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2"/>
  <workbookPr/>
  <mc:AlternateContent xmlns:mc="http://schemas.openxmlformats.org/markup-compatibility/2006">
    <mc:Choice Requires="x15">
      <x15ac:absPath xmlns:x15ac="http://schemas.microsoft.com/office/spreadsheetml/2010/11/ac" url="https://tecmx-my.sharepoint.com/personal/a01666354_tec_mx/Documents/"/>
    </mc:Choice>
  </mc:AlternateContent>
  <xr:revisionPtr revIDLastSave="0" documentId="8_{E12ACF55-63E3-4FD0-8828-E51D0106E9F3}" xr6:coauthVersionLast="47" xr6:coauthVersionMax="47" xr10:uidLastSave="{00000000-0000-0000-0000-000000000000}"/>
  <bookViews>
    <workbookView xWindow="-108" yWindow="-108" windowWidth="23256" windowHeight="13176" tabRatio="834" firstSheet="6" activeTab="6" xr2:uid="{2E366497-AABC-49F9-A848-FA2B5363BFED}"/>
  </bookViews>
  <sheets>
    <sheet name="Datos" sheetId="6" r:id="rId1"/>
    <sheet name="Glosario" sheetId="7" r:id="rId2"/>
    <sheet name="Género X - Importancia" sheetId="2" r:id="rId3"/>
    <sheet name="Orden por medias F" sheetId="15" r:id="rId4"/>
    <sheet name="Significancia por medias F" sheetId="11" r:id="rId5"/>
    <sheet name="Orden por medias M" sheetId="9" r:id="rId6"/>
    <sheet name="Significancia por medias M" sheetId="12" r:id="rId7"/>
    <sheet name="Orden por medias General" sheetId="3" r:id="rId8"/>
    <sheet name="Significancia por mediasGeneral" sheetId="8" r:id="rId9"/>
    <sheet name="Género X - Calificaciones" sheetId="4" r:id="rId10"/>
    <sheet name="Género X - Calificaciones F" sheetId="14" r:id="rId11"/>
    <sheet name="Género X - Calificaciones M" sheetId="13" r:id="rId12"/>
    <sheet name="Variable" sheetId="1" r:id="rId13"/>
    <sheet name="Equations" sheetId="5" r:id="rId14"/>
  </sheets>
  <definedNames>
    <definedName name="_xlnm._FilterDatabase" localSheetId="0" hidden="1">Datos!$A$1:$AX$11</definedName>
    <definedName name="_xlnm._FilterDatabase" localSheetId="9" hidden="1">'Género X - Calificaciones'!$A$1:$Q$152</definedName>
    <definedName name="_xlnm._FilterDatabase" localSheetId="2" hidden="1">'Género X - Importancia'!$A$1:$O$152</definedName>
    <definedName name="_xlnm._FilterDatabase" localSheetId="1" hidden="1">Glosario!$A$1:$D$30</definedName>
    <definedName name="_xlnm._FilterDatabase" localSheetId="3" hidden="1">'Orden por medias F'!$A$1:$C$14</definedName>
    <definedName name="_xlnm._FilterDatabase" localSheetId="7" hidden="1">'Orden por medias General'!$A$1:$C$14</definedName>
    <definedName name="_xlnm._FilterDatabase" localSheetId="5" hidden="1">'Orden por medias M'!$A$1:$C$14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5" l="1"/>
  <c r="B12" i="15"/>
  <c r="C14" i="15"/>
  <c r="B14" i="15"/>
  <c r="C13" i="15"/>
  <c r="B13" i="15"/>
  <c r="C11" i="15"/>
  <c r="B11" i="15"/>
  <c r="C10" i="15"/>
  <c r="B10" i="15"/>
  <c r="C9" i="15"/>
  <c r="B9" i="15"/>
  <c r="C8" i="15"/>
  <c r="B8" i="15"/>
  <c r="C7" i="15"/>
  <c r="B7" i="15"/>
  <c r="C6" i="15"/>
  <c r="B6" i="15"/>
  <c r="C5" i="15"/>
  <c r="B5" i="15"/>
  <c r="C4" i="15"/>
  <c r="B4" i="15"/>
  <c r="C3" i="15"/>
  <c r="B3" i="15"/>
  <c r="C2" i="15"/>
  <c r="B2" i="1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S3" i="14" a="1"/>
  <c r="S3" i="14"/>
  <c r="S4" i="14" a="1"/>
  <c r="S4" i="14"/>
  <c r="S5" i="14" a="1"/>
  <c r="S5" i="14"/>
  <c r="S6" i="14" a="1"/>
  <c r="S6" i="14" s="1"/>
  <c r="S7" i="14" a="1"/>
  <c r="S7" i="14"/>
  <c r="S8" i="14" a="1"/>
  <c r="S8" i="14"/>
  <c r="S9" i="14" a="1"/>
  <c r="S9" i="14"/>
  <c r="S10" i="14" a="1"/>
  <c r="S10" i="14" s="1"/>
  <c r="S11" i="14" a="1"/>
  <c r="S11" i="14" s="1"/>
  <c r="S12" i="14" a="1"/>
  <c r="S12" i="14"/>
  <c r="S13" i="14" a="1"/>
  <c r="S13" i="14"/>
  <c r="S14" i="14" a="1"/>
  <c r="S14" i="14"/>
  <c r="S15" i="14" a="1"/>
  <c r="S15" i="14"/>
  <c r="S16" i="14" a="1"/>
  <c r="S16" i="14" s="1"/>
  <c r="S17" i="14" a="1"/>
  <c r="S17" i="14" s="1"/>
  <c r="S18" i="14" a="1"/>
  <c r="S18" i="14"/>
  <c r="S19" i="14" a="1"/>
  <c r="S19" i="14"/>
  <c r="S20" i="14" a="1"/>
  <c r="S20" i="14" s="1"/>
  <c r="S21" i="14" a="1"/>
  <c r="S21" i="14" s="1"/>
  <c r="S22" i="14" a="1"/>
  <c r="S22" i="14"/>
  <c r="S23" i="14" a="1"/>
  <c r="S23" i="14"/>
  <c r="S24" i="14" a="1"/>
  <c r="S24" i="14"/>
  <c r="S25" i="14" a="1"/>
  <c r="S25" i="14"/>
  <c r="S26" i="14" a="1"/>
  <c r="S26" i="14" s="1"/>
  <c r="S27" i="14" a="1"/>
  <c r="S27" i="14"/>
  <c r="S28" i="14" a="1"/>
  <c r="S28" i="14"/>
  <c r="S29" i="14" a="1"/>
  <c r="S29" i="14"/>
  <c r="S30" i="14" a="1"/>
  <c r="S30" i="14" s="1"/>
  <c r="S31" i="14" a="1"/>
  <c r="S31" i="14" s="1"/>
  <c r="S32" i="14" a="1"/>
  <c r="S32" i="14" s="1"/>
  <c r="S33" i="14" a="1"/>
  <c r="S33" i="14"/>
  <c r="S34" i="14" a="1"/>
  <c r="S34" i="14"/>
  <c r="S35" i="14" a="1"/>
  <c r="S35" i="14"/>
  <c r="S36" i="14" a="1"/>
  <c r="S36" i="14" s="1"/>
  <c r="S37" i="14" a="1"/>
  <c r="S37" i="14"/>
  <c r="S38" i="14" a="1"/>
  <c r="S38" i="14"/>
  <c r="S39" i="14" a="1"/>
  <c r="S39" i="14"/>
  <c r="S2" i="14" a="1"/>
  <c r="S2" i="14" s="1"/>
  <c r="S3" i="13" a="1"/>
  <c r="S3" i="13"/>
  <c r="S4" i="13" a="1"/>
  <c r="S4" i="13" s="1"/>
  <c r="S5" i="13" a="1"/>
  <c r="S5" i="13"/>
  <c r="S6" i="13" a="1"/>
  <c r="S6" i="13" s="1"/>
  <c r="S7" i="13" a="1"/>
  <c r="S7" i="13"/>
  <c r="S8" i="13" a="1"/>
  <c r="S8" i="13"/>
  <c r="S9" i="13" a="1"/>
  <c r="S9" i="13"/>
  <c r="S10" i="13" a="1"/>
  <c r="S10" i="13"/>
  <c r="S11" i="13" a="1"/>
  <c r="S11" i="13"/>
  <c r="S12" i="13" a="1"/>
  <c r="S12" i="13"/>
  <c r="S13" i="13" a="1"/>
  <c r="S13" i="13"/>
  <c r="S14" i="13" a="1"/>
  <c r="S14" i="13" s="1"/>
  <c r="S15" i="13" a="1"/>
  <c r="S15" i="13"/>
  <c r="S16" i="13" a="1"/>
  <c r="S16" i="13" s="1"/>
  <c r="S17" i="13" a="1"/>
  <c r="S17" i="13"/>
  <c r="S18" i="13" a="1"/>
  <c r="S18" i="13"/>
  <c r="S19" i="13" a="1"/>
  <c r="S19" i="13"/>
  <c r="S20" i="13" a="1"/>
  <c r="S20" i="13"/>
  <c r="S21" i="13" a="1"/>
  <c r="S21" i="13"/>
  <c r="S22" i="13" a="1"/>
  <c r="S22" i="13"/>
  <c r="S23" i="13" a="1"/>
  <c r="S23" i="13"/>
  <c r="S24" i="13" a="1"/>
  <c r="S24" i="13" s="1"/>
  <c r="S25" i="13" a="1"/>
  <c r="S25" i="13"/>
  <c r="S26" i="13" a="1"/>
  <c r="S26" i="13" s="1"/>
  <c r="S27" i="13" a="1"/>
  <c r="S27" i="13"/>
  <c r="S28" i="13" a="1"/>
  <c r="S28" i="13"/>
  <c r="S29" i="13" a="1"/>
  <c r="S29" i="13"/>
  <c r="S30" i="13" a="1"/>
  <c r="S30" i="13"/>
  <c r="S31" i="13" a="1"/>
  <c r="S31" i="13"/>
  <c r="S32" i="13" a="1"/>
  <c r="S32" i="13"/>
  <c r="S33" i="13" a="1"/>
  <c r="S33" i="13"/>
  <c r="S34" i="13" a="1"/>
  <c r="S34" i="13" s="1"/>
  <c r="S35" i="13" a="1"/>
  <c r="S35" i="13"/>
  <c r="S36" i="13" a="1"/>
  <c r="S36" i="13" s="1"/>
  <c r="S37" i="13" a="1"/>
  <c r="S37" i="13"/>
  <c r="S38" i="13" a="1"/>
  <c r="S38" i="13"/>
  <c r="S39" i="13" a="1"/>
  <c r="S39" i="13"/>
  <c r="S40" i="13" a="1"/>
  <c r="S40" i="13"/>
  <c r="S41" i="13" a="1"/>
  <c r="S41" i="13"/>
  <c r="S42" i="13" a="1"/>
  <c r="S42" i="13" s="1"/>
  <c r="S43" i="13" a="1"/>
  <c r="S43" i="13" s="1"/>
  <c r="S44" i="13" a="1"/>
  <c r="S44" i="13" s="1"/>
  <c r="S45" i="13" a="1"/>
  <c r="S45" i="13"/>
  <c r="S46" i="13" a="1"/>
  <c r="S46" i="13" s="1"/>
  <c r="S47" i="13" a="1"/>
  <c r="S47" i="13"/>
  <c r="S48" i="13" a="1"/>
  <c r="S48" i="13"/>
  <c r="S49" i="13" a="1"/>
  <c r="S49" i="13"/>
  <c r="S50" i="13" a="1"/>
  <c r="S50" i="13"/>
  <c r="S51" i="13" a="1"/>
  <c r="S51" i="13"/>
  <c r="S52" i="13" a="1"/>
  <c r="S52" i="13"/>
  <c r="S53" i="13" a="1"/>
  <c r="S53" i="13" s="1"/>
  <c r="S54" i="13" a="1"/>
  <c r="S54" i="13" s="1"/>
  <c r="S55" i="13" a="1"/>
  <c r="S55" i="13"/>
  <c r="S56" i="13" a="1"/>
  <c r="S56" i="13" s="1"/>
  <c r="S57" i="13" a="1"/>
  <c r="S57" i="13"/>
  <c r="S58" i="13" a="1"/>
  <c r="S58" i="13"/>
  <c r="S59" i="13" a="1"/>
  <c r="S59" i="13"/>
  <c r="S60" i="13" a="1"/>
  <c r="S60" i="13" s="1"/>
  <c r="S61" i="13" a="1"/>
  <c r="S61" i="13"/>
  <c r="S62" i="13" a="1"/>
  <c r="S62" i="13"/>
  <c r="S63" i="13" a="1"/>
  <c r="S63" i="13" s="1"/>
  <c r="S64" i="13" a="1"/>
  <c r="S64" i="13" s="1"/>
  <c r="S65" i="13" a="1"/>
  <c r="S65" i="13"/>
  <c r="S66" i="13" a="1"/>
  <c r="S66" i="13" s="1"/>
  <c r="S67" i="13" a="1"/>
  <c r="S67" i="13"/>
  <c r="S68" i="13" a="1"/>
  <c r="S68" i="13"/>
  <c r="S69" i="13" a="1"/>
  <c r="S69" i="13"/>
  <c r="S70" i="13" a="1"/>
  <c r="S70" i="13" s="1"/>
  <c r="S71" i="13" a="1"/>
  <c r="S71" i="13"/>
  <c r="S72" i="13" a="1"/>
  <c r="S72" i="13" s="1"/>
  <c r="S73" i="13" a="1"/>
  <c r="S73" i="13" s="1"/>
  <c r="S74" i="13" a="1"/>
  <c r="S74" i="13" s="1"/>
  <c r="S75" i="13" a="1"/>
  <c r="S75" i="13"/>
  <c r="S76" i="13" a="1"/>
  <c r="S76" i="13" s="1"/>
  <c r="S77" i="13" a="1"/>
  <c r="S77" i="13"/>
  <c r="S78" i="13" a="1"/>
  <c r="S78" i="13"/>
  <c r="S79" i="13" a="1"/>
  <c r="S79" i="13"/>
  <c r="S80" i="13" a="1"/>
  <c r="S80" i="13"/>
  <c r="S81" i="13" a="1"/>
  <c r="S81" i="13"/>
  <c r="S82" i="13" a="1"/>
  <c r="S82" i="13" s="1"/>
  <c r="S83" i="13" a="1"/>
  <c r="S83" i="13" s="1"/>
  <c r="S84" i="13" a="1"/>
  <c r="S84" i="13" s="1"/>
  <c r="S85" i="13" a="1"/>
  <c r="S85" i="13"/>
  <c r="S86" i="13" a="1"/>
  <c r="S86" i="13" s="1"/>
  <c r="S87" i="13" a="1"/>
  <c r="S87" i="13"/>
  <c r="S88" i="13" a="1"/>
  <c r="S88" i="13"/>
  <c r="S89" i="13" a="1"/>
  <c r="S89" i="13"/>
  <c r="S90" i="13" a="1"/>
  <c r="S90" i="13"/>
  <c r="S91" i="13" a="1"/>
  <c r="S91" i="13"/>
  <c r="S92" i="13" a="1"/>
  <c r="S92" i="13"/>
  <c r="S93" i="13" a="1"/>
  <c r="S93" i="13" s="1"/>
  <c r="S94" i="13" a="1"/>
  <c r="S94" i="13" s="1"/>
  <c r="S95" i="13" a="1"/>
  <c r="S95" i="13"/>
  <c r="S96" i="13" a="1"/>
  <c r="S96" i="13" s="1"/>
  <c r="S97" i="13" a="1"/>
  <c r="S97" i="13"/>
  <c r="S98" i="13" a="1"/>
  <c r="S98" i="13"/>
  <c r="S99" i="13" a="1"/>
  <c r="S99" i="13"/>
  <c r="S100" i="13" a="1"/>
  <c r="S100" i="13"/>
  <c r="S101" i="13" a="1"/>
  <c r="S101" i="13"/>
  <c r="S102" i="13" a="1"/>
  <c r="S102" i="13" s="1"/>
  <c r="S103" i="13" a="1"/>
  <c r="S103" i="13" s="1"/>
  <c r="S104" i="13" a="1"/>
  <c r="S104" i="13" s="1"/>
  <c r="S105" i="13" a="1"/>
  <c r="S105" i="13" s="1"/>
  <c r="S106" i="13" a="1"/>
  <c r="S106" i="13" s="1"/>
  <c r="S107" i="13" a="1"/>
  <c r="S107" i="13"/>
  <c r="S108" i="13" a="1"/>
  <c r="S108" i="13"/>
  <c r="S109" i="13" a="1"/>
  <c r="S109" i="13" s="1"/>
  <c r="S110" i="13" a="1"/>
  <c r="S110" i="13"/>
  <c r="S111" i="13" a="1"/>
  <c r="S111" i="13" s="1"/>
  <c r="S2" i="13" a="1"/>
  <c r="S2" i="13" s="1"/>
  <c r="S27" i="4" a="1"/>
  <c r="S27" i="4" s="1"/>
  <c r="S28" i="4" a="1"/>
  <c r="S28" i="4" s="1"/>
  <c r="S29" i="4" a="1"/>
  <c r="S29" i="4" s="1"/>
  <c r="S30" i="4" a="1"/>
  <c r="S30" i="4" s="1"/>
  <c r="S31" i="4" a="1"/>
  <c r="S31" i="4" s="1"/>
  <c r="S32" i="4" a="1"/>
  <c r="S32" i="4"/>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c r="S45" i="4" a="1"/>
  <c r="S45" i="4" s="1"/>
  <c r="S46" i="4" a="1"/>
  <c r="S46" i="4" s="1"/>
  <c r="S47" i="4" a="1"/>
  <c r="S47" i="4" s="1"/>
  <c r="S48" i="4" a="1"/>
  <c r="S48" i="4" s="1"/>
  <c r="S49" i="4" a="1"/>
  <c r="S49" i="4" s="1"/>
  <c r="S50" i="4" a="1"/>
  <c r="S50" i="4" s="1"/>
  <c r="S51" i="4" a="1"/>
  <c r="S51" i="4" s="1"/>
  <c r="S52" i="4" a="1"/>
  <c r="S52" i="4"/>
  <c r="S53" i="4" a="1"/>
  <c r="S53" i="4" s="1"/>
  <c r="S54" i="4" a="1"/>
  <c r="S54" i="4"/>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c r="S74" i="4" a="1"/>
  <c r="S74" i="4" s="1"/>
  <c r="S75" i="4" a="1"/>
  <c r="S75" i="4"/>
  <c r="S76" i="4" a="1"/>
  <c r="S76" i="4" s="1"/>
  <c r="S77" i="4" a="1"/>
  <c r="S77" i="4" s="1"/>
  <c r="S78" i="4" a="1"/>
  <c r="S78" i="4" s="1"/>
  <c r="S79" i="4" a="1"/>
  <c r="S79" i="4" s="1"/>
  <c r="S80" i="4" a="1"/>
  <c r="S80" i="4" s="1"/>
  <c r="S81" i="4" a="1"/>
  <c r="S81" i="4" s="1"/>
  <c r="S82" i="4" a="1"/>
  <c r="S82" i="4" s="1"/>
  <c r="S83" i="4" a="1"/>
  <c r="S83" i="4" s="1"/>
  <c r="S84" i="4" a="1"/>
  <c r="S84" i="4" s="1"/>
  <c r="S85" i="4" a="1"/>
  <c r="S85" i="4" s="1"/>
  <c r="S86" i="4" a="1"/>
  <c r="S86" i="4" s="1"/>
  <c r="S87" i="4" a="1"/>
  <c r="S87" i="4" s="1"/>
  <c r="S88" i="4" a="1"/>
  <c r="S88" i="4" s="1"/>
  <c r="S89" i="4" a="1"/>
  <c r="S89" i="4" s="1"/>
  <c r="S90" i="4" a="1"/>
  <c r="S90" i="4" s="1"/>
  <c r="S91" i="4" a="1"/>
  <c r="S91" i="4" s="1"/>
  <c r="S92" i="4" a="1"/>
  <c r="S92" i="4" s="1"/>
  <c r="S93" i="4" a="1"/>
  <c r="S93" i="4" s="1"/>
  <c r="S94" i="4" a="1"/>
  <c r="S94" i="4"/>
  <c r="S95" i="4" a="1"/>
  <c r="S95" i="4" s="1"/>
  <c r="S96" i="4" a="1"/>
  <c r="S96" i="4" s="1"/>
  <c r="S97" i="4" a="1"/>
  <c r="S97" i="4" s="1"/>
  <c r="S98" i="4" a="1"/>
  <c r="S98" i="4" s="1"/>
  <c r="S99" i="4" a="1"/>
  <c r="S99" i="4" s="1"/>
  <c r="S100" i="4" a="1"/>
  <c r="S100" i="4" s="1"/>
  <c r="S101" i="4" a="1"/>
  <c r="S101" i="4" s="1"/>
  <c r="S102" i="4" a="1"/>
  <c r="S102" i="4" s="1"/>
  <c r="S103" i="4" a="1"/>
  <c r="S103" i="4"/>
  <c r="S104" i="4" a="1"/>
  <c r="S104" i="4"/>
  <c r="S105" i="4" a="1"/>
  <c r="S105" i="4" s="1"/>
  <c r="S106" i="4" a="1"/>
  <c r="S106" i="4" s="1"/>
  <c r="S107" i="4" a="1"/>
  <c r="S107" i="4" s="1"/>
  <c r="S108" i="4" a="1"/>
  <c r="S108" i="4" s="1"/>
  <c r="S109" i="4" a="1"/>
  <c r="S109" i="4" s="1"/>
  <c r="S110" i="4" a="1"/>
  <c r="S110" i="4" s="1"/>
  <c r="S111" i="4" a="1"/>
  <c r="S111" i="4" s="1"/>
  <c r="S112" i="4" a="1"/>
  <c r="S112" i="4" s="1"/>
  <c r="S113" i="4" a="1"/>
  <c r="S113" i="4" s="1"/>
  <c r="S114" i="4" a="1"/>
  <c r="S114" i="4" s="1"/>
  <c r="S115" i="4" a="1"/>
  <c r="S115" i="4"/>
  <c r="S116" i="4" a="1"/>
  <c r="S116" i="4" s="1"/>
  <c r="S117" i="4" a="1"/>
  <c r="S117" i="4" s="1"/>
  <c r="S118" i="4" a="1"/>
  <c r="S118" i="4" s="1"/>
  <c r="S119" i="4" a="1"/>
  <c r="S119" i="4" s="1"/>
  <c r="S120" i="4" a="1"/>
  <c r="S120" i="4" s="1"/>
  <c r="S121" i="4" a="1"/>
  <c r="S121" i="4" s="1"/>
  <c r="S122" i="4" a="1"/>
  <c r="S122" i="4" s="1"/>
  <c r="S123" i="4" a="1"/>
  <c r="S123" i="4"/>
  <c r="S124" i="4" a="1"/>
  <c r="S124" i="4"/>
  <c r="S125" i="4" a="1"/>
  <c r="S125" i="4"/>
  <c r="S126" i="4" a="1"/>
  <c r="S126" i="4" s="1"/>
  <c r="S127" i="4" a="1"/>
  <c r="S127" i="4" s="1"/>
  <c r="S128" i="4" a="1"/>
  <c r="S128" i="4" s="1"/>
  <c r="S129" i="4" a="1"/>
  <c r="S129" i="4" s="1"/>
  <c r="S130" i="4" a="1"/>
  <c r="S130" i="4" s="1"/>
  <c r="S131" i="4" a="1"/>
  <c r="S131" i="4" s="1"/>
  <c r="S132" i="4" a="1"/>
  <c r="S132" i="4" s="1"/>
  <c r="S133" i="4" a="1"/>
  <c r="S133" i="4"/>
  <c r="S134" i="4" a="1"/>
  <c r="S134" i="4" s="1"/>
  <c r="S135" i="4" a="1"/>
  <c r="S135" i="4" s="1"/>
  <c r="S136" i="4" a="1"/>
  <c r="S136" i="4" s="1"/>
  <c r="S137" i="4" a="1"/>
  <c r="S137" i="4" s="1"/>
  <c r="S138" i="4" a="1"/>
  <c r="S138" i="4" s="1"/>
  <c r="S139" i="4" a="1"/>
  <c r="S139" i="4" s="1"/>
  <c r="S140" i="4" a="1"/>
  <c r="S140" i="4" s="1"/>
  <c r="S141" i="4" a="1"/>
  <c r="S141" i="4" s="1"/>
  <c r="S142" i="4" a="1"/>
  <c r="S142" i="4" s="1"/>
  <c r="S143" i="4" a="1"/>
  <c r="S143" i="4" s="1"/>
  <c r="S144" i="4" a="1"/>
  <c r="S144" i="4"/>
  <c r="S145" i="4" a="1"/>
  <c r="S145" i="4" s="1"/>
  <c r="S146" i="4" a="1"/>
  <c r="S146" i="4" s="1"/>
  <c r="S147" i="4" a="1"/>
  <c r="S147" i="4" s="1"/>
  <c r="S148" i="4" a="1"/>
  <c r="S148" i="4" s="1"/>
  <c r="S149" i="4" a="1"/>
  <c r="S149" i="4" s="1"/>
  <c r="S150" i="4" a="1"/>
  <c r="S150" i="4" s="1"/>
  <c r="S151" i="4" a="1"/>
  <c r="S151" i="4" s="1"/>
  <c r="S152" i="4" a="1"/>
  <c r="S152" i="4" s="1"/>
  <c r="S12" i="4" a="1"/>
  <c r="S12" i="4" s="1"/>
  <c r="S13" i="4" a="1"/>
  <c r="S13" i="4"/>
  <c r="S14" i="4" a="1"/>
  <c r="S14" i="4" s="1"/>
  <c r="S15" i="4" a="1"/>
  <c r="S15" i="4"/>
  <c r="S16" i="4" a="1"/>
  <c r="S16" i="4" s="1"/>
  <c r="S17" i="4" a="1"/>
  <c r="S17" i="4"/>
  <c r="S18" i="4" a="1"/>
  <c r="S18" i="4" s="1"/>
  <c r="S19" i="4" a="1"/>
  <c r="S19" i="4" s="1"/>
  <c r="S20" i="4" a="1"/>
  <c r="S20" i="4" s="1"/>
  <c r="S21" i="4" a="1"/>
  <c r="S21" i="4" s="1"/>
  <c r="S22" i="4" a="1"/>
  <c r="S22" i="4" s="1"/>
  <c r="S23" i="4" a="1"/>
  <c r="S23" i="4" s="1"/>
  <c r="S24" i="4" a="1"/>
  <c r="S24" i="4" s="1"/>
  <c r="S25" i="4" a="1"/>
  <c r="S25" i="4" s="1"/>
  <c r="S26" i="4" a="1"/>
  <c r="S26" i="4" s="1"/>
  <c r="B3" i="9"/>
  <c r="B6" i="9"/>
  <c r="B9" i="9"/>
  <c r="B7" i="9"/>
  <c r="B8" i="9"/>
  <c r="B14" i="9"/>
  <c r="B13" i="9"/>
  <c r="B11" i="9"/>
  <c r="B10" i="9"/>
  <c r="B5" i="9"/>
  <c r="B2" i="9"/>
  <c r="B12" i="9"/>
  <c r="B4" i="9"/>
  <c r="E154" i="2"/>
  <c r="C2" i="3" s="1"/>
  <c r="L154" i="2"/>
  <c r="C5" i="3" s="1"/>
  <c r="N154" i="2"/>
  <c r="C6" i="3" s="1"/>
  <c r="D155" i="2"/>
  <c r="E155" i="2"/>
  <c r="F155" i="2"/>
  <c r="G155" i="2"/>
  <c r="H155" i="2"/>
  <c r="I155" i="2"/>
  <c r="J155" i="2"/>
  <c r="K155" i="2"/>
  <c r="L155" i="2"/>
  <c r="M155" i="2"/>
  <c r="N155" i="2"/>
  <c r="O155" i="2"/>
  <c r="C155" i="2"/>
  <c r="D154" i="2"/>
  <c r="C12" i="3" s="1"/>
  <c r="F154" i="2"/>
  <c r="C4" i="3" s="1"/>
  <c r="G154" i="2"/>
  <c r="C10" i="3" s="1"/>
  <c r="H154" i="2"/>
  <c r="C11" i="3" s="1"/>
  <c r="I154" i="2"/>
  <c r="C13" i="3" s="1"/>
  <c r="J154" i="2"/>
  <c r="C14" i="3" s="1"/>
  <c r="K154" i="2"/>
  <c r="C8" i="3" s="1"/>
  <c r="M154" i="2"/>
  <c r="C9" i="3" s="1"/>
  <c r="O154" i="2"/>
  <c r="C3" i="3" s="1"/>
  <c r="C154" i="2"/>
  <c r="C7" i="3" s="1"/>
  <c r="D161" i="2" a="1"/>
  <c r="D161" i="2" s="1"/>
  <c r="E161" i="2" a="1"/>
  <c r="E161" i="2" s="1"/>
  <c r="F161" i="2" a="1"/>
  <c r="F161" i="2" s="1"/>
  <c r="G161" i="2" a="1"/>
  <c r="G161" i="2" s="1"/>
  <c r="H161" i="2" a="1"/>
  <c r="H161" i="2" s="1"/>
  <c r="I161" i="2" a="1"/>
  <c r="I161" i="2" s="1"/>
  <c r="J161" i="2" a="1"/>
  <c r="J161" i="2" s="1"/>
  <c r="K161" i="2" a="1"/>
  <c r="K161" i="2" s="1"/>
  <c r="L161" i="2" a="1"/>
  <c r="L161" i="2" s="1"/>
  <c r="M161" i="2" a="1"/>
  <c r="M161" i="2" s="1"/>
  <c r="N161" i="2" a="1"/>
  <c r="N161" i="2" s="1"/>
  <c r="O161" i="2" a="1"/>
  <c r="O161" i="2" s="1"/>
  <c r="C161" i="2" a="1"/>
  <c r="C161" i="2" s="1"/>
  <c r="D160" i="2"/>
  <c r="E160" i="2"/>
  <c r="F160" i="2"/>
  <c r="G160" i="2"/>
  <c r="H160" i="2"/>
  <c r="I160" i="2"/>
  <c r="J160" i="2"/>
  <c r="K160" i="2"/>
  <c r="L160" i="2"/>
  <c r="M160" i="2"/>
  <c r="N160" i="2"/>
  <c r="O160" i="2"/>
  <c r="C160" i="2"/>
  <c r="C158" i="2" a="1"/>
  <c r="C158" i="2" s="1"/>
  <c r="D157" i="2"/>
  <c r="C12" i="9" s="1"/>
  <c r="E157" i="2"/>
  <c r="C2" i="9" s="1"/>
  <c r="F157" i="2"/>
  <c r="C5" i="9" s="1"/>
  <c r="G157" i="2"/>
  <c r="C10" i="9" s="1"/>
  <c r="H157" i="2"/>
  <c r="C11" i="9" s="1"/>
  <c r="I157" i="2"/>
  <c r="C13" i="9" s="1"/>
  <c r="J157" i="2"/>
  <c r="C14" i="9" s="1"/>
  <c r="K157" i="2"/>
  <c r="C8" i="9" s="1"/>
  <c r="L157" i="2"/>
  <c r="C7" i="9" s="1"/>
  <c r="M157" i="2"/>
  <c r="C9" i="9" s="1"/>
  <c r="N157" i="2"/>
  <c r="C6" i="9" s="1"/>
  <c r="O157" i="2"/>
  <c r="C157" i="2"/>
  <c r="D158" i="2" a="1"/>
  <c r="D158" i="2" s="1"/>
  <c r="E158" i="2" a="1"/>
  <c r="E158" i="2" s="1"/>
  <c r="F158" i="2" a="1"/>
  <c r="F158" i="2" s="1"/>
  <c r="G158" i="2" a="1"/>
  <c r="G158" i="2" s="1"/>
  <c r="H158" i="2" a="1"/>
  <c r="H158" i="2" s="1"/>
  <c r="I158" i="2" a="1"/>
  <c r="I158" i="2" s="1"/>
  <c r="J158" i="2" a="1"/>
  <c r="J158" i="2" s="1"/>
  <c r="K158" i="2" a="1"/>
  <c r="K158" i="2" s="1"/>
  <c r="L158" i="2" a="1"/>
  <c r="L158" i="2" s="1"/>
  <c r="M158" i="2" a="1"/>
  <c r="M158" i="2" s="1"/>
  <c r="N158" i="2" a="1"/>
  <c r="N158" i="2" s="1"/>
  <c r="O158" i="2" a="1"/>
  <c r="O158" i="2" s="1"/>
  <c r="B3" i="3"/>
  <c r="B8" i="3"/>
  <c r="B5" i="3"/>
  <c r="B14" i="3"/>
  <c r="B13" i="3"/>
  <c r="B11" i="3"/>
  <c r="B9" i="3"/>
  <c r="B10" i="3"/>
  <c r="B4" i="3"/>
  <c r="B2" i="3"/>
  <c r="B12" i="3"/>
  <c r="B6" i="3"/>
  <c r="B7" i="3"/>
  <c r="S3" i="4" a="1"/>
  <c r="S3" i="4" s="1"/>
  <c r="S4" i="4" a="1"/>
  <c r="S4" i="4" s="1"/>
  <c r="S5" i="4" a="1"/>
  <c r="S5" i="4" s="1"/>
  <c r="S6" i="4" a="1"/>
  <c r="S6" i="4" s="1"/>
  <c r="S7" i="4" a="1"/>
  <c r="S7" i="4" s="1"/>
  <c r="S8" i="4" a="1"/>
  <c r="S8" i="4" s="1"/>
  <c r="S9" i="4" a="1"/>
  <c r="S9" i="4" s="1"/>
  <c r="S10" i="4" a="1"/>
  <c r="S10" i="4" s="1"/>
  <c r="S11" i="4" a="1"/>
  <c r="S11" i="4" s="1"/>
  <c r="C3" i="9" l="1"/>
  <c r="C4" i="9"/>
  <c r="G2" i="5" a="1"/>
  <c r="F2" i="5" a="1"/>
  <c r="F2" i="5" l="1"/>
  <c r="I2" i="5" s="1"/>
  <c r="G2" i="5"/>
  <c r="S2" i="4" a="1"/>
  <c r="S2" i="4" s="1"/>
  <c r="F2" i="1" l="1" a="1"/>
  <c r="F2" i="1" s="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<sst xmlns="http://schemas.openxmlformats.org/spreadsheetml/2006/main" count="7179" uniqueCount="874">
  <si>
    <t>Marca temporal</t>
  </si>
  <si>
    <t>Dirección de correo electrónico</t>
  </si>
  <si>
    <t xml:space="preserve">Consentimiento informado 
Al participar en este cuestionario, aceptas formar parte de una investigación académica. Tu participación es completamente voluntaria y puedes retirarte en cualquier momento sin consecuencias. La información proporcionada será </t>
  </si>
  <si>
    <t>Género</t>
  </si>
  <si>
    <t>Edad</t>
  </si>
  <si>
    <t>Nivel educativo actual</t>
  </si>
  <si>
    <t>Nombre del encuestador</t>
  </si>
  <si>
    <t>¿Qué tipo de carrera profesional piensas estudiar?</t>
  </si>
  <si>
    <t>Nombre de tu Institución educativa</t>
  </si>
  <si>
    <t>¿En que área está tu carrera?</t>
  </si>
  <si>
    <t>Nombre de tu Institución educativa_1</t>
  </si>
  <si>
    <t>¿En que área estudiaste tu carrera?</t>
  </si>
  <si>
    <t>¿En qué institución educativa estudiaste?</t>
  </si>
  <si>
    <t>País</t>
  </si>
  <si>
    <t>Has jugado algún tipo de videojuego?</t>
  </si>
  <si>
    <t>¿Con qué frecuencia juegas videojuegos?</t>
  </si>
  <si>
    <t>¿En qué dispositivos juegas principalmente? (puedes seleccionar más de uno)</t>
  </si>
  <si>
    <t>¿Cuál es el tipo de juego que más te atrae?</t>
  </si>
  <si>
    <t>¿Cuál es tu principal motivación para jugar?</t>
  </si>
  <si>
    <t>Menciona el último videojuego que has jugado</t>
  </si>
  <si>
    <t>¿En qué categoría clasificarías este videojuego?</t>
  </si>
  <si>
    <t>Nombre del juego al que piensas evaluar (de preferencia, piensa en un juego que conozcas bien)</t>
  </si>
  <si>
    <t>Género del juego al que piensas evaluar</t>
  </si>
  <si>
    <t>En tu experiencia, dime la importancia de la siguiente característica dentro de un juego.
Desafío: Que el nivel de dificultad del juego vaya aumentando al mismo ritmo que tus habilidades, manteniéndolo interesante y divertido, pero sin llegar a ser frust</t>
  </si>
  <si>
    <t xml:space="preserve">Desafío (Calificación del videojuego): 
¿qué tan bien consideras que el nivel de dificultad del juego evoluciona para ajustarse a tu progreso de habilidades, manteniendo la experiencia atractiva y gratificante sin volverse frustrante? </t>
  </si>
  <si>
    <t xml:space="preserve">En tu experiencia, dime la importancia de la siguiente característica dentro de un juego.  Retroalimentación:  La retroalimentación constante te permite evaluar lo que haces, mejorar y experimentar un sentido de logro mientras avanzas. </t>
  </si>
  <si>
    <t>Retroalimentación (Calificación del videojuego): 
¿Qué tan bien crees que este videojuego te da retroalimentación constante? Piénsalo: ¿Te ayuda a entender tus acciones, mejorar y sentirte satisfecho con tus avances?</t>
  </si>
  <si>
    <t>En tu experiencia, dime la importancia de la siguiente característica dentro de un juego. Inmersión: La inmersión es cuando el juego logra captarte por completo, haciéndote disfrutar y querer jugar por más tiempo.</t>
  </si>
  <si>
    <t>Inmersión (Calificación del videojuego): 
¿Qué tan bien logra un videojuego sumergirte en su mundo? ¿Te hace sentir completamente absorbido, disfrutándolo al máximo?</t>
  </si>
  <si>
    <t>En tu experiencia, dime la importancia de la siguiente característica dentro de un juego. 
Concentración: La concentración es clave para disfrutar el juego al máximo, manteniendo tu atención sin distracciones que te saquen de la experiencia.</t>
  </si>
  <si>
    <t>Concentración (Calificación del videojuego): 
¿Qué tan bien logra un videojuego mantener tu atención?
Piénsalo: ¿Te mantiene concentrado y en “modo juego” sin distracciones innecesarias?</t>
  </si>
  <si>
    <t xml:space="preserve">En tu experiencia, dime la importancia de la siguiente característica dentro de un juego. 
Claridad de Objetivos:  ¿Qué tan importante es que un videojuego tenga objetivos claros?
Cuando los objetivos principales y secundarios son fáciles de entender, es </t>
  </si>
  <si>
    <t>Claridad de Objetivos (Calificación del videojuego): 
¿Qué tan claros son los objetivos en este videojuego?
Piénsalo, ¿Te ayudan a entender fácilmente lo que tienes que hacer y a jugar sin confusión?</t>
  </si>
  <si>
    <t>En tu experiencia, dime la importancia de la siguiente característica dentro de un juego. 
Autonomía: ¿Qué tan importante es que un videojuego te dé autonomía?
La autonomía es cuando puedes tomar tus propias decisiones y sentir que tienes el control, crea</t>
  </si>
  <si>
    <t xml:space="preserve">Autonomía (Calificación del videojuego): 
¿qué tan bien permite el juego que sientas un sentido de control sobre tus decisiones y acciones, proporcionando una experiencia de juego personalizada? </t>
  </si>
  <si>
    <t>En tu experiencia, dime la importancia de la siguiente característica dentro de un juego. 
Interacción Social:  La interacción social permite colaborar o competir con otros jugadores, haciendo el juego más divertido y creando un sentido de comunidad.</t>
  </si>
  <si>
    <t>Interacción Social (Calificación del videojuego): 
¿Qué tan bien permite este videojuego que interactúes con otros jugadores?
¿Te da buenas oportunidades para colaborar o competir y disfrutar del aspecto social del juego?</t>
  </si>
  <si>
    <t xml:space="preserve">En tu experiencia, dime la importancia de la siguiente característica dentro de un juego. 
Mejora del Conocimiento:  ¿Qué tan importante es que un videojuego te ayude a aprender algo nuevo?
La mejora del conocimiento ocurre cuando el juego te enseña algo </t>
  </si>
  <si>
    <t>Mejora del Conocimiento (Calificación del videojuego): 
¿Qué tan bien crees que un videojuego te ayuda a aprender o mejorar tus habilidades?
¿Sientes que este videojuego tiene un valor educativo además de ser divertido?</t>
  </si>
  <si>
    <t>En tu experiencia, dime la importancia de la siguiente característica dentro de un juego. 
Involucramiento Emocional: ¿Qué tan importante es que un videojuego te haga sentir emociones? El involucramiento emocional sucede cuando el juego logra emocionarte,</t>
  </si>
  <si>
    <t>Involucramiento Emocional (Calificación del videojuego): 
¿Qué tan bien te hace sentir este videojuego?
¿Logra emocionarte con los logros, la narrativa, los personajes o momentos especiales?</t>
  </si>
  <si>
    <t>En tu experiencia, dime la importancia de la siguiente característica dentro de un juego. 
Equilibrio entre Habilidades y Tareas:  ¿Qué tan importante es que un videojuego equilibre tus habilidades con los desafíos?
Un buen equilibrio hace que el juego se</t>
  </si>
  <si>
    <t>Equilibrio entre Habilidades y Tareas (Calificación del videojuego): 
¿Qué tan bien ajusta un videojuego tus habilidades con los desafíos que presenta?
¿Te mantiene motivado y entretenido sin sentir que es imposible o aburrido?</t>
  </si>
  <si>
    <t>En tu experiencia, dime la importancia de la siguiente característica dentro de un juego. 
Narrativa Atractiva:  ¿Qué tan importante es que un videojuego tenga una buena historia?
Una narrativa atractiva hace que el juego sea más emocionante, le da sentid</t>
  </si>
  <si>
    <t>Narrativa Atractiva (Calificación del videojuego): 
¿Qué tan interesante y cautivadora es la historia del juego? ¿Logra sumergirte y darle un significado especial a lo que haces en el juego?</t>
  </si>
  <si>
    <t>En tu experiencia, dime la importancia de la siguiente característica dentro de un juego. 
Estructura de Progresión: ¿Qué tan importante es que un videojuego reconozca tu progreso? Una buena estructura de progresión te motiva al premiar tus logros y hacer</t>
  </si>
  <si>
    <t xml:space="preserve">Estructura de Progresión (Calificación del videojuego): ¿Qué tan bien reconoce este videojuego tu avance? ¿Sientes que te motiva con recompensas o incentivos a medida que logras cosas en el juego?
</t>
  </si>
  <si>
    <t xml:space="preserve">En tu experiencia, dime la importancia de la siguiente característica dentro de un juego. 
Animación y Sonido: ¿Qué tan importante es que un videojuego tenga buenas animaciones y sonido?
La calidad de las animaciones y el sonido hace que el juego sea más </t>
  </si>
  <si>
    <t>Animación y Sonido (Calificación del videojuego): 
¿Qué tan bien logran las animaciones y los sonidos de este juego mejorar la experiencia?
¿Hacen que este juego se sienta fluido, visualmente atrayente y auditivamente envolvente?</t>
  </si>
  <si>
    <t>Calificación Global del Juego (Calificación del videojuego): 
En general, ¿cómo calificarías este videojuego?
Piensa en todos los aspectos que hacen que este juego sea divertido, emocionante y memorable.</t>
  </si>
  <si>
    <t>¿Hay alguna característica que creas importante en un videojuego y que no mencionamos?
Cuéntanos lo que piensas para entender mejor lo que hace que un juego sea especial para ti.</t>
  </si>
  <si>
    <t>sara.ceeron@gmail.com</t>
  </si>
  <si>
    <t>Si</t>
  </si>
  <si>
    <t>Femenino</t>
  </si>
  <si>
    <t>Entre 15 y 18</t>
  </si>
  <si>
    <t>Estudio una carrera profesional</t>
  </si>
  <si>
    <t xml:space="preserve">Bertín Flores Silva </t>
  </si>
  <si>
    <t>En el área de Arquitectura y diseño</t>
  </si>
  <si>
    <t xml:space="preserve">Tecnológico de Monterrey </t>
  </si>
  <si>
    <t xml:space="preserve">Mexico </t>
  </si>
  <si>
    <t>Sí</t>
  </si>
  <si>
    <t>2-3 veces por semana</t>
  </si>
  <si>
    <t>Consola</t>
  </si>
  <si>
    <t>Acción, Aventura, Battle Royale</t>
  </si>
  <si>
    <t>Entretenimiento</t>
  </si>
  <si>
    <t>Fortín Fortinte</t>
  </si>
  <si>
    <t>Acción</t>
  </si>
  <si>
    <t xml:space="preserve">Fortnite </t>
  </si>
  <si>
    <t xml:space="preserve">La historia </t>
  </si>
  <si>
    <t>daliagalilea2605@gmail.com</t>
  </si>
  <si>
    <t>Entre 19 y 22</t>
  </si>
  <si>
    <t>Estudio preparatoria / bachillerato</t>
  </si>
  <si>
    <t>Daniela Robles Estrada</t>
  </si>
  <si>
    <t>Una carrera en el área de Negocios</t>
  </si>
  <si>
    <t xml:space="preserve">CEI </t>
  </si>
  <si>
    <t>Cuidad de Mexico</t>
  </si>
  <si>
    <t>Una vez a la semana</t>
  </si>
  <si>
    <t>Móvil</t>
  </si>
  <si>
    <t>Deportes y Carreras, Acción, Battle Royale</t>
  </si>
  <si>
    <t>Competitividad</t>
  </si>
  <si>
    <t>Mortal Kombat x</t>
  </si>
  <si>
    <t xml:space="preserve">Mortal Kombat x </t>
  </si>
  <si>
    <t>a01659348@tec.mx</t>
  </si>
  <si>
    <t>Fátima Quiroz</t>
  </si>
  <si>
    <t>En el área de Ingeniería y Ciencias</t>
  </si>
  <si>
    <t xml:space="preserve">Tec de Monterrey </t>
  </si>
  <si>
    <t>Mexico</t>
  </si>
  <si>
    <t>Acción, Estrategia, Simulación</t>
  </si>
  <si>
    <t>Dress to impress de Roblox</t>
  </si>
  <si>
    <t>Simulación</t>
  </si>
  <si>
    <t>Fall Guys</t>
  </si>
  <si>
    <t>kari_estr11@icloud.com</t>
  </si>
  <si>
    <t>Entre 23 y 30</t>
  </si>
  <si>
    <t>Ya termine una carrera profesional</t>
  </si>
  <si>
    <t>En el área de Negocios</t>
  </si>
  <si>
    <t xml:space="preserve">Universidad particular </t>
  </si>
  <si>
    <t>México</t>
  </si>
  <si>
    <t>No juego</t>
  </si>
  <si>
    <t>PC, Móvil</t>
  </si>
  <si>
    <t>Deportes y Carreras, Battle Royale</t>
  </si>
  <si>
    <t>call of duty</t>
  </si>
  <si>
    <t>a01666033@tec.mx</t>
  </si>
  <si>
    <t>Paulina Leal Mosqueda</t>
  </si>
  <si>
    <t xml:space="preserve">Instituto Tecnológico de Monterrey </t>
  </si>
  <si>
    <t>Diario</t>
  </si>
  <si>
    <t>Battle Royale</t>
  </si>
  <si>
    <t>Call of duty</t>
  </si>
  <si>
    <t>Siento que a veces hay muchos bots</t>
  </si>
  <si>
    <t>hetwig05@gmail.com</t>
  </si>
  <si>
    <t>Masculino</t>
  </si>
  <si>
    <t xml:space="preserve">Sibyla Vera Ávila </t>
  </si>
  <si>
    <t>En el área de Ciencias Sociales y Gobierno</t>
  </si>
  <si>
    <t>Universidad LaSalle</t>
  </si>
  <si>
    <t xml:space="preserve">México </t>
  </si>
  <si>
    <t>Consola, Móvil</t>
  </si>
  <si>
    <t>Deportes y Carreras, Battle Royale, Estrategia</t>
  </si>
  <si>
    <t xml:space="preserve">Pokémon Negro </t>
  </si>
  <si>
    <t>Aventura</t>
  </si>
  <si>
    <t>Gears Of War 3</t>
  </si>
  <si>
    <t>lalopuma134@gmail.com</t>
  </si>
  <si>
    <t xml:space="preserve">Daniel robles estrada </t>
  </si>
  <si>
    <t>unam</t>
  </si>
  <si>
    <t xml:space="preserve">gears of war 2 </t>
  </si>
  <si>
    <t xml:space="preserve">halo </t>
  </si>
  <si>
    <t>marianvidallana@gmail.com</t>
  </si>
  <si>
    <t xml:space="preserve">Marian </t>
  </si>
  <si>
    <t>Uaa</t>
  </si>
  <si>
    <t>Overwatch</t>
  </si>
  <si>
    <t>no</t>
  </si>
  <si>
    <t>A01665854@tec.mx</t>
  </si>
  <si>
    <t>Luis Emilio</t>
  </si>
  <si>
    <t>ITESM</t>
  </si>
  <si>
    <t>Menos de una vez a la semana</t>
  </si>
  <si>
    <t>Aventura, Estrategia, Simulación</t>
  </si>
  <si>
    <t xml:space="preserve">Cow evolution </t>
  </si>
  <si>
    <t>Estrategia</t>
  </si>
  <si>
    <t>Cuphead</t>
  </si>
  <si>
    <t>Creo que este videojuego es mucho más difícil de lo que aparenta y aunque llega a ser muy frustrante, es altamente adictivo y es súper divertido de jugar con amigos.</t>
  </si>
  <si>
    <t>andreuhp13@gmail.com</t>
  </si>
  <si>
    <t>Eduardo Ramírez Almanza</t>
  </si>
  <si>
    <t xml:space="preserve">Están todas </t>
  </si>
  <si>
    <t>oskrauser@gmail.com</t>
  </si>
  <si>
    <t>No considero continuar estudiando</t>
  </si>
  <si>
    <t>Ninguna</t>
  </si>
  <si>
    <t>PC</t>
  </si>
  <si>
    <t>Fornite</t>
  </si>
  <si>
    <t>Gears Of War</t>
  </si>
  <si>
    <t>a01659139@gmail.com</t>
  </si>
  <si>
    <t>Eduardo Ramirez Almanza</t>
  </si>
  <si>
    <t>Instituto Tecnológico y de Estudios Superiores Monterrey</t>
  </si>
  <si>
    <t>4-5 veces por semana</t>
  </si>
  <si>
    <t>Deportes y Carreras, Acción, Aventura, Battle Royale</t>
  </si>
  <si>
    <t>Marvel Rivals</t>
  </si>
  <si>
    <t>Ninguna que se me ocurra</t>
  </si>
  <si>
    <t>ilcervan023@gmail.com</t>
  </si>
  <si>
    <t xml:space="preserve">Aldo Reséndiz </t>
  </si>
  <si>
    <t>En el área de Humanidades y Educación</t>
  </si>
  <si>
    <t xml:space="preserve">Universidade da Beira Interior </t>
  </si>
  <si>
    <t>Acción, Aventura, Estrategia</t>
  </si>
  <si>
    <t xml:space="preserve">Overwatch </t>
  </si>
  <si>
    <t>Para mi un juego tiene que decirte algo, si el juego es vacío en un mensaje entonces pierde bastante valor para mi</t>
  </si>
  <si>
    <t>plutarcojamby@gmail.com</t>
  </si>
  <si>
    <t>Menor a 15</t>
  </si>
  <si>
    <t>Daniela robleps estradon</t>
  </si>
  <si>
    <t>Una carrera en el área de Ingeniería y Ciencias</t>
  </si>
  <si>
    <t>Poni estudios</t>
  </si>
  <si>
    <t>Tlaxcala</t>
  </si>
  <si>
    <t>Deportes y Carreras</t>
  </si>
  <si>
    <t>Carreatas</t>
  </si>
  <si>
    <t>O</t>
  </si>
  <si>
    <t>valerialv2512@gmail.com</t>
  </si>
  <si>
    <t xml:space="preserve">Daniela Robles Estrada </t>
  </si>
  <si>
    <t xml:space="preserve">FES ARAGÓN </t>
  </si>
  <si>
    <t xml:space="preserve">Consola, </t>
  </si>
  <si>
    <t>Deportes y Carreras, Acción</t>
  </si>
  <si>
    <t xml:space="preserve">WWE 2K25 </t>
  </si>
  <si>
    <t>GTA V</t>
  </si>
  <si>
    <t>rsamgordonj@gmail.com</t>
  </si>
  <si>
    <t xml:space="preserve">Samuel Gordon </t>
  </si>
  <si>
    <t xml:space="preserve">Universidad De Beira Interior </t>
  </si>
  <si>
    <t>Portugal/Ecuador</t>
  </si>
  <si>
    <t>Consola, PC</t>
  </si>
  <si>
    <t>Deportes y Carreras, Acción, Aventura</t>
  </si>
  <si>
    <t>mlunarubio80@gmail.com</t>
  </si>
  <si>
    <t>Diego Colin Reyes</t>
  </si>
  <si>
    <t>Unidad Profesional Interdisciplinaria de Ingeniería y Ciencias Sociales y Administrativas IPN (UPIICSA)</t>
  </si>
  <si>
    <t>R.E.P.O</t>
  </si>
  <si>
    <t>Split fiction</t>
  </si>
  <si>
    <t>Todas los aspectos antes mencionados son importantes pero creo que actualmente algo que hace memorable un videojuego para las personas es que tenga algo novedoso ya sean mecánicas o incluso una historia de la cual nadie se espere ese final o que el juego te haya hecho sentir algo nuevo o diferente con respecto a demás videojuegos</t>
  </si>
  <si>
    <t>diegoalanmr@hotmail.com</t>
  </si>
  <si>
    <t xml:space="preserve">Diego Colin Reyes </t>
  </si>
  <si>
    <t>UPIICSA</t>
  </si>
  <si>
    <t>Consola, PC, Móvil</t>
  </si>
  <si>
    <t>Fragpunk</t>
  </si>
  <si>
    <t>Far cry 5</t>
  </si>
  <si>
    <t>a01662266@tec.mx</t>
  </si>
  <si>
    <t>daniela robles estrada</t>
  </si>
  <si>
    <t xml:space="preserve">Lego Harry Potter </t>
  </si>
  <si>
    <t>soyvale2603@gmail.com</t>
  </si>
  <si>
    <t>Sibyla Vera Avila</t>
  </si>
  <si>
    <t>UNAM</t>
  </si>
  <si>
    <t>Acción, Aventura, Battle Royale, Estrategia</t>
  </si>
  <si>
    <t>Monster Hunter Wilds</t>
  </si>
  <si>
    <t>Final Fantasy VII Remake</t>
  </si>
  <si>
    <t>Que sea personalizable, y que la música sea creada específicamente para ese momento</t>
  </si>
  <si>
    <t>diegoestebangomezlopez@gmail.com</t>
  </si>
  <si>
    <t xml:space="preserve">Regina Pérez </t>
  </si>
  <si>
    <t>En el área de Medicina y Ciencias de la Salud</t>
  </si>
  <si>
    <t xml:space="preserve">Universidad Anáhuac México </t>
  </si>
  <si>
    <t xml:space="preserve">FIFA </t>
  </si>
  <si>
    <t xml:space="preserve">Halo </t>
  </si>
  <si>
    <t>crdiego05@gmail.com</t>
  </si>
  <si>
    <t>Tecnológico de Monterrey</t>
  </si>
  <si>
    <t>The Witcher III</t>
  </si>
  <si>
    <t>leonidas3456cod@gmail.com</t>
  </si>
  <si>
    <t xml:space="preserve">Castellanos Vera Habib Rene </t>
  </si>
  <si>
    <t>ITO O UTVCO</t>
  </si>
  <si>
    <t>Assasins Creed</t>
  </si>
  <si>
    <t>a01659272@tec.mx</t>
  </si>
  <si>
    <t xml:space="preserve">Luis Emilio </t>
  </si>
  <si>
    <t>Acción, Aventura</t>
  </si>
  <si>
    <t>Blue Prince</t>
  </si>
  <si>
    <t>Hollow Knight</t>
  </si>
  <si>
    <t>sofia.hernandez.mdz@gmail.com</t>
  </si>
  <si>
    <t>luis emilio</t>
  </si>
  <si>
    <t>Tec de monterrey</t>
  </si>
  <si>
    <t>Over cooked</t>
  </si>
  <si>
    <t>micraft</t>
  </si>
  <si>
    <t>gaelchavez184@gmail.com</t>
  </si>
  <si>
    <t>Aldo Resendiz Cravioto</t>
  </si>
  <si>
    <t>Universidad de Guadalajara</t>
  </si>
  <si>
    <t xml:space="preserve">Ghost of sushima </t>
  </si>
  <si>
    <t>BloodBorne</t>
  </si>
  <si>
    <t xml:space="preserve">Sabes que un videojuego es bueno cuando deseas llegar a tu casa para seguir jugándolo </t>
  </si>
  <si>
    <t>borisflor816@gmail.com</t>
  </si>
  <si>
    <t xml:space="preserve">Axel Palacios Granados </t>
  </si>
  <si>
    <t xml:space="preserve">UNAM- Facultad de Psicología </t>
  </si>
  <si>
    <t>COD</t>
  </si>
  <si>
    <t xml:space="preserve">Considero que mencionaron todos los aspectos necesarios </t>
  </si>
  <si>
    <t>vale05dm@gmail.com</t>
  </si>
  <si>
    <t xml:space="preserve">UVM </t>
  </si>
  <si>
    <t>ARKHAM</t>
  </si>
  <si>
    <t>aranza.mfigueroa@gmail.com</t>
  </si>
  <si>
    <t xml:space="preserve">Universidad Nacional Autónoma de México </t>
  </si>
  <si>
    <t>Justice</t>
  </si>
  <si>
    <t>a01667377@tec.mx</t>
  </si>
  <si>
    <t>Lesslie</t>
  </si>
  <si>
    <t>Tec de Monterrey</t>
  </si>
  <si>
    <t>Howarts legacy</t>
  </si>
  <si>
    <t>Todo bien</t>
  </si>
  <si>
    <t>geras4215@gmail.com</t>
  </si>
  <si>
    <t>Aldo Reséndiz</t>
  </si>
  <si>
    <t>Universidad Panamericana</t>
  </si>
  <si>
    <t>Doom 2016</t>
  </si>
  <si>
    <t xml:space="preserve">La música </t>
  </si>
  <si>
    <t>siae.2312@gmail.com</t>
  </si>
  <si>
    <t>EBC</t>
  </si>
  <si>
    <t>Warzone</t>
  </si>
  <si>
    <t>God of War</t>
  </si>
  <si>
    <t>GonzaMG2131@gmail.com</t>
  </si>
  <si>
    <t xml:space="preserve">Ricardo Villarreal </t>
  </si>
  <si>
    <t>Tecnm</t>
  </si>
  <si>
    <t>Acción, Battle Royale, Estrategia</t>
  </si>
  <si>
    <t xml:space="preserve">BioShock </t>
  </si>
  <si>
    <t xml:space="preserve">Red dead redemtion 2 </t>
  </si>
  <si>
    <t xml:space="preserve">Personajes profundos y complejos </t>
  </si>
  <si>
    <t>feru2010@icloud.com</t>
  </si>
  <si>
    <t>Una carrera en el aérea de Medicina y Ciencias de la Salud</t>
  </si>
  <si>
    <t>Escuela Moderna Americana</t>
  </si>
  <si>
    <t>FC24</t>
  </si>
  <si>
    <t>Red Dead Redemption 2</t>
  </si>
  <si>
    <t>mevaleun7@gmail.com</t>
  </si>
  <si>
    <t xml:space="preserve">Ofelia Góngora </t>
  </si>
  <si>
    <t>Facultad de derecho de la UNAM</t>
  </si>
  <si>
    <t>Acción, Aventura, Simulación</t>
  </si>
  <si>
    <t>Phasmophobia</t>
  </si>
  <si>
    <t>Cult of the lamb</t>
  </si>
  <si>
    <t xml:space="preserve">La Re jugabilidad me parece importante ya que así se puede disfrutar por mucho tiempo un título y así es más memorable </t>
  </si>
  <si>
    <t>granadosargumedo.beatriz@gmail.com</t>
  </si>
  <si>
    <t>UNAM Facultad de Ciencias</t>
  </si>
  <si>
    <t>The last of us</t>
  </si>
  <si>
    <t xml:space="preserve">Grand Theft Auto </t>
  </si>
  <si>
    <t xml:space="preserve">Se vuelve especial para mí cuando ofrece una experiencia personal y significativa, ya sea por la capacidad de envolverme y provocarme emociones, desafiar el pensamiento, fomentar la sensación de progreso por superar obstáculos y alcanzar metas, también por una historia y una ambientación creativa.  </t>
  </si>
  <si>
    <t>a01661187@tec.mx</t>
  </si>
  <si>
    <t>Regina Perez</t>
  </si>
  <si>
    <t>Acción, Battle Royale</t>
  </si>
  <si>
    <t>Schedule 1</t>
  </si>
  <si>
    <t>Valorant</t>
  </si>
  <si>
    <t>Tener una buena PC y componentes influye mucho en la inmersión y la sensación de juego</t>
  </si>
  <si>
    <t>rriossolis@gmail.com</t>
  </si>
  <si>
    <t>Santiago Nava</t>
  </si>
  <si>
    <t>Universidad Anáhuac Mayab</t>
  </si>
  <si>
    <t xml:space="preserve">Super Smash Bros Ultimate </t>
  </si>
  <si>
    <t>La curva de aprendizaje en relación con la recompensa que te da al mejorar es bastante importante de tener en cuenta para que un videojuego sea bastante enganchante.</t>
  </si>
  <si>
    <t>marevna@gmail.com</t>
  </si>
  <si>
    <t>Entre 31 y 50</t>
  </si>
  <si>
    <t>Aldo Reséndiz Cravioto</t>
  </si>
  <si>
    <t>Acción, Estrategia</t>
  </si>
  <si>
    <t>The witcher</t>
  </si>
  <si>
    <t>Originales en mas historias</t>
  </si>
  <si>
    <t>A01666421@tec.mx</t>
  </si>
  <si>
    <t>Ofelia</t>
  </si>
  <si>
    <t>Tecnologico de Monterey</t>
  </si>
  <si>
    <t>Castlevania symphony of the night</t>
  </si>
  <si>
    <t>Elden ring</t>
  </si>
  <si>
    <t>Me parece que la acesibilidad resulta cada vez mas importante en los videojuegos para que todos los puedan disfrutar.
Yo escogi elden ring porque me atrapo con una dificultad elevada sin opcion de cambiarla prro que siempre es justa, con la capacidad de explorar para equilibrar mas la balanza contra los enemigos.Las razones que juegos me ha atrapado ha sido el gameplay loop y musica (doom eternal), historia compleja con elementos filosoficos y cambios al rejugar la campaña( Nier: Automata), humor y un estilo visual unico(hi fi rush) y si bien estos son ejemplos de jyegos que destacan en estos ambitod crean una ecperencia completa con el resto de su diseño</t>
  </si>
  <si>
    <t>a01659535@tec.mx</t>
  </si>
  <si>
    <t xml:space="preserve">Idv </t>
  </si>
  <si>
    <t xml:space="preserve">IdV </t>
  </si>
  <si>
    <t xml:space="preserve">
</t>
  </si>
  <si>
    <t>juaninaka04@gmail.com</t>
  </si>
  <si>
    <t>Cesar Isao PASTELIN KOHAGURA</t>
  </si>
  <si>
    <t>Universidad Tecnológica Nacional Facultad Regional Buenos Aires</t>
  </si>
  <si>
    <t>Argentina</t>
  </si>
  <si>
    <t>Socialización</t>
  </si>
  <si>
    <t>League of legends</t>
  </si>
  <si>
    <t>D3miAnt@hotmail.com</t>
  </si>
  <si>
    <t>Una carrera en el área de Arquitectura y diseño</t>
  </si>
  <si>
    <t xml:space="preserve">Escuela Moderna Americana </t>
  </si>
  <si>
    <t>Elder Scrolls Oblivion Remaster</t>
  </si>
  <si>
    <t>Black Myth Wukong</t>
  </si>
  <si>
    <t>brian.cruz7695@alumnos.udg.mx</t>
  </si>
  <si>
    <t>Centro Universitario de la Ciénega (UdG)</t>
  </si>
  <si>
    <t>a01660610@tec.mx</t>
  </si>
  <si>
    <t xml:space="preserve">Carlos Julián </t>
  </si>
  <si>
    <t>TEC</t>
  </si>
  <si>
    <t>Acción, Aventura, Battle Royale, Estrategia, Simulación</t>
  </si>
  <si>
    <t>Pokémon Sleep</t>
  </si>
  <si>
    <t>Smash Bros Ultimate</t>
  </si>
  <si>
    <t>El aspecto accesibilidad, muchas veces al no estar en todas las plataformas perjudica su alcance a demás personas</t>
  </si>
  <si>
    <t>leonbenarroch@gmail.com</t>
  </si>
  <si>
    <t xml:space="preserve">Aquiba Samuel Benarroch Serfaty </t>
  </si>
  <si>
    <t xml:space="preserve">Universidad metropolitana </t>
  </si>
  <si>
    <t xml:space="preserve">Venezuela </t>
  </si>
  <si>
    <t>CALL OF DUTY</t>
  </si>
  <si>
    <t>A01665451@tec.mx</t>
  </si>
  <si>
    <t>Plague Inc.</t>
  </si>
  <si>
    <t>Elden Ring</t>
  </si>
  <si>
    <t>Creo que considerar el precio de un juego es importante a la hora de calificarlo, pues un desarrollador indie no tiene el presupuesto de una gran desarrolladora, pero muchas metricas se pueden igualar o considerar pese a eso.</t>
  </si>
  <si>
    <t>emibazanj@gmail.com</t>
  </si>
  <si>
    <t xml:space="preserve">Ricardo Villareal Bazán </t>
  </si>
  <si>
    <t>Universidad Nacional Autónoma de México (UNAM)</t>
  </si>
  <si>
    <t>ULTRAKILL</t>
  </si>
  <si>
    <t>eduardo.cuantic66@gmail.com</t>
  </si>
  <si>
    <t>Aldo Resendiz</t>
  </si>
  <si>
    <t>gabucurro270702@gmail.com</t>
  </si>
  <si>
    <t>Aldo</t>
  </si>
  <si>
    <t>UNIVERSIDAD VERACRUZANA</t>
  </si>
  <si>
    <t>Cuando se trata de juegos en linea o competitivos  es el saber el tiempo que absorbe por partida/sesión y/o general por jugador</t>
  </si>
  <si>
    <t>vanyanaomii@gmail.com</t>
  </si>
  <si>
    <t>CESBA</t>
  </si>
  <si>
    <t xml:space="preserve">Red Dead Redemption 2 </t>
  </si>
  <si>
    <t>El emparejamiento ajaja</t>
  </si>
  <si>
    <t>A01659669@tec.mx</t>
  </si>
  <si>
    <t>Isao Pastelín</t>
  </si>
  <si>
    <t>Acción, Simulación</t>
  </si>
  <si>
    <t>Call of Duty Mobile</t>
  </si>
  <si>
    <t>ericksolutions1@gmail.com</t>
  </si>
  <si>
    <t>Erick</t>
  </si>
  <si>
    <t xml:space="preserve">Administración Empresas </t>
  </si>
  <si>
    <t>Universidad americana de morelos</t>
  </si>
  <si>
    <t>Despejar mente</t>
  </si>
  <si>
    <t>Ghost Recon</t>
  </si>
  <si>
    <t>jkressinig@gmail.com</t>
  </si>
  <si>
    <t>Universidad Técnica Privada De Santa Cruz</t>
  </si>
  <si>
    <t>Bolivia</t>
  </si>
  <si>
    <t>danzolex2007@gmail.com</t>
  </si>
  <si>
    <t>Más de 50</t>
  </si>
  <si>
    <t>Universidad de Bolivar</t>
  </si>
  <si>
    <t>Colombia</t>
  </si>
  <si>
    <t>Overwatch 2</t>
  </si>
  <si>
    <t>Megaman X 5</t>
  </si>
  <si>
    <t>r.villarrealbazan@gmail.com</t>
  </si>
  <si>
    <t>Ricardo</t>
  </si>
  <si>
    <t xml:space="preserve">Super Smash Bros. Ultimate </t>
  </si>
  <si>
    <t>Dragon Ball Sparking Zero</t>
  </si>
  <si>
    <t xml:space="preserve">La música o tal vez la historia de los personajes dependiendo si tiene modo historia </t>
  </si>
  <si>
    <t>rvillarealb@aljibescolegio.edu.mx</t>
  </si>
  <si>
    <t xml:space="preserve">UNAM </t>
  </si>
  <si>
    <t xml:space="preserve">Last Of Us </t>
  </si>
  <si>
    <t>Spiderman 2 Ps5</t>
  </si>
  <si>
    <t xml:space="preserve">No ninguna. </t>
  </si>
  <si>
    <t>a01665258@tec.mx</t>
  </si>
  <si>
    <t>Fatima quiroz</t>
  </si>
  <si>
    <t>Smash</t>
  </si>
  <si>
    <t>a01659334@tec.mx</t>
  </si>
  <si>
    <t>La escena competitiva</t>
  </si>
  <si>
    <t>kajsjdjah@hmail.com</t>
  </si>
  <si>
    <t>Juan pancho</t>
  </si>
  <si>
    <t>Felician</t>
  </si>
  <si>
    <t>Call of Duty</t>
  </si>
  <si>
    <t>pgsolomonk@gmail.com</t>
  </si>
  <si>
    <t>Rodrigo Jimenez Ortiz</t>
  </si>
  <si>
    <t xml:space="preserve">Texas A&amp;M- College Station </t>
  </si>
  <si>
    <t>Estados Unidos</t>
  </si>
  <si>
    <t>The Last of Us 2</t>
  </si>
  <si>
    <t>DOOM</t>
  </si>
  <si>
    <t>Creo que si mencionaron todo</t>
  </si>
  <si>
    <t>A01659512@tec.mx</t>
  </si>
  <si>
    <t>Bertín Flores</t>
  </si>
  <si>
    <t>Tec de Mty</t>
  </si>
  <si>
    <t>Deportes y Carreras, Acción, Aventura, Battle Royale, Simulación</t>
  </si>
  <si>
    <t>Batman Arkham Knight</t>
  </si>
  <si>
    <t>Que diviertan</t>
  </si>
  <si>
    <t>a01661389@tec.mx</t>
  </si>
  <si>
    <t>Blasphemous</t>
  </si>
  <si>
    <t>Dark Souls Remaster</t>
  </si>
  <si>
    <t>ferdiaza24@gmail.com</t>
  </si>
  <si>
    <t xml:space="preserve">Fernanda </t>
  </si>
  <si>
    <t>Up</t>
  </si>
  <si>
    <t xml:space="preserve">Call of duty </t>
  </si>
  <si>
    <t>No</t>
  </si>
  <si>
    <t>a01660033@tec.mx</t>
  </si>
  <si>
    <t xml:space="preserve">Fátima </t>
  </si>
  <si>
    <t xml:space="preserve">EGADE Tecnológico de Monterrey </t>
  </si>
  <si>
    <t>Deportes y Carreras, Acción, Simulación</t>
  </si>
  <si>
    <t>Libertad creativa</t>
  </si>
  <si>
    <t>herediauziel73@gmail.com</t>
  </si>
  <si>
    <t xml:space="preserve">Axel Palacios </t>
  </si>
  <si>
    <t>Que los desarrolladores mantengan comunicación con la comunidad constante</t>
  </si>
  <si>
    <t>ragaed@gmail.com</t>
  </si>
  <si>
    <t>Universidad La Salle México</t>
  </si>
  <si>
    <t>resident evil 4</t>
  </si>
  <si>
    <t>mass effect</t>
  </si>
  <si>
    <t>rodrigo.triguero1109@gmail.com</t>
  </si>
  <si>
    <t xml:space="preserve">Luis Alan </t>
  </si>
  <si>
    <t xml:space="preserve">Universidad del pedregal </t>
  </si>
  <si>
    <t>Deportes y Carreras, Acción, Aventura, Estrategia, Simulación</t>
  </si>
  <si>
    <t>Final Fantasy XVI</t>
  </si>
  <si>
    <t xml:space="preserve">Rainbow Six Siege </t>
  </si>
  <si>
    <t>veronicakarla45@gmail.com</t>
  </si>
  <si>
    <t xml:space="preserve">Juan Pablo Arteaga </t>
  </si>
  <si>
    <t>UAM-X</t>
  </si>
  <si>
    <t>Clash royale</t>
  </si>
  <si>
    <t>Free fire</t>
  </si>
  <si>
    <t>.</t>
  </si>
  <si>
    <t>diazgerardo007@hotmail.com</t>
  </si>
  <si>
    <t>Alan Ulises Luna Hernández</t>
  </si>
  <si>
    <t>flying simulator</t>
  </si>
  <si>
    <t xml:space="preserve">The last of us </t>
  </si>
  <si>
    <t>Que no sea repetitivo o que los niveles sean memorables</t>
  </si>
  <si>
    <t>marianbanana15@gmail.com</t>
  </si>
  <si>
    <t xml:space="preserve">Diego Colin </t>
  </si>
  <si>
    <t>Benemerita Escuela Nacional de Maestros</t>
  </si>
  <si>
    <t>Estrategia, Simulación</t>
  </si>
  <si>
    <t>Crossy Road</t>
  </si>
  <si>
    <t>Minecraft</t>
  </si>
  <si>
    <t>dirr988@gmail.com</t>
  </si>
  <si>
    <t>IPN</t>
  </si>
  <si>
    <t>Brawl Stars</t>
  </si>
  <si>
    <t>fragoso.marquez.bruno@gmail.com</t>
  </si>
  <si>
    <t xml:space="preserve">Bruno Fragoso </t>
  </si>
  <si>
    <t xml:space="preserve">Universidad panamericana </t>
  </si>
  <si>
    <t>Acción, Aventura, Estrategia, Simulación</t>
  </si>
  <si>
    <t>Aprendizaje</t>
  </si>
  <si>
    <t xml:space="preserve">Free ride </t>
  </si>
  <si>
    <t>Doom externals</t>
  </si>
  <si>
    <t xml:space="preserve">El ritmo del juego y como el diseño de niveles junto con las mecánicas hacen que no puedas distraerte pq si no te mueres jajaja </t>
  </si>
  <si>
    <t>a01654420@tec.mx</t>
  </si>
  <si>
    <t xml:space="preserve">Luis Gerardo </t>
  </si>
  <si>
    <t xml:space="preserve">Halo:Reach </t>
  </si>
  <si>
    <t>a01659275@tec.mx</t>
  </si>
  <si>
    <t>Luis Gerardo Gómez Miranda</t>
  </si>
  <si>
    <t>a01424169@tec.mx</t>
  </si>
  <si>
    <t>Luis Gerardo</t>
  </si>
  <si>
    <t>Roblox</t>
  </si>
  <si>
    <t>Sniper 3D</t>
  </si>
  <si>
    <t>A01710263@tec.mx</t>
  </si>
  <si>
    <t xml:space="preserve">José Martínez </t>
  </si>
  <si>
    <t xml:space="preserve">ITESM </t>
  </si>
  <si>
    <t>Halo</t>
  </si>
  <si>
    <t xml:space="preserve">Si lo menciona pero no tan explícito, poder jugar en línea </t>
  </si>
  <si>
    <t>a01663817@tec.mx</t>
  </si>
  <si>
    <t>Tecnologico de Monterrey</t>
  </si>
  <si>
    <t>Madden 25</t>
  </si>
  <si>
    <t>A01665020@tec.mx</t>
  </si>
  <si>
    <t>Gerardo</t>
  </si>
  <si>
    <t>Deportes y Carreras, Acción, Aventura, Battle Royale, Estrategia, Simulación</t>
  </si>
  <si>
    <t>Marvel rivals</t>
  </si>
  <si>
    <t>A01659057@tec.mx</t>
  </si>
  <si>
    <t>Mario Carlos Gaitan Reyna</t>
  </si>
  <si>
    <t>Deportes y Carreras, Aventura, Battle Royale</t>
  </si>
  <si>
    <t>Rocket League</t>
  </si>
  <si>
    <t>brauliogaitan918@gmail.com</t>
  </si>
  <si>
    <t xml:space="preserve">Mario Gaitan </t>
  </si>
  <si>
    <t>Mario Kart</t>
  </si>
  <si>
    <t>Tom Clancys Rainbow Six Seige</t>
  </si>
  <si>
    <t>diego_leo5@hotmail.com</t>
  </si>
  <si>
    <t>Mario</t>
  </si>
  <si>
    <t xml:space="preserve">Instituto Tecnológico de la Laguna </t>
  </si>
  <si>
    <t>A01666065@tec.mx</t>
  </si>
  <si>
    <t>Aventura, Estrategia</t>
  </si>
  <si>
    <t xml:space="preserve">Cuphead </t>
  </si>
  <si>
    <t>alevarela948@gmail.com</t>
  </si>
  <si>
    <t>Mario Gaitan</t>
  </si>
  <si>
    <t xml:space="preserve">Universidad Intercontinental </t>
  </si>
  <si>
    <t>Jedi Survivor</t>
  </si>
  <si>
    <t>bicode9834@miracle3.com</t>
  </si>
  <si>
    <t>Luis Gerardo Gomez MIranda</t>
  </si>
  <si>
    <t>Fortnite</t>
  </si>
  <si>
    <t>Multiplayer</t>
  </si>
  <si>
    <t>Candy Crush</t>
  </si>
  <si>
    <t>Luis Gerardo Gomez</t>
  </si>
  <si>
    <t>Me Mart</t>
  </si>
  <si>
    <t>esf4rjogju@wyoxafp.com</t>
  </si>
  <si>
    <t>omar.garcia99@gmail.com</t>
  </si>
  <si>
    <t>Doom Eternal</t>
  </si>
  <si>
    <t>Hotline Miami</t>
  </si>
  <si>
    <t>cyael67@gmail.com</t>
  </si>
  <si>
    <t xml:space="preserve">Luis Gerardo Gómez </t>
  </si>
  <si>
    <t>Gears of war 3</t>
  </si>
  <si>
    <t>a01352187@tec.mx</t>
  </si>
  <si>
    <t xml:space="preserve">Instituto tecnológico y de estudios superiores de Monterrey campus Ciudad de México </t>
  </si>
  <si>
    <t>pizzaeric21@gmail.com</t>
  </si>
  <si>
    <t>Armando</t>
  </si>
  <si>
    <t>Uic</t>
  </si>
  <si>
    <t xml:space="preserve">La duración </t>
  </si>
  <si>
    <t>sigirdz@outlook.com</t>
  </si>
  <si>
    <t>Sigifredo Alberto Rodríguez Reyna</t>
  </si>
  <si>
    <t>GTA San Andreas</t>
  </si>
  <si>
    <t xml:space="preserve">GTA San Andreas </t>
  </si>
  <si>
    <t>cubanito_fig@icloud.com</t>
  </si>
  <si>
    <t>Alejandro Figueroa</t>
  </si>
  <si>
    <t>UAG</t>
  </si>
  <si>
    <t>GTA Online</t>
  </si>
  <si>
    <t>Diversidad en actividades</t>
  </si>
  <si>
    <t>a01665450@tec.mx</t>
  </si>
  <si>
    <t>Victor Martínez</t>
  </si>
  <si>
    <t>Tec CCM</t>
  </si>
  <si>
    <t>Clash Royale</t>
  </si>
  <si>
    <t>Devil May Cry 3</t>
  </si>
  <si>
    <t>Que quieras sacar todos los logros de un juego habla muy bien de este</t>
  </si>
  <si>
    <t>A01667479@tec.mx</t>
  </si>
  <si>
    <t>Ivanna Robles Estrada</t>
  </si>
  <si>
    <t xml:space="preserve">Call of Duty </t>
  </si>
  <si>
    <t xml:space="preserve">Ninguna </t>
  </si>
  <si>
    <t>aldini7tv@gmail.com</t>
  </si>
  <si>
    <t xml:space="preserve">Aldo Resendiz </t>
  </si>
  <si>
    <t xml:space="preserve">Una parte importante es la rejugabilidad </t>
  </si>
  <si>
    <t>despacito.correo@gmail.com</t>
  </si>
  <si>
    <t xml:space="preserve">Assasins Creed Oddisey </t>
  </si>
  <si>
    <t>Assassin’s Creed Odyssey</t>
  </si>
  <si>
    <t xml:space="preserve">Es importante tener un buen sistema de batallas </t>
  </si>
  <si>
    <t>luisconbermejo@gmail.com</t>
  </si>
  <si>
    <t>Sibila Vera Avila</t>
  </si>
  <si>
    <t xml:space="preserve">Cod mobile </t>
  </si>
  <si>
    <t>a01657909@tec.mx</t>
  </si>
  <si>
    <t xml:space="preserve">Fátima Quiroz </t>
  </si>
  <si>
    <t>Deportes y Carreras, Acción, Estrategia</t>
  </si>
  <si>
    <t>Rainbow Six Siege</t>
  </si>
  <si>
    <t>El nivel exposición al público que tiene un videojuego, ya que a algunos les puede parecer que al ser menos conocido puede ser mejor un juego, o por el lado contrario, al ser más conocido puede tener una mayor cantidad de jugadores lo cual aumenta el nivel de dificultad y a unos les puede parecer más atractivo ello.</t>
  </si>
  <si>
    <t>rodrigosalas412@gmail.com</t>
  </si>
  <si>
    <t>Creatividad</t>
  </si>
  <si>
    <t xml:space="preserve">Universidad Cuauhtémoc </t>
  </si>
  <si>
    <t>The Last of Us</t>
  </si>
  <si>
    <t xml:space="preserve">La banda sonora o soundtracks originales creo que es importante y le da un toque único </t>
  </si>
  <si>
    <t>paqueteriarteaga@gmail.com</t>
  </si>
  <si>
    <t xml:space="preserve">Juan Pablo Arteaga Patiño </t>
  </si>
  <si>
    <t xml:space="preserve">Universidad Autónoma de Guerrero </t>
  </si>
  <si>
    <t>Tomb Rider</t>
  </si>
  <si>
    <t>aleixsebasap14@gmail.com</t>
  </si>
  <si>
    <t>Juan Pablo Arteaga Patiño</t>
  </si>
  <si>
    <t>Unam</t>
  </si>
  <si>
    <t>lafarga.axotla.jorge@gmail.com</t>
  </si>
  <si>
    <t>Diego Colin</t>
  </si>
  <si>
    <t>Itam</t>
  </si>
  <si>
    <t>Battlefield V</t>
  </si>
  <si>
    <t xml:space="preserve">El diseño de la experiencia del juego intencionada para el consumidor final es lo que lo lleva a su importancia para los jugadores. Toso recae en que tan bien esta diseñado el juego,  y cada juego debe ser diferente,  copiar juegos ya existentes provoca aburrimiento </t>
  </si>
  <si>
    <t>gabriel.melchor2008@gmail.com</t>
  </si>
  <si>
    <t xml:space="preserve">Universidad Autónoma de Aguascalientes </t>
  </si>
  <si>
    <t xml:space="preserve">Warzone </t>
  </si>
  <si>
    <t>garcia.antonio.yael1@gmail.com</t>
  </si>
  <si>
    <t xml:space="preserve">Upiita </t>
  </si>
  <si>
    <t>kevinchuchito23@gmail.com</t>
  </si>
  <si>
    <t xml:space="preserve">CECyT 9 "Juan de Dios Bátiz" </t>
  </si>
  <si>
    <t>FIFA 21</t>
  </si>
  <si>
    <t xml:space="preserve">En particular, disfruto mucho los juegos de mundo abierto, por lo que para mí es importante tener libertad para explorar, no solo poder tomar una decisión, sino tener la libertad de explorar zonas o lugares que dependen de la curiosidad del jugador y que el juego no sea siempre lineal. </t>
  </si>
  <si>
    <t>yusufbalbuena10@gmail.com</t>
  </si>
  <si>
    <t xml:space="preserve">Universidad Autónoma de Guerrero Facultad de medicina </t>
  </si>
  <si>
    <t xml:space="preserve">Call siOf Duty </t>
  </si>
  <si>
    <t xml:space="preserve">Halo Reach </t>
  </si>
  <si>
    <t xml:space="preserve">El juego enseña algunos valores que se deberían utilizar en la vida real </t>
  </si>
  <si>
    <t>a01661493@tec.mx</t>
  </si>
  <si>
    <t>Call of Duty: Warzone</t>
  </si>
  <si>
    <t>Lo que hace un juego especial para mi es la interacción con jugadores de otras partes del mundo (multiculturalidad).</t>
  </si>
  <si>
    <t>tlmramiro@gmail.com</t>
  </si>
  <si>
    <t>Alejandro Rosas</t>
  </si>
  <si>
    <t>UNISITE</t>
  </si>
  <si>
    <t>Dark and darker</t>
  </si>
  <si>
    <t>dark and darker</t>
  </si>
  <si>
    <t>NA</t>
  </si>
  <si>
    <t>A01664648@tec.mx</t>
  </si>
  <si>
    <t>No Binario</t>
  </si>
  <si>
    <t>Helldivers 2</t>
  </si>
  <si>
    <t>Valetano1@gmail.com</t>
  </si>
  <si>
    <t>Creacion de simuladores</t>
  </si>
  <si>
    <t>DAVINCI (argentina, buenos aires)</t>
  </si>
  <si>
    <t>Schedule l</t>
  </si>
  <si>
    <t>Team fortress 2</t>
  </si>
  <si>
    <t xml:space="preserve">Accesibilidad de controles como la grafica de visuales(ej, "AWSD" de movimiento universal, el uso de pintura o otras formas de marcar objetivos o direcciones, la silueta correspondiente de perosnajes las cuales reconocer al verla), balance entre jugadores y machmaking (en casos de online) </t>
  </si>
  <si>
    <t>cristobal.carlos78@hotmail.com</t>
  </si>
  <si>
    <t>REPO</t>
  </si>
  <si>
    <t>Half Life 2</t>
  </si>
  <si>
    <t>majarojas2005@gmail.com</t>
  </si>
  <si>
    <t>Ricardo Villarreal</t>
  </si>
  <si>
    <t xml:space="preserve">Mario Kart </t>
  </si>
  <si>
    <t>Lego Star Wars 2022</t>
  </si>
  <si>
    <t xml:space="preserve">Quizás el tipo de jugabilidad, si es complicado de entender los controles de un juego como comandos especiales. </t>
  </si>
  <si>
    <t>emi_hiarmes@hotmail.com</t>
  </si>
  <si>
    <t xml:space="preserve">Juan pablo Arteaga </t>
  </si>
  <si>
    <t>Genshin Impact</t>
  </si>
  <si>
    <t xml:space="preserve">No se me ocurre nada </t>
  </si>
  <si>
    <t>A01664839@tec.mx</t>
  </si>
  <si>
    <t>No quiero responder</t>
  </si>
  <si>
    <t>Santiago</t>
  </si>
  <si>
    <t xml:space="preserve"> Street Fighter IV</t>
  </si>
  <si>
    <t>Brawlhalla</t>
  </si>
  <si>
    <t>ninguna</t>
  </si>
  <si>
    <t>diegoarcep21@gmail.com</t>
  </si>
  <si>
    <t xml:space="preserve">Elian </t>
  </si>
  <si>
    <t>Deportes y Carreras, Acción, Aventura, Battle Royale, Estrategia</t>
  </si>
  <si>
    <t>FIFA 25</t>
  </si>
  <si>
    <t>carlos.gutiiiiga@gmail.com</t>
  </si>
  <si>
    <t>Alejandro Martínez Ochoa</t>
  </si>
  <si>
    <t>Prepa Tec</t>
  </si>
  <si>
    <t>Es muy importante que haya variedad en los modos de juego, eso lo hace más divertido</t>
  </si>
  <si>
    <t>sofrivasalgado22@yahoo.com</t>
  </si>
  <si>
    <t>Anáhuac</t>
  </si>
  <si>
    <t>Geometry Dash</t>
  </si>
  <si>
    <t>Creo que el juego te podría ayudar más dándote una guía para pasar cada nivel</t>
  </si>
  <si>
    <t>alessandravila191@gmail.com</t>
  </si>
  <si>
    <t>Juan Pablo Arteaga</t>
  </si>
  <si>
    <t>Benemérita Universidad Autónoma de Puebla (BUAP)</t>
  </si>
  <si>
    <t>Super smash bros</t>
  </si>
  <si>
    <t>bryan_nightmare@Outlook.com</t>
  </si>
  <si>
    <t xml:space="preserve">Empresas de diseño de modas </t>
  </si>
  <si>
    <t>ESCUMODA (Puebla)</t>
  </si>
  <si>
    <t>Mortal kombat 11</t>
  </si>
  <si>
    <t xml:space="preserve">God of war </t>
  </si>
  <si>
    <t xml:space="preserve">Debe ser una historia que cause misterio, que te incite a querer saber más sobre eso, para poder avanzar con la historia que cause emociones intrigantes </t>
  </si>
  <si>
    <t>yurenmer@gmail.com</t>
  </si>
  <si>
    <t>Juan de Dios Bátiz</t>
  </si>
  <si>
    <t>jugabilidad dinámica</t>
  </si>
  <si>
    <t>josemilive9@gmail.com</t>
  </si>
  <si>
    <t>BUAP</t>
  </si>
  <si>
    <t xml:space="preserve">Minecraft </t>
  </si>
  <si>
    <t>The Legend of Zelda Ocarina Of Time</t>
  </si>
  <si>
    <t>Originalidad a la hora del diseño de personajes, objetos, seres vivos fantásticos, etc.</t>
  </si>
  <si>
    <t>felpecasillasj@gmail.com</t>
  </si>
  <si>
    <t>Universidad Autónoma de Querétaro</t>
  </si>
  <si>
    <t>Clash of Clans</t>
  </si>
  <si>
    <t>Gears of War 4</t>
  </si>
  <si>
    <t>ya mencionaron todas</t>
  </si>
  <si>
    <t>reginaavalos183@gmail.com</t>
  </si>
  <si>
    <t>Regina Avalos</t>
  </si>
  <si>
    <t xml:space="preserve">Universidad Anáhuac Mayab </t>
  </si>
  <si>
    <t>Legend of Zelda Majora’s Mask</t>
  </si>
  <si>
    <t>Resident Evil</t>
  </si>
  <si>
    <t>Ninguna.</t>
  </si>
  <si>
    <t>lucasccast@gmail.com</t>
  </si>
  <si>
    <t>tec de monterrey</t>
  </si>
  <si>
    <t>mexico</t>
  </si>
  <si>
    <t>Me gusta que los juegos puedan jugarse en línea con otras personas siento que hay mas competencia</t>
  </si>
  <si>
    <t>natfernandezcall@outlook.com</t>
  </si>
  <si>
    <t>MEXICO</t>
  </si>
  <si>
    <t>Subway Surfers</t>
  </si>
  <si>
    <t>NO</t>
  </si>
  <si>
    <t>andy0_0larry@gmail.com</t>
  </si>
  <si>
    <t>ITAM</t>
  </si>
  <si>
    <t>méxico</t>
  </si>
  <si>
    <t>super smash bros</t>
  </si>
  <si>
    <t>Disfruto jugar juegos que tienen un modo multijugador</t>
  </si>
  <si>
    <t>A01781750@tec.mx</t>
  </si>
  <si>
    <t>Andrés Kiewek</t>
  </si>
  <si>
    <t>Deportes y Carreras, Aventura</t>
  </si>
  <si>
    <t>A01083674@tec.mx</t>
  </si>
  <si>
    <t>Andres Kiewek</t>
  </si>
  <si>
    <t>Tec</t>
  </si>
  <si>
    <t>clash of clans</t>
  </si>
  <si>
    <t>Rainbow six seige</t>
  </si>
  <si>
    <t xml:space="preserve">la socialización </t>
  </si>
  <si>
    <t>antonio.brown@gmail.com</t>
  </si>
  <si>
    <t>Mario Bros</t>
  </si>
  <si>
    <t>jorge.kwk@hotmail.com</t>
  </si>
  <si>
    <t xml:space="preserve">Andres Kiewek </t>
  </si>
  <si>
    <t>fifa mobile</t>
  </si>
  <si>
    <t>A01081747@tec.mx</t>
  </si>
  <si>
    <t>andres Kiewek</t>
  </si>
  <si>
    <t>warzone</t>
  </si>
  <si>
    <t>halo</t>
  </si>
  <si>
    <t>la duración de una sesión de juego</t>
  </si>
  <si>
    <t>johnson.dustin@yahoo.om</t>
  </si>
  <si>
    <t>SMU</t>
  </si>
  <si>
    <t>usa</t>
  </si>
  <si>
    <t>clash royale</t>
  </si>
  <si>
    <t>modern warfare</t>
  </si>
  <si>
    <t>jp.sam33@gmail.com</t>
  </si>
  <si>
    <t>tecnologico de monterrey</t>
  </si>
  <si>
    <t>Deportes y Carreras, Acción, Battle Royale, Simulación</t>
  </si>
  <si>
    <t xml:space="preserve">ufc 5 </t>
  </si>
  <si>
    <t>god of war</t>
  </si>
  <si>
    <t>joaqmirapar@gmail.com</t>
  </si>
  <si>
    <t>madden</t>
  </si>
  <si>
    <t>battlefront</t>
  </si>
  <si>
    <t>A01175457@tec.mx</t>
  </si>
  <si>
    <t>tec d monterrey</t>
  </si>
  <si>
    <t>pubg</t>
  </si>
  <si>
    <t>A01189456@tec.com</t>
  </si>
  <si>
    <t>tec</t>
  </si>
  <si>
    <t>Aventura, Battle Royale</t>
  </si>
  <si>
    <t>Mario bros</t>
  </si>
  <si>
    <t>dkiewek06@gmail.com</t>
  </si>
  <si>
    <t xml:space="preserve">Anahuac </t>
  </si>
  <si>
    <t>fifa</t>
  </si>
  <si>
    <t>battlefield 1</t>
  </si>
  <si>
    <t>vero.garcia.1306@gmail.com</t>
  </si>
  <si>
    <t>candy crush</t>
  </si>
  <si>
    <t>sanguzhuer04@gmail.com</t>
  </si>
  <si>
    <t xml:space="preserve">battlefront </t>
  </si>
  <si>
    <t>a01882750@tec.mx</t>
  </si>
  <si>
    <t>tecm¿nologico de monterrey</t>
  </si>
  <si>
    <t>A01023469@tec.mx</t>
  </si>
  <si>
    <t>33cargos-vendedor@icloud.com</t>
  </si>
  <si>
    <t>Apex</t>
  </si>
  <si>
    <t>riotgamesbork@gmail.com</t>
  </si>
  <si>
    <t>No pienso seguir estudiando</t>
  </si>
  <si>
    <t>League of Legends</t>
  </si>
  <si>
    <t>Odio este maldito juego y todos sus jugadores</t>
  </si>
  <si>
    <t>xolonious55@gmail.com</t>
  </si>
  <si>
    <t>Control Ultimate Edition</t>
  </si>
  <si>
    <t xml:space="preserve">The Last of Us Part II </t>
  </si>
  <si>
    <t>ezpzlmnaqz@gmail.com</t>
  </si>
  <si>
    <t>Una carrera en el área de Humanidades y Educación</t>
  </si>
  <si>
    <t>La Salle</t>
  </si>
  <si>
    <t>Rust</t>
  </si>
  <si>
    <t>michael.united44@gmail.com</t>
  </si>
  <si>
    <t>Warborne Above Ashes</t>
  </si>
  <si>
    <t>Counter Strike 2</t>
  </si>
  <si>
    <t>hopeles.nesss2@hotmail.com</t>
  </si>
  <si>
    <t>BENM</t>
  </si>
  <si>
    <t>Counter-Strike 2</t>
  </si>
  <si>
    <t>BioShock Infinite</t>
  </si>
  <si>
    <t>samuedgm@gmail.com</t>
  </si>
  <si>
    <t xml:space="preserve">Emilio Fernández </t>
  </si>
  <si>
    <t>Uvm</t>
  </si>
  <si>
    <t xml:space="preserve">Rainbow 6 </t>
  </si>
  <si>
    <t xml:space="preserve">Que haya mejoras y mecanicas nuevas y notables en los siguientes títulos o similares </t>
  </si>
  <si>
    <t>fuentes.carlos3008@gmail.com</t>
  </si>
  <si>
    <t>Económico administrativo</t>
  </si>
  <si>
    <t>Centro Universitario de Ciencias Económico Administrativas UDG</t>
  </si>
  <si>
    <t>Deportes y Carreras, Aventura, Battle Royale, Estrategia</t>
  </si>
  <si>
    <t>PUBG</t>
  </si>
  <si>
    <t>Columna</t>
  </si>
  <si>
    <t>Descripción completa</t>
  </si>
  <si>
    <t>Pestaña</t>
  </si>
  <si>
    <t>Renombre</t>
  </si>
  <si>
    <t>D</t>
  </si>
  <si>
    <t>Importancia
y
Calificación</t>
  </si>
  <si>
    <t>V</t>
  </si>
  <si>
    <t>Género Videojuego</t>
  </si>
  <si>
    <t>W</t>
  </si>
  <si>
    <t>Importancia</t>
  </si>
  <si>
    <t>Desafío</t>
  </si>
  <si>
    <t>X</t>
  </si>
  <si>
    <t>Calificación</t>
  </si>
  <si>
    <t>Y</t>
  </si>
  <si>
    <t>Retroalimentación</t>
  </si>
  <si>
    <t>Z</t>
  </si>
  <si>
    <t>AA</t>
  </si>
  <si>
    <t>Inmersión</t>
  </si>
  <si>
    <t>AB</t>
  </si>
  <si>
    <t>AC</t>
  </si>
  <si>
    <t>Concentración</t>
  </si>
  <si>
    <t>AD</t>
  </si>
  <si>
    <t>AE</t>
  </si>
  <si>
    <t>Claridad de objetivos</t>
  </si>
  <si>
    <t>AF</t>
  </si>
  <si>
    <t>AG</t>
  </si>
  <si>
    <t>Autonomía</t>
  </si>
  <si>
    <t>AH</t>
  </si>
  <si>
    <t>AI</t>
  </si>
  <si>
    <t>Interacción social</t>
  </si>
  <si>
    <t>AJ</t>
  </si>
  <si>
    <t>AK</t>
  </si>
  <si>
    <t>Mejora del conocimiento</t>
  </si>
  <si>
    <t>AL</t>
  </si>
  <si>
    <t>AM</t>
  </si>
  <si>
    <t>Involucramiento emocional</t>
  </si>
  <si>
    <t>AN</t>
  </si>
  <si>
    <t>AO</t>
  </si>
  <si>
    <t>Equilibrio entre habilidades y tareas</t>
  </si>
  <si>
    <t>AP</t>
  </si>
  <si>
    <t>AQ</t>
  </si>
  <si>
    <t>Narrativa atractiva</t>
  </si>
  <si>
    <t>AR</t>
  </si>
  <si>
    <t>AS</t>
  </si>
  <si>
    <t>Estructura de progresión</t>
  </si>
  <si>
    <t>AT</t>
  </si>
  <si>
    <t>AU</t>
  </si>
  <si>
    <t>Animación y sonido</t>
  </si>
  <si>
    <t>AV</t>
  </si>
  <si>
    <t>AW</t>
  </si>
  <si>
    <t xml:space="preserve">Calificación Global </t>
  </si>
  <si>
    <t>Media General</t>
  </si>
  <si>
    <t>Desviación General</t>
  </si>
  <si>
    <t>Media Masculino</t>
  </si>
  <si>
    <t>Desviación Masculino</t>
  </si>
  <si>
    <t>Media Femenino</t>
  </si>
  <si>
    <t>Desviación Femenino</t>
  </si>
  <si>
    <t>Factor</t>
  </si>
  <si>
    <t>Categoria</t>
  </si>
  <si>
    <t>Media</t>
  </si>
  <si>
    <t>F</t>
  </si>
  <si>
    <t>G</t>
  </si>
  <si>
    <t>H</t>
  </si>
  <si>
    <t>I</t>
  </si>
  <si>
    <t>J</t>
  </si>
  <si>
    <t>K</t>
  </si>
  <si>
    <t>L</t>
  </si>
  <si>
    <t>M</t>
  </si>
  <si>
    <t>N</t>
  </si>
  <si>
    <t>P</t>
  </si>
  <si>
    <t>Q</t>
  </si>
  <si>
    <t>F13</t>
  </si>
  <si>
    <t>t-Test: Paired Two Sample for Means</t>
  </si>
  <si>
    <t>F3</t>
  </si>
  <si>
    <t>F5</t>
  </si>
  <si>
    <t>F11</t>
  </si>
  <si>
    <t>Mean</t>
  </si>
  <si>
    <t>F4</t>
  </si>
  <si>
    <t>Variance</t>
  </si>
  <si>
    <t>F10</t>
  </si>
  <si>
    <t>Observations</t>
  </si>
  <si>
    <t>F12</t>
  </si>
  <si>
    <t>Pearson Correlation</t>
  </si>
  <si>
    <t>F9</t>
  </si>
  <si>
    <t>Hypothesized Mean Difference</t>
  </si>
  <si>
    <t>F6</t>
  </si>
  <si>
    <t>df</t>
  </si>
  <si>
    <t>F1</t>
  </si>
  <si>
    <t>t Stat</t>
  </si>
  <si>
    <t>F8</t>
  </si>
  <si>
    <t>P(T&lt;=t) one-tail</t>
  </si>
  <si>
    <t>F2</t>
  </si>
  <si>
    <t>t Critical one-tail</t>
  </si>
  <si>
    <t>F7</t>
  </si>
  <si>
    <t>P(T&lt;=t) two-tail</t>
  </si>
  <si>
    <t>t Critical two-tail</t>
  </si>
  <si>
    <t>Prueba t para medias de dos muestras emparejadas</t>
  </si>
  <si>
    <t>Varianza</t>
  </si>
  <si>
    <t>Observaciones</t>
  </si>
  <si>
    <t>Coeficiente de correlación de Pearson</t>
  </si>
  <si>
    <t>Diferencia hipotética de las medias</t>
  </si>
  <si>
    <t>Grados de libertad</t>
  </si>
  <si>
    <t>Estadístico t</t>
  </si>
  <si>
    <t>P(T&lt;=t) una cola</t>
  </si>
  <si>
    <t>Valor crítico de t (una cola)</t>
  </si>
  <si>
    <t>P(T&lt;=t) dos colas</t>
  </si>
  <si>
    <t>Valor crítico de t (dos colas)</t>
  </si>
  <si>
    <t>Letra</t>
  </si>
  <si>
    <t>Inicio</t>
  </si>
  <si>
    <t>Fin</t>
  </si>
  <si>
    <t>Separador</t>
  </si>
  <si>
    <t>Variables</t>
  </si>
  <si>
    <t>Listado</t>
  </si>
  <si>
    <t>,</t>
  </si>
  <si>
    <t>Significado</t>
  </si>
  <si>
    <t>Restricción</t>
  </si>
  <si>
    <t>Ecuación de restricción</t>
  </si>
  <si>
    <t>restriccion</t>
  </si>
  <si>
    <t>R</t>
  </si>
  <si>
    <t>shortfall</t>
  </si>
  <si>
    <t>excess</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</si>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</sst>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d/yyyy\ h:mm:ss"/>
  </numFmts>
  <fonts count="7">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sz val="10"/>
      <color theme="1"/>
      <name val="Aptos Narrow"/>
      <scheme val="minor"/>
    </font>
    <font>
      <sz val="10"/>
      <color theme="1"/>
      <name val="Aptos Narrow"/>
      <family val="2"/>
      <scheme val="minor"/>
    </font>
    <font>
      <strike/>
      <sz val="11"/>
      <color theme="1"/>
      <name val="Aptos Narrow"/>
      <family val="2"/>
      <scheme val="minor"/>
    </font>
  </fonts>
  <fills count="11">
    <fill>
      <patternFill patternType="none"/>
    </fill>
    <fill>
      <patternFill patternType="gray125"/>
    </fill>
    <fill>
      <patternFill patternType="solid">
        <fgColor rgb="FF95B3D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bgColor indexed="64"/>
      </patternFill>
    </fill>
    <fill>
      <patternFill patternType="solid">
        <fgColor rgb="FFFFFFFF"/>
        <bgColor rgb="FFFFFFFF"/>
      </patternFill>
    </fill>
    <fill>
      <patternFill patternType="solid">
        <fgColor rgb="FFF8F9FA"/>
        <bgColor rgb="FFF8F9FA"/>
      </patternFill>
    </fill>
    <fill>
      <patternFill patternType="solid">
        <fgColor theme="6"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right/>
      <top style="medium">
        <color indexed="64"/>
      </top>
      <bottom style="thin">
        <color indexed="64"/>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90">
    <xf numFmtId="0" fontId="0" fillId="0" borderId="0" xfId="0"/>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0" fontId="1" fillId="0" borderId="0" xfId="0" applyFont="1" applyAlignment="1">
      <alignment horizontal="center"/>
    </xf>
    <xf numFmtId="0" fontId="0" fillId="0" borderId="0" xfId="0" applyAlignment="1">
      <alignment horizontal="center" vertical="center" wrapText="1"/>
    </xf>
    <xf numFmtId="0" fontId="0" fillId="0" borderId="1" xfId="0" applyBorder="1"/>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1" fillId="0" borderId="0" xfId="0" applyFont="1" applyAlignment="1">
      <alignment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5" borderId="8" xfId="0" applyFill="1" applyBorder="1" applyAlignment="1">
      <alignment horizontal="center" vertical="center"/>
    </xf>
    <xf numFmtId="0" fontId="0" fillId="6" borderId="9" xfId="0" applyFill="1"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7" borderId="0" xfId="0" applyFill="1"/>
    <xf numFmtId="0" fontId="0" fillId="7" borderId="0" xfId="0" applyFill="1" applyAlignment="1">
      <alignment wrapText="1"/>
    </xf>
    <xf numFmtId="0" fontId="1" fillId="2" borderId="2" xfId="0" applyFont="1" applyFill="1" applyBorder="1" applyAlignment="1">
      <alignment horizontal="center" vertical="center"/>
    </xf>
    <xf numFmtId="0" fontId="1" fillId="2" borderId="4" xfId="0" applyFont="1" applyFill="1" applyBorder="1" applyAlignment="1">
      <alignment horizontal="right"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right" vertical="center" wrapText="1"/>
    </xf>
    <xf numFmtId="0" fontId="1" fillId="2" borderId="7" xfId="0" applyFont="1" applyFill="1" applyBorder="1" applyAlignment="1">
      <alignment horizontal="center" vertical="center"/>
    </xf>
    <xf numFmtId="0" fontId="1" fillId="2" borderId="9" xfId="0" applyFont="1" applyFill="1" applyBorder="1" applyAlignment="1">
      <alignment horizontal="right" vertical="center" wrapText="1"/>
    </xf>
    <xf numFmtId="0" fontId="0" fillId="0" borderId="0" xfId="0" applyAlignment="1">
      <alignment horizontal="left"/>
    </xf>
    <xf numFmtId="0" fontId="0" fillId="0" borderId="1" xfId="0" applyBorder="1" applyAlignment="1">
      <alignment horizontal="left" vertical="center"/>
    </xf>
    <xf numFmtId="0" fontId="0" fillId="0" borderId="12" xfId="0" applyBorder="1" applyAlignment="1">
      <alignment horizontal="left"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4" xfId="0" applyFont="1" applyFill="1" applyBorder="1" applyAlignment="1">
      <alignment horizontal="center" vertical="center" textRotation="90" wrapText="1"/>
    </xf>
    <xf numFmtId="0" fontId="1" fillId="2" borderId="15" xfId="0" applyFont="1" applyFill="1" applyBorder="1" applyAlignment="1">
      <alignment horizontal="center" vertical="center" textRotation="90" wrapText="1"/>
    </xf>
    <xf numFmtId="0" fontId="1" fillId="3" borderId="15"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xf numFmtId="0" fontId="1" fillId="4" borderId="15" xfId="0" applyFont="1" applyFill="1" applyBorder="1" applyAlignment="1">
      <alignment horizontal="center" vertical="center" textRotation="90" wrapText="1"/>
    </xf>
    <xf numFmtId="0" fontId="1" fillId="4" borderId="16" xfId="0" applyFont="1" applyFill="1" applyBorder="1" applyAlignment="1">
      <alignment horizontal="center" vertical="center" textRotation="90" wrapText="1"/>
    </xf>
    <xf numFmtId="0" fontId="1" fillId="4" borderId="13" xfId="0" applyFont="1" applyFill="1" applyBorder="1" applyAlignment="1">
      <alignment horizontal="center" vertical="center" textRotation="90" wrapText="1"/>
    </xf>
    <xf numFmtId="0" fontId="0" fillId="7" borderId="0" xfId="0" applyFill="1" applyAlignment="1">
      <alignment horizontal="center" vertical="center" wrapText="1"/>
    </xf>
    <xf numFmtId="0" fontId="1" fillId="2" borderId="2" xfId="0" applyFont="1" applyFill="1" applyBorder="1"/>
    <xf numFmtId="164" fontId="0" fillId="0" borderId="3" xfId="0" applyNumberFormat="1" applyBorder="1" applyAlignment="1">
      <alignment horizontal="center"/>
    </xf>
    <xf numFmtId="0" fontId="1" fillId="2" borderId="7" xfId="0" applyFont="1" applyFill="1" applyBorder="1"/>
    <xf numFmtId="164" fontId="0" fillId="0" borderId="8" xfId="0" applyNumberFormat="1" applyBorder="1" applyAlignment="1">
      <alignment horizontal="center"/>
    </xf>
    <xf numFmtId="0" fontId="0" fillId="0" borderId="5" xfId="0" applyBorder="1" applyAlignment="1">
      <alignment horizontal="left"/>
    </xf>
    <xf numFmtId="0" fontId="0" fillId="0" borderId="2" xfId="0" applyBorder="1" applyAlignment="1">
      <alignment horizontal="left"/>
    </xf>
    <xf numFmtId="0" fontId="0" fillId="0" borderId="7" xfId="0" applyBorder="1" applyAlignment="1">
      <alignment horizontal="left"/>
    </xf>
    <xf numFmtId="0" fontId="0" fillId="6" borderId="17" xfId="0" applyFill="1" applyBorder="1" applyAlignment="1">
      <alignment horizontal="center" vertical="center"/>
    </xf>
    <xf numFmtId="0" fontId="0" fillId="5" borderId="18" xfId="0" applyFill="1" applyBorder="1" applyAlignment="1">
      <alignment horizontal="center" vertical="center"/>
    </xf>
    <xf numFmtId="0" fontId="0" fillId="5" borderId="19" xfId="0"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xf numFmtId="165" fontId="4" fillId="8" borderId="25" xfId="0" applyNumberFormat="1" applyFont="1" applyFill="1" applyBorder="1" applyAlignment="1">
      <alignment vertical="center"/>
    </xf>
    <xf numFmtId="0" fontId="4" fillId="8" borderId="26" xfId="0" applyFont="1" applyFill="1" applyBorder="1" applyAlignment="1">
      <alignment vertical="center"/>
    </xf>
    <xf numFmtId="0" fontId="4" fillId="8" borderId="27" xfId="0" applyFont="1" applyFill="1" applyBorder="1" applyAlignment="1">
      <alignment vertical="center"/>
    </xf>
    <xf numFmtId="165" fontId="4" fillId="9" borderId="25" xfId="0" applyNumberFormat="1" applyFont="1" applyFill="1" applyBorder="1" applyAlignment="1">
      <alignment vertical="center"/>
    </xf>
    <xf numFmtId="0" fontId="4" fillId="9" borderId="26" xfId="0" applyFont="1" applyFill="1" applyBorder="1" applyAlignment="1">
      <alignment vertical="center"/>
    </xf>
    <xf numFmtId="0" fontId="4" fillId="9" borderId="27" xfId="0" applyFont="1" applyFill="1" applyBorder="1" applyAlignment="1">
      <alignment vertical="center"/>
    </xf>
    <xf numFmtId="165" fontId="4" fillId="8" borderId="28" xfId="0" applyNumberFormat="1" applyFont="1" applyFill="1" applyBorder="1" applyAlignment="1">
      <alignment vertical="center"/>
    </xf>
    <xf numFmtId="0" fontId="4" fillId="8" borderId="29" xfId="0" applyFont="1" applyFill="1" applyBorder="1" applyAlignment="1">
      <alignment vertical="center"/>
    </xf>
    <xf numFmtId="0" fontId="4" fillId="8" borderId="30" xfId="0" applyFont="1" applyFill="1" applyBorder="1" applyAlignment="1">
      <alignment vertical="center"/>
    </xf>
    <xf numFmtId="0" fontId="0" fillId="8" borderId="0" xfId="0" applyFill="1"/>
    <xf numFmtId="165" fontId="4" fillId="9" borderId="28" xfId="0" applyNumberFormat="1" applyFont="1" applyFill="1" applyBorder="1" applyAlignment="1">
      <alignment vertical="center"/>
    </xf>
    <xf numFmtId="0" fontId="4" fillId="9" borderId="29" xfId="0" applyFont="1" applyFill="1" applyBorder="1" applyAlignment="1">
      <alignment vertical="center"/>
    </xf>
    <xf numFmtId="0" fontId="0" fillId="9" borderId="0" xfId="0" applyFill="1"/>
    <xf numFmtId="0" fontId="4" fillId="9" borderId="30" xfId="0" applyFont="1" applyFill="1" applyBorder="1" applyAlignment="1">
      <alignment vertical="center"/>
    </xf>
    <xf numFmtId="165" fontId="4" fillId="8" borderId="31" xfId="0" applyNumberFormat="1" applyFont="1" applyFill="1" applyBorder="1" applyAlignment="1">
      <alignment vertical="center"/>
    </xf>
    <xf numFmtId="0" fontId="4" fillId="8" borderId="32" xfId="0" applyFont="1" applyFill="1" applyBorder="1" applyAlignment="1">
      <alignment vertical="center"/>
    </xf>
    <xf numFmtId="0" fontId="5" fillId="8" borderId="32" xfId="0" applyFont="1" applyFill="1" applyBorder="1" applyAlignment="1">
      <alignment vertical="center"/>
    </xf>
    <xf numFmtId="0" fontId="5" fillId="9" borderId="29" xfId="0" applyFont="1" applyFill="1" applyBorder="1" applyAlignment="1">
      <alignment vertical="center"/>
    </xf>
    <xf numFmtId="0" fontId="5" fillId="8" borderId="29" xfId="0" applyFont="1" applyFill="1" applyBorder="1" applyAlignment="1">
      <alignment vertical="center"/>
    </xf>
    <xf numFmtId="0" fontId="5" fillId="9" borderId="26" xfId="0" applyFont="1" applyFill="1" applyBorder="1" applyAlignment="1">
      <alignment vertical="center"/>
    </xf>
    <xf numFmtId="0" fontId="5" fillId="8" borderId="26" xfId="0" applyFont="1" applyFill="1" applyBorder="1" applyAlignment="1">
      <alignment vertical="center"/>
    </xf>
    <xf numFmtId="0" fontId="0" fillId="0" borderId="23" xfId="0" applyBorder="1"/>
    <xf numFmtId="0" fontId="3" fillId="0" borderId="24" xfId="0" applyFont="1" applyBorder="1" applyAlignment="1">
      <alignment horizontal="center"/>
    </xf>
    <xf numFmtId="0" fontId="6" fillId="0" borderId="0" xfId="0" applyFont="1"/>
    <xf numFmtId="0" fontId="5" fillId="8" borderId="26" xfId="0" quotePrefix="1" applyFont="1" applyFill="1" applyBorder="1" applyAlignment="1">
      <alignment vertical="center"/>
    </xf>
    <xf numFmtId="0" fontId="1" fillId="10" borderId="15" xfId="0" applyFont="1" applyFill="1" applyBorder="1" applyAlignment="1">
      <alignment horizontal="center" vertical="center" textRotation="90"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Normal" xfId="0" builtinId="0"/>
  </cellStyles>
  <dxfs count="9">
    <dxf>
      <fill>
        <patternFill>
          <bgColor rgb="FFFFFF99"/>
        </patternFill>
      </fill>
    </dxf>
    <dxf>
      <fill>
        <patternFill patternType="solid">
          <bgColor theme="6" tint="0.79998168889431442"/>
        </patternFill>
      </fill>
    </dxf>
    <dxf>
      <fill>
        <patternFill patternType="solid">
          <bgColor theme="2" tint="-9.9948118533890809E-2"/>
        </patternFill>
      </fill>
    </dxf>
    <dxf>
      <fill>
        <patternFill>
          <bgColor rgb="FFFFFF99"/>
        </patternFill>
      </fill>
    </dxf>
    <dxf>
      <fill>
        <patternFill patternType="solid">
          <bgColor theme="6" tint="0.79998168889431442"/>
        </patternFill>
      </fill>
    </dxf>
    <dxf>
      <fill>
        <patternFill patternType="solid">
          <bgColor theme="2" tint="-9.9948118533890809E-2"/>
        </patternFill>
      </fill>
    </dxf>
    <dxf>
      <fill>
        <patternFill>
          <bgColor rgb="FFFFFF99"/>
        </patternFill>
      </fill>
    </dxf>
    <dxf>
      <fill>
        <patternFill patternType="solid">
          <bgColor theme="6" tint="0.79998168889431442"/>
        </patternFill>
      </fill>
    </dxf>
    <dxf>
      <fill>
        <patternFill patternType="solid">
          <bgColor theme="2" tint="-9.9948118533890809E-2"/>
        </patternFill>
      </fill>
    </dxf>
  </dxfs>
  <tableStyles count="0" defaultTableStyle="TableStyleMedium2" defaultPivotStyle="PivotStyleLight16"/>
  <colors>
    <mruColors>
      <color rgb="FFFFFF99"/>
      <color rgb="FF95B3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9C842-23A5-4BB4-A82E-7B29E85DCD83}">
  <dimension ref="A1:AY152"/>
  <sheetViews>
    <sheetView topLeftCell="AE1" zoomScale="106" zoomScaleNormal="106" workbookViewId="0">
      <selection activeCell="AV68" sqref="AV68"/>
    </sheetView>
  </sheetViews>
  <sheetFormatPr defaultColWidth="13.28515625" defaultRowHeight="14.45"/>
  <cols>
    <col min="1" max="1" width="19.140625" style="1" customWidth="1"/>
    <col min="2" max="2" width="28.28515625" customWidth="1"/>
    <col min="3" max="3" width="15.85546875" customWidth="1"/>
    <col min="5" max="5" width="13.28515625" customWidth="1"/>
    <col min="6" max="6" width="36.28515625" customWidth="1"/>
    <col min="7" max="7" width="22.85546875" customWidth="1"/>
    <col min="8" max="8" width="13.28515625" customWidth="1"/>
    <col min="9" max="9" width="40" customWidth="1"/>
    <col min="10" max="10" width="38.7109375" customWidth="1"/>
    <col min="11" max="21" width="13.28515625" customWidth="1"/>
    <col min="22" max="22" width="25" customWidth="1"/>
    <col min="23" max="49" width="13.28515625" style="1"/>
    <col min="50" max="50" width="13.28515625" customWidth="1"/>
  </cols>
  <sheetData>
    <row r="1" spans="1:51" s="9" customFormat="1" ht="55.9" customHeight="1">
      <c r="A1" s="10" t="s">
        <v>0</v>
      </c>
      <c r="B1" s="11" t="s">
        <v>1</v>
      </c>
      <c r="C1" s="11" t="s">
        <v>2</v>
      </c>
      <c r="D1" s="12" t="s">
        <v>3</v>
      </c>
      <c r="E1" s="11" t="s">
        <v>4</v>
      </c>
      <c r="F1" s="11" t="s">
        <v>5</v>
      </c>
      <c r="G1" s="9"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2" t="s">
        <v>22</v>
      </c>
      <c r="X1" s="13" t="s">
        <v>23</v>
      </c>
      <c r="Y1" s="14" t="s">
        <v>24</v>
      </c>
      <c r="Z1" s="13" t="s">
        <v>25</v>
      </c>
      <c r="AA1" s="14" t="s">
        <v>26</v>
      </c>
      <c r="AB1" s="13" t="s">
        <v>27</v>
      </c>
      <c r="AC1" s="14" t="s">
        <v>28</v>
      </c>
      <c r="AD1" s="13" t="s">
        <v>29</v>
      </c>
      <c r="AE1" s="14" t="s">
        <v>30</v>
      </c>
      <c r="AF1" s="13" t="s">
        <v>31</v>
      </c>
      <c r="AG1" s="14" t="s">
        <v>32</v>
      </c>
      <c r="AH1" s="13" t="s">
        <v>33</v>
      </c>
      <c r="AI1" s="14" t="s">
        <v>34</v>
      </c>
      <c r="AJ1" s="13" t="s">
        <v>35</v>
      </c>
      <c r="AK1" s="14" t="s">
        <v>36</v>
      </c>
      <c r="AL1" s="13" t="s">
        <v>37</v>
      </c>
      <c r="AM1" s="14" t="s">
        <v>38</v>
      </c>
      <c r="AN1" s="13" t="s">
        <v>39</v>
      </c>
      <c r="AO1" s="14" t="s">
        <v>40</v>
      </c>
      <c r="AP1" s="13" t="s">
        <v>41</v>
      </c>
      <c r="AQ1" s="14" t="s">
        <v>42</v>
      </c>
      <c r="AR1" s="13" t="s">
        <v>43</v>
      </c>
      <c r="AS1" s="14" t="s">
        <v>44</v>
      </c>
      <c r="AT1" s="13" t="s">
        <v>45</v>
      </c>
      <c r="AU1" s="14" t="s">
        <v>46</v>
      </c>
      <c r="AV1" s="13" t="s">
        <v>47</v>
      </c>
      <c r="AW1" s="14" t="s">
        <v>48</v>
      </c>
      <c r="AX1" s="13" t="s">
        <v>49</v>
      </c>
      <c r="AY1" s="11" t="s">
        <v>50</v>
      </c>
    </row>
    <row r="2" spans="1:51">
      <c r="A2" s="58">
        <v>45768.513397476854</v>
      </c>
      <c r="B2" s="59" t="s">
        <v>51</v>
      </c>
      <c r="C2" s="59" t="s">
        <v>52</v>
      </c>
      <c r="D2" s="59" t="s">
        <v>53</v>
      </c>
      <c r="E2" s="59" t="s">
        <v>54</v>
      </c>
      <c r="F2" s="59" t="s">
        <v>55</v>
      </c>
      <c r="G2" s="78" t="s">
        <v>56</v>
      </c>
      <c r="H2" s="59"/>
      <c r="I2" s="59"/>
      <c r="J2" s="59" t="s">
        <v>57</v>
      </c>
      <c r="K2" s="59" t="s">
        <v>58</v>
      </c>
      <c r="L2" s="59"/>
      <c r="M2" s="59"/>
      <c r="N2" s="59" t="s">
        <v>59</v>
      </c>
      <c r="O2" s="59" t="s">
        <v>60</v>
      </c>
      <c r="P2" s="59" t="s">
        <v>61</v>
      </c>
      <c r="Q2" s="59" t="s">
        <v>62</v>
      </c>
      <c r="R2" s="59" t="s">
        <v>63</v>
      </c>
      <c r="S2" s="59" t="s">
        <v>64</v>
      </c>
      <c r="T2" s="59" t="s">
        <v>65</v>
      </c>
      <c r="U2" s="59" t="s">
        <v>66</v>
      </c>
      <c r="V2" s="59" t="s">
        <v>67</v>
      </c>
      <c r="W2" s="59" t="s">
        <v>66</v>
      </c>
      <c r="X2" s="59">
        <v>7</v>
      </c>
      <c r="Y2" s="59">
        <v>8</v>
      </c>
      <c r="Z2" s="59">
        <v>8</v>
      </c>
      <c r="AA2" s="59">
        <v>6</v>
      </c>
      <c r="AB2" s="59">
        <v>8</v>
      </c>
      <c r="AC2" s="59">
        <v>8</v>
      </c>
      <c r="AD2" s="59">
        <v>6</v>
      </c>
      <c r="AE2" s="59">
        <v>8</v>
      </c>
      <c r="AF2" s="59">
        <v>8</v>
      </c>
      <c r="AG2" s="59">
        <v>9</v>
      </c>
      <c r="AH2" s="59">
        <v>7</v>
      </c>
      <c r="AI2" s="59">
        <v>8</v>
      </c>
      <c r="AJ2" s="59">
        <v>8</v>
      </c>
      <c r="AK2" s="59">
        <v>8</v>
      </c>
      <c r="AL2" s="59">
        <v>8</v>
      </c>
      <c r="AM2" s="59">
        <v>8</v>
      </c>
      <c r="AN2" s="59">
        <v>8</v>
      </c>
      <c r="AO2" s="59">
        <v>8</v>
      </c>
      <c r="AP2" s="59">
        <v>6</v>
      </c>
      <c r="AQ2" s="59">
        <v>8</v>
      </c>
      <c r="AR2" s="59">
        <v>9</v>
      </c>
      <c r="AS2" s="59">
        <v>8</v>
      </c>
      <c r="AT2" s="59">
        <v>8</v>
      </c>
      <c r="AU2" s="59">
        <v>8</v>
      </c>
      <c r="AV2" s="59">
        <v>8</v>
      </c>
      <c r="AW2" s="59">
        <v>8</v>
      </c>
      <c r="AX2" s="59">
        <v>6</v>
      </c>
      <c r="AY2" s="60" t="s">
        <v>68</v>
      </c>
    </row>
    <row r="3" spans="1:51">
      <c r="A3" s="61">
        <v>45768.518052962958</v>
      </c>
      <c r="B3" s="62" t="s">
        <v>69</v>
      </c>
      <c r="C3" s="62" t="s">
        <v>52</v>
      </c>
      <c r="D3" s="62" t="s">
        <v>53</v>
      </c>
      <c r="E3" s="62" t="s">
        <v>70</v>
      </c>
      <c r="F3" s="62" t="s">
        <v>71</v>
      </c>
      <c r="G3" s="77" t="s">
        <v>72</v>
      </c>
      <c r="H3" s="62" t="s">
        <v>73</v>
      </c>
      <c r="I3" s="62" t="s">
        <v>74</v>
      </c>
      <c r="J3" s="62"/>
      <c r="K3" s="62"/>
      <c r="L3" s="62"/>
      <c r="M3" s="62"/>
      <c r="N3" s="62" t="s">
        <v>75</v>
      </c>
      <c r="O3" s="62" t="s">
        <v>60</v>
      </c>
      <c r="P3" s="62" t="s">
        <v>76</v>
      </c>
      <c r="Q3" s="62" t="s">
        <v>77</v>
      </c>
      <c r="R3" s="62" t="s">
        <v>78</v>
      </c>
      <c r="S3" s="62" t="s">
        <v>79</v>
      </c>
      <c r="T3" s="62" t="s">
        <v>80</v>
      </c>
      <c r="U3" s="62" t="s">
        <v>66</v>
      </c>
      <c r="V3" s="62" t="s">
        <v>81</v>
      </c>
      <c r="W3" s="62" t="s">
        <v>66</v>
      </c>
      <c r="X3" s="62">
        <v>8</v>
      </c>
      <c r="Y3" s="62">
        <v>3</v>
      </c>
      <c r="Z3" s="62">
        <v>9</v>
      </c>
      <c r="AA3" s="62">
        <v>1</v>
      </c>
      <c r="AB3" s="62">
        <v>9</v>
      </c>
      <c r="AC3" s="62">
        <v>10</v>
      </c>
      <c r="AD3" s="62">
        <v>10</v>
      </c>
      <c r="AE3" s="62">
        <v>10</v>
      </c>
      <c r="AF3" s="62">
        <v>7</v>
      </c>
      <c r="AG3" s="62">
        <v>10</v>
      </c>
      <c r="AH3" s="62">
        <v>7</v>
      </c>
      <c r="AI3" s="62">
        <v>3</v>
      </c>
      <c r="AJ3" s="62">
        <v>8</v>
      </c>
      <c r="AK3" s="62">
        <v>9</v>
      </c>
      <c r="AL3" s="62">
        <v>1</v>
      </c>
      <c r="AM3" s="62">
        <v>1</v>
      </c>
      <c r="AN3" s="62">
        <v>9</v>
      </c>
      <c r="AO3" s="62">
        <v>10</v>
      </c>
      <c r="AP3" s="62">
        <v>8</v>
      </c>
      <c r="AQ3" s="62">
        <v>10</v>
      </c>
      <c r="AR3" s="62">
        <v>10</v>
      </c>
      <c r="AS3" s="62">
        <v>10</v>
      </c>
      <c r="AT3" s="62">
        <v>3</v>
      </c>
      <c r="AU3" s="62">
        <v>10</v>
      </c>
      <c r="AV3" s="62">
        <v>10</v>
      </c>
      <c r="AW3" s="62">
        <v>10</v>
      </c>
      <c r="AX3" s="62">
        <v>10</v>
      </c>
      <c r="AY3" s="63"/>
    </row>
    <row r="4" spans="1:51">
      <c r="A4" s="64">
        <v>45768.518197384255</v>
      </c>
      <c r="B4" s="65" t="s">
        <v>82</v>
      </c>
      <c r="C4" s="65" t="s">
        <v>52</v>
      </c>
      <c r="D4" s="65" t="s">
        <v>53</v>
      </c>
      <c r="E4" s="65" t="s">
        <v>70</v>
      </c>
      <c r="F4" s="65" t="s">
        <v>55</v>
      </c>
      <c r="G4" s="76" t="s">
        <v>83</v>
      </c>
      <c r="H4" s="65"/>
      <c r="I4" s="65"/>
      <c r="J4" s="65" t="s">
        <v>84</v>
      </c>
      <c r="K4" s="65" t="s">
        <v>85</v>
      </c>
      <c r="L4" s="65"/>
      <c r="M4" s="65"/>
      <c r="N4" s="65" t="s">
        <v>86</v>
      </c>
      <c r="O4" s="65" t="s">
        <v>60</v>
      </c>
      <c r="P4" s="65" t="s">
        <v>76</v>
      </c>
      <c r="Q4" s="65" t="s">
        <v>77</v>
      </c>
      <c r="R4" s="65" t="s">
        <v>87</v>
      </c>
      <c r="S4" s="65" t="s">
        <v>64</v>
      </c>
      <c r="T4" s="65" t="s">
        <v>88</v>
      </c>
      <c r="U4" s="65" t="s">
        <v>89</v>
      </c>
      <c r="V4" s="65" t="s">
        <v>90</v>
      </c>
      <c r="W4" s="65" t="s">
        <v>66</v>
      </c>
      <c r="X4" s="65">
        <v>10</v>
      </c>
      <c r="Y4" s="65">
        <v>9</v>
      </c>
      <c r="Z4" s="65">
        <v>7</v>
      </c>
      <c r="AA4" s="65">
        <v>6</v>
      </c>
      <c r="AB4" s="65">
        <v>10</v>
      </c>
      <c r="AC4" s="65">
        <v>9</v>
      </c>
      <c r="AD4" s="65">
        <v>10</v>
      </c>
      <c r="AE4" s="65">
        <v>8</v>
      </c>
      <c r="AF4" s="65">
        <v>10</v>
      </c>
      <c r="AG4" s="65">
        <v>10</v>
      </c>
      <c r="AH4" s="65">
        <v>9</v>
      </c>
      <c r="AI4" s="65">
        <v>8</v>
      </c>
      <c r="AJ4" s="65">
        <v>10</v>
      </c>
      <c r="AK4" s="65">
        <v>10</v>
      </c>
      <c r="AL4" s="65">
        <v>10</v>
      </c>
      <c r="AM4" s="65">
        <v>1</v>
      </c>
      <c r="AN4" s="65">
        <v>10</v>
      </c>
      <c r="AO4" s="65">
        <v>7</v>
      </c>
      <c r="AP4" s="65">
        <v>10</v>
      </c>
      <c r="AQ4" s="65">
        <v>9</v>
      </c>
      <c r="AR4" s="65">
        <v>7</v>
      </c>
      <c r="AS4" s="65">
        <v>5</v>
      </c>
      <c r="AT4" s="65">
        <v>8</v>
      </c>
      <c r="AU4" s="65">
        <v>6</v>
      </c>
      <c r="AV4" s="65">
        <v>10</v>
      </c>
      <c r="AW4" s="65">
        <v>10</v>
      </c>
      <c r="AX4" s="65">
        <v>8</v>
      </c>
      <c r="AY4" s="66"/>
    </row>
    <row r="5" spans="1:51">
      <c r="A5" s="61">
        <v>45768.519925324072</v>
      </c>
      <c r="B5" s="62" t="s">
        <v>91</v>
      </c>
      <c r="C5" s="62" t="s">
        <v>52</v>
      </c>
      <c r="D5" s="62" t="s">
        <v>53</v>
      </c>
      <c r="E5" s="62" t="s">
        <v>92</v>
      </c>
      <c r="F5" s="62" t="s">
        <v>93</v>
      </c>
      <c r="G5" s="77" t="s">
        <v>72</v>
      </c>
      <c r="H5" s="62"/>
      <c r="I5" s="62"/>
      <c r="J5" s="62"/>
      <c r="K5" s="62"/>
      <c r="L5" s="62" t="s">
        <v>94</v>
      </c>
      <c r="M5" s="62" t="s">
        <v>95</v>
      </c>
      <c r="N5" s="62" t="s">
        <v>96</v>
      </c>
      <c r="O5" s="62" t="s">
        <v>60</v>
      </c>
      <c r="P5" s="62" t="s">
        <v>97</v>
      </c>
      <c r="Q5" s="62" t="s">
        <v>98</v>
      </c>
      <c r="R5" s="62" t="s">
        <v>99</v>
      </c>
      <c r="S5" s="62" t="s">
        <v>64</v>
      </c>
      <c r="T5" s="62" t="s">
        <v>100</v>
      </c>
      <c r="U5" s="62" t="s">
        <v>66</v>
      </c>
      <c r="V5" s="62" t="s">
        <v>100</v>
      </c>
      <c r="W5" s="62" t="s">
        <v>66</v>
      </c>
      <c r="X5" s="62">
        <v>9</v>
      </c>
      <c r="Y5" s="62">
        <v>8</v>
      </c>
      <c r="Z5" s="62">
        <v>10</v>
      </c>
      <c r="AA5" s="62">
        <v>10</v>
      </c>
      <c r="AB5" s="62">
        <v>10</v>
      </c>
      <c r="AC5" s="62">
        <v>7</v>
      </c>
      <c r="AD5" s="62">
        <v>10</v>
      </c>
      <c r="AE5" s="62">
        <v>8</v>
      </c>
      <c r="AF5" s="62">
        <v>10</v>
      </c>
      <c r="AG5" s="62">
        <v>7</v>
      </c>
      <c r="AH5" s="62">
        <v>10</v>
      </c>
      <c r="AI5" s="62">
        <v>10</v>
      </c>
      <c r="AJ5" s="62">
        <v>6</v>
      </c>
      <c r="AK5" s="62">
        <v>6</v>
      </c>
      <c r="AL5" s="62">
        <v>7</v>
      </c>
      <c r="AM5" s="62">
        <v>6</v>
      </c>
      <c r="AN5" s="62">
        <v>6</v>
      </c>
      <c r="AO5" s="62">
        <v>8</v>
      </c>
      <c r="AP5" s="62">
        <v>8</v>
      </c>
      <c r="AQ5" s="62">
        <v>10</v>
      </c>
      <c r="AR5" s="62">
        <v>10</v>
      </c>
      <c r="AS5" s="62">
        <v>10</v>
      </c>
      <c r="AT5" s="62">
        <v>10</v>
      </c>
      <c r="AU5" s="62">
        <v>10</v>
      </c>
      <c r="AV5" s="62">
        <v>10</v>
      </c>
      <c r="AW5" s="62">
        <v>10</v>
      </c>
      <c r="AX5" s="62">
        <v>8</v>
      </c>
      <c r="AY5" s="63"/>
    </row>
    <row r="6" spans="1:51">
      <c r="A6" s="64">
        <v>45768.658535231487</v>
      </c>
      <c r="B6" s="65" t="s">
        <v>101</v>
      </c>
      <c r="C6" s="65" t="s">
        <v>52</v>
      </c>
      <c r="D6" s="65" t="s">
        <v>53</v>
      </c>
      <c r="E6" s="65" t="s">
        <v>54</v>
      </c>
      <c r="F6" s="65" t="s">
        <v>55</v>
      </c>
      <c r="G6" s="76" t="s">
        <v>102</v>
      </c>
      <c r="H6" s="67"/>
      <c r="I6" s="67"/>
      <c r="J6" s="65" t="s">
        <v>57</v>
      </c>
      <c r="K6" s="65" t="s">
        <v>103</v>
      </c>
      <c r="L6" s="67"/>
      <c r="M6" s="67"/>
      <c r="N6" s="65" t="s">
        <v>96</v>
      </c>
      <c r="O6" s="65" t="s">
        <v>60</v>
      </c>
      <c r="P6" s="65" t="s">
        <v>104</v>
      </c>
      <c r="Q6" s="65" t="s">
        <v>98</v>
      </c>
      <c r="R6" s="65" t="s">
        <v>105</v>
      </c>
      <c r="S6" s="65" t="s">
        <v>64</v>
      </c>
      <c r="T6" s="65" t="s">
        <v>106</v>
      </c>
      <c r="U6" s="65" t="s">
        <v>66</v>
      </c>
      <c r="V6" s="65" t="s">
        <v>106</v>
      </c>
      <c r="W6" s="65" t="s">
        <v>66</v>
      </c>
      <c r="X6" s="65">
        <v>5</v>
      </c>
      <c r="Y6" s="65">
        <v>8</v>
      </c>
      <c r="Z6" s="65">
        <v>3</v>
      </c>
      <c r="AA6" s="65">
        <v>4</v>
      </c>
      <c r="AB6" s="65">
        <v>8</v>
      </c>
      <c r="AC6" s="65">
        <v>9</v>
      </c>
      <c r="AD6" s="65">
        <v>8</v>
      </c>
      <c r="AE6" s="65">
        <v>4</v>
      </c>
      <c r="AF6" s="65">
        <v>8</v>
      </c>
      <c r="AG6" s="65">
        <v>8</v>
      </c>
      <c r="AH6" s="65">
        <v>7</v>
      </c>
      <c r="AI6" s="65">
        <v>6</v>
      </c>
      <c r="AJ6" s="65">
        <v>9</v>
      </c>
      <c r="AK6" s="65">
        <v>6</v>
      </c>
      <c r="AL6" s="65">
        <v>8</v>
      </c>
      <c r="AM6" s="65">
        <v>3</v>
      </c>
      <c r="AN6" s="65">
        <v>8</v>
      </c>
      <c r="AO6" s="65">
        <v>5</v>
      </c>
      <c r="AP6" s="65">
        <v>8</v>
      </c>
      <c r="AQ6" s="65">
        <v>3</v>
      </c>
      <c r="AR6" s="65">
        <v>7</v>
      </c>
      <c r="AS6" s="65">
        <v>7</v>
      </c>
      <c r="AT6" s="65">
        <v>5</v>
      </c>
      <c r="AU6" s="65">
        <v>9</v>
      </c>
      <c r="AV6" s="65">
        <v>4</v>
      </c>
      <c r="AW6" s="65">
        <v>8</v>
      </c>
      <c r="AX6" s="65">
        <v>8</v>
      </c>
      <c r="AY6" s="66" t="s">
        <v>107</v>
      </c>
    </row>
    <row r="7" spans="1:51">
      <c r="A7" s="68">
        <v>45768.662011759261</v>
      </c>
      <c r="B7" s="69" t="s">
        <v>108</v>
      </c>
      <c r="C7" s="69" t="s">
        <v>52</v>
      </c>
      <c r="D7" s="69" t="s">
        <v>109</v>
      </c>
      <c r="E7" s="69" t="s">
        <v>70</v>
      </c>
      <c r="F7" s="69" t="s">
        <v>55</v>
      </c>
      <c r="G7" s="75" t="s">
        <v>110</v>
      </c>
      <c r="H7" s="70"/>
      <c r="I7" s="70"/>
      <c r="J7" s="69" t="s">
        <v>111</v>
      </c>
      <c r="K7" s="69" t="s">
        <v>112</v>
      </c>
      <c r="L7" s="70"/>
      <c r="M7" s="70"/>
      <c r="N7" s="69" t="s">
        <v>113</v>
      </c>
      <c r="O7" s="69" t="s">
        <v>60</v>
      </c>
      <c r="P7" s="69" t="s">
        <v>104</v>
      </c>
      <c r="Q7" s="69" t="s">
        <v>114</v>
      </c>
      <c r="R7" s="69" t="s">
        <v>115</v>
      </c>
      <c r="S7" s="69" t="s">
        <v>64</v>
      </c>
      <c r="T7" s="69" t="s">
        <v>116</v>
      </c>
      <c r="U7" s="69" t="s">
        <v>117</v>
      </c>
      <c r="V7" s="69" t="s">
        <v>118</v>
      </c>
      <c r="W7" s="69" t="s">
        <v>66</v>
      </c>
      <c r="X7" s="69">
        <v>10</v>
      </c>
      <c r="Y7" s="69">
        <v>9</v>
      </c>
      <c r="Z7" s="69">
        <v>10</v>
      </c>
      <c r="AA7" s="69">
        <v>10</v>
      </c>
      <c r="AB7" s="69">
        <v>10</v>
      </c>
      <c r="AC7" s="69">
        <v>8</v>
      </c>
      <c r="AD7" s="69">
        <v>8</v>
      </c>
      <c r="AE7" s="69">
        <v>8</v>
      </c>
      <c r="AF7" s="69">
        <v>10</v>
      </c>
      <c r="AG7" s="69">
        <v>10</v>
      </c>
      <c r="AH7" s="69">
        <v>9</v>
      </c>
      <c r="AI7" s="69">
        <v>7</v>
      </c>
      <c r="AJ7" s="69">
        <v>10</v>
      </c>
      <c r="AK7" s="69">
        <v>10</v>
      </c>
      <c r="AL7" s="69">
        <v>6</v>
      </c>
      <c r="AM7" s="69">
        <v>7</v>
      </c>
      <c r="AN7" s="69">
        <v>10</v>
      </c>
      <c r="AO7" s="69">
        <v>10</v>
      </c>
      <c r="AP7" s="69">
        <v>10</v>
      </c>
      <c r="AQ7" s="69">
        <v>10</v>
      </c>
      <c r="AR7" s="69">
        <v>10</v>
      </c>
      <c r="AS7" s="69">
        <v>10</v>
      </c>
      <c r="AT7" s="69">
        <v>10</v>
      </c>
      <c r="AU7" s="69">
        <v>8</v>
      </c>
      <c r="AV7" s="69">
        <v>10</v>
      </c>
      <c r="AW7" s="69">
        <v>10</v>
      </c>
      <c r="AX7" s="69">
        <v>10</v>
      </c>
      <c r="AY7" s="70"/>
    </row>
    <row r="8" spans="1:51">
      <c r="A8" s="64">
        <v>45768.673417453705</v>
      </c>
      <c r="B8" s="65" t="s">
        <v>119</v>
      </c>
      <c r="C8" s="65" t="s">
        <v>52</v>
      </c>
      <c r="D8" s="65" t="s">
        <v>109</v>
      </c>
      <c r="E8" s="65" t="s">
        <v>92</v>
      </c>
      <c r="F8" s="65" t="s">
        <v>71</v>
      </c>
      <c r="G8" s="76" t="s">
        <v>120</v>
      </c>
      <c r="H8" s="65" t="s">
        <v>73</v>
      </c>
      <c r="I8" s="65" t="s">
        <v>121</v>
      </c>
      <c r="J8" s="67"/>
      <c r="K8" s="67"/>
      <c r="L8" s="67"/>
      <c r="M8" s="67"/>
      <c r="N8" s="65" t="s">
        <v>113</v>
      </c>
      <c r="O8" s="65" t="s">
        <v>60</v>
      </c>
      <c r="P8" s="65" t="s">
        <v>61</v>
      </c>
      <c r="Q8" s="65" t="s">
        <v>62</v>
      </c>
      <c r="R8" s="65" t="s">
        <v>66</v>
      </c>
      <c r="S8" s="65" t="s">
        <v>64</v>
      </c>
      <c r="T8" s="65" t="s">
        <v>122</v>
      </c>
      <c r="U8" s="65" t="s">
        <v>66</v>
      </c>
      <c r="V8" s="65" t="s">
        <v>123</v>
      </c>
      <c r="W8" s="65" t="s">
        <v>66</v>
      </c>
      <c r="X8" s="65">
        <v>7</v>
      </c>
      <c r="Y8" s="65">
        <v>9</v>
      </c>
      <c r="Z8" s="65">
        <v>8</v>
      </c>
      <c r="AA8" s="65">
        <v>9</v>
      </c>
      <c r="AB8" s="65">
        <v>9</v>
      </c>
      <c r="AC8" s="65">
        <v>9</v>
      </c>
      <c r="AD8" s="65">
        <v>8</v>
      </c>
      <c r="AE8" s="65">
        <v>9</v>
      </c>
      <c r="AF8" s="65">
        <v>9</v>
      </c>
      <c r="AG8" s="65">
        <v>8</v>
      </c>
      <c r="AH8" s="65">
        <v>9</v>
      </c>
      <c r="AI8" s="65">
        <v>8</v>
      </c>
      <c r="AJ8" s="65">
        <v>9</v>
      </c>
      <c r="AK8" s="65">
        <v>8</v>
      </c>
      <c r="AL8" s="65">
        <v>9</v>
      </c>
      <c r="AM8" s="65">
        <v>9</v>
      </c>
      <c r="AN8" s="65">
        <v>9</v>
      </c>
      <c r="AO8" s="65">
        <v>8</v>
      </c>
      <c r="AP8" s="65">
        <v>9</v>
      </c>
      <c r="AQ8" s="65">
        <v>9</v>
      </c>
      <c r="AR8" s="65">
        <v>8</v>
      </c>
      <c r="AS8" s="65">
        <v>8</v>
      </c>
      <c r="AT8" s="65">
        <v>9</v>
      </c>
      <c r="AU8" s="65">
        <v>9</v>
      </c>
      <c r="AV8" s="65">
        <v>9</v>
      </c>
      <c r="AW8" s="65">
        <v>9</v>
      </c>
      <c r="AX8" s="65">
        <v>9</v>
      </c>
      <c r="AY8" s="67"/>
    </row>
    <row r="9" spans="1:51">
      <c r="A9" s="61">
        <v>45768.682664039356</v>
      </c>
      <c r="B9" s="62" t="s">
        <v>124</v>
      </c>
      <c r="C9" s="62" t="s">
        <v>52</v>
      </c>
      <c r="D9" s="62" t="s">
        <v>53</v>
      </c>
      <c r="E9" s="62" t="s">
        <v>92</v>
      </c>
      <c r="F9" s="62" t="s">
        <v>55</v>
      </c>
      <c r="G9" s="77" t="s">
        <v>125</v>
      </c>
      <c r="H9" s="70"/>
      <c r="I9" s="70"/>
      <c r="J9" s="62" t="s">
        <v>57</v>
      </c>
      <c r="K9" s="62" t="s">
        <v>126</v>
      </c>
      <c r="L9" s="70"/>
      <c r="M9" s="70"/>
      <c r="N9" s="62" t="s">
        <v>86</v>
      </c>
      <c r="O9" s="62" t="s">
        <v>60</v>
      </c>
      <c r="P9" s="62" t="s">
        <v>61</v>
      </c>
      <c r="Q9" s="62" t="s">
        <v>62</v>
      </c>
      <c r="R9" s="62" t="s">
        <v>66</v>
      </c>
      <c r="S9" s="62" t="s">
        <v>79</v>
      </c>
      <c r="T9" s="62" t="s">
        <v>127</v>
      </c>
      <c r="U9" s="62" t="s">
        <v>66</v>
      </c>
      <c r="V9" s="62" t="s">
        <v>127</v>
      </c>
      <c r="W9" s="62" t="s">
        <v>66</v>
      </c>
      <c r="X9" s="62">
        <v>10</v>
      </c>
      <c r="Y9" s="62">
        <v>10</v>
      </c>
      <c r="Z9" s="62">
        <v>9</v>
      </c>
      <c r="AA9" s="62">
        <v>8</v>
      </c>
      <c r="AB9" s="62">
        <v>9</v>
      </c>
      <c r="AC9" s="62">
        <v>9</v>
      </c>
      <c r="AD9" s="62">
        <v>10</v>
      </c>
      <c r="AE9" s="62">
        <v>9</v>
      </c>
      <c r="AF9" s="62">
        <v>10</v>
      </c>
      <c r="AG9" s="62">
        <v>10</v>
      </c>
      <c r="AH9" s="62">
        <v>9</v>
      </c>
      <c r="AI9" s="62">
        <v>10</v>
      </c>
      <c r="AJ9" s="62">
        <v>10</v>
      </c>
      <c r="AK9" s="62">
        <v>10</v>
      </c>
      <c r="AL9" s="62">
        <v>10</v>
      </c>
      <c r="AM9" s="62">
        <v>10</v>
      </c>
      <c r="AN9" s="62">
        <v>10</v>
      </c>
      <c r="AO9" s="62">
        <v>10</v>
      </c>
      <c r="AP9" s="62">
        <v>10</v>
      </c>
      <c r="AQ9" s="62">
        <v>10</v>
      </c>
      <c r="AR9" s="62">
        <v>9</v>
      </c>
      <c r="AS9" s="62">
        <v>10</v>
      </c>
      <c r="AT9" s="62">
        <v>10</v>
      </c>
      <c r="AU9" s="62">
        <v>8</v>
      </c>
      <c r="AV9" s="62">
        <v>8</v>
      </c>
      <c r="AW9" s="62">
        <v>10</v>
      </c>
      <c r="AX9" s="62">
        <v>9</v>
      </c>
      <c r="AY9" s="63" t="s">
        <v>128</v>
      </c>
    </row>
    <row r="10" spans="1:51">
      <c r="A10" s="64">
        <v>45768.682681458333</v>
      </c>
      <c r="B10" s="65" t="s">
        <v>129</v>
      </c>
      <c r="C10" s="65" t="s">
        <v>52</v>
      </c>
      <c r="D10" s="65" t="s">
        <v>109</v>
      </c>
      <c r="E10" s="65" t="s">
        <v>70</v>
      </c>
      <c r="F10" s="65" t="s">
        <v>55</v>
      </c>
      <c r="G10" s="76" t="s">
        <v>130</v>
      </c>
      <c r="H10" s="67"/>
      <c r="I10" s="67"/>
      <c r="J10" s="65" t="s">
        <v>84</v>
      </c>
      <c r="K10" s="65" t="s">
        <v>131</v>
      </c>
      <c r="L10" s="67"/>
      <c r="M10" s="67"/>
      <c r="N10" s="65" t="s">
        <v>96</v>
      </c>
      <c r="O10" s="65" t="s">
        <v>60</v>
      </c>
      <c r="P10" s="65" t="s">
        <v>132</v>
      </c>
      <c r="Q10" s="65" t="s">
        <v>77</v>
      </c>
      <c r="R10" s="65" t="s">
        <v>133</v>
      </c>
      <c r="S10" s="65" t="s">
        <v>64</v>
      </c>
      <c r="T10" s="65" t="s">
        <v>134</v>
      </c>
      <c r="U10" s="65" t="s">
        <v>135</v>
      </c>
      <c r="V10" s="65" t="s">
        <v>136</v>
      </c>
      <c r="W10" s="65" t="s">
        <v>66</v>
      </c>
      <c r="X10" s="65">
        <v>10</v>
      </c>
      <c r="Y10" s="65">
        <v>7</v>
      </c>
      <c r="Z10" s="65">
        <v>9</v>
      </c>
      <c r="AA10" s="65">
        <v>9</v>
      </c>
      <c r="AB10" s="65">
        <v>10</v>
      </c>
      <c r="AC10" s="65">
        <v>10</v>
      </c>
      <c r="AD10" s="65">
        <v>8</v>
      </c>
      <c r="AE10" s="65">
        <v>10</v>
      </c>
      <c r="AF10" s="65">
        <v>10</v>
      </c>
      <c r="AG10" s="65">
        <v>10</v>
      </c>
      <c r="AH10" s="65">
        <v>7</v>
      </c>
      <c r="AI10" s="65">
        <v>6</v>
      </c>
      <c r="AJ10" s="65">
        <v>8</v>
      </c>
      <c r="AK10" s="65">
        <v>10</v>
      </c>
      <c r="AL10" s="65">
        <v>10</v>
      </c>
      <c r="AM10" s="65">
        <v>5</v>
      </c>
      <c r="AN10" s="65">
        <v>9</v>
      </c>
      <c r="AO10" s="65">
        <v>8</v>
      </c>
      <c r="AP10" s="65">
        <v>10</v>
      </c>
      <c r="AQ10" s="65">
        <v>8</v>
      </c>
      <c r="AR10" s="65">
        <v>10</v>
      </c>
      <c r="AS10" s="65">
        <v>10</v>
      </c>
      <c r="AT10" s="65">
        <v>10</v>
      </c>
      <c r="AU10" s="65">
        <v>10</v>
      </c>
      <c r="AV10" s="65">
        <v>10</v>
      </c>
      <c r="AW10" s="65">
        <v>10</v>
      </c>
      <c r="AX10" s="65">
        <v>9</v>
      </c>
      <c r="AY10" s="66" t="s">
        <v>137</v>
      </c>
    </row>
    <row r="11" spans="1:51">
      <c r="A11" s="68">
        <v>45768.684769594911</v>
      </c>
      <c r="B11" s="69" t="s">
        <v>138</v>
      </c>
      <c r="C11" s="69" t="s">
        <v>52</v>
      </c>
      <c r="D11" s="69" t="s">
        <v>109</v>
      </c>
      <c r="E11" s="69" t="s">
        <v>70</v>
      </c>
      <c r="F11" s="69" t="s">
        <v>55</v>
      </c>
      <c r="G11" s="75" t="s">
        <v>139</v>
      </c>
      <c r="H11" s="70"/>
      <c r="I11" s="70"/>
      <c r="J11" s="69" t="s">
        <v>57</v>
      </c>
      <c r="K11" s="69" t="s">
        <v>85</v>
      </c>
      <c r="L11" s="70"/>
      <c r="M11" s="70"/>
      <c r="N11" s="69" t="s">
        <v>86</v>
      </c>
      <c r="O11" s="69" t="s">
        <v>60</v>
      </c>
      <c r="P11" s="69" t="s">
        <v>61</v>
      </c>
      <c r="Q11" s="69" t="s">
        <v>62</v>
      </c>
      <c r="R11" s="69" t="s">
        <v>66</v>
      </c>
      <c r="S11" s="69" t="s">
        <v>64</v>
      </c>
      <c r="T11" s="69" t="s">
        <v>106</v>
      </c>
      <c r="U11" s="69" t="s">
        <v>66</v>
      </c>
      <c r="V11" s="69" t="s">
        <v>106</v>
      </c>
      <c r="W11" s="69" t="s">
        <v>66</v>
      </c>
      <c r="X11" s="69">
        <v>8</v>
      </c>
      <c r="Y11" s="69">
        <v>8</v>
      </c>
      <c r="Z11" s="69">
        <v>3</v>
      </c>
      <c r="AA11" s="69">
        <v>8</v>
      </c>
      <c r="AB11" s="69">
        <v>9</v>
      </c>
      <c r="AC11" s="69">
        <v>8</v>
      </c>
      <c r="AD11" s="69">
        <v>10</v>
      </c>
      <c r="AE11" s="69">
        <v>10</v>
      </c>
      <c r="AF11" s="69">
        <v>10</v>
      </c>
      <c r="AG11" s="69">
        <v>10</v>
      </c>
      <c r="AH11" s="69">
        <v>9</v>
      </c>
      <c r="AI11" s="69">
        <v>10</v>
      </c>
      <c r="AJ11" s="69">
        <v>10</v>
      </c>
      <c r="AK11" s="69">
        <v>10</v>
      </c>
      <c r="AL11" s="69">
        <v>9</v>
      </c>
      <c r="AM11" s="69">
        <v>10</v>
      </c>
      <c r="AN11" s="69">
        <v>5</v>
      </c>
      <c r="AO11" s="69">
        <v>9</v>
      </c>
      <c r="AP11" s="69">
        <v>10</v>
      </c>
      <c r="AQ11" s="69">
        <v>10</v>
      </c>
      <c r="AR11" s="69">
        <v>2</v>
      </c>
      <c r="AS11" s="69">
        <v>2</v>
      </c>
      <c r="AT11" s="69">
        <v>9</v>
      </c>
      <c r="AU11" s="69">
        <v>10</v>
      </c>
      <c r="AV11" s="69">
        <v>6</v>
      </c>
      <c r="AW11" s="69">
        <v>8</v>
      </c>
      <c r="AX11" s="69">
        <v>7</v>
      </c>
      <c r="AY11" s="71" t="s">
        <v>140</v>
      </c>
    </row>
    <row r="12" spans="1:51">
      <c r="A12" s="64">
        <v>45768.697018773149</v>
      </c>
      <c r="B12" s="65" t="s">
        <v>141</v>
      </c>
      <c r="C12" s="65" t="s">
        <v>52</v>
      </c>
      <c r="D12" s="65" t="s">
        <v>109</v>
      </c>
      <c r="E12" s="65" t="s">
        <v>92</v>
      </c>
      <c r="F12" s="65" t="s">
        <v>71</v>
      </c>
      <c r="G12" s="76" t="s">
        <v>72</v>
      </c>
      <c r="H12" s="65" t="s">
        <v>142</v>
      </c>
      <c r="I12" s="65" t="s">
        <v>143</v>
      </c>
      <c r="J12" s="67"/>
      <c r="K12" s="67"/>
      <c r="L12" s="67"/>
      <c r="M12" s="67"/>
      <c r="N12" s="65" t="s">
        <v>96</v>
      </c>
      <c r="O12" s="65" t="s">
        <v>60</v>
      </c>
      <c r="P12" s="65" t="s">
        <v>61</v>
      </c>
      <c r="Q12" s="65" t="s">
        <v>144</v>
      </c>
      <c r="R12" s="65" t="s">
        <v>63</v>
      </c>
      <c r="S12" s="65" t="s">
        <v>64</v>
      </c>
      <c r="T12" s="65" t="s">
        <v>145</v>
      </c>
      <c r="U12" s="65" t="s">
        <v>105</v>
      </c>
      <c r="V12" s="65" t="s">
        <v>146</v>
      </c>
      <c r="W12" s="65" t="s">
        <v>66</v>
      </c>
      <c r="X12" s="65">
        <v>10</v>
      </c>
      <c r="Y12" s="65">
        <v>10</v>
      </c>
      <c r="Z12" s="65">
        <v>10</v>
      </c>
      <c r="AA12" s="65">
        <v>6</v>
      </c>
      <c r="AB12" s="65">
        <v>10</v>
      </c>
      <c r="AC12" s="65">
        <v>10</v>
      </c>
      <c r="AD12" s="65">
        <v>10</v>
      </c>
      <c r="AE12" s="65">
        <v>10</v>
      </c>
      <c r="AF12" s="65">
        <v>10</v>
      </c>
      <c r="AG12" s="65">
        <v>10</v>
      </c>
      <c r="AH12" s="65">
        <v>10</v>
      </c>
      <c r="AI12" s="65">
        <v>10</v>
      </c>
      <c r="AJ12" s="65">
        <v>10</v>
      </c>
      <c r="AK12" s="65">
        <v>10</v>
      </c>
      <c r="AL12" s="65">
        <v>10</v>
      </c>
      <c r="AM12" s="65">
        <v>10</v>
      </c>
      <c r="AN12" s="65">
        <v>10</v>
      </c>
      <c r="AO12" s="65">
        <v>10</v>
      </c>
      <c r="AP12" s="65">
        <v>10</v>
      </c>
      <c r="AQ12" s="65">
        <v>10</v>
      </c>
      <c r="AR12" s="65">
        <v>10</v>
      </c>
      <c r="AS12" s="65">
        <v>10</v>
      </c>
      <c r="AT12" s="65">
        <v>10</v>
      </c>
      <c r="AU12" s="65">
        <v>10</v>
      </c>
      <c r="AV12" s="65">
        <v>10</v>
      </c>
      <c r="AW12" s="65">
        <v>10</v>
      </c>
      <c r="AX12" s="65">
        <v>10</v>
      </c>
      <c r="AY12" s="67"/>
    </row>
    <row r="13" spans="1:51">
      <c r="A13" s="68">
        <v>45768.703979178244</v>
      </c>
      <c r="B13" s="69" t="s">
        <v>147</v>
      </c>
      <c r="C13" s="69" t="s">
        <v>52</v>
      </c>
      <c r="D13" s="69" t="s">
        <v>109</v>
      </c>
      <c r="E13" s="69" t="s">
        <v>70</v>
      </c>
      <c r="F13" s="69" t="s">
        <v>55</v>
      </c>
      <c r="G13" s="75" t="s">
        <v>148</v>
      </c>
      <c r="H13" s="70"/>
      <c r="I13" s="70"/>
      <c r="J13" s="69" t="s">
        <v>84</v>
      </c>
      <c r="K13" s="69" t="s">
        <v>149</v>
      </c>
      <c r="L13" s="70"/>
      <c r="M13" s="70"/>
      <c r="N13" s="69" t="s">
        <v>96</v>
      </c>
      <c r="O13" s="69" t="s">
        <v>60</v>
      </c>
      <c r="P13" s="69" t="s">
        <v>150</v>
      </c>
      <c r="Q13" s="69" t="s">
        <v>62</v>
      </c>
      <c r="R13" s="69" t="s">
        <v>151</v>
      </c>
      <c r="S13" s="69" t="s">
        <v>64</v>
      </c>
      <c r="T13" s="69" t="s">
        <v>152</v>
      </c>
      <c r="U13" s="69" t="s">
        <v>66</v>
      </c>
      <c r="V13" s="69" t="s">
        <v>152</v>
      </c>
      <c r="W13" s="69" t="s">
        <v>66</v>
      </c>
      <c r="X13" s="69">
        <v>8</v>
      </c>
      <c r="Y13" s="69">
        <v>9</v>
      </c>
      <c r="Z13" s="69">
        <v>9</v>
      </c>
      <c r="AA13" s="69">
        <v>8</v>
      </c>
      <c r="AB13" s="69">
        <v>10</v>
      </c>
      <c r="AC13" s="69">
        <v>10</v>
      </c>
      <c r="AD13" s="69">
        <v>8</v>
      </c>
      <c r="AE13" s="69">
        <v>9</v>
      </c>
      <c r="AF13" s="69">
        <v>10</v>
      </c>
      <c r="AG13" s="69">
        <v>9</v>
      </c>
      <c r="AH13" s="69">
        <v>9</v>
      </c>
      <c r="AI13" s="69">
        <v>10</v>
      </c>
      <c r="AJ13" s="69">
        <v>10</v>
      </c>
      <c r="AK13" s="69">
        <v>10</v>
      </c>
      <c r="AL13" s="69">
        <v>9</v>
      </c>
      <c r="AM13" s="69">
        <v>8</v>
      </c>
      <c r="AN13" s="69">
        <v>9</v>
      </c>
      <c r="AO13" s="69">
        <v>8</v>
      </c>
      <c r="AP13" s="69">
        <v>10</v>
      </c>
      <c r="AQ13" s="69">
        <v>8</v>
      </c>
      <c r="AR13" s="69">
        <v>9</v>
      </c>
      <c r="AS13" s="69">
        <v>9</v>
      </c>
      <c r="AT13" s="69">
        <v>10</v>
      </c>
      <c r="AU13" s="69">
        <v>9</v>
      </c>
      <c r="AV13" s="69">
        <v>10</v>
      </c>
      <c r="AW13" s="69">
        <v>10</v>
      </c>
      <c r="AX13" s="69">
        <v>9</v>
      </c>
      <c r="AY13" s="71" t="s">
        <v>153</v>
      </c>
    </row>
    <row r="14" spans="1:51">
      <c r="A14" s="64">
        <v>45768.735605706017</v>
      </c>
      <c r="B14" s="65" t="s">
        <v>154</v>
      </c>
      <c r="C14" s="65" t="s">
        <v>52</v>
      </c>
      <c r="D14" s="65" t="s">
        <v>109</v>
      </c>
      <c r="E14" s="65" t="s">
        <v>92</v>
      </c>
      <c r="F14" s="65" t="s">
        <v>55</v>
      </c>
      <c r="G14" s="76" t="s">
        <v>155</v>
      </c>
      <c r="H14" s="67"/>
      <c r="I14" s="67"/>
      <c r="J14" s="65" t="s">
        <v>156</v>
      </c>
      <c r="K14" s="65" t="s">
        <v>157</v>
      </c>
      <c r="L14" s="67"/>
      <c r="M14" s="67"/>
      <c r="N14" s="65" t="s">
        <v>113</v>
      </c>
      <c r="O14" s="65" t="s">
        <v>60</v>
      </c>
      <c r="P14" s="65" t="s">
        <v>150</v>
      </c>
      <c r="Q14" s="65" t="s">
        <v>144</v>
      </c>
      <c r="R14" s="65" t="s">
        <v>158</v>
      </c>
      <c r="S14" s="65" t="s">
        <v>79</v>
      </c>
      <c r="T14" s="65" t="s">
        <v>159</v>
      </c>
      <c r="U14" s="65" t="s">
        <v>66</v>
      </c>
      <c r="V14" s="65" t="s">
        <v>159</v>
      </c>
      <c r="W14" s="65" t="s">
        <v>66</v>
      </c>
      <c r="X14" s="65">
        <v>10</v>
      </c>
      <c r="Y14" s="65">
        <v>7</v>
      </c>
      <c r="Z14" s="65">
        <v>10</v>
      </c>
      <c r="AA14" s="65">
        <v>5</v>
      </c>
      <c r="AB14" s="65">
        <v>10</v>
      </c>
      <c r="AC14" s="65">
        <v>10</v>
      </c>
      <c r="AD14" s="65">
        <v>10</v>
      </c>
      <c r="AE14" s="65">
        <v>10</v>
      </c>
      <c r="AF14" s="65">
        <v>8</v>
      </c>
      <c r="AG14" s="65">
        <v>7</v>
      </c>
      <c r="AH14" s="65">
        <v>7</v>
      </c>
      <c r="AI14" s="65">
        <v>7</v>
      </c>
      <c r="AJ14" s="65">
        <v>4</v>
      </c>
      <c r="AK14" s="65">
        <v>10</v>
      </c>
      <c r="AL14" s="65">
        <v>8</v>
      </c>
      <c r="AM14" s="65">
        <v>6</v>
      </c>
      <c r="AN14" s="65">
        <v>10</v>
      </c>
      <c r="AO14" s="65">
        <v>8</v>
      </c>
      <c r="AP14" s="65">
        <v>10</v>
      </c>
      <c r="AQ14" s="65">
        <v>10</v>
      </c>
      <c r="AR14" s="65">
        <v>7</v>
      </c>
      <c r="AS14" s="65">
        <v>6</v>
      </c>
      <c r="AT14" s="65">
        <v>10</v>
      </c>
      <c r="AU14" s="65">
        <v>10</v>
      </c>
      <c r="AV14" s="65">
        <v>3</v>
      </c>
      <c r="AW14" s="65">
        <v>10</v>
      </c>
      <c r="AX14" s="65">
        <v>9</v>
      </c>
      <c r="AY14" s="66" t="s">
        <v>160</v>
      </c>
    </row>
    <row r="15" spans="1:51">
      <c r="A15" s="61">
        <v>45768.74274155093</v>
      </c>
      <c r="B15" s="62" t="s">
        <v>161</v>
      </c>
      <c r="C15" s="62" t="s">
        <v>52</v>
      </c>
      <c r="D15" s="62" t="s">
        <v>109</v>
      </c>
      <c r="E15" s="62" t="s">
        <v>162</v>
      </c>
      <c r="F15" s="62" t="s">
        <v>71</v>
      </c>
      <c r="G15" s="77" t="s">
        <v>163</v>
      </c>
      <c r="H15" s="62" t="s">
        <v>164</v>
      </c>
      <c r="I15" s="62" t="s">
        <v>165</v>
      </c>
      <c r="J15" s="70"/>
      <c r="K15" s="70"/>
      <c r="L15" s="70"/>
      <c r="M15" s="70"/>
      <c r="N15" s="62" t="s">
        <v>166</v>
      </c>
      <c r="O15" s="62" t="s">
        <v>60</v>
      </c>
      <c r="P15" s="62" t="s">
        <v>104</v>
      </c>
      <c r="Q15" s="62" t="s">
        <v>62</v>
      </c>
      <c r="R15" s="62" t="s">
        <v>167</v>
      </c>
      <c r="S15" s="62" t="s">
        <v>64</v>
      </c>
      <c r="T15" s="62" t="s">
        <v>168</v>
      </c>
      <c r="U15" s="62" t="s">
        <v>66</v>
      </c>
      <c r="V15" s="62">
        <v>1000</v>
      </c>
      <c r="W15" s="62" t="s">
        <v>66</v>
      </c>
      <c r="X15" s="62">
        <v>1</v>
      </c>
      <c r="Y15" s="62">
        <v>1</v>
      </c>
      <c r="Z15" s="62">
        <v>1</v>
      </c>
      <c r="AA15" s="62">
        <v>1</v>
      </c>
      <c r="AB15" s="62">
        <v>4</v>
      </c>
      <c r="AC15" s="62">
        <v>5</v>
      </c>
      <c r="AD15" s="62">
        <v>1</v>
      </c>
      <c r="AE15" s="62">
        <v>1</v>
      </c>
      <c r="AF15" s="62">
        <v>1</v>
      </c>
      <c r="AG15" s="62">
        <v>1</v>
      </c>
      <c r="AH15" s="62">
        <v>1</v>
      </c>
      <c r="AI15" s="62">
        <v>8</v>
      </c>
      <c r="AJ15" s="62">
        <v>8</v>
      </c>
      <c r="AK15" s="62">
        <v>5</v>
      </c>
      <c r="AL15" s="62">
        <v>6</v>
      </c>
      <c r="AM15" s="62">
        <v>9</v>
      </c>
      <c r="AN15" s="62">
        <v>6</v>
      </c>
      <c r="AO15" s="62">
        <v>3</v>
      </c>
      <c r="AP15" s="62">
        <v>6</v>
      </c>
      <c r="AQ15" s="62">
        <v>9</v>
      </c>
      <c r="AR15" s="62">
        <v>7</v>
      </c>
      <c r="AS15" s="62">
        <v>8</v>
      </c>
      <c r="AT15" s="62">
        <v>3</v>
      </c>
      <c r="AU15" s="62">
        <v>4</v>
      </c>
      <c r="AV15" s="62">
        <v>4</v>
      </c>
      <c r="AW15" s="62">
        <v>4</v>
      </c>
      <c r="AX15" s="62">
        <v>1</v>
      </c>
      <c r="AY15" s="63" t="s">
        <v>169</v>
      </c>
    </row>
    <row r="16" spans="1:51">
      <c r="A16" s="58">
        <v>45768.755106249999</v>
      </c>
      <c r="B16" s="59" t="s">
        <v>170</v>
      </c>
      <c r="C16" s="59" t="s">
        <v>52</v>
      </c>
      <c r="D16" s="59" t="s">
        <v>53</v>
      </c>
      <c r="E16" s="59" t="s">
        <v>70</v>
      </c>
      <c r="F16" s="59" t="s">
        <v>55</v>
      </c>
      <c r="G16" s="78" t="s">
        <v>171</v>
      </c>
      <c r="H16" s="67"/>
      <c r="I16" s="67"/>
      <c r="J16" s="59" t="s">
        <v>111</v>
      </c>
      <c r="K16" s="59" t="s">
        <v>172</v>
      </c>
      <c r="L16" s="67"/>
      <c r="M16" s="67"/>
      <c r="N16" s="59" t="s">
        <v>113</v>
      </c>
      <c r="O16" s="59" t="s">
        <v>60</v>
      </c>
      <c r="P16" s="59" t="s">
        <v>61</v>
      </c>
      <c r="Q16" s="59" t="s">
        <v>173</v>
      </c>
      <c r="R16" s="59" t="s">
        <v>174</v>
      </c>
      <c r="S16" s="59" t="s">
        <v>79</v>
      </c>
      <c r="T16" s="59" t="s">
        <v>175</v>
      </c>
      <c r="U16" s="59" t="s">
        <v>167</v>
      </c>
      <c r="V16" s="59" t="s">
        <v>176</v>
      </c>
      <c r="W16" s="59" t="s">
        <v>66</v>
      </c>
      <c r="X16" s="59">
        <v>5</v>
      </c>
      <c r="Y16" s="59">
        <v>6</v>
      </c>
      <c r="Z16" s="59">
        <v>7</v>
      </c>
      <c r="AA16" s="59">
        <v>4</v>
      </c>
      <c r="AB16" s="59">
        <v>7</v>
      </c>
      <c r="AC16" s="59">
        <v>9</v>
      </c>
      <c r="AD16" s="59">
        <v>8</v>
      </c>
      <c r="AE16" s="59">
        <v>7</v>
      </c>
      <c r="AF16" s="59">
        <v>8</v>
      </c>
      <c r="AG16" s="59">
        <v>8</v>
      </c>
      <c r="AH16" s="59">
        <v>6</v>
      </c>
      <c r="AI16" s="59">
        <v>6</v>
      </c>
      <c r="AJ16" s="59">
        <v>7</v>
      </c>
      <c r="AK16" s="59">
        <v>4</v>
      </c>
      <c r="AL16" s="59">
        <v>4</v>
      </c>
      <c r="AM16" s="59">
        <v>7</v>
      </c>
      <c r="AN16" s="59">
        <v>6</v>
      </c>
      <c r="AO16" s="59">
        <v>9</v>
      </c>
      <c r="AP16" s="59">
        <v>6</v>
      </c>
      <c r="AQ16" s="59">
        <v>8</v>
      </c>
      <c r="AR16" s="59">
        <v>10</v>
      </c>
      <c r="AS16" s="59">
        <v>10</v>
      </c>
      <c r="AT16" s="59">
        <v>8</v>
      </c>
      <c r="AU16" s="59">
        <v>8</v>
      </c>
      <c r="AV16" s="59">
        <v>9</v>
      </c>
      <c r="AW16" s="59">
        <v>10</v>
      </c>
      <c r="AX16" s="59">
        <v>10</v>
      </c>
      <c r="AY16" s="67"/>
    </row>
    <row r="17" spans="1:51">
      <c r="A17" s="68">
        <v>45768.785583425924</v>
      </c>
      <c r="B17" s="69" t="s">
        <v>177</v>
      </c>
      <c r="C17" s="69" t="s">
        <v>52</v>
      </c>
      <c r="D17" s="69" t="s">
        <v>109</v>
      </c>
      <c r="E17" s="69" t="s">
        <v>70</v>
      </c>
      <c r="F17" s="69" t="s">
        <v>55</v>
      </c>
      <c r="G17" s="75" t="s">
        <v>178</v>
      </c>
      <c r="H17" s="70"/>
      <c r="I17" s="70"/>
      <c r="J17" s="69" t="s">
        <v>111</v>
      </c>
      <c r="K17" s="69" t="s">
        <v>179</v>
      </c>
      <c r="L17" s="70"/>
      <c r="M17" s="70"/>
      <c r="N17" s="69" t="s">
        <v>180</v>
      </c>
      <c r="O17" s="69" t="s">
        <v>60</v>
      </c>
      <c r="P17" s="69" t="s">
        <v>104</v>
      </c>
      <c r="Q17" s="69" t="s">
        <v>181</v>
      </c>
      <c r="R17" s="69" t="s">
        <v>182</v>
      </c>
      <c r="S17" s="69" t="s">
        <v>64</v>
      </c>
      <c r="T17" s="69" t="s">
        <v>159</v>
      </c>
      <c r="U17" s="69" t="s">
        <v>66</v>
      </c>
      <c r="V17" s="69" t="s">
        <v>159</v>
      </c>
      <c r="W17" s="69" t="s">
        <v>66</v>
      </c>
      <c r="X17" s="69">
        <v>7</v>
      </c>
      <c r="Y17" s="69">
        <v>5</v>
      </c>
      <c r="Z17" s="69">
        <v>10</v>
      </c>
      <c r="AA17" s="69">
        <v>3</v>
      </c>
      <c r="AB17" s="69">
        <v>10</v>
      </c>
      <c r="AC17" s="69">
        <v>8</v>
      </c>
      <c r="AD17" s="69">
        <v>10</v>
      </c>
      <c r="AE17" s="69">
        <v>10</v>
      </c>
      <c r="AF17" s="69">
        <v>5</v>
      </c>
      <c r="AG17" s="69">
        <v>9</v>
      </c>
      <c r="AH17" s="69">
        <v>5</v>
      </c>
      <c r="AI17" s="69">
        <v>4</v>
      </c>
      <c r="AJ17" s="69">
        <v>7</v>
      </c>
      <c r="AK17" s="69">
        <v>9</v>
      </c>
      <c r="AL17" s="69">
        <v>7</v>
      </c>
      <c r="AM17" s="69">
        <v>7</v>
      </c>
      <c r="AN17" s="69">
        <v>5</v>
      </c>
      <c r="AO17" s="69">
        <v>9</v>
      </c>
      <c r="AP17" s="69">
        <v>10</v>
      </c>
      <c r="AQ17" s="69">
        <v>8</v>
      </c>
      <c r="AR17" s="69">
        <v>5</v>
      </c>
      <c r="AS17" s="69">
        <v>6</v>
      </c>
      <c r="AT17" s="69">
        <v>10</v>
      </c>
      <c r="AU17" s="69">
        <v>9</v>
      </c>
      <c r="AV17" s="69">
        <v>10</v>
      </c>
      <c r="AW17" s="69">
        <v>8</v>
      </c>
      <c r="AX17" s="69">
        <v>8</v>
      </c>
      <c r="AY17" s="70"/>
    </row>
    <row r="18" spans="1:51">
      <c r="A18" s="58">
        <v>45768.796280821756</v>
      </c>
      <c r="B18" s="59" t="s">
        <v>183</v>
      </c>
      <c r="C18" s="59" t="s">
        <v>52</v>
      </c>
      <c r="D18" s="59" t="s">
        <v>53</v>
      </c>
      <c r="E18" s="59" t="s">
        <v>70</v>
      </c>
      <c r="F18" s="59" t="s">
        <v>55</v>
      </c>
      <c r="G18" s="78" t="s">
        <v>184</v>
      </c>
      <c r="H18" s="67"/>
      <c r="I18" s="67"/>
      <c r="J18" s="59" t="s">
        <v>84</v>
      </c>
      <c r="K18" s="59" t="s">
        <v>185</v>
      </c>
      <c r="L18" s="67"/>
      <c r="M18" s="67"/>
      <c r="N18" s="59" t="s">
        <v>96</v>
      </c>
      <c r="O18" s="59" t="s">
        <v>60</v>
      </c>
      <c r="P18" s="59" t="s">
        <v>61</v>
      </c>
      <c r="Q18" s="59" t="s">
        <v>98</v>
      </c>
      <c r="R18" s="59" t="s">
        <v>66</v>
      </c>
      <c r="S18" s="59" t="s">
        <v>64</v>
      </c>
      <c r="T18" s="59" t="s">
        <v>186</v>
      </c>
      <c r="U18" s="59" t="s">
        <v>66</v>
      </c>
      <c r="V18" s="59" t="s">
        <v>187</v>
      </c>
      <c r="W18" s="59" t="s">
        <v>66</v>
      </c>
      <c r="X18" s="59">
        <v>8</v>
      </c>
      <c r="Y18" s="59">
        <v>9</v>
      </c>
      <c r="Z18" s="59">
        <v>7</v>
      </c>
      <c r="AA18" s="59">
        <v>7</v>
      </c>
      <c r="AB18" s="59">
        <v>10</v>
      </c>
      <c r="AC18" s="59">
        <v>10</v>
      </c>
      <c r="AD18" s="59">
        <v>8</v>
      </c>
      <c r="AE18" s="59">
        <v>9</v>
      </c>
      <c r="AF18" s="59">
        <v>10</v>
      </c>
      <c r="AG18" s="59">
        <v>10</v>
      </c>
      <c r="AH18" s="59">
        <v>8</v>
      </c>
      <c r="AI18" s="59">
        <v>8</v>
      </c>
      <c r="AJ18" s="59">
        <v>8</v>
      </c>
      <c r="AK18" s="59">
        <v>10</v>
      </c>
      <c r="AL18" s="59">
        <v>7</v>
      </c>
      <c r="AM18" s="59">
        <v>8</v>
      </c>
      <c r="AN18" s="59">
        <v>9</v>
      </c>
      <c r="AO18" s="59">
        <v>10</v>
      </c>
      <c r="AP18" s="59">
        <v>9</v>
      </c>
      <c r="AQ18" s="59">
        <v>9</v>
      </c>
      <c r="AR18" s="59">
        <v>10</v>
      </c>
      <c r="AS18" s="59">
        <v>10</v>
      </c>
      <c r="AT18" s="59">
        <v>9</v>
      </c>
      <c r="AU18" s="59">
        <v>8</v>
      </c>
      <c r="AV18" s="59">
        <v>10</v>
      </c>
      <c r="AW18" s="59">
        <v>10</v>
      </c>
      <c r="AX18" s="59">
        <v>9</v>
      </c>
      <c r="AY18" s="60" t="s">
        <v>188</v>
      </c>
    </row>
    <row r="19" spans="1:51">
      <c r="A19" s="61">
        <v>45768.812429375001</v>
      </c>
      <c r="B19" s="62" t="s">
        <v>189</v>
      </c>
      <c r="C19" s="62" t="s">
        <v>52</v>
      </c>
      <c r="D19" s="62" t="s">
        <v>109</v>
      </c>
      <c r="E19" s="62" t="s">
        <v>70</v>
      </c>
      <c r="F19" s="62" t="s">
        <v>55</v>
      </c>
      <c r="G19" s="77" t="s">
        <v>190</v>
      </c>
      <c r="H19" s="70"/>
      <c r="I19" s="70"/>
      <c r="J19" s="62" t="s">
        <v>84</v>
      </c>
      <c r="K19" s="62" t="s">
        <v>191</v>
      </c>
      <c r="L19" s="70"/>
      <c r="M19" s="70"/>
      <c r="N19" s="62" t="s">
        <v>113</v>
      </c>
      <c r="O19" s="62" t="s">
        <v>60</v>
      </c>
      <c r="P19" s="62" t="s">
        <v>104</v>
      </c>
      <c r="Q19" s="62" t="s">
        <v>192</v>
      </c>
      <c r="R19" s="62" t="s">
        <v>66</v>
      </c>
      <c r="S19" s="62" t="s">
        <v>64</v>
      </c>
      <c r="T19" s="62" t="s">
        <v>193</v>
      </c>
      <c r="U19" s="62" t="s">
        <v>66</v>
      </c>
      <c r="V19" s="62" t="s">
        <v>194</v>
      </c>
      <c r="W19" s="62" t="s">
        <v>66</v>
      </c>
      <c r="X19" s="62">
        <v>10</v>
      </c>
      <c r="Y19" s="62">
        <v>7</v>
      </c>
      <c r="Z19" s="62">
        <v>7</v>
      </c>
      <c r="AA19" s="62">
        <v>5</v>
      </c>
      <c r="AB19" s="62">
        <v>10</v>
      </c>
      <c r="AC19" s="62">
        <v>10</v>
      </c>
      <c r="AD19" s="62">
        <v>9</v>
      </c>
      <c r="AE19" s="62">
        <v>10</v>
      </c>
      <c r="AF19" s="62">
        <v>9</v>
      </c>
      <c r="AG19" s="62">
        <v>7</v>
      </c>
      <c r="AH19" s="62">
        <v>10</v>
      </c>
      <c r="AI19" s="62">
        <v>10</v>
      </c>
      <c r="AJ19" s="62">
        <v>5</v>
      </c>
      <c r="AK19" s="62">
        <v>9</v>
      </c>
      <c r="AL19" s="62">
        <v>5</v>
      </c>
      <c r="AM19" s="62">
        <v>3</v>
      </c>
      <c r="AN19" s="62">
        <v>10</v>
      </c>
      <c r="AO19" s="62">
        <v>10</v>
      </c>
      <c r="AP19" s="62">
        <v>6</v>
      </c>
      <c r="AQ19" s="62">
        <v>7</v>
      </c>
      <c r="AR19" s="62">
        <v>10</v>
      </c>
      <c r="AS19" s="62">
        <v>10</v>
      </c>
      <c r="AT19" s="62">
        <v>8</v>
      </c>
      <c r="AU19" s="62">
        <v>7</v>
      </c>
      <c r="AV19" s="62">
        <v>6</v>
      </c>
      <c r="AW19" s="62">
        <v>7</v>
      </c>
      <c r="AX19" s="62">
        <v>8</v>
      </c>
      <c r="AY19" s="70"/>
    </row>
    <row r="20" spans="1:51">
      <c r="A20" s="64">
        <v>45768.814934965281</v>
      </c>
      <c r="B20" s="65" t="s">
        <v>195</v>
      </c>
      <c r="C20" s="65" t="s">
        <v>52</v>
      </c>
      <c r="D20" s="65" t="s">
        <v>53</v>
      </c>
      <c r="E20" s="65" t="s">
        <v>70</v>
      </c>
      <c r="F20" s="65" t="s">
        <v>55</v>
      </c>
      <c r="G20" s="76" t="s">
        <v>196</v>
      </c>
      <c r="H20" s="67"/>
      <c r="I20" s="67"/>
      <c r="J20" s="65" t="s">
        <v>156</v>
      </c>
      <c r="K20" s="65" t="s">
        <v>58</v>
      </c>
      <c r="L20" s="67"/>
      <c r="M20" s="67"/>
      <c r="N20" s="65" t="s">
        <v>96</v>
      </c>
      <c r="O20" s="65" t="s">
        <v>60</v>
      </c>
      <c r="P20" s="65" t="s">
        <v>97</v>
      </c>
      <c r="Q20" s="65" t="s">
        <v>62</v>
      </c>
      <c r="R20" s="65" t="s">
        <v>66</v>
      </c>
      <c r="S20" s="65" t="s">
        <v>64</v>
      </c>
      <c r="T20" s="65" t="s">
        <v>197</v>
      </c>
      <c r="U20" s="65" t="s">
        <v>167</v>
      </c>
      <c r="V20" s="65" t="s">
        <v>100</v>
      </c>
      <c r="W20" s="65" t="s">
        <v>66</v>
      </c>
      <c r="X20" s="65">
        <v>8</v>
      </c>
      <c r="Y20" s="65">
        <v>8</v>
      </c>
      <c r="Z20" s="65">
        <v>9</v>
      </c>
      <c r="AA20" s="65">
        <v>8</v>
      </c>
      <c r="AB20" s="65">
        <v>9</v>
      </c>
      <c r="AC20" s="65">
        <v>8</v>
      </c>
      <c r="AD20" s="65">
        <v>9</v>
      </c>
      <c r="AE20" s="65">
        <v>8</v>
      </c>
      <c r="AF20" s="65">
        <v>9</v>
      </c>
      <c r="AG20" s="65">
        <v>8</v>
      </c>
      <c r="AH20" s="65">
        <v>9</v>
      </c>
      <c r="AI20" s="65">
        <v>8</v>
      </c>
      <c r="AJ20" s="65">
        <v>9</v>
      </c>
      <c r="AK20" s="65">
        <v>8</v>
      </c>
      <c r="AL20" s="65">
        <v>9</v>
      </c>
      <c r="AM20" s="65">
        <v>8</v>
      </c>
      <c r="AN20" s="65">
        <v>9</v>
      </c>
      <c r="AO20" s="65">
        <v>8</v>
      </c>
      <c r="AP20" s="65">
        <v>9</v>
      </c>
      <c r="AQ20" s="65">
        <v>8</v>
      </c>
      <c r="AR20" s="65">
        <v>9</v>
      </c>
      <c r="AS20" s="65">
        <v>8</v>
      </c>
      <c r="AT20" s="65">
        <v>9</v>
      </c>
      <c r="AU20" s="65">
        <v>8</v>
      </c>
      <c r="AV20" s="65">
        <v>9</v>
      </c>
      <c r="AW20" s="65">
        <v>8</v>
      </c>
      <c r="AX20" s="65">
        <v>8</v>
      </c>
      <c r="AY20" s="67"/>
    </row>
    <row r="21" spans="1:51">
      <c r="A21" s="68">
        <v>45768.869422673612</v>
      </c>
      <c r="B21" s="69" t="s">
        <v>198</v>
      </c>
      <c r="C21" s="69" t="s">
        <v>52</v>
      </c>
      <c r="D21" s="69" t="s">
        <v>53</v>
      </c>
      <c r="E21" s="69" t="s">
        <v>70</v>
      </c>
      <c r="F21" s="69" t="s">
        <v>55</v>
      </c>
      <c r="G21" s="75" t="s">
        <v>199</v>
      </c>
      <c r="H21" s="70"/>
      <c r="I21" s="70"/>
      <c r="J21" s="69" t="s">
        <v>57</v>
      </c>
      <c r="K21" s="69" t="s">
        <v>200</v>
      </c>
      <c r="L21" s="70"/>
      <c r="M21" s="70"/>
      <c r="N21" s="69" t="s">
        <v>113</v>
      </c>
      <c r="O21" s="69" t="s">
        <v>60</v>
      </c>
      <c r="P21" s="69" t="s">
        <v>150</v>
      </c>
      <c r="Q21" s="69" t="s">
        <v>192</v>
      </c>
      <c r="R21" s="69" t="s">
        <v>201</v>
      </c>
      <c r="S21" s="69" t="s">
        <v>64</v>
      </c>
      <c r="T21" s="69" t="s">
        <v>202</v>
      </c>
      <c r="U21" s="69" t="s">
        <v>117</v>
      </c>
      <c r="V21" s="69" t="s">
        <v>203</v>
      </c>
      <c r="W21" s="69" t="s">
        <v>66</v>
      </c>
      <c r="X21" s="69">
        <v>10</v>
      </c>
      <c r="Y21" s="69">
        <v>9</v>
      </c>
      <c r="Z21" s="69">
        <v>8</v>
      </c>
      <c r="AA21" s="69">
        <v>10</v>
      </c>
      <c r="AB21" s="69">
        <v>10</v>
      </c>
      <c r="AC21" s="69">
        <v>10</v>
      </c>
      <c r="AD21" s="69">
        <v>10</v>
      </c>
      <c r="AE21" s="69">
        <v>10</v>
      </c>
      <c r="AF21" s="69">
        <v>10</v>
      </c>
      <c r="AG21" s="69">
        <v>9</v>
      </c>
      <c r="AH21" s="69">
        <v>10</v>
      </c>
      <c r="AI21" s="69">
        <v>9</v>
      </c>
      <c r="AJ21" s="69">
        <v>4</v>
      </c>
      <c r="AK21" s="69">
        <v>1</v>
      </c>
      <c r="AL21" s="69">
        <v>9</v>
      </c>
      <c r="AM21" s="69">
        <v>9</v>
      </c>
      <c r="AN21" s="69">
        <v>10</v>
      </c>
      <c r="AO21" s="69">
        <v>9</v>
      </c>
      <c r="AP21" s="69">
        <v>9</v>
      </c>
      <c r="AQ21" s="69">
        <v>8</v>
      </c>
      <c r="AR21" s="69">
        <v>10</v>
      </c>
      <c r="AS21" s="69">
        <v>10</v>
      </c>
      <c r="AT21" s="69">
        <v>9</v>
      </c>
      <c r="AU21" s="69">
        <v>9</v>
      </c>
      <c r="AV21" s="69">
        <v>10</v>
      </c>
      <c r="AW21" s="69">
        <v>10</v>
      </c>
      <c r="AX21" s="69">
        <v>9</v>
      </c>
      <c r="AY21" s="71" t="s">
        <v>204</v>
      </c>
    </row>
    <row r="22" spans="1:51">
      <c r="A22" s="64">
        <v>45768.871391342589</v>
      </c>
      <c r="B22" s="65" t="s">
        <v>205</v>
      </c>
      <c r="C22" s="65" t="s">
        <v>52</v>
      </c>
      <c r="D22" s="65" t="s">
        <v>109</v>
      </c>
      <c r="E22" s="65" t="s">
        <v>70</v>
      </c>
      <c r="F22" s="65" t="s">
        <v>55</v>
      </c>
      <c r="G22" s="76" t="s">
        <v>206</v>
      </c>
      <c r="H22" s="67"/>
      <c r="I22" s="67"/>
      <c r="J22" s="65" t="s">
        <v>207</v>
      </c>
      <c r="K22" s="65" t="s">
        <v>208</v>
      </c>
      <c r="L22" s="67"/>
      <c r="M22" s="67"/>
      <c r="N22" s="65" t="s">
        <v>96</v>
      </c>
      <c r="O22" s="65" t="s">
        <v>60</v>
      </c>
      <c r="P22" s="65" t="s">
        <v>132</v>
      </c>
      <c r="Q22" s="65" t="s">
        <v>114</v>
      </c>
      <c r="R22" s="65" t="s">
        <v>78</v>
      </c>
      <c r="S22" s="65" t="s">
        <v>64</v>
      </c>
      <c r="T22" s="65" t="s">
        <v>209</v>
      </c>
      <c r="U22" s="65" t="s">
        <v>167</v>
      </c>
      <c r="V22" s="65" t="s">
        <v>210</v>
      </c>
      <c r="W22" s="65" t="s">
        <v>66</v>
      </c>
      <c r="X22" s="65">
        <v>10</v>
      </c>
      <c r="Y22" s="65">
        <v>10</v>
      </c>
      <c r="Z22" s="65">
        <v>10</v>
      </c>
      <c r="AA22" s="65">
        <v>10</v>
      </c>
      <c r="AB22" s="65">
        <v>10</v>
      </c>
      <c r="AC22" s="65">
        <v>10</v>
      </c>
      <c r="AD22" s="65">
        <v>10</v>
      </c>
      <c r="AE22" s="65">
        <v>10</v>
      </c>
      <c r="AF22" s="65">
        <v>10</v>
      </c>
      <c r="AG22" s="65">
        <v>10</v>
      </c>
      <c r="AH22" s="65">
        <v>10</v>
      </c>
      <c r="AI22" s="65">
        <v>10</v>
      </c>
      <c r="AJ22" s="65">
        <v>10</v>
      </c>
      <c r="AK22" s="65">
        <v>10</v>
      </c>
      <c r="AL22" s="65">
        <v>10</v>
      </c>
      <c r="AM22" s="65">
        <v>10</v>
      </c>
      <c r="AN22" s="65">
        <v>10</v>
      </c>
      <c r="AO22" s="65">
        <v>10</v>
      </c>
      <c r="AP22" s="65">
        <v>10</v>
      </c>
      <c r="AQ22" s="65">
        <v>10</v>
      </c>
      <c r="AR22" s="65">
        <v>10</v>
      </c>
      <c r="AS22" s="65">
        <v>10</v>
      </c>
      <c r="AT22" s="65">
        <v>10</v>
      </c>
      <c r="AU22" s="65">
        <v>10</v>
      </c>
      <c r="AV22" s="65">
        <v>10</v>
      </c>
      <c r="AW22" s="65">
        <v>10</v>
      </c>
      <c r="AX22" s="65">
        <v>10</v>
      </c>
      <c r="AY22" s="67"/>
    </row>
    <row r="23" spans="1:51">
      <c r="A23" s="61">
        <v>45768.896439583332</v>
      </c>
      <c r="B23" s="62" t="s">
        <v>211</v>
      </c>
      <c r="C23" s="62" t="s">
        <v>52</v>
      </c>
      <c r="D23" s="62" t="s">
        <v>109</v>
      </c>
      <c r="E23" s="62" t="s">
        <v>70</v>
      </c>
      <c r="F23" s="62" t="s">
        <v>55</v>
      </c>
      <c r="G23" s="77" t="s">
        <v>184</v>
      </c>
      <c r="H23" s="70"/>
      <c r="I23" s="70"/>
      <c r="J23" s="62" t="s">
        <v>84</v>
      </c>
      <c r="K23" s="62" t="s">
        <v>212</v>
      </c>
      <c r="L23" s="70"/>
      <c r="M23" s="70"/>
      <c r="N23" s="62" t="s">
        <v>96</v>
      </c>
      <c r="O23" s="62" t="s">
        <v>60</v>
      </c>
      <c r="P23" s="62" t="s">
        <v>150</v>
      </c>
      <c r="Q23" s="62" t="s">
        <v>144</v>
      </c>
      <c r="R23" s="62" t="s">
        <v>158</v>
      </c>
      <c r="S23" s="62" t="s">
        <v>64</v>
      </c>
      <c r="T23" s="62" t="s">
        <v>213</v>
      </c>
      <c r="U23" s="62" t="s">
        <v>66</v>
      </c>
      <c r="V23" s="62" t="s">
        <v>213</v>
      </c>
      <c r="W23" s="62" t="s">
        <v>66</v>
      </c>
      <c r="X23" s="62">
        <v>8</v>
      </c>
      <c r="Y23" s="62">
        <v>9</v>
      </c>
      <c r="Z23" s="62">
        <v>8</v>
      </c>
      <c r="AA23" s="62">
        <v>6</v>
      </c>
      <c r="AB23" s="62">
        <v>9</v>
      </c>
      <c r="AC23" s="62">
        <v>10</v>
      </c>
      <c r="AD23" s="62">
        <v>8</v>
      </c>
      <c r="AE23" s="62">
        <v>9</v>
      </c>
      <c r="AF23" s="62">
        <v>10</v>
      </c>
      <c r="AG23" s="62">
        <v>9</v>
      </c>
      <c r="AH23" s="62">
        <v>8</v>
      </c>
      <c r="AI23" s="62">
        <v>10</v>
      </c>
      <c r="AJ23" s="62">
        <v>6</v>
      </c>
      <c r="AK23" s="62">
        <v>5</v>
      </c>
      <c r="AL23" s="62">
        <v>8</v>
      </c>
      <c r="AM23" s="62">
        <v>7</v>
      </c>
      <c r="AN23" s="62">
        <v>8</v>
      </c>
      <c r="AO23" s="62">
        <v>9</v>
      </c>
      <c r="AP23" s="62">
        <v>8</v>
      </c>
      <c r="AQ23" s="62">
        <v>9</v>
      </c>
      <c r="AR23" s="62">
        <v>9</v>
      </c>
      <c r="AS23" s="62">
        <v>10</v>
      </c>
      <c r="AT23" s="62">
        <v>9</v>
      </c>
      <c r="AU23" s="62">
        <v>10</v>
      </c>
      <c r="AV23" s="62">
        <v>8</v>
      </c>
      <c r="AW23" s="62">
        <v>10</v>
      </c>
      <c r="AX23" s="62">
        <v>9</v>
      </c>
      <c r="AY23" s="70"/>
    </row>
    <row r="24" spans="1:51">
      <c r="A24" s="58">
        <v>45768.91397927083</v>
      </c>
      <c r="B24" s="59" t="s">
        <v>214</v>
      </c>
      <c r="C24" s="59" t="s">
        <v>52</v>
      </c>
      <c r="D24" s="59" t="s">
        <v>109</v>
      </c>
      <c r="E24" s="59" t="s">
        <v>54</v>
      </c>
      <c r="F24" s="59" t="s">
        <v>71</v>
      </c>
      <c r="G24" s="78" t="s">
        <v>215</v>
      </c>
      <c r="H24" s="59" t="s">
        <v>73</v>
      </c>
      <c r="I24" s="59" t="s">
        <v>216</v>
      </c>
      <c r="J24" s="67"/>
      <c r="K24" s="67"/>
      <c r="L24" s="67"/>
      <c r="M24" s="67"/>
      <c r="N24" s="59" t="s">
        <v>113</v>
      </c>
      <c r="O24" s="59" t="s">
        <v>60</v>
      </c>
      <c r="P24" s="59" t="s">
        <v>61</v>
      </c>
      <c r="Q24" s="59" t="s">
        <v>62</v>
      </c>
      <c r="R24" s="59" t="s">
        <v>78</v>
      </c>
      <c r="S24" s="59" t="s">
        <v>64</v>
      </c>
      <c r="T24" s="59" t="s">
        <v>217</v>
      </c>
      <c r="U24" s="59" t="s">
        <v>117</v>
      </c>
      <c r="V24" s="59" t="s">
        <v>152</v>
      </c>
      <c r="W24" s="59" t="s">
        <v>66</v>
      </c>
      <c r="X24" s="59">
        <v>5</v>
      </c>
      <c r="Y24" s="59">
        <v>8</v>
      </c>
      <c r="Z24" s="59">
        <v>4</v>
      </c>
      <c r="AA24" s="59">
        <v>8</v>
      </c>
      <c r="AB24" s="59">
        <v>7</v>
      </c>
      <c r="AC24" s="59">
        <v>8</v>
      </c>
      <c r="AD24" s="59">
        <v>5</v>
      </c>
      <c r="AE24" s="59">
        <v>8</v>
      </c>
      <c r="AF24" s="59">
        <v>10</v>
      </c>
      <c r="AG24" s="59">
        <v>8</v>
      </c>
      <c r="AH24" s="59">
        <v>4</v>
      </c>
      <c r="AI24" s="59">
        <v>10</v>
      </c>
      <c r="AJ24" s="59">
        <v>10</v>
      </c>
      <c r="AK24" s="59">
        <v>8</v>
      </c>
      <c r="AL24" s="59">
        <v>2</v>
      </c>
      <c r="AM24" s="59">
        <v>7</v>
      </c>
      <c r="AN24" s="59">
        <v>10</v>
      </c>
      <c r="AO24" s="59">
        <v>8</v>
      </c>
      <c r="AP24" s="59">
        <v>8</v>
      </c>
      <c r="AQ24" s="59">
        <v>6</v>
      </c>
      <c r="AR24" s="59">
        <v>10</v>
      </c>
      <c r="AS24" s="59">
        <v>10</v>
      </c>
      <c r="AT24" s="59">
        <v>9</v>
      </c>
      <c r="AU24" s="59">
        <v>10</v>
      </c>
      <c r="AV24" s="59">
        <v>10</v>
      </c>
      <c r="AW24" s="59">
        <v>9</v>
      </c>
      <c r="AX24" s="59">
        <v>9</v>
      </c>
      <c r="AY24" s="67"/>
    </row>
    <row r="25" spans="1:51">
      <c r="A25" s="68">
        <v>45768.955464039347</v>
      </c>
      <c r="B25" s="69" t="s">
        <v>218</v>
      </c>
      <c r="C25" s="69" t="s">
        <v>52</v>
      </c>
      <c r="D25" s="69" t="s">
        <v>109</v>
      </c>
      <c r="E25" s="69" t="s">
        <v>70</v>
      </c>
      <c r="F25" s="69" t="s">
        <v>55</v>
      </c>
      <c r="G25" s="75" t="s">
        <v>219</v>
      </c>
      <c r="H25" s="70"/>
      <c r="I25" s="70"/>
      <c r="J25" s="69" t="s">
        <v>84</v>
      </c>
      <c r="K25" s="69" t="s">
        <v>58</v>
      </c>
      <c r="L25" s="70"/>
      <c r="M25" s="70"/>
      <c r="N25" s="69" t="s">
        <v>86</v>
      </c>
      <c r="O25" s="69" t="s">
        <v>60</v>
      </c>
      <c r="P25" s="69" t="s">
        <v>61</v>
      </c>
      <c r="Q25" s="69" t="s">
        <v>62</v>
      </c>
      <c r="R25" s="69" t="s">
        <v>220</v>
      </c>
      <c r="S25" s="69" t="s">
        <v>64</v>
      </c>
      <c r="T25" s="69" t="s">
        <v>221</v>
      </c>
      <c r="U25" s="69" t="s">
        <v>135</v>
      </c>
      <c r="V25" s="69" t="s">
        <v>222</v>
      </c>
      <c r="W25" s="69" t="s">
        <v>66</v>
      </c>
      <c r="X25" s="69">
        <v>10</v>
      </c>
      <c r="Y25" s="69">
        <v>9</v>
      </c>
      <c r="Z25" s="69">
        <v>8</v>
      </c>
      <c r="AA25" s="69">
        <v>8</v>
      </c>
      <c r="AB25" s="69">
        <v>10</v>
      </c>
      <c r="AC25" s="69">
        <v>10</v>
      </c>
      <c r="AD25" s="69">
        <v>9</v>
      </c>
      <c r="AE25" s="69">
        <v>10</v>
      </c>
      <c r="AF25" s="69">
        <v>10</v>
      </c>
      <c r="AG25" s="69">
        <v>9</v>
      </c>
      <c r="AH25" s="69">
        <v>10</v>
      </c>
      <c r="AI25" s="69">
        <v>10</v>
      </c>
      <c r="AJ25" s="69">
        <v>7</v>
      </c>
      <c r="AK25" s="69">
        <v>5</v>
      </c>
      <c r="AL25" s="69">
        <v>6</v>
      </c>
      <c r="AM25" s="69">
        <v>7</v>
      </c>
      <c r="AN25" s="69">
        <v>9</v>
      </c>
      <c r="AO25" s="69">
        <v>10</v>
      </c>
      <c r="AP25" s="69">
        <v>10</v>
      </c>
      <c r="AQ25" s="69">
        <v>10</v>
      </c>
      <c r="AR25" s="69">
        <v>10</v>
      </c>
      <c r="AS25" s="69">
        <v>10</v>
      </c>
      <c r="AT25" s="69">
        <v>8</v>
      </c>
      <c r="AU25" s="69">
        <v>9</v>
      </c>
      <c r="AV25" s="69">
        <v>8</v>
      </c>
      <c r="AW25" s="69">
        <v>10</v>
      </c>
      <c r="AX25" s="69">
        <v>10</v>
      </c>
      <c r="AY25" s="70"/>
    </row>
    <row r="26" spans="1:51">
      <c r="A26" s="58">
        <v>45769.417389016206</v>
      </c>
      <c r="B26" s="59" t="s">
        <v>223</v>
      </c>
      <c r="C26" s="59" t="s">
        <v>52</v>
      </c>
      <c r="D26" s="59" t="s">
        <v>53</v>
      </c>
      <c r="E26" s="59" t="s">
        <v>70</v>
      </c>
      <c r="F26" s="59" t="s">
        <v>55</v>
      </c>
      <c r="G26" s="78" t="s">
        <v>224</v>
      </c>
      <c r="H26" s="67"/>
      <c r="I26" s="67"/>
      <c r="J26" s="59" t="s">
        <v>94</v>
      </c>
      <c r="K26" s="59" t="s">
        <v>225</v>
      </c>
      <c r="L26" s="67"/>
      <c r="M26" s="67"/>
      <c r="N26" s="59" t="s">
        <v>86</v>
      </c>
      <c r="O26" s="59" t="s">
        <v>60</v>
      </c>
      <c r="P26" s="59" t="s">
        <v>132</v>
      </c>
      <c r="Q26" s="59" t="s">
        <v>77</v>
      </c>
      <c r="R26" s="59" t="s">
        <v>158</v>
      </c>
      <c r="S26" s="59" t="s">
        <v>64</v>
      </c>
      <c r="T26" s="59" t="s">
        <v>226</v>
      </c>
      <c r="U26" s="59" t="s">
        <v>135</v>
      </c>
      <c r="V26" s="59" t="s">
        <v>227</v>
      </c>
      <c r="W26" s="59" t="s">
        <v>66</v>
      </c>
      <c r="X26" s="59">
        <v>3</v>
      </c>
      <c r="Y26" s="59">
        <v>3</v>
      </c>
      <c r="Z26" s="59">
        <v>6</v>
      </c>
      <c r="AA26" s="59">
        <v>5</v>
      </c>
      <c r="AB26" s="59">
        <v>9</v>
      </c>
      <c r="AC26" s="59">
        <v>8</v>
      </c>
      <c r="AD26" s="59">
        <v>9</v>
      </c>
      <c r="AE26" s="59">
        <v>8</v>
      </c>
      <c r="AF26" s="59">
        <v>4</v>
      </c>
      <c r="AG26" s="59">
        <v>4</v>
      </c>
      <c r="AH26" s="59">
        <v>9</v>
      </c>
      <c r="AI26" s="59">
        <v>9</v>
      </c>
      <c r="AJ26" s="59">
        <v>7</v>
      </c>
      <c r="AK26" s="59">
        <v>6</v>
      </c>
      <c r="AL26" s="59">
        <v>6</v>
      </c>
      <c r="AM26" s="59">
        <v>6</v>
      </c>
      <c r="AN26" s="59">
        <v>7</v>
      </c>
      <c r="AO26" s="59">
        <v>6</v>
      </c>
      <c r="AP26" s="59">
        <v>6</v>
      </c>
      <c r="AQ26" s="59">
        <v>6</v>
      </c>
      <c r="AR26" s="59">
        <v>7</v>
      </c>
      <c r="AS26" s="59">
        <v>7</v>
      </c>
      <c r="AT26" s="59">
        <v>9</v>
      </c>
      <c r="AU26" s="59">
        <v>9</v>
      </c>
      <c r="AV26" s="59">
        <v>10</v>
      </c>
      <c r="AW26" s="59">
        <v>10</v>
      </c>
      <c r="AX26" s="59">
        <v>9</v>
      </c>
      <c r="AY26" s="67"/>
    </row>
    <row r="27" spans="1:51">
      <c r="A27" s="61">
        <v>45769.47367172454</v>
      </c>
      <c r="B27" s="62" t="s">
        <v>228</v>
      </c>
      <c r="C27" s="62" t="s">
        <v>52</v>
      </c>
      <c r="D27" s="62" t="s">
        <v>109</v>
      </c>
      <c r="E27" s="62" t="s">
        <v>92</v>
      </c>
      <c r="F27" s="62" t="s">
        <v>55</v>
      </c>
      <c r="G27" s="77" t="s">
        <v>229</v>
      </c>
      <c r="H27" s="70"/>
      <c r="I27" s="70"/>
      <c r="J27" s="62" t="s">
        <v>84</v>
      </c>
      <c r="K27" s="62" t="s">
        <v>230</v>
      </c>
      <c r="L27" s="70"/>
      <c r="M27" s="70"/>
      <c r="N27" s="62" t="s">
        <v>96</v>
      </c>
      <c r="O27" s="62" t="s">
        <v>60</v>
      </c>
      <c r="P27" s="62" t="s">
        <v>76</v>
      </c>
      <c r="Q27" s="62" t="s">
        <v>62</v>
      </c>
      <c r="R27" s="62" t="s">
        <v>66</v>
      </c>
      <c r="S27" s="62" t="s">
        <v>64</v>
      </c>
      <c r="T27" s="62" t="s">
        <v>231</v>
      </c>
      <c r="U27" s="62" t="s">
        <v>117</v>
      </c>
      <c r="V27" s="62" t="s">
        <v>232</v>
      </c>
      <c r="W27" s="62" t="s">
        <v>66</v>
      </c>
      <c r="X27" s="62">
        <v>10</v>
      </c>
      <c r="Y27" s="62">
        <v>7</v>
      </c>
      <c r="Z27" s="62">
        <v>9</v>
      </c>
      <c r="AA27" s="62">
        <v>10</v>
      </c>
      <c r="AB27" s="62">
        <v>8</v>
      </c>
      <c r="AC27" s="62">
        <v>6</v>
      </c>
      <c r="AD27" s="62">
        <v>10</v>
      </c>
      <c r="AE27" s="62">
        <v>10</v>
      </c>
      <c r="AF27" s="62">
        <v>5</v>
      </c>
      <c r="AG27" s="62">
        <v>3</v>
      </c>
      <c r="AH27" s="62">
        <v>6</v>
      </c>
      <c r="AI27" s="62">
        <v>8</v>
      </c>
      <c r="AJ27" s="62">
        <v>1</v>
      </c>
      <c r="AK27" s="62">
        <v>4</v>
      </c>
      <c r="AL27" s="62">
        <v>2</v>
      </c>
      <c r="AM27" s="62">
        <v>6</v>
      </c>
      <c r="AN27" s="62">
        <v>8</v>
      </c>
      <c r="AO27" s="62">
        <v>10</v>
      </c>
      <c r="AP27" s="62">
        <v>8</v>
      </c>
      <c r="AQ27" s="62">
        <v>9</v>
      </c>
      <c r="AR27" s="62">
        <v>7</v>
      </c>
      <c r="AS27" s="62">
        <v>7</v>
      </c>
      <c r="AT27" s="62">
        <v>8</v>
      </c>
      <c r="AU27" s="62">
        <v>8</v>
      </c>
      <c r="AV27" s="62">
        <v>10</v>
      </c>
      <c r="AW27" s="62">
        <v>10</v>
      </c>
      <c r="AX27" s="62">
        <v>10</v>
      </c>
      <c r="AY27" s="63" t="s">
        <v>233</v>
      </c>
    </row>
    <row r="28" spans="1:51">
      <c r="A28" s="64">
        <v>45769.478905358796</v>
      </c>
      <c r="B28" s="65" t="s">
        <v>234</v>
      </c>
      <c r="C28" s="65" t="s">
        <v>52</v>
      </c>
      <c r="D28" s="65" t="s">
        <v>53</v>
      </c>
      <c r="E28" s="65" t="s">
        <v>70</v>
      </c>
      <c r="F28" s="65" t="s">
        <v>55</v>
      </c>
      <c r="G28" s="76" t="s">
        <v>235</v>
      </c>
      <c r="H28" s="67"/>
      <c r="I28" s="67"/>
      <c r="J28" s="65" t="s">
        <v>207</v>
      </c>
      <c r="K28" s="65" t="s">
        <v>236</v>
      </c>
      <c r="L28" s="67"/>
      <c r="M28" s="67"/>
      <c r="N28" s="65" t="s">
        <v>113</v>
      </c>
      <c r="O28" s="65" t="s">
        <v>60</v>
      </c>
      <c r="P28" s="65" t="s">
        <v>132</v>
      </c>
      <c r="Q28" s="65" t="s">
        <v>77</v>
      </c>
      <c r="R28" s="65" t="s">
        <v>117</v>
      </c>
      <c r="S28" s="65" t="s">
        <v>64</v>
      </c>
      <c r="T28" s="65" t="s">
        <v>237</v>
      </c>
      <c r="U28" s="65" t="s">
        <v>66</v>
      </c>
      <c r="V28" s="65" t="s">
        <v>237</v>
      </c>
      <c r="W28" s="65" t="s">
        <v>66</v>
      </c>
      <c r="X28" s="65">
        <v>7</v>
      </c>
      <c r="Y28" s="65">
        <v>7</v>
      </c>
      <c r="Z28" s="65">
        <v>8</v>
      </c>
      <c r="AA28" s="65">
        <v>8</v>
      </c>
      <c r="AB28" s="65">
        <v>9</v>
      </c>
      <c r="AC28" s="65">
        <v>8</v>
      </c>
      <c r="AD28" s="65">
        <v>8</v>
      </c>
      <c r="AE28" s="65">
        <v>7</v>
      </c>
      <c r="AF28" s="65">
        <v>10</v>
      </c>
      <c r="AG28" s="65">
        <v>8</v>
      </c>
      <c r="AH28" s="65">
        <v>9</v>
      </c>
      <c r="AI28" s="65">
        <v>8</v>
      </c>
      <c r="AJ28" s="65">
        <v>10</v>
      </c>
      <c r="AK28" s="65">
        <v>10</v>
      </c>
      <c r="AL28" s="65">
        <v>10</v>
      </c>
      <c r="AM28" s="65">
        <v>4</v>
      </c>
      <c r="AN28" s="65">
        <v>10</v>
      </c>
      <c r="AO28" s="65">
        <v>8</v>
      </c>
      <c r="AP28" s="65">
        <v>8</v>
      </c>
      <c r="AQ28" s="65">
        <v>8</v>
      </c>
      <c r="AR28" s="65">
        <v>10</v>
      </c>
      <c r="AS28" s="65">
        <v>7</v>
      </c>
      <c r="AT28" s="65">
        <v>10</v>
      </c>
      <c r="AU28" s="65">
        <v>8</v>
      </c>
      <c r="AV28" s="65">
        <v>10</v>
      </c>
      <c r="AW28" s="65">
        <v>10</v>
      </c>
      <c r="AX28" s="65">
        <v>9</v>
      </c>
      <c r="AY28" s="66" t="s">
        <v>238</v>
      </c>
    </row>
    <row r="29" spans="1:51">
      <c r="A29" s="61">
        <v>45769.484799710648</v>
      </c>
      <c r="B29" s="62" t="s">
        <v>239</v>
      </c>
      <c r="C29" s="62" t="s">
        <v>52</v>
      </c>
      <c r="D29" s="62" t="s">
        <v>53</v>
      </c>
      <c r="E29" s="62" t="s">
        <v>70</v>
      </c>
      <c r="F29" s="62" t="s">
        <v>55</v>
      </c>
      <c r="G29" s="77" t="s">
        <v>235</v>
      </c>
      <c r="H29" s="70"/>
      <c r="I29" s="70"/>
      <c r="J29" s="62" t="s">
        <v>84</v>
      </c>
      <c r="K29" s="62" t="s">
        <v>240</v>
      </c>
      <c r="L29" s="70"/>
      <c r="M29" s="70"/>
      <c r="N29" s="62" t="s">
        <v>96</v>
      </c>
      <c r="O29" s="62" t="s">
        <v>60</v>
      </c>
      <c r="P29" s="62" t="s">
        <v>150</v>
      </c>
      <c r="Q29" s="62" t="s">
        <v>114</v>
      </c>
      <c r="R29" s="62" t="s">
        <v>117</v>
      </c>
      <c r="S29" s="62" t="s">
        <v>64</v>
      </c>
      <c r="T29" s="62" t="s">
        <v>241</v>
      </c>
      <c r="U29" s="62" t="s">
        <v>117</v>
      </c>
      <c r="V29" s="62" t="s">
        <v>241</v>
      </c>
      <c r="W29" s="62" t="s">
        <v>66</v>
      </c>
      <c r="X29" s="62">
        <v>8</v>
      </c>
      <c r="Y29" s="62">
        <v>9</v>
      </c>
      <c r="Z29" s="62">
        <v>9</v>
      </c>
      <c r="AA29" s="62">
        <v>7</v>
      </c>
      <c r="AB29" s="62">
        <v>9</v>
      </c>
      <c r="AC29" s="62">
        <v>9</v>
      </c>
      <c r="AD29" s="62">
        <v>8</v>
      </c>
      <c r="AE29" s="62">
        <v>8</v>
      </c>
      <c r="AF29" s="62">
        <v>10</v>
      </c>
      <c r="AG29" s="62">
        <v>7</v>
      </c>
      <c r="AH29" s="62">
        <v>10</v>
      </c>
      <c r="AI29" s="62">
        <v>10</v>
      </c>
      <c r="AJ29" s="62">
        <v>5</v>
      </c>
      <c r="AK29" s="62">
        <v>7</v>
      </c>
      <c r="AL29" s="62">
        <v>7</v>
      </c>
      <c r="AM29" s="62">
        <v>7</v>
      </c>
      <c r="AN29" s="62">
        <v>9</v>
      </c>
      <c r="AO29" s="62">
        <v>9</v>
      </c>
      <c r="AP29" s="62">
        <v>9</v>
      </c>
      <c r="AQ29" s="62">
        <v>9</v>
      </c>
      <c r="AR29" s="62">
        <v>10</v>
      </c>
      <c r="AS29" s="62">
        <v>10</v>
      </c>
      <c r="AT29" s="62">
        <v>10</v>
      </c>
      <c r="AU29" s="62">
        <v>10</v>
      </c>
      <c r="AV29" s="62">
        <v>10</v>
      </c>
      <c r="AW29" s="62">
        <v>10</v>
      </c>
      <c r="AX29" s="62">
        <v>9</v>
      </c>
      <c r="AY29" s="70"/>
    </row>
    <row r="30" spans="1:51">
      <c r="A30" s="58">
        <v>45769.525258194444</v>
      </c>
      <c r="B30" s="59" t="s">
        <v>242</v>
      </c>
      <c r="C30" s="59" t="s">
        <v>52</v>
      </c>
      <c r="D30" s="59" t="s">
        <v>53</v>
      </c>
      <c r="E30" s="59" t="s">
        <v>70</v>
      </c>
      <c r="F30" s="59" t="s">
        <v>55</v>
      </c>
      <c r="G30" s="78" t="s">
        <v>235</v>
      </c>
      <c r="H30" s="67"/>
      <c r="I30" s="67"/>
      <c r="J30" s="59" t="s">
        <v>84</v>
      </c>
      <c r="K30" s="59" t="s">
        <v>243</v>
      </c>
      <c r="L30" s="67"/>
      <c r="M30" s="67"/>
      <c r="N30" s="59" t="s">
        <v>113</v>
      </c>
      <c r="O30" s="59" t="s">
        <v>60</v>
      </c>
      <c r="P30" s="59" t="s">
        <v>132</v>
      </c>
      <c r="Q30" s="59" t="s">
        <v>62</v>
      </c>
      <c r="R30" s="59" t="s">
        <v>66</v>
      </c>
      <c r="S30" s="59" t="s">
        <v>64</v>
      </c>
      <c r="T30" s="59" t="s">
        <v>244</v>
      </c>
      <c r="U30" s="59" t="s">
        <v>66</v>
      </c>
      <c r="V30" s="59" t="s">
        <v>244</v>
      </c>
      <c r="W30" s="59" t="s">
        <v>66</v>
      </c>
      <c r="X30" s="59">
        <v>7</v>
      </c>
      <c r="Y30" s="59">
        <v>6</v>
      </c>
      <c r="Z30" s="59">
        <v>7</v>
      </c>
      <c r="AA30" s="59">
        <v>7</v>
      </c>
      <c r="AB30" s="59">
        <v>7</v>
      </c>
      <c r="AC30" s="59">
        <v>7</v>
      </c>
      <c r="AD30" s="59">
        <v>6</v>
      </c>
      <c r="AE30" s="59">
        <v>7</v>
      </c>
      <c r="AF30" s="59">
        <v>7</v>
      </c>
      <c r="AG30" s="59">
        <v>10</v>
      </c>
      <c r="AH30" s="59">
        <v>9</v>
      </c>
      <c r="AI30" s="59">
        <v>10</v>
      </c>
      <c r="AJ30" s="59">
        <v>7</v>
      </c>
      <c r="AK30" s="59">
        <v>8</v>
      </c>
      <c r="AL30" s="59">
        <v>8</v>
      </c>
      <c r="AM30" s="59">
        <v>8</v>
      </c>
      <c r="AN30" s="59">
        <v>8</v>
      </c>
      <c r="AO30" s="59">
        <v>8</v>
      </c>
      <c r="AP30" s="59">
        <v>8</v>
      </c>
      <c r="AQ30" s="59">
        <v>8</v>
      </c>
      <c r="AR30" s="59">
        <v>8</v>
      </c>
      <c r="AS30" s="59">
        <v>9</v>
      </c>
      <c r="AT30" s="59">
        <v>8</v>
      </c>
      <c r="AU30" s="59">
        <v>8</v>
      </c>
      <c r="AV30" s="59">
        <v>8</v>
      </c>
      <c r="AW30" s="59">
        <v>9</v>
      </c>
      <c r="AX30" s="59">
        <v>8</v>
      </c>
      <c r="AY30" s="67"/>
    </row>
    <row r="31" spans="1:51">
      <c r="A31" s="61">
        <v>45769.547123356482</v>
      </c>
      <c r="B31" s="62" t="s">
        <v>245</v>
      </c>
      <c r="C31" s="62" t="s">
        <v>52</v>
      </c>
      <c r="D31" s="62" t="s">
        <v>53</v>
      </c>
      <c r="E31" s="62" t="s">
        <v>54</v>
      </c>
      <c r="F31" s="62" t="s">
        <v>55</v>
      </c>
      <c r="G31" s="77" t="s">
        <v>246</v>
      </c>
      <c r="H31" s="70"/>
      <c r="I31" s="70"/>
      <c r="J31" s="62" t="s">
        <v>94</v>
      </c>
      <c r="K31" s="62" t="s">
        <v>247</v>
      </c>
      <c r="L31" s="70"/>
      <c r="M31" s="70"/>
      <c r="N31" s="62" t="s">
        <v>96</v>
      </c>
      <c r="O31" s="62" t="s">
        <v>60</v>
      </c>
      <c r="P31" s="62" t="s">
        <v>132</v>
      </c>
      <c r="Q31" s="62" t="s">
        <v>114</v>
      </c>
      <c r="R31" s="62" t="s">
        <v>174</v>
      </c>
      <c r="S31" s="62" t="s">
        <v>64</v>
      </c>
      <c r="T31" s="62" t="s">
        <v>248</v>
      </c>
      <c r="U31" s="62" t="s">
        <v>66</v>
      </c>
      <c r="V31" s="62" t="s">
        <v>248</v>
      </c>
      <c r="W31" s="62" t="s">
        <v>66</v>
      </c>
      <c r="X31" s="62">
        <v>7</v>
      </c>
      <c r="Y31" s="62">
        <v>8</v>
      </c>
      <c r="Z31" s="62">
        <v>6</v>
      </c>
      <c r="AA31" s="62">
        <v>8</v>
      </c>
      <c r="AB31" s="62">
        <v>10</v>
      </c>
      <c r="AC31" s="62">
        <v>10</v>
      </c>
      <c r="AD31" s="62">
        <v>8</v>
      </c>
      <c r="AE31" s="62">
        <v>7</v>
      </c>
      <c r="AF31" s="62">
        <v>8</v>
      </c>
      <c r="AG31" s="62">
        <v>7</v>
      </c>
      <c r="AH31" s="62">
        <v>6</v>
      </c>
      <c r="AI31" s="62">
        <v>8</v>
      </c>
      <c r="AJ31" s="62">
        <v>2</v>
      </c>
      <c r="AK31" s="62">
        <v>6</v>
      </c>
      <c r="AL31" s="62">
        <v>4</v>
      </c>
      <c r="AM31" s="62">
        <v>5</v>
      </c>
      <c r="AN31" s="62">
        <v>7</v>
      </c>
      <c r="AO31" s="62">
        <v>10</v>
      </c>
      <c r="AP31" s="62">
        <v>6</v>
      </c>
      <c r="AQ31" s="62">
        <v>9</v>
      </c>
      <c r="AR31" s="62">
        <v>7</v>
      </c>
      <c r="AS31" s="62">
        <v>7</v>
      </c>
      <c r="AT31" s="62">
        <v>7</v>
      </c>
      <c r="AU31" s="62">
        <v>8</v>
      </c>
      <c r="AV31" s="62">
        <v>8</v>
      </c>
      <c r="AW31" s="62">
        <v>8</v>
      </c>
      <c r="AX31" s="62">
        <v>8</v>
      </c>
      <c r="AY31" s="63" t="s">
        <v>249</v>
      </c>
    </row>
    <row r="32" spans="1:51">
      <c r="A32" s="58">
        <v>45769.613299965276</v>
      </c>
      <c r="B32" s="59" t="s">
        <v>250</v>
      </c>
      <c r="C32" s="59" t="s">
        <v>52</v>
      </c>
      <c r="D32" s="59" t="s">
        <v>109</v>
      </c>
      <c r="E32" s="59" t="s">
        <v>70</v>
      </c>
      <c r="F32" s="59" t="s">
        <v>55</v>
      </c>
      <c r="G32" s="78" t="s">
        <v>251</v>
      </c>
      <c r="H32" s="67"/>
      <c r="I32" s="67"/>
      <c r="J32" s="59" t="s">
        <v>84</v>
      </c>
      <c r="K32" s="59" t="s">
        <v>252</v>
      </c>
      <c r="L32" s="67"/>
      <c r="M32" s="67"/>
      <c r="N32" s="59" t="s">
        <v>86</v>
      </c>
      <c r="O32" s="59" t="s">
        <v>60</v>
      </c>
      <c r="P32" s="59" t="s">
        <v>132</v>
      </c>
      <c r="Q32" s="59" t="s">
        <v>181</v>
      </c>
      <c r="R32" s="59" t="s">
        <v>220</v>
      </c>
      <c r="S32" s="59" t="s">
        <v>64</v>
      </c>
      <c r="T32" s="59" t="s">
        <v>253</v>
      </c>
      <c r="U32" s="59" t="s">
        <v>66</v>
      </c>
      <c r="V32" s="59" t="s">
        <v>253</v>
      </c>
      <c r="W32" s="59" t="s">
        <v>66</v>
      </c>
      <c r="X32" s="59">
        <v>10</v>
      </c>
      <c r="Y32" s="59">
        <v>9</v>
      </c>
      <c r="Z32" s="59">
        <v>8</v>
      </c>
      <c r="AA32" s="59">
        <v>8</v>
      </c>
      <c r="AB32" s="59">
        <v>9</v>
      </c>
      <c r="AC32" s="59">
        <v>6</v>
      </c>
      <c r="AD32" s="59">
        <v>6</v>
      </c>
      <c r="AE32" s="59">
        <v>6</v>
      </c>
      <c r="AF32" s="59">
        <v>4</v>
      </c>
      <c r="AG32" s="59">
        <v>4</v>
      </c>
      <c r="AH32" s="59">
        <v>3</v>
      </c>
      <c r="AI32" s="59">
        <v>3</v>
      </c>
      <c r="AJ32" s="59">
        <v>6</v>
      </c>
      <c r="AK32" s="59">
        <v>1</v>
      </c>
      <c r="AL32" s="59">
        <v>2</v>
      </c>
      <c r="AM32" s="59">
        <v>1</v>
      </c>
      <c r="AN32" s="59">
        <v>5</v>
      </c>
      <c r="AO32" s="59">
        <v>3</v>
      </c>
      <c r="AP32" s="59">
        <v>10</v>
      </c>
      <c r="AQ32" s="59">
        <v>8</v>
      </c>
      <c r="AR32" s="59">
        <v>6</v>
      </c>
      <c r="AS32" s="59">
        <v>6</v>
      </c>
      <c r="AT32" s="59">
        <v>8</v>
      </c>
      <c r="AU32" s="59">
        <v>8</v>
      </c>
      <c r="AV32" s="59">
        <v>10</v>
      </c>
      <c r="AW32" s="59">
        <v>9</v>
      </c>
      <c r="AX32" s="59">
        <v>8</v>
      </c>
      <c r="AY32" s="60" t="s">
        <v>254</v>
      </c>
    </row>
    <row r="33" spans="1:51">
      <c r="A33" s="68">
        <v>45769.650808784718</v>
      </c>
      <c r="B33" s="69" t="s">
        <v>255</v>
      </c>
      <c r="C33" s="69" t="s">
        <v>52</v>
      </c>
      <c r="D33" s="69" t="s">
        <v>109</v>
      </c>
      <c r="E33" s="69" t="s">
        <v>70</v>
      </c>
      <c r="F33" s="69" t="s">
        <v>55</v>
      </c>
      <c r="G33" s="75" t="s">
        <v>155</v>
      </c>
      <c r="H33" s="70"/>
      <c r="I33" s="70"/>
      <c r="J33" s="69" t="s">
        <v>94</v>
      </c>
      <c r="K33" s="69" t="s">
        <v>256</v>
      </c>
      <c r="L33" s="70"/>
      <c r="M33" s="70"/>
      <c r="N33" s="69" t="s">
        <v>113</v>
      </c>
      <c r="O33" s="69" t="s">
        <v>60</v>
      </c>
      <c r="P33" s="69" t="s">
        <v>76</v>
      </c>
      <c r="Q33" s="69" t="s">
        <v>62</v>
      </c>
      <c r="R33" s="69" t="s">
        <v>66</v>
      </c>
      <c r="S33" s="69" t="s">
        <v>64</v>
      </c>
      <c r="T33" s="69" t="s">
        <v>257</v>
      </c>
      <c r="U33" s="69" t="s">
        <v>105</v>
      </c>
      <c r="V33" s="69" t="s">
        <v>258</v>
      </c>
      <c r="W33" s="69" t="s">
        <v>66</v>
      </c>
      <c r="X33" s="69">
        <v>8</v>
      </c>
      <c r="Y33" s="69">
        <v>8</v>
      </c>
      <c r="Z33" s="69">
        <v>8</v>
      </c>
      <c r="AA33" s="69">
        <v>7</v>
      </c>
      <c r="AB33" s="69">
        <v>9</v>
      </c>
      <c r="AC33" s="69">
        <v>9</v>
      </c>
      <c r="AD33" s="69">
        <v>7</v>
      </c>
      <c r="AE33" s="69">
        <v>8</v>
      </c>
      <c r="AF33" s="69">
        <v>8</v>
      </c>
      <c r="AG33" s="69">
        <v>7</v>
      </c>
      <c r="AH33" s="69">
        <v>9</v>
      </c>
      <c r="AI33" s="69">
        <v>10</v>
      </c>
      <c r="AJ33" s="69">
        <v>10</v>
      </c>
      <c r="AK33" s="69">
        <v>3</v>
      </c>
      <c r="AL33" s="69">
        <v>6</v>
      </c>
      <c r="AM33" s="69">
        <v>6</v>
      </c>
      <c r="AN33" s="69">
        <v>10</v>
      </c>
      <c r="AO33" s="69">
        <v>9</v>
      </c>
      <c r="AP33" s="69">
        <v>8</v>
      </c>
      <c r="AQ33" s="69">
        <v>8</v>
      </c>
      <c r="AR33" s="69">
        <v>10</v>
      </c>
      <c r="AS33" s="69">
        <v>9</v>
      </c>
      <c r="AT33" s="69">
        <v>8</v>
      </c>
      <c r="AU33" s="69">
        <v>7</v>
      </c>
      <c r="AV33" s="69">
        <v>10</v>
      </c>
      <c r="AW33" s="69">
        <v>9</v>
      </c>
      <c r="AX33" s="69">
        <v>9</v>
      </c>
      <c r="AY33" s="70"/>
    </row>
    <row r="34" spans="1:51">
      <c r="A34" s="58">
        <v>45769.652359513886</v>
      </c>
      <c r="B34" s="59" t="s">
        <v>259</v>
      </c>
      <c r="C34" s="59" t="s">
        <v>52</v>
      </c>
      <c r="D34" s="59" t="s">
        <v>109</v>
      </c>
      <c r="E34" s="59" t="s">
        <v>70</v>
      </c>
      <c r="F34" s="59" t="s">
        <v>55</v>
      </c>
      <c r="G34" s="78" t="s">
        <v>260</v>
      </c>
      <c r="H34" s="67"/>
      <c r="I34" s="67"/>
      <c r="J34" s="59" t="s">
        <v>84</v>
      </c>
      <c r="K34" s="59" t="s">
        <v>261</v>
      </c>
      <c r="L34" s="67"/>
      <c r="M34" s="67"/>
      <c r="N34" s="59" t="s">
        <v>113</v>
      </c>
      <c r="O34" s="59" t="s">
        <v>60</v>
      </c>
      <c r="P34" s="59" t="s">
        <v>61</v>
      </c>
      <c r="Q34" s="59" t="s">
        <v>192</v>
      </c>
      <c r="R34" s="59" t="s">
        <v>262</v>
      </c>
      <c r="S34" s="59" t="s">
        <v>64</v>
      </c>
      <c r="T34" s="59" t="s">
        <v>263</v>
      </c>
      <c r="U34" s="59" t="s">
        <v>66</v>
      </c>
      <c r="V34" s="59" t="s">
        <v>264</v>
      </c>
      <c r="W34" s="59" t="s">
        <v>66</v>
      </c>
      <c r="X34" s="59">
        <v>8</v>
      </c>
      <c r="Y34" s="59">
        <v>5</v>
      </c>
      <c r="Z34" s="59">
        <v>10</v>
      </c>
      <c r="AA34" s="59">
        <v>10</v>
      </c>
      <c r="AB34" s="59">
        <v>10</v>
      </c>
      <c r="AC34" s="59">
        <v>10</v>
      </c>
      <c r="AD34" s="59">
        <v>8</v>
      </c>
      <c r="AE34" s="59">
        <v>8</v>
      </c>
      <c r="AF34" s="59">
        <v>10</v>
      </c>
      <c r="AG34" s="59">
        <v>10</v>
      </c>
      <c r="AH34" s="59">
        <v>8</v>
      </c>
      <c r="AI34" s="59">
        <v>10</v>
      </c>
      <c r="AJ34" s="59">
        <v>3</v>
      </c>
      <c r="AK34" s="59">
        <v>1</v>
      </c>
      <c r="AL34" s="59">
        <v>10</v>
      </c>
      <c r="AM34" s="59">
        <v>10</v>
      </c>
      <c r="AN34" s="59">
        <v>10</v>
      </c>
      <c r="AO34" s="59">
        <v>10</v>
      </c>
      <c r="AP34" s="59">
        <v>8</v>
      </c>
      <c r="AQ34" s="59">
        <v>8</v>
      </c>
      <c r="AR34" s="59">
        <v>10</v>
      </c>
      <c r="AS34" s="59">
        <v>10</v>
      </c>
      <c r="AT34" s="59">
        <v>10</v>
      </c>
      <c r="AU34" s="59">
        <v>10</v>
      </c>
      <c r="AV34" s="59">
        <v>8</v>
      </c>
      <c r="AW34" s="59">
        <v>10</v>
      </c>
      <c r="AX34" s="59">
        <v>10</v>
      </c>
      <c r="AY34" s="60" t="s">
        <v>265</v>
      </c>
    </row>
    <row r="35" spans="1:51">
      <c r="A35" s="61">
        <v>45769.734638449074</v>
      </c>
      <c r="B35" s="62" t="s">
        <v>266</v>
      </c>
      <c r="C35" s="62" t="s">
        <v>52</v>
      </c>
      <c r="D35" s="62" t="s">
        <v>109</v>
      </c>
      <c r="E35" s="62" t="s">
        <v>54</v>
      </c>
      <c r="F35" s="62" t="s">
        <v>71</v>
      </c>
      <c r="G35" s="77" t="s">
        <v>229</v>
      </c>
      <c r="H35" s="62" t="s">
        <v>267</v>
      </c>
      <c r="I35" s="62" t="s">
        <v>268</v>
      </c>
      <c r="J35" s="70"/>
      <c r="K35" s="70"/>
      <c r="L35" s="70"/>
      <c r="M35" s="70"/>
      <c r="N35" s="62" t="s">
        <v>113</v>
      </c>
      <c r="O35" s="62" t="s">
        <v>60</v>
      </c>
      <c r="P35" s="62" t="s">
        <v>150</v>
      </c>
      <c r="Q35" s="62" t="s">
        <v>114</v>
      </c>
      <c r="R35" s="62" t="s">
        <v>78</v>
      </c>
      <c r="S35" s="62" t="s">
        <v>64</v>
      </c>
      <c r="T35" s="62" t="s">
        <v>269</v>
      </c>
      <c r="U35" s="62" t="s">
        <v>167</v>
      </c>
      <c r="V35" s="62" t="s">
        <v>270</v>
      </c>
      <c r="W35" s="62" t="s">
        <v>66</v>
      </c>
      <c r="X35" s="62">
        <v>9</v>
      </c>
      <c r="Y35" s="62">
        <v>9</v>
      </c>
      <c r="Z35" s="62">
        <v>8</v>
      </c>
      <c r="AA35" s="62">
        <v>8</v>
      </c>
      <c r="AB35" s="62">
        <v>9</v>
      </c>
      <c r="AC35" s="62">
        <v>10</v>
      </c>
      <c r="AD35" s="62">
        <v>7</v>
      </c>
      <c r="AE35" s="62">
        <v>8</v>
      </c>
      <c r="AF35" s="62">
        <v>10</v>
      </c>
      <c r="AG35" s="62">
        <v>10</v>
      </c>
      <c r="AH35" s="62">
        <v>7</v>
      </c>
      <c r="AI35" s="62">
        <v>8</v>
      </c>
      <c r="AJ35" s="62">
        <v>8</v>
      </c>
      <c r="AK35" s="62">
        <v>6</v>
      </c>
      <c r="AL35" s="62">
        <v>8</v>
      </c>
      <c r="AM35" s="62">
        <v>8</v>
      </c>
      <c r="AN35" s="62">
        <v>10</v>
      </c>
      <c r="AO35" s="62">
        <v>10</v>
      </c>
      <c r="AP35" s="62">
        <v>8</v>
      </c>
      <c r="AQ35" s="62">
        <v>8</v>
      </c>
      <c r="AR35" s="62">
        <v>9</v>
      </c>
      <c r="AS35" s="62">
        <v>10</v>
      </c>
      <c r="AT35" s="62">
        <v>9</v>
      </c>
      <c r="AU35" s="62">
        <v>8</v>
      </c>
      <c r="AV35" s="62">
        <v>10</v>
      </c>
      <c r="AW35" s="62">
        <v>10</v>
      </c>
      <c r="AX35" s="62">
        <v>9</v>
      </c>
      <c r="AY35" s="70"/>
    </row>
    <row r="36" spans="1:51">
      <c r="A36" s="64">
        <v>45769.741827384263</v>
      </c>
      <c r="B36" s="65" t="s">
        <v>271</v>
      </c>
      <c r="C36" s="65" t="s">
        <v>52</v>
      </c>
      <c r="D36" s="65" t="s">
        <v>53</v>
      </c>
      <c r="E36" s="65" t="s">
        <v>70</v>
      </c>
      <c r="F36" s="65" t="s">
        <v>55</v>
      </c>
      <c r="G36" s="76" t="s">
        <v>272</v>
      </c>
      <c r="H36" s="67"/>
      <c r="I36" s="67"/>
      <c r="J36" s="65" t="s">
        <v>111</v>
      </c>
      <c r="K36" s="65" t="s">
        <v>273</v>
      </c>
      <c r="L36" s="67"/>
      <c r="M36" s="67"/>
      <c r="N36" s="65" t="s">
        <v>113</v>
      </c>
      <c r="O36" s="65" t="s">
        <v>60</v>
      </c>
      <c r="P36" s="65" t="s">
        <v>104</v>
      </c>
      <c r="Q36" s="65" t="s">
        <v>144</v>
      </c>
      <c r="R36" s="65" t="s">
        <v>274</v>
      </c>
      <c r="S36" s="65" t="s">
        <v>64</v>
      </c>
      <c r="T36" s="65" t="s">
        <v>275</v>
      </c>
      <c r="U36" s="65" t="s">
        <v>89</v>
      </c>
      <c r="V36" s="65" t="s">
        <v>276</v>
      </c>
      <c r="W36" s="65" t="s">
        <v>66</v>
      </c>
      <c r="X36" s="65">
        <v>10</v>
      </c>
      <c r="Y36" s="65">
        <v>8</v>
      </c>
      <c r="Z36" s="65">
        <v>5</v>
      </c>
      <c r="AA36" s="65">
        <v>8</v>
      </c>
      <c r="AB36" s="65">
        <v>10</v>
      </c>
      <c r="AC36" s="65">
        <v>9</v>
      </c>
      <c r="AD36" s="65">
        <v>9</v>
      </c>
      <c r="AE36" s="65">
        <v>10</v>
      </c>
      <c r="AF36" s="65">
        <v>10</v>
      </c>
      <c r="AG36" s="65">
        <v>10</v>
      </c>
      <c r="AH36" s="65">
        <v>8</v>
      </c>
      <c r="AI36" s="65">
        <v>5</v>
      </c>
      <c r="AJ36" s="65">
        <v>8</v>
      </c>
      <c r="AK36" s="65">
        <v>5</v>
      </c>
      <c r="AL36" s="65">
        <v>7</v>
      </c>
      <c r="AM36" s="65">
        <v>4</v>
      </c>
      <c r="AN36" s="65">
        <v>10</v>
      </c>
      <c r="AO36" s="65">
        <v>8</v>
      </c>
      <c r="AP36" s="65">
        <v>10</v>
      </c>
      <c r="AQ36" s="65">
        <v>8</v>
      </c>
      <c r="AR36" s="65">
        <v>10</v>
      </c>
      <c r="AS36" s="65">
        <v>8</v>
      </c>
      <c r="AT36" s="65">
        <v>10</v>
      </c>
      <c r="AU36" s="65">
        <v>8</v>
      </c>
      <c r="AV36" s="65">
        <v>10</v>
      </c>
      <c r="AW36" s="65">
        <v>10</v>
      </c>
      <c r="AX36" s="65">
        <v>10</v>
      </c>
      <c r="AY36" s="66" t="s">
        <v>277</v>
      </c>
    </row>
    <row r="37" spans="1:51">
      <c r="A37" s="68">
        <v>45769.811310775462</v>
      </c>
      <c r="B37" s="69" t="s">
        <v>278</v>
      </c>
      <c r="C37" s="69" t="s">
        <v>52</v>
      </c>
      <c r="D37" s="69" t="s">
        <v>53</v>
      </c>
      <c r="E37" s="69" t="s">
        <v>70</v>
      </c>
      <c r="F37" s="69" t="s">
        <v>55</v>
      </c>
      <c r="G37" s="75" t="s">
        <v>235</v>
      </c>
      <c r="H37" s="70"/>
      <c r="I37" s="70"/>
      <c r="J37" s="69" t="s">
        <v>84</v>
      </c>
      <c r="K37" s="69" t="s">
        <v>279</v>
      </c>
      <c r="L37" s="70"/>
      <c r="M37" s="70"/>
      <c r="N37" s="69" t="s">
        <v>113</v>
      </c>
      <c r="O37" s="69" t="s">
        <v>60</v>
      </c>
      <c r="P37" s="69" t="s">
        <v>61</v>
      </c>
      <c r="Q37" s="69" t="s">
        <v>62</v>
      </c>
      <c r="R37" s="69" t="s">
        <v>117</v>
      </c>
      <c r="S37" s="69" t="s">
        <v>64</v>
      </c>
      <c r="T37" s="69" t="s">
        <v>280</v>
      </c>
      <c r="U37" s="69" t="s">
        <v>117</v>
      </c>
      <c r="V37" s="69" t="s">
        <v>281</v>
      </c>
      <c r="W37" s="69" t="s">
        <v>66</v>
      </c>
      <c r="X37" s="69">
        <v>9</v>
      </c>
      <c r="Y37" s="69">
        <v>9</v>
      </c>
      <c r="Z37" s="69">
        <v>8</v>
      </c>
      <c r="AA37" s="69">
        <v>8</v>
      </c>
      <c r="AB37" s="69">
        <v>10</v>
      </c>
      <c r="AC37" s="69">
        <v>10</v>
      </c>
      <c r="AD37" s="69">
        <v>9</v>
      </c>
      <c r="AE37" s="69">
        <v>8</v>
      </c>
      <c r="AF37" s="69">
        <v>9</v>
      </c>
      <c r="AG37" s="69">
        <v>7</v>
      </c>
      <c r="AH37" s="69">
        <v>8</v>
      </c>
      <c r="AI37" s="69">
        <v>8</v>
      </c>
      <c r="AJ37" s="69">
        <v>7</v>
      </c>
      <c r="AK37" s="69">
        <v>6</v>
      </c>
      <c r="AL37" s="69">
        <v>9</v>
      </c>
      <c r="AM37" s="69">
        <v>1</v>
      </c>
      <c r="AN37" s="69">
        <v>10</v>
      </c>
      <c r="AO37" s="69">
        <v>8</v>
      </c>
      <c r="AP37" s="69">
        <v>10</v>
      </c>
      <c r="AQ37" s="69">
        <v>8</v>
      </c>
      <c r="AR37" s="69">
        <v>10</v>
      </c>
      <c r="AS37" s="69">
        <v>9</v>
      </c>
      <c r="AT37" s="69">
        <v>9</v>
      </c>
      <c r="AU37" s="69">
        <v>8</v>
      </c>
      <c r="AV37" s="69">
        <v>10</v>
      </c>
      <c r="AW37" s="69">
        <v>8</v>
      </c>
      <c r="AX37" s="69">
        <v>8</v>
      </c>
      <c r="AY37" s="71" t="s">
        <v>282</v>
      </c>
    </row>
    <row r="38" spans="1:51">
      <c r="A38" s="64">
        <v>45769.892461979165</v>
      </c>
      <c r="B38" s="65" t="s">
        <v>283</v>
      </c>
      <c r="C38" s="65" t="s">
        <v>52</v>
      </c>
      <c r="D38" s="65" t="s">
        <v>109</v>
      </c>
      <c r="E38" s="65" t="s">
        <v>70</v>
      </c>
      <c r="F38" s="65" t="s">
        <v>55</v>
      </c>
      <c r="G38" s="76" t="s">
        <v>284</v>
      </c>
      <c r="H38" s="67"/>
      <c r="I38" s="67"/>
      <c r="J38" s="65" t="s">
        <v>84</v>
      </c>
      <c r="K38" s="65" t="s">
        <v>131</v>
      </c>
      <c r="L38" s="67"/>
      <c r="M38" s="67"/>
      <c r="N38" s="65" t="s">
        <v>86</v>
      </c>
      <c r="O38" s="65" t="s">
        <v>60</v>
      </c>
      <c r="P38" s="65" t="s">
        <v>132</v>
      </c>
      <c r="Q38" s="65" t="s">
        <v>98</v>
      </c>
      <c r="R38" s="65" t="s">
        <v>285</v>
      </c>
      <c r="S38" s="65" t="s">
        <v>64</v>
      </c>
      <c r="T38" s="65" t="s">
        <v>286</v>
      </c>
      <c r="U38" s="65" t="s">
        <v>89</v>
      </c>
      <c r="V38" s="65" t="s">
        <v>287</v>
      </c>
      <c r="W38" s="65" t="s">
        <v>66</v>
      </c>
      <c r="X38" s="65">
        <v>10</v>
      </c>
      <c r="Y38" s="65">
        <v>10</v>
      </c>
      <c r="Z38" s="65">
        <v>7</v>
      </c>
      <c r="AA38" s="65">
        <v>8</v>
      </c>
      <c r="AB38" s="65">
        <v>10</v>
      </c>
      <c r="AC38" s="65">
        <v>10</v>
      </c>
      <c r="AD38" s="65">
        <v>10</v>
      </c>
      <c r="AE38" s="65">
        <v>10</v>
      </c>
      <c r="AF38" s="65">
        <v>10</v>
      </c>
      <c r="AG38" s="65">
        <v>10</v>
      </c>
      <c r="AH38" s="65">
        <v>10</v>
      </c>
      <c r="AI38" s="65">
        <v>10</v>
      </c>
      <c r="AJ38" s="65">
        <v>10</v>
      </c>
      <c r="AK38" s="65">
        <v>10</v>
      </c>
      <c r="AL38" s="65">
        <v>9</v>
      </c>
      <c r="AM38" s="65">
        <v>10</v>
      </c>
      <c r="AN38" s="65">
        <v>10</v>
      </c>
      <c r="AO38" s="65">
        <v>10</v>
      </c>
      <c r="AP38" s="65">
        <v>10</v>
      </c>
      <c r="AQ38" s="65">
        <v>10</v>
      </c>
      <c r="AR38" s="65">
        <v>10</v>
      </c>
      <c r="AS38" s="65">
        <v>10</v>
      </c>
      <c r="AT38" s="65">
        <v>10</v>
      </c>
      <c r="AU38" s="65">
        <v>10</v>
      </c>
      <c r="AV38" s="65">
        <v>10</v>
      </c>
      <c r="AW38" s="65">
        <v>10</v>
      </c>
      <c r="AX38" s="65">
        <v>10</v>
      </c>
      <c r="AY38" s="66" t="s">
        <v>288</v>
      </c>
    </row>
    <row r="39" spans="1:51">
      <c r="A39" s="68">
        <v>45769.906450057868</v>
      </c>
      <c r="B39" s="69" t="s">
        <v>289</v>
      </c>
      <c r="C39" s="69" t="s">
        <v>52</v>
      </c>
      <c r="D39" s="69" t="s">
        <v>109</v>
      </c>
      <c r="E39" s="69" t="s">
        <v>70</v>
      </c>
      <c r="F39" s="69" t="s">
        <v>55</v>
      </c>
      <c r="G39" s="75" t="s">
        <v>290</v>
      </c>
      <c r="H39" s="70"/>
      <c r="I39" s="70"/>
      <c r="J39" s="69" t="s">
        <v>57</v>
      </c>
      <c r="K39" s="69" t="s">
        <v>291</v>
      </c>
      <c r="L39" s="70"/>
      <c r="M39" s="70"/>
      <c r="N39" s="69" t="s">
        <v>113</v>
      </c>
      <c r="O39" s="69" t="s">
        <v>60</v>
      </c>
      <c r="P39" s="69" t="s">
        <v>61</v>
      </c>
      <c r="Q39" s="69" t="s">
        <v>181</v>
      </c>
      <c r="R39" s="69" t="s">
        <v>220</v>
      </c>
      <c r="S39" s="69" t="s">
        <v>79</v>
      </c>
      <c r="T39" s="69" t="s">
        <v>292</v>
      </c>
      <c r="U39" s="69" t="s">
        <v>66</v>
      </c>
      <c r="V39" s="69" t="s">
        <v>292</v>
      </c>
      <c r="W39" s="69" t="s">
        <v>66</v>
      </c>
      <c r="X39" s="69">
        <v>10</v>
      </c>
      <c r="Y39" s="69">
        <v>10</v>
      </c>
      <c r="Z39" s="69">
        <v>10</v>
      </c>
      <c r="AA39" s="69">
        <v>10</v>
      </c>
      <c r="AB39" s="69">
        <v>10</v>
      </c>
      <c r="AC39" s="69">
        <v>10</v>
      </c>
      <c r="AD39" s="69">
        <v>10</v>
      </c>
      <c r="AE39" s="69">
        <v>10</v>
      </c>
      <c r="AF39" s="69">
        <v>7</v>
      </c>
      <c r="AG39" s="69">
        <v>9</v>
      </c>
      <c r="AH39" s="69">
        <v>9</v>
      </c>
      <c r="AI39" s="69">
        <v>7</v>
      </c>
      <c r="AJ39" s="69">
        <v>10</v>
      </c>
      <c r="AK39" s="69">
        <v>10</v>
      </c>
      <c r="AL39" s="69">
        <v>7</v>
      </c>
      <c r="AM39" s="69">
        <v>6</v>
      </c>
      <c r="AN39" s="69">
        <v>8</v>
      </c>
      <c r="AO39" s="69">
        <v>9</v>
      </c>
      <c r="AP39" s="69">
        <v>9</v>
      </c>
      <c r="AQ39" s="69">
        <v>10</v>
      </c>
      <c r="AR39" s="69">
        <v>5</v>
      </c>
      <c r="AS39" s="69">
        <v>5</v>
      </c>
      <c r="AT39" s="69">
        <v>7</v>
      </c>
      <c r="AU39" s="69">
        <v>8</v>
      </c>
      <c r="AV39" s="69">
        <v>10</v>
      </c>
      <c r="AW39" s="69">
        <v>10</v>
      </c>
      <c r="AX39" s="69">
        <v>9</v>
      </c>
      <c r="AY39" s="71" t="s">
        <v>293</v>
      </c>
    </row>
    <row r="40" spans="1:51">
      <c r="A40" s="58">
        <v>45769.976650474535</v>
      </c>
      <c r="B40" s="59" t="s">
        <v>294</v>
      </c>
      <c r="C40" s="59" t="s">
        <v>52</v>
      </c>
      <c r="D40" s="59" t="s">
        <v>53</v>
      </c>
      <c r="E40" s="59" t="s">
        <v>295</v>
      </c>
      <c r="F40" s="59" t="s">
        <v>93</v>
      </c>
      <c r="G40" s="78" t="s">
        <v>296</v>
      </c>
      <c r="H40" s="67"/>
      <c r="I40" s="67"/>
      <c r="J40" s="67"/>
      <c r="K40" s="67"/>
      <c r="L40" s="59" t="s">
        <v>94</v>
      </c>
      <c r="M40" s="59" t="s">
        <v>252</v>
      </c>
      <c r="N40" s="59" t="s">
        <v>86</v>
      </c>
      <c r="O40" s="59" t="s">
        <v>60</v>
      </c>
      <c r="P40" s="59" t="s">
        <v>76</v>
      </c>
      <c r="Q40" s="59" t="s">
        <v>62</v>
      </c>
      <c r="R40" s="59" t="s">
        <v>297</v>
      </c>
      <c r="S40" s="59" t="s">
        <v>64</v>
      </c>
      <c r="T40" s="59" t="s">
        <v>298</v>
      </c>
      <c r="U40" s="59" t="s">
        <v>117</v>
      </c>
      <c r="V40" s="59" t="s">
        <v>298</v>
      </c>
      <c r="W40" s="59" t="s">
        <v>66</v>
      </c>
      <c r="X40" s="59">
        <v>10</v>
      </c>
      <c r="Y40" s="59">
        <v>10</v>
      </c>
      <c r="Z40" s="59">
        <v>6</v>
      </c>
      <c r="AA40" s="59">
        <v>9</v>
      </c>
      <c r="AB40" s="59">
        <v>8</v>
      </c>
      <c r="AC40" s="59">
        <v>9</v>
      </c>
      <c r="AD40" s="59">
        <v>8</v>
      </c>
      <c r="AE40" s="59">
        <v>8</v>
      </c>
      <c r="AF40" s="59">
        <v>8</v>
      </c>
      <c r="AG40" s="59">
        <v>9</v>
      </c>
      <c r="AH40" s="59">
        <v>9</v>
      </c>
      <c r="AI40" s="59">
        <v>8</v>
      </c>
      <c r="AJ40" s="59">
        <v>7</v>
      </c>
      <c r="AK40" s="59">
        <v>6</v>
      </c>
      <c r="AL40" s="59">
        <v>6</v>
      </c>
      <c r="AM40" s="59">
        <v>6</v>
      </c>
      <c r="AN40" s="59">
        <v>6</v>
      </c>
      <c r="AO40" s="59">
        <v>7</v>
      </c>
      <c r="AP40" s="59">
        <v>5</v>
      </c>
      <c r="AQ40" s="59">
        <v>6</v>
      </c>
      <c r="AR40" s="59">
        <v>9</v>
      </c>
      <c r="AS40" s="59">
        <v>9</v>
      </c>
      <c r="AT40" s="59">
        <v>10</v>
      </c>
      <c r="AU40" s="59">
        <v>10</v>
      </c>
      <c r="AV40" s="59">
        <v>10</v>
      </c>
      <c r="AW40" s="59">
        <v>10</v>
      </c>
      <c r="AX40" s="59">
        <v>10</v>
      </c>
      <c r="AY40" s="60" t="s">
        <v>299</v>
      </c>
    </row>
    <row r="41" spans="1:51">
      <c r="A41" s="61">
        <v>45770.481866759263</v>
      </c>
      <c r="B41" s="62" t="s">
        <v>300</v>
      </c>
      <c r="C41" s="62" t="s">
        <v>52</v>
      </c>
      <c r="D41" s="62" t="s">
        <v>109</v>
      </c>
      <c r="E41" s="62" t="s">
        <v>70</v>
      </c>
      <c r="F41" s="62" t="s">
        <v>55</v>
      </c>
      <c r="G41" s="77" t="s">
        <v>301</v>
      </c>
      <c r="H41" s="70"/>
      <c r="I41" s="70"/>
      <c r="J41" s="62" t="s">
        <v>84</v>
      </c>
      <c r="K41" s="62" t="s">
        <v>302</v>
      </c>
      <c r="L41" s="70"/>
      <c r="M41" s="70"/>
      <c r="N41" s="62" t="s">
        <v>86</v>
      </c>
      <c r="O41" s="62" t="s">
        <v>60</v>
      </c>
      <c r="P41" s="62" t="s">
        <v>104</v>
      </c>
      <c r="Q41" s="62" t="s">
        <v>62</v>
      </c>
      <c r="R41" s="62" t="s">
        <v>66</v>
      </c>
      <c r="S41" s="62" t="s">
        <v>64</v>
      </c>
      <c r="T41" s="62" t="s">
        <v>303</v>
      </c>
      <c r="U41" s="62" t="s">
        <v>117</v>
      </c>
      <c r="V41" s="62" t="s">
        <v>304</v>
      </c>
      <c r="W41" s="62" t="s">
        <v>66</v>
      </c>
      <c r="X41" s="62">
        <v>9</v>
      </c>
      <c r="Y41" s="62">
        <v>10</v>
      </c>
      <c r="Z41" s="62">
        <v>9</v>
      </c>
      <c r="AA41" s="62">
        <v>8</v>
      </c>
      <c r="AB41" s="62">
        <v>10</v>
      </c>
      <c r="AC41" s="62">
        <v>10</v>
      </c>
      <c r="AD41" s="62">
        <v>10</v>
      </c>
      <c r="AE41" s="62">
        <v>10</v>
      </c>
      <c r="AF41" s="62">
        <v>7</v>
      </c>
      <c r="AG41" s="62">
        <v>5</v>
      </c>
      <c r="AH41" s="62">
        <v>9</v>
      </c>
      <c r="AI41" s="62">
        <v>10</v>
      </c>
      <c r="AJ41" s="62">
        <v>7</v>
      </c>
      <c r="AK41" s="62">
        <v>6</v>
      </c>
      <c r="AL41" s="62">
        <v>7</v>
      </c>
      <c r="AM41" s="62">
        <v>8</v>
      </c>
      <c r="AN41" s="62">
        <v>10</v>
      </c>
      <c r="AO41" s="62">
        <v>10</v>
      </c>
      <c r="AP41" s="62">
        <v>10</v>
      </c>
      <c r="AQ41" s="62">
        <v>10</v>
      </c>
      <c r="AR41" s="62">
        <v>10</v>
      </c>
      <c r="AS41" s="62">
        <v>8</v>
      </c>
      <c r="AT41" s="62">
        <v>10</v>
      </c>
      <c r="AU41" s="62">
        <v>10</v>
      </c>
      <c r="AV41" s="62">
        <v>10</v>
      </c>
      <c r="AW41" s="62">
        <v>10</v>
      </c>
      <c r="AX41" s="62">
        <v>10</v>
      </c>
      <c r="AY41" s="63" t="s">
        <v>305</v>
      </c>
    </row>
    <row r="42" spans="1:51">
      <c r="A42" s="58">
        <v>45770.483806909717</v>
      </c>
      <c r="B42" s="59" t="s">
        <v>306</v>
      </c>
      <c r="C42" s="59" t="s">
        <v>52</v>
      </c>
      <c r="D42" s="59" t="s">
        <v>53</v>
      </c>
      <c r="E42" s="59" t="s">
        <v>70</v>
      </c>
      <c r="F42" s="59" t="s">
        <v>55</v>
      </c>
      <c r="G42" s="78" t="s">
        <v>301</v>
      </c>
      <c r="H42" s="67"/>
      <c r="I42" s="67"/>
      <c r="J42" s="59" t="s">
        <v>84</v>
      </c>
      <c r="K42" s="59" t="s">
        <v>58</v>
      </c>
      <c r="L42" s="67"/>
      <c r="M42" s="67"/>
      <c r="N42" s="59" t="s">
        <v>96</v>
      </c>
      <c r="O42" s="59" t="s">
        <v>60</v>
      </c>
      <c r="P42" s="59" t="s">
        <v>104</v>
      </c>
      <c r="Q42" s="59" t="s">
        <v>77</v>
      </c>
      <c r="R42" s="59" t="s">
        <v>274</v>
      </c>
      <c r="S42" s="59" t="s">
        <v>64</v>
      </c>
      <c r="T42" s="59" t="s">
        <v>307</v>
      </c>
      <c r="U42" s="59" t="s">
        <v>66</v>
      </c>
      <c r="V42" s="59" t="s">
        <v>308</v>
      </c>
      <c r="W42" s="59" t="s">
        <v>66</v>
      </c>
      <c r="X42" s="59">
        <v>10</v>
      </c>
      <c r="Y42" s="59">
        <v>10</v>
      </c>
      <c r="Z42" s="59">
        <v>8</v>
      </c>
      <c r="AA42" s="59">
        <v>10</v>
      </c>
      <c r="AB42" s="59">
        <v>10</v>
      </c>
      <c r="AC42" s="59">
        <v>10</v>
      </c>
      <c r="AD42" s="59">
        <v>10</v>
      </c>
      <c r="AE42" s="59">
        <v>8</v>
      </c>
      <c r="AF42" s="59">
        <v>10</v>
      </c>
      <c r="AG42" s="59">
        <v>9</v>
      </c>
      <c r="AH42" s="59">
        <v>10</v>
      </c>
      <c r="AI42" s="59">
        <v>10</v>
      </c>
      <c r="AJ42" s="59">
        <v>10</v>
      </c>
      <c r="AK42" s="59">
        <v>10</v>
      </c>
      <c r="AL42" s="59">
        <v>9</v>
      </c>
      <c r="AM42" s="59">
        <v>7</v>
      </c>
      <c r="AN42" s="59">
        <v>10</v>
      </c>
      <c r="AO42" s="59">
        <v>9</v>
      </c>
      <c r="AP42" s="59">
        <v>10</v>
      </c>
      <c r="AQ42" s="59">
        <v>10</v>
      </c>
      <c r="AR42" s="59">
        <v>10</v>
      </c>
      <c r="AS42" s="59">
        <v>10</v>
      </c>
      <c r="AT42" s="59">
        <v>10</v>
      </c>
      <c r="AU42" s="59">
        <v>10</v>
      </c>
      <c r="AV42" s="59">
        <v>10</v>
      </c>
      <c r="AW42" s="59">
        <v>10</v>
      </c>
      <c r="AX42" s="59">
        <v>10</v>
      </c>
      <c r="AY42" s="60" t="s">
        <v>309</v>
      </c>
    </row>
    <row r="43" spans="1:51">
      <c r="A43" s="68">
        <v>45770.483913599535</v>
      </c>
      <c r="B43" s="69" t="s">
        <v>310</v>
      </c>
      <c r="C43" s="69" t="s">
        <v>52</v>
      </c>
      <c r="D43" s="69" t="s">
        <v>109</v>
      </c>
      <c r="E43" s="69" t="s">
        <v>70</v>
      </c>
      <c r="F43" s="69" t="s">
        <v>55</v>
      </c>
      <c r="G43" s="75" t="s">
        <v>311</v>
      </c>
      <c r="H43" s="70"/>
      <c r="I43" s="70"/>
      <c r="J43" s="69" t="s">
        <v>84</v>
      </c>
      <c r="K43" s="69" t="s">
        <v>312</v>
      </c>
      <c r="L43" s="70"/>
      <c r="M43" s="70"/>
      <c r="N43" s="69" t="s">
        <v>313</v>
      </c>
      <c r="O43" s="69" t="s">
        <v>60</v>
      </c>
      <c r="P43" s="69" t="s">
        <v>132</v>
      </c>
      <c r="Q43" s="69" t="s">
        <v>144</v>
      </c>
      <c r="R43" s="69" t="s">
        <v>66</v>
      </c>
      <c r="S43" s="69" t="s">
        <v>314</v>
      </c>
      <c r="T43" s="69" t="s">
        <v>315</v>
      </c>
      <c r="U43" s="69" t="s">
        <v>66</v>
      </c>
      <c r="V43" s="69" t="s">
        <v>315</v>
      </c>
      <c r="W43" s="69" t="s">
        <v>66</v>
      </c>
      <c r="X43" s="69">
        <v>8</v>
      </c>
      <c r="Y43" s="69">
        <v>8</v>
      </c>
      <c r="Z43" s="69">
        <v>10</v>
      </c>
      <c r="AA43" s="69">
        <v>9</v>
      </c>
      <c r="AB43" s="69">
        <v>6</v>
      </c>
      <c r="AC43" s="69">
        <v>2</v>
      </c>
      <c r="AD43" s="69">
        <v>10</v>
      </c>
      <c r="AE43" s="69">
        <v>9</v>
      </c>
      <c r="AF43" s="69">
        <v>8</v>
      </c>
      <c r="AG43" s="69">
        <v>9</v>
      </c>
      <c r="AH43" s="69">
        <v>6</v>
      </c>
      <c r="AI43" s="69">
        <v>2</v>
      </c>
      <c r="AJ43" s="69">
        <v>8</v>
      </c>
      <c r="AK43" s="69">
        <v>7</v>
      </c>
      <c r="AL43" s="69">
        <v>3</v>
      </c>
      <c r="AM43" s="69">
        <v>3</v>
      </c>
      <c r="AN43" s="69">
        <v>8</v>
      </c>
      <c r="AO43" s="69">
        <v>7</v>
      </c>
      <c r="AP43" s="69">
        <v>8</v>
      </c>
      <c r="AQ43" s="69">
        <v>8</v>
      </c>
      <c r="AR43" s="69">
        <v>8</v>
      </c>
      <c r="AS43" s="69">
        <v>9</v>
      </c>
      <c r="AT43" s="69">
        <v>5</v>
      </c>
      <c r="AU43" s="69">
        <v>3</v>
      </c>
      <c r="AV43" s="69">
        <v>10</v>
      </c>
      <c r="AW43" s="69">
        <v>6</v>
      </c>
      <c r="AX43" s="69">
        <v>9</v>
      </c>
      <c r="AY43" s="70"/>
    </row>
    <row r="44" spans="1:51">
      <c r="A44" s="58">
        <v>45770.508092199074</v>
      </c>
      <c r="B44" s="59" t="s">
        <v>316</v>
      </c>
      <c r="C44" s="59" t="s">
        <v>52</v>
      </c>
      <c r="D44" s="59" t="s">
        <v>109</v>
      </c>
      <c r="E44" s="59" t="s">
        <v>54</v>
      </c>
      <c r="F44" s="59" t="s">
        <v>71</v>
      </c>
      <c r="G44" s="78" t="s">
        <v>229</v>
      </c>
      <c r="H44" s="59" t="s">
        <v>317</v>
      </c>
      <c r="I44" s="59" t="s">
        <v>318</v>
      </c>
      <c r="J44" s="67"/>
      <c r="K44" s="67"/>
      <c r="L44" s="67"/>
      <c r="M44" s="67"/>
      <c r="N44" s="59" t="s">
        <v>96</v>
      </c>
      <c r="O44" s="59" t="s">
        <v>60</v>
      </c>
      <c r="P44" s="59" t="s">
        <v>104</v>
      </c>
      <c r="Q44" s="59" t="s">
        <v>62</v>
      </c>
      <c r="R44" s="59" t="s">
        <v>66</v>
      </c>
      <c r="S44" s="59" t="s">
        <v>64</v>
      </c>
      <c r="T44" s="59" t="s">
        <v>319</v>
      </c>
      <c r="U44" s="59" t="s">
        <v>117</v>
      </c>
      <c r="V44" s="59" t="s">
        <v>320</v>
      </c>
      <c r="W44" s="59" t="s">
        <v>66</v>
      </c>
      <c r="X44" s="59">
        <v>8</v>
      </c>
      <c r="Y44" s="59">
        <v>9</v>
      </c>
      <c r="Z44" s="59">
        <v>10</v>
      </c>
      <c r="AA44" s="59">
        <v>10</v>
      </c>
      <c r="AB44" s="59">
        <v>8</v>
      </c>
      <c r="AC44" s="59">
        <v>8</v>
      </c>
      <c r="AD44" s="59">
        <v>10</v>
      </c>
      <c r="AE44" s="59">
        <v>10</v>
      </c>
      <c r="AF44" s="59">
        <v>6</v>
      </c>
      <c r="AG44" s="59">
        <v>4</v>
      </c>
      <c r="AH44" s="59">
        <v>4</v>
      </c>
      <c r="AI44" s="59">
        <v>5</v>
      </c>
      <c r="AJ44" s="59">
        <v>3</v>
      </c>
      <c r="AK44" s="59">
        <v>1</v>
      </c>
      <c r="AL44" s="59">
        <v>9</v>
      </c>
      <c r="AM44" s="59">
        <v>9</v>
      </c>
      <c r="AN44" s="59">
        <v>10</v>
      </c>
      <c r="AO44" s="59">
        <v>10</v>
      </c>
      <c r="AP44" s="59">
        <v>8</v>
      </c>
      <c r="AQ44" s="59">
        <v>8</v>
      </c>
      <c r="AR44" s="59">
        <v>10</v>
      </c>
      <c r="AS44" s="59">
        <v>8</v>
      </c>
      <c r="AT44" s="59">
        <v>10</v>
      </c>
      <c r="AU44" s="59">
        <v>9</v>
      </c>
      <c r="AV44" s="59">
        <v>10</v>
      </c>
      <c r="AW44" s="59">
        <v>10</v>
      </c>
      <c r="AX44" s="59">
        <v>9</v>
      </c>
      <c r="AY44" s="67"/>
    </row>
    <row r="45" spans="1:51">
      <c r="A45" s="68">
        <v>45770.527021006943</v>
      </c>
      <c r="B45" s="69" t="s">
        <v>321</v>
      </c>
      <c r="C45" s="69" t="s">
        <v>52</v>
      </c>
      <c r="D45" s="69" t="s">
        <v>109</v>
      </c>
      <c r="E45" s="69" t="s">
        <v>70</v>
      </c>
      <c r="F45" s="69" t="s">
        <v>55</v>
      </c>
      <c r="G45" s="75" t="s">
        <v>184</v>
      </c>
      <c r="H45" s="70"/>
      <c r="I45" s="70"/>
      <c r="J45" s="69" t="s">
        <v>84</v>
      </c>
      <c r="K45" s="69" t="s">
        <v>322</v>
      </c>
      <c r="L45" s="70"/>
      <c r="M45" s="70"/>
      <c r="N45" s="69" t="s">
        <v>96</v>
      </c>
      <c r="O45" s="69" t="s">
        <v>60</v>
      </c>
      <c r="P45" s="69" t="s">
        <v>104</v>
      </c>
      <c r="Q45" s="69" t="s">
        <v>98</v>
      </c>
      <c r="R45" s="69" t="s">
        <v>285</v>
      </c>
      <c r="S45" s="69" t="s">
        <v>64</v>
      </c>
      <c r="T45" s="69" t="s">
        <v>152</v>
      </c>
      <c r="U45" s="69" t="s">
        <v>66</v>
      </c>
      <c r="V45" s="69" t="s">
        <v>152</v>
      </c>
      <c r="W45" s="69" t="s">
        <v>66</v>
      </c>
      <c r="X45" s="69">
        <v>8</v>
      </c>
      <c r="Y45" s="69">
        <v>3</v>
      </c>
      <c r="Z45" s="69">
        <v>10</v>
      </c>
      <c r="AA45" s="69">
        <v>4</v>
      </c>
      <c r="AB45" s="69">
        <v>8</v>
      </c>
      <c r="AC45" s="69">
        <v>6</v>
      </c>
      <c r="AD45" s="69">
        <v>8</v>
      </c>
      <c r="AE45" s="69">
        <v>9</v>
      </c>
      <c r="AF45" s="69">
        <v>9</v>
      </c>
      <c r="AG45" s="69">
        <v>9</v>
      </c>
      <c r="AH45" s="69">
        <v>10</v>
      </c>
      <c r="AI45" s="69">
        <v>8</v>
      </c>
      <c r="AJ45" s="69">
        <v>9</v>
      </c>
      <c r="AK45" s="69">
        <v>9</v>
      </c>
      <c r="AL45" s="69">
        <v>8</v>
      </c>
      <c r="AM45" s="69">
        <v>3</v>
      </c>
      <c r="AN45" s="69">
        <v>9</v>
      </c>
      <c r="AO45" s="69">
        <v>8</v>
      </c>
      <c r="AP45" s="69">
        <v>7</v>
      </c>
      <c r="AQ45" s="69">
        <v>7</v>
      </c>
      <c r="AR45" s="69">
        <v>9</v>
      </c>
      <c r="AS45" s="69">
        <v>5</v>
      </c>
      <c r="AT45" s="69">
        <v>9</v>
      </c>
      <c r="AU45" s="69">
        <v>10</v>
      </c>
      <c r="AV45" s="69">
        <v>8</v>
      </c>
      <c r="AW45" s="69">
        <v>10</v>
      </c>
      <c r="AX45" s="69">
        <v>9</v>
      </c>
      <c r="AY45" s="70"/>
    </row>
    <row r="46" spans="1:51">
      <c r="A46" s="64">
        <v>45770.535343009258</v>
      </c>
      <c r="B46" s="65" t="s">
        <v>323</v>
      </c>
      <c r="C46" s="65" t="s">
        <v>52</v>
      </c>
      <c r="D46" s="65" t="s">
        <v>109</v>
      </c>
      <c r="E46" s="65" t="s">
        <v>92</v>
      </c>
      <c r="F46" s="65" t="s">
        <v>55</v>
      </c>
      <c r="G46" s="76" t="s">
        <v>324</v>
      </c>
      <c r="H46" s="67"/>
      <c r="I46" s="67"/>
      <c r="J46" s="65" t="s">
        <v>111</v>
      </c>
      <c r="K46" s="65" t="s">
        <v>325</v>
      </c>
      <c r="L46" s="67"/>
      <c r="M46" s="67"/>
      <c r="N46" s="65" t="s">
        <v>113</v>
      </c>
      <c r="O46" s="65" t="s">
        <v>60</v>
      </c>
      <c r="P46" s="65" t="s">
        <v>150</v>
      </c>
      <c r="Q46" s="65" t="s">
        <v>114</v>
      </c>
      <c r="R46" s="65" t="s">
        <v>326</v>
      </c>
      <c r="S46" s="65" t="s">
        <v>64</v>
      </c>
      <c r="T46" s="65" t="s">
        <v>327</v>
      </c>
      <c r="U46" s="65" t="s">
        <v>89</v>
      </c>
      <c r="V46" s="65" t="s">
        <v>328</v>
      </c>
      <c r="W46" s="65" t="s">
        <v>66</v>
      </c>
      <c r="X46" s="65">
        <v>1</v>
      </c>
      <c r="Y46" s="65">
        <v>10</v>
      </c>
      <c r="Z46" s="65">
        <v>5</v>
      </c>
      <c r="AA46" s="65">
        <v>1</v>
      </c>
      <c r="AB46" s="65">
        <v>7</v>
      </c>
      <c r="AC46" s="65">
        <v>5</v>
      </c>
      <c r="AD46" s="65">
        <v>10</v>
      </c>
      <c r="AE46" s="65">
        <v>10</v>
      </c>
      <c r="AF46" s="65">
        <v>5</v>
      </c>
      <c r="AG46" s="65">
        <v>10</v>
      </c>
      <c r="AH46" s="65">
        <v>8</v>
      </c>
      <c r="AI46" s="65">
        <v>10</v>
      </c>
      <c r="AJ46" s="65">
        <v>1</v>
      </c>
      <c r="AK46" s="65">
        <v>5</v>
      </c>
      <c r="AL46" s="65">
        <v>1</v>
      </c>
      <c r="AM46" s="65">
        <v>5</v>
      </c>
      <c r="AN46" s="65">
        <v>8</v>
      </c>
      <c r="AO46" s="65">
        <v>5</v>
      </c>
      <c r="AP46" s="65">
        <v>5</v>
      </c>
      <c r="AQ46" s="65">
        <v>5</v>
      </c>
      <c r="AR46" s="65">
        <v>10</v>
      </c>
      <c r="AS46" s="65">
        <v>5</v>
      </c>
      <c r="AT46" s="65">
        <v>8</v>
      </c>
      <c r="AU46" s="65">
        <v>5</v>
      </c>
      <c r="AV46" s="65">
        <v>10</v>
      </c>
      <c r="AW46" s="65">
        <v>10</v>
      </c>
      <c r="AX46" s="65">
        <v>9</v>
      </c>
      <c r="AY46" s="66" t="s">
        <v>329</v>
      </c>
    </row>
    <row r="47" spans="1:51">
      <c r="A47" s="68">
        <v>45770.54642564815</v>
      </c>
      <c r="B47" s="69" t="s">
        <v>330</v>
      </c>
      <c r="C47" s="69" t="s">
        <v>52</v>
      </c>
      <c r="D47" s="69" t="s">
        <v>109</v>
      </c>
      <c r="E47" s="69" t="s">
        <v>295</v>
      </c>
      <c r="F47" s="69" t="s">
        <v>93</v>
      </c>
      <c r="G47" s="75" t="s">
        <v>331</v>
      </c>
      <c r="H47" s="70"/>
      <c r="I47" s="70"/>
      <c r="J47" s="70"/>
      <c r="K47" s="70"/>
      <c r="L47" s="69" t="s">
        <v>84</v>
      </c>
      <c r="M47" s="69" t="s">
        <v>332</v>
      </c>
      <c r="N47" s="69" t="s">
        <v>333</v>
      </c>
      <c r="O47" s="69" t="s">
        <v>60</v>
      </c>
      <c r="P47" s="69" t="s">
        <v>132</v>
      </c>
      <c r="Q47" s="69" t="s">
        <v>114</v>
      </c>
      <c r="R47" s="69" t="s">
        <v>66</v>
      </c>
      <c r="S47" s="69" t="s">
        <v>64</v>
      </c>
      <c r="T47" s="69" t="s">
        <v>334</v>
      </c>
      <c r="U47" s="69" t="s">
        <v>66</v>
      </c>
      <c r="V47" s="69" t="s">
        <v>334</v>
      </c>
      <c r="W47" s="69" t="s">
        <v>66</v>
      </c>
      <c r="X47" s="69">
        <v>9</v>
      </c>
      <c r="Y47" s="69">
        <v>7</v>
      </c>
      <c r="Z47" s="69">
        <v>5</v>
      </c>
      <c r="AA47" s="69">
        <v>6</v>
      </c>
      <c r="AB47" s="69">
        <v>9</v>
      </c>
      <c r="AC47" s="69">
        <v>10</v>
      </c>
      <c r="AD47" s="69">
        <v>6</v>
      </c>
      <c r="AE47" s="69">
        <v>9</v>
      </c>
      <c r="AF47" s="69">
        <v>10</v>
      </c>
      <c r="AG47" s="69">
        <v>10</v>
      </c>
      <c r="AH47" s="69">
        <v>5</v>
      </c>
      <c r="AI47" s="69">
        <v>7</v>
      </c>
      <c r="AJ47" s="69">
        <v>10</v>
      </c>
      <c r="AK47" s="69">
        <v>10</v>
      </c>
      <c r="AL47" s="69">
        <v>8</v>
      </c>
      <c r="AM47" s="69">
        <v>10</v>
      </c>
      <c r="AN47" s="69">
        <v>9</v>
      </c>
      <c r="AO47" s="69">
        <v>9</v>
      </c>
      <c r="AP47" s="69">
        <v>9</v>
      </c>
      <c r="AQ47" s="69">
        <v>8</v>
      </c>
      <c r="AR47" s="69">
        <v>3</v>
      </c>
      <c r="AS47" s="69">
        <v>3</v>
      </c>
      <c r="AT47" s="69">
        <v>8</v>
      </c>
      <c r="AU47" s="69">
        <v>9</v>
      </c>
      <c r="AV47" s="69">
        <v>10</v>
      </c>
      <c r="AW47" s="69">
        <v>10</v>
      </c>
      <c r="AX47" s="69">
        <v>10</v>
      </c>
      <c r="AY47" s="70"/>
    </row>
    <row r="48" spans="1:51">
      <c r="A48" s="64">
        <v>45770.581157766203</v>
      </c>
      <c r="B48" s="65" t="s">
        <v>335</v>
      </c>
      <c r="C48" s="65" t="s">
        <v>52</v>
      </c>
      <c r="D48" s="65" t="s">
        <v>109</v>
      </c>
      <c r="E48" s="65" t="s">
        <v>70</v>
      </c>
      <c r="F48" s="65" t="s">
        <v>55</v>
      </c>
      <c r="G48" s="76" t="s">
        <v>184</v>
      </c>
      <c r="H48" s="67"/>
      <c r="I48" s="67"/>
      <c r="J48" s="65" t="s">
        <v>84</v>
      </c>
      <c r="K48" s="65" t="s">
        <v>131</v>
      </c>
      <c r="L48" s="67"/>
      <c r="M48" s="67"/>
      <c r="N48" s="65" t="s">
        <v>86</v>
      </c>
      <c r="O48" s="65" t="s">
        <v>60</v>
      </c>
      <c r="P48" s="65" t="s">
        <v>150</v>
      </c>
      <c r="Q48" s="65" t="s">
        <v>98</v>
      </c>
      <c r="R48" s="65" t="s">
        <v>87</v>
      </c>
      <c r="S48" s="65" t="s">
        <v>64</v>
      </c>
      <c r="T48" s="65" t="s">
        <v>336</v>
      </c>
      <c r="U48" s="65" t="s">
        <v>89</v>
      </c>
      <c r="V48" s="65" t="s">
        <v>337</v>
      </c>
      <c r="W48" s="65" t="s">
        <v>66</v>
      </c>
      <c r="X48" s="65">
        <v>8</v>
      </c>
      <c r="Y48" s="65">
        <v>10</v>
      </c>
      <c r="Z48" s="65">
        <v>6</v>
      </c>
      <c r="AA48" s="65">
        <v>3</v>
      </c>
      <c r="AB48" s="65">
        <v>10</v>
      </c>
      <c r="AC48" s="65">
        <v>10</v>
      </c>
      <c r="AD48" s="65">
        <v>6</v>
      </c>
      <c r="AE48" s="65">
        <v>8</v>
      </c>
      <c r="AF48" s="65">
        <v>7</v>
      </c>
      <c r="AG48" s="65">
        <v>5</v>
      </c>
      <c r="AH48" s="65">
        <v>7</v>
      </c>
      <c r="AI48" s="65">
        <v>7</v>
      </c>
      <c r="AJ48" s="65">
        <v>5</v>
      </c>
      <c r="AK48" s="65">
        <v>4</v>
      </c>
      <c r="AL48" s="65">
        <v>4</v>
      </c>
      <c r="AM48" s="65">
        <v>3</v>
      </c>
      <c r="AN48" s="65">
        <v>8</v>
      </c>
      <c r="AO48" s="65">
        <v>10</v>
      </c>
      <c r="AP48" s="65">
        <v>8</v>
      </c>
      <c r="AQ48" s="65">
        <v>9</v>
      </c>
      <c r="AR48" s="65">
        <v>7</v>
      </c>
      <c r="AS48" s="65">
        <v>9</v>
      </c>
      <c r="AT48" s="65">
        <v>9</v>
      </c>
      <c r="AU48" s="65">
        <v>10</v>
      </c>
      <c r="AV48" s="65">
        <v>6</v>
      </c>
      <c r="AW48" s="65">
        <v>9</v>
      </c>
      <c r="AX48" s="65">
        <v>9</v>
      </c>
      <c r="AY48" s="66" t="s">
        <v>338</v>
      </c>
    </row>
    <row r="49" spans="1:51">
      <c r="A49" s="61">
        <v>45770.600599895828</v>
      </c>
      <c r="B49" s="62" t="s">
        <v>339</v>
      </c>
      <c r="C49" s="62" t="s">
        <v>52</v>
      </c>
      <c r="D49" s="62" t="s">
        <v>109</v>
      </c>
      <c r="E49" s="62" t="s">
        <v>54</v>
      </c>
      <c r="F49" s="62" t="s">
        <v>71</v>
      </c>
      <c r="G49" s="77" t="s">
        <v>340</v>
      </c>
      <c r="H49" s="62" t="s">
        <v>164</v>
      </c>
      <c r="I49" s="62" t="s">
        <v>341</v>
      </c>
      <c r="J49" s="70"/>
      <c r="K49" s="70"/>
      <c r="L49" s="70"/>
      <c r="M49" s="70"/>
      <c r="N49" s="62" t="s">
        <v>96</v>
      </c>
      <c r="O49" s="62" t="s">
        <v>60</v>
      </c>
      <c r="P49" s="62" t="s">
        <v>150</v>
      </c>
      <c r="Q49" s="62" t="s">
        <v>192</v>
      </c>
      <c r="R49" s="62" t="s">
        <v>274</v>
      </c>
      <c r="S49" s="62" t="s">
        <v>64</v>
      </c>
      <c r="T49" s="62" t="s">
        <v>342</v>
      </c>
      <c r="U49" s="62" t="s">
        <v>66</v>
      </c>
      <c r="V49" s="62" t="s">
        <v>342</v>
      </c>
      <c r="W49" s="62" t="s">
        <v>66</v>
      </c>
      <c r="X49" s="62">
        <v>9</v>
      </c>
      <c r="Y49" s="62">
        <v>8</v>
      </c>
      <c r="Z49" s="62">
        <v>10</v>
      </c>
      <c r="AA49" s="62">
        <v>7</v>
      </c>
      <c r="AB49" s="62">
        <v>9</v>
      </c>
      <c r="AC49" s="62">
        <v>9</v>
      </c>
      <c r="AD49" s="62">
        <v>10</v>
      </c>
      <c r="AE49" s="62">
        <v>10</v>
      </c>
      <c r="AF49" s="62">
        <v>9</v>
      </c>
      <c r="AG49" s="62">
        <v>10</v>
      </c>
      <c r="AH49" s="62">
        <v>9</v>
      </c>
      <c r="AI49" s="62">
        <v>9</v>
      </c>
      <c r="AJ49" s="62">
        <v>8</v>
      </c>
      <c r="AK49" s="62">
        <v>1</v>
      </c>
      <c r="AL49" s="62">
        <v>6</v>
      </c>
      <c r="AM49" s="62">
        <v>3</v>
      </c>
      <c r="AN49" s="62">
        <v>7</v>
      </c>
      <c r="AO49" s="62">
        <v>10</v>
      </c>
      <c r="AP49" s="62">
        <v>8</v>
      </c>
      <c r="AQ49" s="62">
        <v>8</v>
      </c>
      <c r="AR49" s="62">
        <v>8</v>
      </c>
      <c r="AS49" s="62">
        <v>7</v>
      </c>
      <c r="AT49" s="62">
        <v>8</v>
      </c>
      <c r="AU49" s="62">
        <v>6</v>
      </c>
      <c r="AV49" s="62">
        <v>3</v>
      </c>
      <c r="AW49" s="62">
        <v>10</v>
      </c>
      <c r="AX49" s="62">
        <v>9</v>
      </c>
      <c r="AY49" s="70"/>
    </row>
    <row r="50" spans="1:51">
      <c r="A50" s="58">
        <v>45770.664054456021</v>
      </c>
      <c r="B50" s="59" t="s">
        <v>343</v>
      </c>
      <c r="C50" s="59" t="s">
        <v>52</v>
      </c>
      <c r="D50" s="59" t="s">
        <v>109</v>
      </c>
      <c r="E50" s="59" t="s">
        <v>54</v>
      </c>
      <c r="F50" s="59" t="s">
        <v>71</v>
      </c>
      <c r="G50" s="78" t="s">
        <v>344</v>
      </c>
      <c r="H50" s="59" t="s">
        <v>267</v>
      </c>
      <c r="I50" s="59" t="s">
        <v>200</v>
      </c>
      <c r="J50" s="67"/>
      <c r="K50" s="67"/>
      <c r="L50" s="67"/>
      <c r="M50" s="67"/>
      <c r="N50" s="59" t="s">
        <v>113</v>
      </c>
      <c r="O50" s="59" t="s">
        <v>60</v>
      </c>
      <c r="P50" s="59" t="s">
        <v>150</v>
      </c>
      <c r="Q50" s="59" t="s">
        <v>144</v>
      </c>
      <c r="R50" s="59" t="s">
        <v>66</v>
      </c>
      <c r="S50" s="59" t="s">
        <v>79</v>
      </c>
      <c r="T50" s="59" t="s">
        <v>159</v>
      </c>
      <c r="U50" s="59" t="s">
        <v>66</v>
      </c>
      <c r="V50" s="59" t="s">
        <v>159</v>
      </c>
      <c r="W50" s="59" t="s">
        <v>66</v>
      </c>
      <c r="X50" s="59">
        <v>8</v>
      </c>
      <c r="Y50" s="59">
        <v>10</v>
      </c>
      <c r="Z50" s="59">
        <v>7</v>
      </c>
      <c r="AA50" s="59">
        <v>5</v>
      </c>
      <c r="AB50" s="59">
        <v>10</v>
      </c>
      <c r="AC50" s="59">
        <v>10</v>
      </c>
      <c r="AD50" s="59">
        <v>9</v>
      </c>
      <c r="AE50" s="59">
        <v>8</v>
      </c>
      <c r="AF50" s="59">
        <v>9</v>
      </c>
      <c r="AG50" s="59">
        <v>9</v>
      </c>
      <c r="AH50" s="59">
        <v>9</v>
      </c>
      <c r="AI50" s="59">
        <v>10</v>
      </c>
      <c r="AJ50" s="59">
        <v>8</v>
      </c>
      <c r="AK50" s="59">
        <v>8</v>
      </c>
      <c r="AL50" s="59">
        <v>10</v>
      </c>
      <c r="AM50" s="59">
        <v>6</v>
      </c>
      <c r="AN50" s="59">
        <v>10</v>
      </c>
      <c r="AO50" s="59">
        <v>10</v>
      </c>
      <c r="AP50" s="59">
        <v>9</v>
      </c>
      <c r="AQ50" s="59">
        <v>6</v>
      </c>
      <c r="AR50" s="59">
        <v>10</v>
      </c>
      <c r="AS50" s="59">
        <v>8</v>
      </c>
      <c r="AT50" s="59">
        <v>10</v>
      </c>
      <c r="AU50" s="59">
        <v>7</v>
      </c>
      <c r="AV50" s="59">
        <v>10</v>
      </c>
      <c r="AW50" s="59">
        <v>10</v>
      </c>
      <c r="AX50" s="59">
        <v>10</v>
      </c>
      <c r="AY50" s="67"/>
    </row>
    <row r="51" spans="1:51">
      <c r="A51" s="61">
        <v>45770.680804965275</v>
      </c>
      <c r="B51" s="62" t="s">
        <v>345</v>
      </c>
      <c r="C51" s="62" t="s">
        <v>52</v>
      </c>
      <c r="D51" s="62" t="s">
        <v>109</v>
      </c>
      <c r="E51" s="62" t="s">
        <v>70</v>
      </c>
      <c r="F51" s="62" t="s">
        <v>71</v>
      </c>
      <c r="G51" s="77" t="s">
        <v>346</v>
      </c>
      <c r="H51" s="62" t="s">
        <v>73</v>
      </c>
      <c r="I51" s="62" t="s">
        <v>347</v>
      </c>
      <c r="J51" s="70"/>
      <c r="K51" s="70"/>
      <c r="L51" s="70"/>
      <c r="M51" s="70"/>
      <c r="N51" s="62" t="s">
        <v>113</v>
      </c>
      <c r="O51" s="62" t="s">
        <v>60</v>
      </c>
      <c r="P51" s="62" t="s">
        <v>150</v>
      </c>
      <c r="Q51" s="62" t="s">
        <v>114</v>
      </c>
      <c r="R51" s="62" t="s">
        <v>297</v>
      </c>
      <c r="S51" s="62" t="s">
        <v>79</v>
      </c>
      <c r="T51" s="62" t="s">
        <v>127</v>
      </c>
      <c r="U51" s="62" t="s">
        <v>66</v>
      </c>
      <c r="V51" s="62" t="s">
        <v>159</v>
      </c>
      <c r="W51" s="62" t="s">
        <v>66</v>
      </c>
      <c r="X51" s="62">
        <v>9</v>
      </c>
      <c r="Y51" s="62">
        <v>9</v>
      </c>
      <c r="Z51" s="62">
        <v>10</v>
      </c>
      <c r="AA51" s="62">
        <v>8</v>
      </c>
      <c r="AB51" s="62">
        <v>10</v>
      </c>
      <c r="AC51" s="62">
        <v>10</v>
      </c>
      <c r="AD51" s="62">
        <v>10</v>
      </c>
      <c r="AE51" s="62">
        <v>10</v>
      </c>
      <c r="AF51" s="62">
        <v>8</v>
      </c>
      <c r="AG51" s="62">
        <v>9</v>
      </c>
      <c r="AH51" s="62">
        <v>10</v>
      </c>
      <c r="AI51" s="62">
        <v>7</v>
      </c>
      <c r="AJ51" s="62">
        <v>8</v>
      </c>
      <c r="AK51" s="62">
        <v>6</v>
      </c>
      <c r="AL51" s="62">
        <v>8</v>
      </c>
      <c r="AM51" s="62">
        <v>8</v>
      </c>
      <c r="AN51" s="62">
        <v>9</v>
      </c>
      <c r="AO51" s="62">
        <v>9</v>
      </c>
      <c r="AP51" s="62">
        <v>7</v>
      </c>
      <c r="AQ51" s="62">
        <v>9</v>
      </c>
      <c r="AR51" s="62">
        <v>10</v>
      </c>
      <c r="AS51" s="62">
        <v>9</v>
      </c>
      <c r="AT51" s="62">
        <v>8</v>
      </c>
      <c r="AU51" s="62">
        <v>4</v>
      </c>
      <c r="AV51" s="62">
        <v>10</v>
      </c>
      <c r="AW51" s="62">
        <v>9</v>
      </c>
      <c r="AX51" s="62">
        <v>8</v>
      </c>
      <c r="AY51" s="63" t="s">
        <v>348</v>
      </c>
    </row>
    <row r="52" spans="1:51">
      <c r="A52" s="58">
        <v>45770.68972811343</v>
      </c>
      <c r="B52" s="59" t="s">
        <v>349</v>
      </c>
      <c r="C52" s="59" t="s">
        <v>52</v>
      </c>
      <c r="D52" s="59" t="s">
        <v>53</v>
      </c>
      <c r="E52" s="59" t="s">
        <v>70</v>
      </c>
      <c r="F52" s="59" t="s">
        <v>55</v>
      </c>
      <c r="G52" s="78" t="s">
        <v>155</v>
      </c>
      <c r="H52" s="67"/>
      <c r="I52" s="67"/>
      <c r="J52" s="59" t="s">
        <v>84</v>
      </c>
      <c r="K52" s="59" t="s">
        <v>350</v>
      </c>
      <c r="L52" s="67"/>
      <c r="M52" s="67"/>
      <c r="N52" s="59" t="s">
        <v>113</v>
      </c>
      <c r="O52" s="59" t="s">
        <v>60</v>
      </c>
      <c r="P52" s="59" t="s">
        <v>104</v>
      </c>
      <c r="Q52" s="59" t="s">
        <v>181</v>
      </c>
      <c r="R52" s="59" t="s">
        <v>285</v>
      </c>
      <c r="S52" s="59" t="s">
        <v>79</v>
      </c>
      <c r="T52" s="59" t="s">
        <v>351</v>
      </c>
      <c r="U52" s="59" t="s">
        <v>117</v>
      </c>
      <c r="V52" s="59" t="s">
        <v>159</v>
      </c>
      <c r="W52" s="59" t="s">
        <v>66</v>
      </c>
      <c r="X52" s="59">
        <v>8</v>
      </c>
      <c r="Y52" s="59">
        <v>8</v>
      </c>
      <c r="Z52" s="59">
        <v>7</v>
      </c>
      <c r="AA52" s="59">
        <v>7</v>
      </c>
      <c r="AB52" s="59">
        <v>5</v>
      </c>
      <c r="AC52" s="59">
        <v>5</v>
      </c>
      <c r="AD52" s="59">
        <v>8</v>
      </c>
      <c r="AE52" s="59">
        <v>8</v>
      </c>
      <c r="AF52" s="59">
        <v>10</v>
      </c>
      <c r="AG52" s="59">
        <v>10</v>
      </c>
      <c r="AH52" s="59">
        <v>6</v>
      </c>
      <c r="AI52" s="59">
        <v>6</v>
      </c>
      <c r="AJ52" s="59">
        <v>10</v>
      </c>
      <c r="AK52" s="59">
        <v>10</v>
      </c>
      <c r="AL52" s="59">
        <v>7</v>
      </c>
      <c r="AM52" s="59">
        <v>7</v>
      </c>
      <c r="AN52" s="59">
        <v>10</v>
      </c>
      <c r="AO52" s="59">
        <v>10</v>
      </c>
      <c r="AP52" s="59">
        <v>7</v>
      </c>
      <c r="AQ52" s="59">
        <v>7</v>
      </c>
      <c r="AR52" s="59">
        <v>7</v>
      </c>
      <c r="AS52" s="59">
        <v>7</v>
      </c>
      <c r="AT52" s="59">
        <v>10</v>
      </c>
      <c r="AU52" s="59">
        <v>10</v>
      </c>
      <c r="AV52" s="59">
        <v>10</v>
      </c>
      <c r="AW52" s="59">
        <v>10</v>
      </c>
      <c r="AX52" s="59">
        <v>8</v>
      </c>
      <c r="AY52" s="60" t="s">
        <v>352</v>
      </c>
    </row>
    <row r="53" spans="1:51">
      <c r="A53" s="61">
        <v>45770.767807673612</v>
      </c>
      <c r="B53" s="62" t="s">
        <v>353</v>
      </c>
      <c r="C53" s="62" t="s">
        <v>52</v>
      </c>
      <c r="D53" s="62" t="s">
        <v>109</v>
      </c>
      <c r="E53" s="62" t="s">
        <v>70</v>
      </c>
      <c r="F53" s="62" t="s">
        <v>55</v>
      </c>
      <c r="G53" s="77" t="s">
        <v>354</v>
      </c>
      <c r="H53" s="70"/>
      <c r="I53" s="70"/>
      <c r="J53" s="62" t="s">
        <v>84</v>
      </c>
      <c r="K53" s="62" t="s">
        <v>131</v>
      </c>
      <c r="L53" s="70"/>
      <c r="M53" s="70"/>
      <c r="N53" s="62" t="s">
        <v>96</v>
      </c>
      <c r="O53" s="62" t="s">
        <v>60</v>
      </c>
      <c r="P53" s="62" t="s">
        <v>61</v>
      </c>
      <c r="Q53" s="62" t="s">
        <v>77</v>
      </c>
      <c r="R53" s="62" t="s">
        <v>355</v>
      </c>
      <c r="S53" s="62" t="s">
        <v>64</v>
      </c>
      <c r="T53" s="62" t="s">
        <v>356</v>
      </c>
      <c r="U53" s="62" t="s">
        <v>66</v>
      </c>
      <c r="V53" s="62" t="s">
        <v>356</v>
      </c>
      <c r="W53" s="62" t="s">
        <v>66</v>
      </c>
      <c r="X53" s="62">
        <v>9</v>
      </c>
      <c r="Y53" s="62">
        <v>10</v>
      </c>
      <c r="Z53" s="62">
        <v>8</v>
      </c>
      <c r="AA53" s="62">
        <v>5</v>
      </c>
      <c r="AB53" s="62">
        <v>10</v>
      </c>
      <c r="AC53" s="62">
        <v>9</v>
      </c>
      <c r="AD53" s="62">
        <v>7</v>
      </c>
      <c r="AE53" s="62">
        <v>8</v>
      </c>
      <c r="AF53" s="62">
        <v>8</v>
      </c>
      <c r="AG53" s="62">
        <v>9</v>
      </c>
      <c r="AH53" s="62">
        <v>7</v>
      </c>
      <c r="AI53" s="62">
        <v>7</v>
      </c>
      <c r="AJ53" s="62">
        <v>10</v>
      </c>
      <c r="AK53" s="62">
        <v>10</v>
      </c>
      <c r="AL53" s="62">
        <v>6</v>
      </c>
      <c r="AM53" s="62">
        <v>3</v>
      </c>
      <c r="AN53" s="62">
        <v>10</v>
      </c>
      <c r="AO53" s="62">
        <v>9</v>
      </c>
      <c r="AP53" s="62">
        <v>8</v>
      </c>
      <c r="AQ53" s="62">
        <v>8</v>
      </c>
      <c r="AR53" s="62">
        <v>5</v>
      </c>
      <c r="AS53" s="62">
        <v>4</v>
      </c>
      <c r="AT53" s="62">
        <v>9</v>
      </c>
      <c r="AU53" s="62">
        <v>8</v>
      </c>
      <c r="AV53" s="62">
        <v>7</v>
      </c>
      <c r="AW53" s="62">
        <v>9</v>
      </c>
      <c r="AX53" s="62">
        <v>9</v>
      </c>
      <c r="AY53" s="70"/>
    </row>
    <row r="54" spans="1:51">
      <c r="A54" s="58">
        <v>45771.696063055555</v>
      </c>
      <c r="B54" s="59" t="s">
        <v>357</v>
      </c>
      <c r="C54" s="59" t="s">
        <v>52</v>
      </c>
      <c r="D54" s="59" t="s">
        <v>109</v>
      </c>
      <c r="E54" s="59" t="s">
        <v>295</v>
      </c>
      <c r="F54" s="59" t="s">
        <v>93</v>
      </c>
      <c r="G54" s="78" t="s">
        <v>358</v>
      </c>
      <c r="H54" s="67"/>
      <c r="I54" s="67"/>
      <c r="J54" s="67"/>
      <c r="K54" s="67"/>
      <c r="L54" s="59" t="s">
        <v>359</v>
      </c>
      <c r="M54" s="59" t="s">
        <v>360</v>
      </c>
      <c r="N54" s="59" t="s">
        <v>86</v>
      </c>
      <c r="O54" s="59" t="s">
        <v>60</v>
      </c>
      <c r="P54" s="59" t="s">
        <v>61</v>
      </c>
      <c r="Q54" s="59" t="s">
        <v>62</v>
      </c>
      <c r="R54" s="59" t="s">
        <v>297</v>
      </c>
      <c r="S54" s="59" t="s">
        <v>361</v>
      </c>
      <c r="T54" s="59" t="s">
        <v>362</v>
      </c>
      <c r="U54" s="59" t="s">
        <v>66</v>
      </c>
      <c r="V54" s="59" t="s">
        <v>362</v>
      </c>
      <c r="W54" s="59" t="s">
        <v>66</v>
      </c>
      <c r="X54" s="59">
        <v>8</v>
      </c>
      <c r="Y54" s="59">
        <v>6</v>
      </c>
      <c r="Z54" s="59">
        <v>10</v>
      </c>
      <c r="AA54" s="59">
        <v>7</v>
      </c>
      <c r="AB54" s="59">
        <v>10</v>
      </c>
      <c r="AC54" s="59">
        <v>10</v>
      </c>
      <c r="AD54" s="59">
        <v>10</v>
      </c>
      <c r="AE54" s="59">
        <v>10</v>
      </c>
      <c r="AF54" s="59">
        <v>10</v>
      </c>
      <c r="AG54" s="59">
        <v>10</v>
      </c>
      <c r="AH54" s="59">
        <v>10</v>
      </c>
      <c r="AI54" s="59">
        <v>8</v>
      </c>
      <c r="AJ54" s="59">
        <v>9</v>
      </c>
      <c r="AK54" s="59">
        <v>9</v>
      </c>
      <c r="AL54" s="59">
        <v>10</v>
      </c>
      <c r="AM54" s="59">
        <v>7</v>
      </c>
      <c r="AN54" s="59">
        <v>10</v>
      </c>
      <c r="AO54" s="59">
        <v>7</v>
      </c>
      <c r="AP54" s="59">
        <v>10</v>
      </c>
      <c r="AQ54" s="59">
        <v>8</v>
      </c>
      <c r="AR54" s="59">
        <v>10</v>
      </c>
      <c r="AS54" s="59">
        <v>10</v>
      </c>
      <c r="AT54" s="59">
        <v>10</v>
      </c>
      <c r="AU54" s="59">
        <v>7</v>
      </c>
      <c r="AV54" s="59">
        <v>10</v>
      </c>
      <c r="AW54" s="59">
        <v>8</v>
      </c>
      <c r="AX54" s="59">
        <v>8</v>
      </c>
      <c r="AY54" s="67"/>
    </row>
    <row r="55" spans="1:51">
      <c r="A55" s="68">
        <v>45771.697637048608</v>
      </c>
      <c r="B55" s="69" t="s">
        <v>363</v>
      </c>
      <c r="C55" s="69" t="s">
        <v>52</v>
      </c>
      <c r="D55" s="69" t="s">
        <v>109</v>
      </c>
      <c r="E55" s="69" t="s">
        <v>92</v>
      </c>
      <c r="F55" s="69" t="s">
        <v>55</v>
      </c>
      <c r="G55" s="75" t="s">
        <v>346</v>
      </c>
      <c r="H55" s="70"/>
      <c r="I55" s="70"/>
      <c r="J55" s="69" t="s">
        <v>84</v>
      </c>
      <c r="K55" s="69" t="s">
        <v>364</v>
      </c>
      <c r="L55" s="70"/>
      <c r="M55" s="70"/>
      <c r="N55" s="69" t="s">
        <v>365</v>
      </c>
      <c r="O55" s="69" t="s">
        <v>60</v>
      </c>
      <c r="P55" s="69" t="s">
        <v>150</v>
      </c>
      <c r="Q55" s="69" t="s">
        <v>98</v>
      </c>
      <c r="R55" s="69" t="s">
        <v>66</v>
      </c>
      <c r="S55" s="69" t="s">
        <v>79</v>
      </c>
      <c r="T55" s="69" t="s">
        <v>127</v>
      </c>
      <c r="U55" s="69" t="s">
        <v>66</v>
      </c>
      <c r="V55" s="69" t="s">
        <v>127</v>
      </c>
      <c r="W55" s="69" t="s">
        <v>66</v>
      </c>
      <c r="X55" s="69">
        <v>8</v>
      </c>
      <c r="Y55" s="69">
        <v>9</v>
      </c>
      <c r="Z55" s="69">
        <v>10</v>
      </c>
      <c r="AA55" s="69">
        <v>7</v>
      </c>
      <c r="AB55" s="69">
        <v>10</v>
      </c>
      <c r="AC55" s="69">
        <v>10</v>
      </c>
      <c r="AD55" s="69">
        <v>8</v>
      </c>
      <c r="AE55" s="69">
        <v>8</v>
      </c>
      <c r="AF55" s="69">
        <v>8</v>
      </c>
      <c r="AG55" s="69">
        <v>5</v>
      </c>
      <c r="AH55" s="69">
        <v>10</v>
      </c>
      <c r="AI55" s="69">
        <v>10</v>
      </c>
      <c r="AJ55" s="69">
        <v>10</v>
      </c>
      <c r="AK55" s="69">
        <v>7</v>
      </c>
      <c r="AL55" s="69">
        <v>10</v>
      </c>
      <c r="AM55" s="69">
        <v>6</v>
      </c>
      <c r="AN55" s="69">
        <v>9</v>
      </c>
      <c r="AO55" s="69">
        <v>7</v>
      </c>
      <c r="AP55" s="69">
        <v>9</v>
      </c>
      <c r="AQ55" s="69">
        <v>8</v>
      </c>
      <c r="AR55" s="69">
        <v>5</v>
      </c>
      <c r="AS55" s="69">
        <v>5</v>
      </c>
      <c r="AT55" s="69">
        <v>8</v>
      </c>
      <c r="AU55" s="69">
        <v>5</v>
      </c>
      <c r="AV55" s="69">
        <v>10</v>
      </c>
      <c r="AW55" s="69">
        <v>10</v>
      </c>
      <c r="AX55" s="69">
        <v>10</v>
      </c>
      <c r="AY55" s="70"/>
    </row>
    <row r="56" spans="1:51">
      <c r="A56" s="58">
        <v>45771.728700925931</v>
      </c>
      <c r="B56" s="59" t="s">
        <v>366</v>
      </c>
      <c r="C56" s="59" t="s">
        <v>52</v>
      </c>
      <c r="D56" s="59" t="s">
        <v>109</v>
      </c>
      <c r="E56" s="59" t="s">
        <v>367</v>
      </c>
      <c r="F56" s="59" t="s">
        <v>93</v>
      </c>
      <c r="G56" s="78" t="s">
        <v>346</v>
      </c>
      <c r="H56" s="67"/>
      <c r="I56" s="67"/>
      <c r="J56" s="67"/>
      <c r="K56" s="67"/>
      <c r="L56" s="59" t="s">
        <v>84</v>
      </c>
      <c r="M56" s="59" t="s">
        <v>368</v>
      </c>
      <c r="N56" s="59" t="s">
        <v>369</v>
      </c>
      <c r="O56" s="59" t="s">
        <v>60</v>
      </c>
      <c r="P56" s="59" t="s">
        <v>104</v>
      </c>
      <c r="Q56" s="59" t="s">
        <v>144</v>
      </c>
      <c r="R56" s="59" t="s">
        <v>151</v>
      </c>
      <c r="S56" s="59" t="s">
        <v>64</v>
      </c>
      <c r="T56" s="59" t="s">
        <v>370</v>
      </c>
      <c r="U56" s="59" t="s">
        <v>66</v>
      </c>
      <c r="V56" s="59" t="s">
        <v>371</v>
      </c>
      <c r="W56" s="59" t="s">
        <v>66</v>
      </c>
      <c r="X56" s="59">
        <v>10</v>
      </c>
      <c r="Y56" s="59">
        <v>10</v>
      </c>
      <c r="Z56" s="59">
        <v>10</v>
      </c>
      <c r="AA56" s="59">
        <v>10</v>
      </c>
      <c r="AB56" s="59">
        <v>10</v>
      </c>
      <c r="AC56" s="59">
        <v>10</v>
      </c>
      <c r="AD56" s="59">
        <v>10</v>
      </c>
      <c r="AE56" s="59">
        <v>10</v>
      </c>
      <c r="AF56" s="59">
        <v>7</v>
      </c>
      <c r="AG56" s="59">
        <v>7</v>
      </c>
      <c r="AH56" s="59">
        <v>10</v>
      </c>
      <c r="AI56" s="59">
        <v>10</v>
      </c>
      <c r="AJ56" s="59">
        <v>9</v>
      </c>
      <c r="AK56" s="59">
        <v>10</v>
      </c>
      <c r="AL56" s="59">
        <v>9</v>
      </c>
      <c r="AM56" s="59">
        <v>10</v>
      </c>
      <c r="AN56" s="59">
        <v>10</v>
      </c>
      <c r="AO56" s="59">
        <v>9</v>
      </c>
      <c r="AP56" s="59">
        <v>10</v>
      </c>
      <c r="AQ56" s="59">
        <v>9</v>
      </c>
      <c r="AR56" s="59">
        <v>10</v>
      </c>
      <c r="AS56" s="59">
        <v>9</v>
      </c>
      <c r="AT56" s="59">
        <v>10</v>
      </c>
      <c r="AU56" s="59">
        <v>10</v>
      </c>
      <c r="AV56" s="59">
        <v>10</v>
      </c>
      <c r="AW56" s="59">
        <v>10</v>
      </c>
      <c r="AX56" s="59">
        <v>10</v>
      </c>
      <c r="AY56" s="67"/>
    </row>
    <row r="57" spans="1:51">
      <c r="A57" s="61">
        <v>45771.807026273149</v>
      </c>
      <c r="B57" s="62" t="s">
        <v>372</v>
      </c>
      <c r="C57" s="62" t="s">
        <v>52</v>
      </c>
      <c r="D57" s="62" t="s">
        <v>109</v>
      </c>
      <c r="E57" s="62" t="s">
        <v>70</v>
      </c>
      <c r="F57" s="62" t="s">
        <v>55</v>
      </c>
      <c r="G57" s="77" t="s">
        <v>373</v>
      </c>
      <c r="H57" s="70"/>
      <c r="I57" s="70"/>
      <c r="J57" s="62" t="s">
        <v>84</v>
      </c>
      <c r="K57" s="62" t="s">
        <v>58</v>
      </c>
      <c r="L57" s="70"/>
      <c r="M57" s="70"/>
      <c r="N57" s="62" t="s">
        <v>113</v>
      </c>
      <c r="O57" s="62" t="s">
        <v>60</v>
      </c>
      <c r="P57" s="62" t="s">
        <v>61</v>
      </c>
      <c r="Q57" s="62" t="s">
        <v>62</v>
      </c>
      <c r="R57" s="62" t="s">
        <v>158</v>
      </c>
      <c r="S57" s="62" t="s">
        <v>64</v>
      </c>
      <c r="T57" s="62" t="s">
        <v>374</v>
      </c>
      <c r="U57" s="62" t="s">
        <v>66</v>
      </c>
      <c r="V57" s="62" t="s">
        <v>375</v>
      </c>
      <c r="W57" s="62" t="s">
        <v>66</v>
      </c>
      <c r="X57" s="62">
        <v>10</v>
      </c>
      <c r="Y57" s="62">
        <v>6</v>
      </c>
      <c r="Z57" s="62">
        <v>8</v>
      </c>
      <c r="AA57" s="62">
        <v>10</v>
      </c>
      <c r="AB57" s="62">
        <v>7</v>
      </c>
      <c r="AC57" s="62">
        <v>8</v>
      </c>
      <c r="AD57" s="62">
        <v>10</v>
      </c>
      <c r="AE57" s="62">
        <v>10</v>
      </c>
      <c r="AF57" s="62">
        <v>10</v>
      </c>
      <c r="AG57" s="62">
        <v>10</v>
      </c>
      <c r="AH57" s="62">
        <v>10</v>
      </c>
      <c r="AI57" s="62">
        <v>8</v>
      </c>
      <c r="AJ57" s="62">
        <v>8</v>
      </c>
      <c r="AK57" s="62">
        <v>9</v>
      </c>
      <c r="AL57" s="62">
        <v>8</v>
      </c>
      <c r="AM57" s="62">
        <v>9</v>
      </c>
      <c r="AN57" s="62">
        <v>10</v>
      </c>
      <c r="AO57" s="62">
        <v>10</v>
      </c>
      <c r="AP57" s="62">
        <v>9</v>
      </c>
      <c r="AQ57" s="62">
        <v>7</v>
      </c>
      <c r="AR57" s="62">
        <v>10</v>
      </c>
      <c r="AS57" s="62">
        <v>10</v>
      </c>
      <c r="AT57" s="62">
        <v>10</v>
      </c>
      <c r="AU57" s="62">
        <v>9</v>
      </c>
      <c r="AV57" s="62">
        <v>7</v>
      </c>
      <c r="AW57" s="62">
        <v>9</v>
      </c>
      <c r="AX57" s="62">
        <v>9</v>
      </c>
      <c r="AY57" s="63" t="s">
        <v>376</v>
      </c>
    </row>
    <row r="58" spans="1:51">
      <c r="A58" s="64">
        <v>45771.909005266207</v>
      </c>
      <c r="B58" s="65" t="s">
        <v>377</v>
      </c>
      <c r="C58" s="65" t="s">
        <v>52</v>
      </c>
      <c r="D58" s="65" t="s">
        <v>109</v>
      </c>
      <c r="E58" s="65" t="s">
        <v>54</v>
      </c>
      <c r="F58" s="65" t="s">
        <v>55</v>
      </c>
      <c r="G58" s="76" t="s">
        <v>260</v>
      </c>
      <c r="H58" s="67"/>
      <c r="I58" s="67"/>
      <c r="J58" s="65" t="s">
        <v>57</v>
      </c>
      <c r="K58" s="65" t="s">
        <v>378</v>
      </c>
      <c r="L58" s="67"/>
      <c r="M58" s="67"/>
      <c r="N58" s="65" t="s">
        <v>113</v>
      </c>
      <c r="O58" s="65" t="s">
        <v>60</v>
      </c>
      <c r="P58" s="65" t="s">
        <v>61</v>
      </c>
      <c r="Q58" s="65" t="s">
        <v>114</v>
      </c>
      <c r="R58" s="65" t="s">
        <v>182</v>
      </c>
      <c r="S58" s="65" t="s">
        <v>64</v>
      </c>
      <c r="T58" s="65" t="s">
        <v>379</v>
      </c>
      <c r="U58" s="65" t="s">
        <v>117</v>
      </c>
      <c r="V58" s="65" t="s">
        <v>380</v>
      </c>
      <c r="W58" s="65" t="s">
        <v>66</v>
      </c>
      <c r="X58" s="65">
        <v>10</v>
      </c>
      <c r="Y58" s="65">
        <v>10</v>
      </c>
      <c r="Z58" s="65">
        <v>10</v>
      </c>
      <c r="AA58" s="65">
        <v>10</v>
      </c>
      <c r="AB58" s="65">
        <v>8</v>
      </c>
      <c r="AC58" s="65">
        <v>10</v>
      </c>
      <c r="AD58" s="65">
        <v>5</v>
      </c>
      <c r="AE58" s="65">
        <v>9</v>
      </c>
      <c r="AF58" s="65">
        <v>7</v>
      </c>
      <c r="AG58" s="65">
        <v>10</v>
      </c>
      <c r="AH58" s="65">
        <v>10</v>
      </c>
      <c r="AI58" s="65">
        <v>10</v>
      </c>
      <c r="AJ58" s="65">
        <v>4</v>
      </c>
      <c r="AK58" s="65">
        <v>1</v>
      </c>
      <c r="AL58" s="65">
        <v>10</v>
      </c>
      <c r="AM58" s="65">
        <v>10</v>
      </c>
      <c r="AN58" s="65">
        <v>10</v>
      </c>
      <c r="AO58" s="65">
        <v>10</v>
      </c>
      <c r="AP58" s="65">
        <v>8</v>
      </c>
      <c r="AQ58" s="65">
        <v>10</v>
      </c>
      <c r="AR58" s="65">
        <v>10</v>
      </c>
      <c r="AS58" s="65">
        <v>9</v>
      </c>
      <c r="AT58" s="65">
        <v>9</v>
      </c>
      <c r="AU58" s="65">
        <v>10</v>
      </c>
      <c r="AV58" s="65">
        <v>9</v>
      </c>
      <c r="AW58" s="65">
        <v>10</v>
      </c>
      <c r="AX58" s="65">
        <v>10</v>
      </c>
      <c r="AY58" s="66" t="s">
        <v>381</v>
      </c>
    </row>
    <row r="59" spans="1:51">
      <c r="A59" s="61">
        <v>45771.910943912037</v>
      </c>
      <c r="B59" s="62" t="s">
        <v>382</v>
      </c>
      <c r="C59" s="62" t="s">
        <v>52</v>
      </c>
      <c r="D59" s="62" t="s">
        <v>53</v>
      </c>
      <c r="E59" s="62" t="s">
        <v>54</v>
      </c>
      <c r="F59" s="62" t="s">
        <v>55</v>
      </c>
      <c r="G59" s="77" t="s">
        <v>383</v>
      </c>
      <c r="H59" s="70"/>
      <c r="I59" s="70"/>
      <c r="J59" s="62" t="s">
        <v>84</v>
      </c>
      <c r="K59" s="62" t="s">
        <v>247</v>
      </c>
      <c r="L59" s="70"/>
      <c r="M59" s="70"/>
      <c r="N59" s="62" t="s">
        <v>86</v>
      </c>
      <c r="O59" s="62" t="s">
        <v>60</v>
      </c>
      <c r="P59" s="62" t="s">
        <v>97</v>
      </c>
      <c r="Q59" s="62" t="s">
        <v>77</v>
      </c>
      <c r="R59" s="62" t="s">
        <v>66</v>
      </c>
      <c r="S59" s="62" t="s">
        <v>79</v>
      </c>
      <c r="T59" s="62" t="s">
        <v>384</v>
      </c>
      <c r="U59" s="62" t="s">
        <v>66</v>
      </c>
      <c r="V59" s="62" t="s">
        <v>384</v>
      </c>
      <c r="W59" s="62" t="s">
        <v>66</v>
      </c>
      <c r="X59" s="62">
        <v>9</v>
      </c>
      <c r="Y59" s="62">
        <v>9</v>
      </c>
      <c r="Z59" s="62">
        <v>10</v>
      </c>
      <c r="AA59" s="62">
        <v>7</v>
      </c>
      <c r="AB59" s="62">
        <v>5</v>
      </c>
      <c r="AC59" s="62">
        <v>5</v>
      </c>
      <c r="AD59" s="62">
        <v>8</v>
      </c>
      <c r="AE59" s="62">
        <v>9</v>
      </c>
      <c r="AF59" s="62">
        <v>9</v>
      </c>
      <c r="AG59" s="62">
        <v>10</v>
      </c>
      <c r="AH59" s="62">
        <v>8</v>
      </c>
      <c r="AI59" s="62">
        <v>7</v>
      </c>
      <c r="AJ59" s="62">
        <v>6</v>
      </c>
      <c r="AK59" s="62">
        <v>8</v>
      </c>
      <c r="AL59" s="62">
        <v>6</v>
      </c>
      <c r="AM59" s="62">
        <v>8</v>
      </c>
      <c r="AN59" s="62">
        <v>9</v>
      </c>
      <c r="AO59" s="62">
        <v>8</v>
      </c>
      <c r="AP59" s="62">
        <v>10</v>
      </c>
      <c r="AQ59" s="62">
        <v>10</v>
      </c>
      <c r="AR59" s="62">
        <v>9</v>
      </c>
      <c r="AS59" s="62">
        <v>9</v>
      </c>
      <c r="AT59" s="62">
        <v>9</v>
      </c>
      <c r="AU59" s="62">
        <v>9</v>
      </c>
      <c r="AV59" s="62">
        <v>8</v>
      </c>
      <c r="AW59" s="62">
        <v>4</v>
      </c>
      <c r="AX59" s="62">
        <v>7</v>
      </c>
      <c r="AY59" s="70"/>
    </row>
    <row r="60" spans="1:51">
      <c r="A60" s="64">
        <v>45772.600703645832</v>
      </c>
      <c r="B60" s="65" t="s">
        <v>385</v>
      </c>
      <c r="C60" s="65" t="s">
        <v>52</v>
      </c>
      <c r="D60" s="65" t="s">
        <v>109</v>
      </c>
      <c r="E60" s="65" t="s">
        <v>70</v>
      </c>
      <c r="F60" s="65" t="s">
        <v>55</v>
      </c>
      <c r="G60" s="76" t="s">
        <v>184</v>
      </c>
      <c r="H60" s="67"/>
      <c r="I60" s="67"/>
      <c r="J60" s="65" t="s">
        <v>84</v>
      </c>
      <c r="K60" s="65" t="s">
        <v>58</v>
      </c>
      <c r="L60" s="67"/>
      <c r="M60" s="67"/>
      <c r="N60" s="65" t="s">
        <v>96</v>
      </c>
      <c r="O60" s="65" t="s">
        <v>60</v>
      </c>
      <c r="P60" s="65" t="s">
        <v>76</v>
      </c>
      <c r="Q60" s="65" t="s">
        <v>62</v>
      </c>
      <c r="R60" s="65" t="s">
        <v>66</v>
      </c>
      <c r="S60" s="65" t="s">
        <v>79</v>
      </c>
      <c r="T60" s="65" t="s">
        <v>328</v>
      </c>
      <c r="U60" s="65" t="s">
        <v>66</v>
      </c>
      <c r="V60" s="65" t="s">
        <v>328</v>
      </c>
      <c r="W60" s="65" t="s">
        <v>66</v>
      </c>
      <c r="X60" s="65">
        <v>8</v>
      </c>
      <c r="Y60" s="65">
        <v>1</v>
      </c>
      <c r="Z60" s="65">
        <v>6</v>
      </c>
      <c r="AA60" s="65">
        <v>5</v>
      </c>
      <c r="AB60" s="65">
        <v>4</v>
      </c>
      <c r="AC60" s="65">
        <v>6</v>
      </c>
      <c r="AD60" s="65">
        <v>3</v>
      </c>
      <c r="AE60" s="65">
        <v>10</v>
      </c>
      <c r="AF60" s="65">
        <v>1</v>
      </c>
      <c r="AG60" s="65">
        <v>1</v>
      </c>
      <c r="AH60" s="65">
        <v>3</v>
      </c>
      <c r="AI60" s="65">
        <v>5</v>
      </c>
      <c r="AJ60" s="65">
        <v>10</v>
      </c>
      <c r="AK60" s="65">
        <v>10</v>
      </c>
      <c r="AL60" s="65">
        <v>3</v>
      </c>
      <c r="AM60" s="65">
        <v>2</v>
      </c>
      <c r="AN60" s="65">
        <v>3</v>
      </c>
      <c r="AO60" s="65">
        <v>6</v>
      </c>
      <c r="AP60" s="65">
        <v>1</v>
      </c>
      <c r="AQ60" s="65">
        <v>1</v>
      </c>
      <c r="AR60" s="65">
        <v>1</v>
      </c>
      <c r="AS60" s="65">
        <v>1</v>
      </c>
      <c r="AT60" s="65">
        <v>4</v>
      </c>
      <c r="AU60" s="65">
        <v>1</v>
      </c>
      <c r="AV60" s="65">
        <v>7</v>
      </c>
      <c r="AW60" s="65">
        <v>9</v>
      </c>
      <c r="AX60" s="65">
        <v>10</v>
      </c>
      <c r="AY60" s="66" t="s">
        <v>386</v>
      </c>
    </row>
    <row r="61" spans="1:51">
      <c r="A61" s="61">
        <v>45772.684485833335</v>
      </c>
      <c r="B61" s="62" t="s">
        <v>387</v>
      </c>
      <c r="C61" s="62" t="s">
        <v>52</v>
      </c>
      <c r="D61" s="62" t="s">
        <v>109</v>
      </c>
      <c r="E61" s="62" t="s">
        <v>70</v>
      </c>
      <c r="F61" s="62" t="s">
        <v>55</v>
      </c>
      <c r="G61" s="77" t="s">
        <v>388</v>
      </c>
      <c r="H61" s="70"/>
      <c r="I61" s="70"/>
      <c r="J61" s="62" t="s">
        <v>94</v>
      </c>
      <c r="K61" s="62" t="s">
        <v>389</v>
      </c>
      <c r="L61" s="70"/>
      <c r="M61" s="70"/>
      <c r="N61" s="62" t="s">
        <v>86</v>
      </c>
      <c r="O61" s="62" t="s">
        <v>60</v>
      </c>
      <c r="P61" s="62" t="s">
        <v>150</v>
      </c>
      <c r="Q61" s="62" t="s">
        <v>114</v>
      </c>
      <c r="R61" s="62" t="s">
        <v>355</v>
      </c>
      <c r="S61" s="62" t="s">
        <v>64</v>
      </c>
      <c r="T61" s="62" t="s">
        <v>390</v>
      </c>
      <c r="U61" s="62" t="s">
        <v>66</v>
      </c>
      <c r="V61" s="62" t="s">
        <v>390</v>
      </c>
      <c r="W61" s="62" t="s">
        <v>66</v>
      </c>
      <c r="X61" s="62">
        <v>10</v>
      </c>
      <c r="Y61" s="62">
        <v>8</v>
      </c>
      <c r="Z61" s="62">
        <v>10</v>
      </c>
      <c r="AA61" s="62">
        <v>10</v>
      </c>
      <c r="AB61" s="62">
        <v>9</v>
      </c>
      <c r="AC61" s="62">
        <v>8</v>
      </c>
      <c r="AD61" s="62">
        <v>10</v>
      </c>
      <c r="AE61" s="62">
        <v>8</v>
      </c>
      <c r="AF61" s="62">
        <v>10</v>
      </c>
      <c r="AG61" s="62">
        <v>10</v>
      </c>
      <c r="AH61" s="62">
        <v>9</v>
      </c>
      <c r="AI61" s="62">
        <v>7</v>
      </c>
      <c r="AJ61" s="62">
        <v>8</v>
      </c>
      <c r="AK61" s="62">
        <v>8</v>
      </c>
      <c r="AL61" s="62">
        <v>10</v>
      </c>
      <c r="AM61" s="62">
        <v>3</v>
      </c>
      <c r="AN61" s="62">
        <v>7</v>
      </c>
      <c r="AO61" s="62">
        <v>4</v>
      </c>
      <c r="AP61" s="62">
        <v>8</v>
      </c>
      <c r="AQ61" s="62">
        <v>9</v>
      </c>
      <c r="AR61" s="62">
        <v>10</v>
      </c>
      <c r="AS61" s="62">
        <v>10</v>
      </c>
      <c r="AT61" s="62">
        <v>10</v>
      </c>
      <c r="AU61" s="62">
        <v>8</v>
      </c>
      <c r="AV61" s="62">
        <v>10</v>
      </c>
      <c r="AW61" s="62">
        <v>10</v>
      </c>
      <c r="AX61" s="62">
        <v>9</v>
      </c>
      <c r="AY61" s="70"/>
    </row>
    <row r="62" spans="1:51">
      <c r="A62" s="58">
        <v>45772.698234467593</v>
      </c>
      <c r="B62" s="59" t="s">
        <v>391</v>
      </c>
      <c r="C62" s="59" t="s">
        <v>52</v>
      </c>
      <c r="D62" s="59" t="s">
        <v>109</v>
      </c>
      <c r="E62" s="59" t="s">
        <v>70</v>
      </c>
      <c r="F62" s="59" t="s">
        <v>55</v>
      </c>
      <c r="G62" s="78" t="s">
        <v>392</v>
      </c>
      <c r="H62" s="67"/>
      <c r="I62" s="67"/>
      <c r="J62" s="59" t="s">
        <v>207</v>
      </c>
      <c r="K62" s="59" t="s">
        <v>393</v>
      </c>
      <c r="L62" s="67"/>
      <c r="M62" s="67"/>
      <c r="N62" s="59" t="s">
        <v>394</v>
      </c>
      <c r="O62" s="59" t="s">
        <v>60</v>
      </c>
      <c r="P62" s="59" t="s">
        <v>61</v>
      </c>
      <c r="Q62" s="59" t="s">
        <v>144</v>
      </c>
      <c r="R62" s="59" t="s">
        <v>297</v>
      </c>
      <c r="S62" s="59" t="s">
        <v>64</v>
      </c>
      <c r="T62" s="59" t="s">
        <v>395</v>
      </c>
      <c r="U62" s="59" t="s">
        <v>66</v>
      </c>
      <c r="V62" s="59" t="s">
        <v>396</v>
      </c>
      <c r="W62" s="59" t="s">
        <v>66</v>
      </c>
      <c r="X62" s="59">
        <v>10</v>
      </c>
      <c r="Y62" s="59">
        <v>10</v>
      </c>
      <c r="Z62" s="59">
        <v>8</v>
      </c>
      <c r="AA62" s="59">
        <v>9</v>
      </c>
      <c r="AB62" s="59">
        <v>10</v>
      </c>
      <c r="AC62" s="59">
        <v>10</v>
      </c>
      <c r="AD62" s="59">
        <v>8</v>
      </c>
      <c r="AE62" s="59">
        <v>9</v>
      </c>
      <c r="AF62" s="59">
        <v>10</v>
      </c>
      <c r="AG62" s="59">
        <v>9</v>
      </c>
      <c r="AH62" s="59">
        <v>5</v>
      </c>
      <c r="AI62" s="59">
        <v>7</v>
      </c>
      <c r="AJ62" s="59">
        <v>7</v>
      </c>
      <c r="AK62" s="59">
        <v>3</v>
      </c>
      <c r="AL62" s="59">
        <v>8</v>
      </c>
      <c r="AM62" s="59">
        <v>7</v>
      </c>
      <c r="AN62" s="59">
        <v>10</v>
      </c>
      <c r="AO62" s="59">
        <v>10</v>
      </c>
      <c r="AP62" s="59">
        <v>8</v>
      </c>
      <c r="AQ62" s="59">
        <v>9</v>
      </c>
      <c r="AR62" s="59">
        <v>10</v>
      </c>
      <c r="AS62" s="59">
        <v>10</v>
      </c>
      <c r="AT62" s="59">
        <v>9</v>
      </c>
      <c r="AU62" s="59">
        <v>9</v>
      </c>
      <c r="AV62" s="59">
        <v>10</v>
      </c>
      <c r="AW62" s="59">
        <v>10</v>
      </c>
      <c r="AX62" s="59">
        <v>10</v>
      </c>
      <c r="AY62" s="60" t="s">
        <v>397</v>
      </c>
    </row>
    <row r="63" spans="1:51">
      <c r="A63" s="68">
        <v>45772.716626423615</v>
      </c>
      <c r="B63" s="69" t="s">
        <v>398</v>
      </c>
      <c r="C63" s="69" t="s">
        <v>52</v>
      </c>
      <c r="D63" s="69" t="s">
        <v>109</v>
      </c>
      <c r="E63" s="69" t="s">
        <v>70</v>
      </c>
      <c r="F63" s="69" t="s">
        <v>55</v>
      </c>
      <c r="G63" s="75" t="s">
        <v>399</v>
      </c>
      <c r="H63" s="70"/>
      <c r="I63" s="70"/>
      <c r="J63" s="69" t="s">
        <v>84</v>
      </c>
      <c r="K63" s="69" t="s">
        <v>400</v>
      </c>
      <c r="L63" s="70"/>
      <c r="M63" s="70"/>
      <c r="N63" s="69" t="s">
        <v>86</v>
      </c>
      <c r="O63" s="69" t="s">
        <v>60</v>
      </c>
      <c r="P63" s="69" t="s">
        <v>104</v>
      </c>
      <c r="Q63" s="69" t="s">
        <v>192</v>
      </c>
      <c r="R63" s="69" t="s">
        <v>401</v>
      </c>
      <c r="S63" s="69" t="s">
        <v>64</v>
      </c>
      <c r="T63" s="69" t="s">
        <v>390</v>
      </c>
      <c r="U63" s="69" t="s">
        <v>66</v>
      </c>
      <c r="V63" s="69" t="s">
        <v>402</v>
      </c>
      <c r="W63" s="69" t="s">
        <v>66</v>
      </c>
      <c r="X63" s="69">
        <v>10</v>
      </c>
      <c r="Y63" s="69">
        <v>10</v>
      </c>
      <c r="Z63" s="69">
        <v>5</v>
      </c>
      <c r="AA63" s="69">
        <v>5</v>
      </c>
      <c r="AB63" s="69">
        <v>10</v>
      </c>
      <c r="AC63" s="69">
        <v>10</v>
      </c>
      <c r="AD63" s="69">
        <v>10</v>
      </c>
      <c r="AE63" s="69">
        <v>10</v>
      </c>
      <c r="AF63" s="69">
        <v>10</v>
      </c>
      <c r="AG63" s="69">
        <v>10</v>
      </c>
      <c r="AH63" s="69">
        <v>10</v>
      </c>
      <c r="AI63" s="69">
        <v>10</v>
      </c>
      <c r="AJ63" s="69">
        <v>10</v>
      </c>
      <c r="AK63" s="69">
        <v>10</v>
      </c>
      <c r="AL63" s="69">
        <v>10</v>
      </c>
      <c r="AM63" s="69">
        <v>10</v>
      </c>
      <c r="AN63" s="69">
        <v>10</v>
      </c>
      <c r="AO63" s="69">
        <v>10</v>
      </c>
      <c r="AP63" s="69">
        <v>10</v>
      </c>
      <c r="AQ63" s="69">
        <v>10</v>
      </c>
      <c r="AR63" s="69">
        <v>10</v>
      </c>
      <c r="AS63" s="69">
        <v>10</v>
      </c>
      <c r="AT63" s="69">
        <v>10</v>
      </c>
      <c r="AU63" s="69">
        <v>10</v>
      </c>
      <c r="AV63" s="69">
        <v>10</v>
      </c>
      <c r="AW63" s="69">
        <v>10</v>
      </c>
      <c r="AX63" s="69">
        <v>10</v>
      </c>
      <c r="AY63" s="71" t="s">
        <v>403</v>
      </c>
    </row>
    <row r="64" spans="1:51">
      <c r="A64" s="64">
        <v>45772.753406967589</v>
      </c>
      <c r="B64" s="65" t="s">
        <v>404</v>
      </c>
      <c r="C64" s="65" t="s">
        <v>52</v>
      </c>
      <c r="D64" s="65" t="s">
        <v>109</v>
      </c>
      <c r="E64" s="65" t="s">
        <v>70</v>
      </c>
      <c r="F64" s="65" t="s">
        <v>55</v>
      </c>
      <c r="G64" s="76" t="s">
        <v>399</v>
      </c>
      <c r="H64" s="67"/>
      <c r="I64" s="67"/>
      <c r="J64" s="65" t="s">
        <v>156</v>
      </c>
      <c r="K64" s="65" t="s">
        <v>131</v>
      </c>
      <c r="L64" s="67"/>
      <c r="M64" s="67"/>
      <c r="N64" s="65" t="s">
        <v>96</v>
      </c>
      <c r="O64" s="65" t="s">
        <v>60</v>
      </c>
      <c r="P64" s="65" t="s">
        <v>132</v>
      </c>
      <c r="Q64" s="65" t="s">
        <v>192</v>
      </c>
      <c r="R64" s="65" t="s">
        <v>355</v>
      </c>
      <c r="S64" s="65" t="s">
        <v>64</v>
      </c>
      <c r="T64" s="65" t="s">
        <v>405</v>
      </c>
      <c r="U64" s="65" t="s">
        <v>66</v>
      </c>
      <c r="V64" s="65" t="s">
        <v>406</v>
      </c>
      <c r="W64" s="65" t="s">
        <v>66</v>
      </c>
      <c r="X64" s="65">
        <v>3</v>
      </c>
      <c r="Y64" s="65">
        <v>8</v>
      </c>
      <c r="Z64" s="65">
        <v>7</v>
      </c>
      <c r="AA64" s="65">
        <v>8</v>
      </c>
      <c r="AB64" s="65">
        <v>10</v>
      </c>
      <c r="AC64" s="65">
        <v>10</v>
      </c>
      <c r="AD64" s="65">
        <v>7</v>
      </c>
      <c r="AE64" s="65">
        <v>10</v>
      </c>
      <c r="AF64" s="65">
        <v>3</v>
      </c>
      <c r="AG64" s="65">
        <v>3</v>
      </c>
      <c r="AH64" s="65">
        <v>10</v>
      </c>
      <c r="AI64" s="65">
        <v>9</v>
      </c>
      <c r="AJ64" s="65">
        <v>7</v>
      </c>
      <c r="AK64" s="65">
        <v>7</v>
      </c>
      <c r="AL64" s="65">
        <v>8</v>
      </c>
      <c r="AM64" s="65">
        <v>10</v>
      </c>
      <c r="AN64" s="65">
        <v>10</v>
      </c>
      <c r="AO64" s="65">
        <v>10</v>
      </c>
      <c r="AP64" s="65">
        <v>5</v>
      </c>
      <c r="AQ64" s="65">
        <v>4</v>
      </c>
      <c r="AR64" s="65">
        <v>10</v>
      </c>
      <c r="AS64" s="65">
        <v>9</v>
      </c>
      <c r="AT64" s="65">
        <v>8</v>
      </c>
      <c r="AU64" s="65">
        <v>10</v>
      </c>
      <c r="AV64" s="65">
        <v>10</v>
      </c>
      <c r="AW64" s="65">
        <v>10</v>
      </c>
      <c r="AX64" s="65">
        <v>9</v>
      </c>
      <c r="AY64" s="67"/>
    </row>
    <row r="65" spans="1:51">
      <c r="A65" s="68">
        <v>45773.396381585648</v>
      </c>
      <c r="B65" s="69" t="s">
        <v>407</v>
      </c>
      <c r="C65" s="69" t="s">
        <v>52</v>
      </c>
      <c r="D65" s="69" t="s">
        <v>53</v>
      </c>
      <c r="E65" s="69" t="s">
        <v>92</v>
      </c>
      <c r="F65" s="69" t="s">
        <v>93</v>
      </c>
      <c r="G65" s="75" t="s">
        <v>408</v>
      </c>
      <c r="H65" s="70"/>
      <c r="I65" s="70"/>
      <c r="J65" s="70"/>
      <c r="K65" s="70"/>
      <c r="L65" s="69" t="s">
        <v>94</v>
      </c>
      <c r="M65" s="69" t="s">
        <v>409</v>
      </c>
      <c r="N65" s="69" t="s">
        <v>59</v>
      </c>
      <c r="O65" s="69" t="s">
        <v>60</v>
      </c>
      <c r="P65" s="69" t="s">
        <v>132</v>
      </c>
      <c r="Q65" s="69" t="s">
        <v>62</v>
      </c>
      <c r="R65" s="69" t="s">
        <v>66</v>
      </c>
      <c r="S65" s="69" t="s">
        <v>64</v>
      </c>
      <c r="T65" s="69" t="s">
        <v>410</v>
      </c>
      <c r="U65" s="69" t="s">
        <v>66</v>
      </c>
      <c r="V65" s="69" t="s">
        <v>410</v>
      </c>
      <c r="W65" s="69" t="s">
        <v>66</v>
      </c>
      <c r="X65" s="69">
        <v>7</v>
      </c>
      <c r="Y65" s="69">
        <v>8</v>
      </c>
      <c r="Z65" s="69">
        <v>7</v>
      </c>
      <c r="AA65" s="69">
        <v>9</v>
      </c>
      <c r="AB65" s="69">
        <v>8</v>
      </c>
      <c r="AC65" s="69">
        <v>9</v>
      </c>
      <c r="AD65" s="69">
        <v>8</v>
      </c>
      <c r="AE65" s="69">
        <v>7</v>
      </c>
      <c r="AF65" s="69">
        <v>7</v>
      </c>
      <c r="AG65" s="69">
        <v>5</v>
      </c>
      <c r="AH65" s="69">
        <v>9</v>
      </c>
      <c r="AI65" s="69">
        <v>7</v>
      </c>
      <c r="AJ65" s="69">
        <v>10</v>
      </c>
      <c r="AK65" s="69">
        <v>9</v>
      </c>
      <c r="AL65" s="69">
        <v>9</v>
      </c>
      <c r="AM65" s="69">
        <v>9</v>
      </c>
      <c r="AN65" s="69">
        <v>9</v>
      </c>
      <c r="AO65" s="69">
        <v>8</v>
      </c>
      <c r="AP65" s="69">
        <v>9</v>
      </c>
      <c r="AQ65" s="69">
        <v>8</v>
      </c>
      <c r="AR65" s="69">
        <v>8</v>
      </c>
      <c r="AS65" s="69">
        <v>9</v>
      </c>
      <c r="AT65" s="69">
        <v>9</v>
      </c>
      <c r="AU65" s="69">
        <v>10</v>
      </c>
      <c r="AV65" s="69">
        <v>9</v>
      </c>
      <c r="AW65" s="69">
        <v>9</v>
      </c>
      <c r="AX65" s="69">
        <v>7</v>
      </c>
      <c r="AY65" s="71" t="s">
        <v>411</v>
      </c>
    </row>
    <row r="66" spans="1:51">
      <c r="A66" s="64">
        <v>45773.426515659725</v>
      </c>
      <c r="B66" s="65" t="s">
        <v>412</v>
      </c>
      <c r="C66" s="65" t="s">
        <v>52</v>
      </c>
      <c r="D66" s="65" t="s">
        <v>109</v>
      </c>
      <c r="E66" s="65" t="s">
        <v>70</v>
      </c>
      <c r="F66" s="65" t="s">
        <v>55</v>
      </c>
      <c r="G66" s="76" t="s">
        <v>413</v>
      </c>
      <c r="H66" s="67"/>
      <c r="I66" s="67"/>
      <c r="J66" s="65" t="s">
        <v>94</v>
      </c>
      <c r="K66" s="65" t="s">
        <v>414</v>
      </c>
      <c r="L66" s="67"/>
      <c r="M66" s="67"/>
      <c r="N66" s="65" t="s">
        <v>113</v>
      </c>
      <c r="O66" s="65" t="s">
        <v>60</v>
      </c>
      <c r="P66" s="65" t="s">
        <v>150</v>
      </c>
      <c r="Q66" s="65" t="s">
        <v>62</v>
      </c>
      <c r="R66" s="65" t="s">
        <v>415</v>
      </c>
      <c r="S66" s="65" t="s">
        <v>64</v>
      </c>
      <c r="T66" s="65" t="s">
        <v>152</v>
      </c>
      <c r="U66" s="65" t="s">
        <v>66</v>
      </c>
      <c r="V66" s="65" t="s">
        <v>152</v>
      </c>
      <c r="W66" s="65" t="s">
        <v>66</v>
      </c>
      <c r="X66" s="65">
        <v>10</v>
      </c>
      <c r="Y66" s="65">
        <v>8</v>
      </c>
      <c r="Z66" s="65">
        <v>5</v>
      </c>
      <c r="AA66" s="65">
        <v>5</v>
      </c>
      <c r="AB66" s="65">
        <v>10</v>
      </c>
      <c r="AC66" s="65">
        <v>10</v>
      </c>
      <c r="AD66" s="65">
        <v>8</v>
      </c>
      <c r="AE66" s="65">
        <v>10</v>
      </c>
      <c r="AF66" s="65">
        <v>7</v>
      </c>
      <c r="AG66" s="65">
        <v>5</v>
      </c>
      <c r="AH66" s="65">
        <v>9</v>
      </c>
      <c r="AI66" s="65">
        <v>10</v>
      </c>
      <c r="AJ66" s="65">
        <v>7</v>
      </c>
      <c r="AK66" s="65">
        <v>6</v>
      </c>
      <c r="AL66" s="65">
        <v>6</v>
      </c>
      <c r="AM66" s="65">
        <v>3</v>
      </c>
      <c r="AN66" s="65">
        <v>8</v>
      </c>
      <c r="AO66" s="65">
        <v>4</v>
      </c>
      <c r="AP66" s="65">
        <v>6</v>
      </c>
      <c r="AQ66" s="65">
        <v>6</v>
      </c>
      <c r="AR66" s="65">
        <v>5</v>
      </c>
      <c r="AS66" s="65">
        <v>2</v>
      </c>
      <c r="AT66" s="65">
        <v>9</v>
      </c>
      <c r="AU66" s="65">
        <v>8</v>
      </c>
      <c r="AV66" s="65">
        <v>7</v>
      </c>
      <c r="AW66" s="65">
        <v>8</v>
      </c>
      <c r="AX66" s="65">
        <v>9</v>
      </c>
      <c r="AY66" s="66" t="s">
        <v>416</v>
      </c>
    </row>
    <row r="67" spans="1:51">
      <c r="A67" s="61">
        <v>45773.516589085644</v>
      </c>
      <c r="B67" s="62" t="s">
        <v>417</v>
      </c>
      <c r="C67" s="62" t="s">
        <v>52</v>
      </c>
      <c r="D67" s="62" t="s">
        <v>109</v>
      </c>
      <c r="E67" s="62" t="s">
        <v>70</v>
      </c>
      <c r="F67" s="62" t="s">
        <v>55</v>
      </c>
      <c r="G67" s="77" t="s">
        <v>418</v>
      </c>
      <c r="H67" s="70"/>
      <c r="I67" s="70"/>
      <c r="J67" s="62" t="s">
        <v>84</v>
      </c>
      <c r="K67" s="62" t="s">
        <v>58</v>
      </c>
      <c r="L67" s="70"/>
      <c r="M67" s="70"/>
      <c r="N67" s="62" t="s">
        <v>59</v>
      </c>
      <c r="O67" s="62" t="s">
        <v>60</v>
      </c>
      <c r="P67" s="62" t="s">
        <v>150</v>
      </c>
      <c r="Q67" s="62" t="s">
        <v>98</v>
      </c>
      <c r="R67" s="62" t="s">
        <v>262</v>
      </c>
      <c r="S67" s="62" t="s">
        <v>79</v>
      </c>
      <c r="T67" s="62" t="s">
        <v>287</v>
      </c>
      <c r="U67" s="62" t="s">
        <v>66</v>
      </c>
      <c r="V67" s="62" t="s">
        <v>106</v>
      </c>
      <c r="W67" s="62" t="s">
        <v>66</v>
      </c>
      <c r="X67" s="62">
        <v>10</v>
      </c>
      <c r="Y67" s="62">
        <v>10</v>
      </c>
      <c r="Z67" s="62">
        <v>10</v>
      </c>
      <c r="AA67" s="62">
        <v>7</v>
      </c>
      <c r="AB67" s="62">
        <v>10</v>
      </c>
      <c r="AC67" s="62">
        <v>10</v>
      </c>
      <c r="AD67" s="62">
        <v>10</v>
      </c>
      <c r="AE67" s="62">
        <v>10</v>
      </c>
      <c r="AF67" s="62">
        <v>5</v>
      </c>
      <c r="AG67" s="62">
        <v>9</v>
      </c>
      <c r="AH67" s="62">
        <v>10</v>
      </c>
      <c r="AI67" s="62">
        <v>10</v>
      </c>
      <c r="AJ67" s="62">
        <v>10</v>
      </c>
      <c r="AK67" s="62">
        <v>10</v>
      </c>
      <c r="AL67" s="62">
        <v>8</v>
      </c>
      <c r="AM67" s="62">
        <v>8</v>
      </c>
      <c r="AN67" s="62">
        <v>10</v>
      </c>
      <c r="AO67" s="62">
        <v>9</v>
      </c>
      <c r="AP67" s="62">
        <v>10</v>
      </c>
      <c r="AQ67" s="62">
        <v>10</v>
      </c>
      <c r="AR67" s="62">
        <v>9</v>
      </c>
      <c r="AS67" s="62">
        <v>10</v>
      </c>
      <c r="AT67" s="62">
        <v>4</v>
      </c>
      <c r="AU67" s="62">
        <v>5</v>
      </c>
      <c r="AV67" s="62">
        <v>10</v>
      </c>
      <c r="AW67" s="62">
        <v>10</v>
      </c>
      <c r="AX67" s="62">
        <v>8</v>
      </c>
      <c r="AY67" s="63" t="s">
        <v>419</v>
      </c>
    </row>
    <row r="68" spans="1:51">
      <c r="A68" s="64">
        <v>45773.582176736112</v>
      </c>
      <c r="B68" s="65" t="s">
        <v>420</v>
      </c>
      <c r="C68" s="65" t="s">
        <v>52</v>
      </c>
      <c r="D68" s="65" t="s">
        <v>109</v>
      </c>
      <c r="E68" s="65" t="s">
        <v>295</v>
      </c>
      <c r="F68" s="65" t="s">
        <v>93</v>
      </c>
      <c r="G68" s="76" t="s">
        <v>139</v>
      </c>
      <c r="H68" s="67"/>
      <c r="I68" s="67"/>
      <c r="J68" s="67"/>
      <c r="K68" s="67"/>
      <c r="L68" s="65" t="s">
        <v>84</v>
      </c>
      <c r="M68" s="65" t="s">
        <v>421</v>
      </c>
      <c r="N68" s="65" t="s">
        <v>96</v>
      </c>
      <c r="O68" s="65" t="s">
        <v>60</v>
      </c>
      <c r="P68" s="65" t="s">
        <v>61</v>
      </c>
      <c r="Q68" s="65" t="s">
        <v>144</v>
      </c>
      <c r="R68" s="65" t="s">
        <v>135</v>
      </c>
      <c r="S68" s="65" t="s">
        <v>64</v>
      </c>
      <c r="T68" s="65" t="s">
        <v>422</v>
      </c>
      <c r="U68" s="65" t="s">
        <v>66</v>
      </c>
      <c r="V68" s="65" t="s">
        <v>423</v>
      </c>
      <c r="W68" s="65" t="s">
        <v>66</v>
      </c>
      <c r="X68" s="65">
        <v>10</v>
      </c>
      <c r="Y68" s="65">
        <v>10</v>
      </c>
      <c r="Z68" s="65">
        <v>1</v>
      </c>
      <c r="AA68" s="65">
        <v>1</v>
      </c>
      <c r="AB68" s="65">
        <v>10</v>
      </c>
      <c r="AC68" s="65">
        <v>10</v>
      </c>
      <c r="AD68" s="65">
        <v>10</v>
      </c>
      <c r="AE68" s="65">
        <v>10</v>
      </c>
      <c r="AF68" s="65">
        <v>10</v>
      </c>
      <c r="AG68" s="65">
        <v>10</v>
      </c>
      <c r="AH68" s="65">
        <v>9</v>
      </c>
      <c r="AI68" s="65">
        <v>8</v>
      </c>
      <c r="AJ68" s="65">
        <v>1</v>
      </c>
      <c r="AK68" s="65">
        <v>6</v>
      </c>
      <c r="AL68" s="65">
        <v>1</v>
      </c>
      <c r="AM68" s="65">
        <v>1</v>
      </c>
      <c r="AN68" s="65">
        <v>10</v>
      </c>
      <c r="AO68" s="65">
        <v>10</v>
      </c>
      <c r="AP68" s="65">
        <v>10</v>
      </c>
      <c r="AQ68" s="65">
        <v>9</v>
      </c>
      <c r="AR68" s="65">
        <v>10</v>
      </c>
      <c r="AS68" s="65">
        <v>10</v>
      </c>
      <c r="AT68" s="65">
        <v>9</v>
      </c>
      <c r="AU68" s="65">
        <v>10</v>
      </c>
      <c r="AV68" s="65">
        <v>9</v>
      </c>
      <c r="AW68" s="65">
        <v>8</v>
      </c>
      <c r="AX68" s="65">
        <v>10</v>
      </c>
      <c r="AY68" s="67"/>
    </row>
    <row r="69" spans="1:51">
      <c r="A69" s="61">
        <v>45773.86446971065</v>
      </c>
      <c r="B69" s="62" t="s">
        <v>424</v>
      </c>
      <c r="C69" s="62" t="s">
        <v>52</v>
      </c>
      <c r="D69" s="62" t="s">
        <v>109</v>
      </c>
      <c r="E69" s="62" t="s">
        <v>92</v>
      </c>
      <c r="F69" s="62" t="s">
        <v>93</v>
      </c>
      <c r="G69" s="77" t="s">
        <v>425</v>
      </c>
      <c r="H69" s="70"/>
      <c r="I69" s="70"/>
      <c r="J69" s="70"/>
      <c r="K69" s="70"/>
      <c r="L69" s="62" t="s">
        <v>207</v>
      </c>
      <c r="M69" s="62" t="s">
        <v>426</v>
      </c>
      <c r="N69" s="62" t="s">
        <v>113</v>
      </c>
      <c r="O69" s="62" t="s">
        <v>60</v>
      </c>
      <c r="P69" s="62" t="s">
        <v>104</v>
      </c>
      <c r="Q69" s="62" t="s">
        <v>181</v>
      </c>
      <c r="R69" s="62" t="s">
        <v>427</v>
      </c>
      <c r="S69" s="62" t="s">
        <v>64</v>
      </c>
      <c r="T69" s="62" t="s">
        <v>428</v>
      </c>
      <c r="U69" s="62" t="s">
        <v>117</v>
      </c>
      <c r="V69" s="62" t="s">
        <v>429</v>
      </c>
      <c r="W69" s="62" t="s">
        <v>66</v>
      </c>
      <c r="X69" s="62">
        <v>10</v>
      </c>
      <c r="Y69" s="62">
        <v>7</v>
      </c>
      <c r="Z69" s="62">
        <v>8</v>
      </c>
      <c r="AA69" s="62">
        <v>7</v>
      </c>
      <c r="AB69" s="62">
        <v>10</v>
      </c>
      <c r="AC69" s="62">
        <v>10</v>
      </c>
      <c r="AD69" s="62">
        <v>10</v>
      </c>
      <c r="AE69" s="62">
        <v>10</v>
      </c>
      <c r="AF69" s="62">
        <v>10</v>
      </c>
      <c r="AG69" s="62">
        <v>10</v>
      </c>
      <c r="AH69" s="62">
        <v>10</v>
      </c>
      <c r="AI69" s="62">
        <v>10</v>
      </c>
      <c r="AJ69" s="62">
        <v>6</v>
      </c>
      <c r="AK69" s="62">
        <v>10</v>
      </c>
      <c r="AL69" s="62">
        <v>10</v>
      </c>
      <c r="AM69" s="62">
        <v>8</v>
      </c>
      <c r="AN69" s="62">
        <v>10</v>
      </c>
      <c r="AO69" s="62">
        <v>5</v>
      </c>
      <c r="AP69" s="62">
        <v>4</v>
      </c>
      <c r="AQ69" s="62">
        <v>8</v>
      </c>
      <c r="AR69" s="62">
        <v>10</v>
      </c>
      <c r="AS69" s="62">
        <v>10</v>
      </c>
      <c r="AT69" s="62">
        <v>8</v>
      </c>
      <c r="AU69" s="62">
        <v>9</v>
      </c>
      <c r="AV69" s="62">
        <v>10</v>
      </c>
      <c r="AW69" s="62">
        <v>10</v>
      </c>
      <c r="AX69" s="62">
        <v>9</v>
      </c>
      <c r="AY69" s="70"/>
    </row>
    <row r="70" spans="1:51">
      <c r="A70" s="64">
        <v>45773.987320798609</v>
      </c>
      <c r="B70" s="65" t="s">
        <v>430</v>
      </c>
      <c r="C70" s="65" t="s">
        <v>52</v>
      </c>
      <c r="D70" s="65" t="s">
        <v>53</v>
      </c>
      <c r="E70" s="65" t="s">
        <v>70</v>
      </c>
      <c r="F70" s="65" t="s">
        <v>55</v>
      </c>
      <c r="G70" s="76" t="s">
        <v>431</v>
      </c>
      <c r="H70" s="67"/>
      <c r="I70" s="67"/>
      <c r="J70" s="65" t="s">
        <v>207</v>
      </c>
      <c r="K70" s="65" t="s">
        <v>432</v>
      </c>
      <c r="L70" s="67"/>
      <c r="M70" s="67"/>
      <c r="N70" s="65" t="s">
        <v>113</v>
      </c>
      <c r="O70" s="65" t="s">
        <v>60</v>
      </c>
      <c r="P70" s="65" t="s">
        <v>132</v>
      </c>
      <c r="Q70" s="65" t="s">
        <v>77</v>
      </c>
      <c r="R70" s="65" t="s">
        <v>135</v>
      </c>
      <c r="S70" s="65" t="s">
        <v>64</v>
      </c>
      <c r="T70" s="65" t="s">
        <v>433</v>
      </c>
      <c r="U70" s="65" t="s">
        <v>135</v>
      </c>
      <c r="V70" s="65" t="s">
        <v>434</v>
      </c>
      <c r="W70" s="65" t="s">
        <v>66</v>
      </c>
      <c r="X70" s="65">
        <v>9</v>
      </c>
      <c r="Y70" s="65">
        <v>9</v>
      </c>
      <c r="Z70" s="65">
        <v>9</v>
      </c>
      <c r="AA70" s="65">
        <v>8</v>
      </c>
      <c r="AB70" s="65">
        <v>8</v>
      </c>
      <c r="AC70" s="65">
        <v>7</v>
      </c>
      <c r="AD70" s="65">
        <v>10</v>
      </c>
      <c r="AE70" s="65">
        <v>9</v>
      </c>
      <c r="AF70" s="65">
        <v>9</v>
      </c>
      <c r="AG70" s="65">
        <v>8</v>
      </c>
      <c r="AH70" s="65">
        <v>10</v>
      </c>
      <c r="AI70" s="65">
        <v>8</v>
      </c>
      <c r="AJ70" s="65">
        <v>10</v>
      </c>
      <c r="AK70" s="65">
        <v>10</v>
      </c>
      <c r="AL70" s="65">
        <v>10</v>
      </c>
      <c r="AM70" s="65">
        <v>10</v>
      </c>
      <c r="AN70" s="65">
        <v>8</v>
      </c>
      <c r="AO70" s="65">
        <v>7</v>
      </c>
      <c r="AP70" s="65">
        <v>9</v>
      </c>
      <c r="AQ70" s="65">
        <v>8</v>
      </c>
      <c r="AR70" s="65">
        <v>9</v>
      </c>
      <c r="AS70" s="65">
        <v>8</v>
      </c>
      <c r="AT70" s="65">
        <v>10</v>
      </c>
      <c r="AU70" s="65">
        <v>10</v>
      </c>
      <c r="AV70" s="65">
        <v>10</v>
      </c>
      <c r="AW70" s="65">
        <v>10</v>
      </c>
      <c r="AX70" s="65">
        <v>9</v>
      </c>
      <c r="AY70" s="66" t="s">
        <v>435</v>
      </c>
    </row>
    <row r="71" spans="1:51">
      <c r="A71" s="61">
        <v>45774.558992094906</v>
      </c>
      <c r="B71" s="62" t="s">
        <v>436</v>
      </c>
      <c r="C71" s="62" t="s">
        <v>52</v>
      </c>
      <c r="D71" s="62" t="s">
        <v>109</v>
      </c>
      <c r="E71" s="62" t="s">
        <v>70</v>
      </c>
      <c r="F71" s="62" t="s">
        <v>55</v>
      </c>
      <c r="G71" s="77" t="s">
        <v>437</v>
      </c>
      <c r="H71" s="70"/>
      <c r="I71" s="70"/>
      <c r="J71" s="62" t="s">
        <v>84</v>
      </c>
      <c r="K71" s="62" t="s">
        <v>85</v>
      </c>
      <c r="L71" s="70"/>
      <c r="M71" s="70"/>
      <c r="N71" s="62" t="s">
        <v>86</v>
      </c>
      <c r="O71" s="62" t="s">
        <v>60</v>
      </c>
      <c r="P71" s="62" t="s">
        <v>150</v>
      </c>
      <c r="Q71" s="62" t="s">
        <v>114</v>
      </c>
      <c r="R71" s="62" t="s">
        <v>89</v>
      </c>
      <c r="S71" s="62" t="s">
        <v>64</v>
      </c>
      <c r="T71" s="62" t="s">
        <v>438</v>
      </c>
      <c r="U71" s="62" t="s">
        <v>89</v>
      </c>
      <c r="V71" s="62" t="s">
        <v>439</v>
      </c>
      <c r="W71" s="62" t="s">
        <v>66</v>
      </c>
      <c r="X71" s="62">
        <v>10</v>
      </c>
      <c r="Y71" s="62">
        <v>10</v>
      </c>
      <c r="Z71" s="62">
        <v>10</v>
      </c>
      <c r="AA71" s="62">
        <v>10</v>
      </c>
      <c r="AB71" s="62">
        <v>10</v>
      </c>
      <c r="AC71" s="62">
        <v>10</v>
      </c>
      <c r="AD71" s="62">
        <v>10</v>
      </c>
      <c r="AE71" s="62">
        <v>10</v>
      </c>
      <c r="AF71" s="62">
        <v>8</v>
      </c>
      <c r="AG71" s="62">
        <v>9</v>
      </c>
      <c r="AH71" s="62">
        <v>10</v>
      </c>
      <c r="AI71" s="62">
        <v>10</v>
      </c>
      <c r="AJ71" s="62">
        <v>10</v>
      </c>
      <c r="AK71" s="62">
        <v>5</v>
      </c>
      <c r="AL71" s="62">
        <v>6</v>
      </c>
      <c r="AM71" s="62">
        <v>10</v>
      </c>
      <c r="AN71" s="62">
        <v>10</v>
      </c>
      <c r="AO71" s="62">
        <v>10</v>
      </c>
      <c r="AP71" s="62">
        <v>10</v>
      </c>
      <c r="AQ71" s="62">
        <v>10</v>
      </c>
      <c r="AR71" s="62">
        <v>10</v>
      </c>
      <c r="AS71" s="62">
        <v>10</v>
      </c>
      <c r="AT71" s="62">
        <v>7</v>
      </c>
      <c r="AU71" s="62">
        <v>6</v>
      </c>
      <c r="AV71" s="62">
        <v>10</v>
      </c>
      <c r="AW71" s="62">
        <v>10</v>
      </c>
      <c r="AX71" s="62">
        <v>10</v>
      </c>
      <c r="AY71" s="63" t="s">
        <v>440</v>
      </c>
    </row>
    <row r="72" spans="1:51">
      <c r="A72" s="64">
        <v>45774.585778090273</v>
      </c>
      <c r="B72" s="65" t="s">
        <v>441</v>
      </c>
      <c r="C72" s="65" t="s">
        <v>52</v>
      </c>
      <c r="D72" s="65" t="s">
        <v>53</v>
      </c>
      <c r="E72" s="65" t="s">
        <v>92</v>
      </c>
      <c r="F72" s="65" t="s">
        <v>93</v>
      </c>
      <c r="G72" s="76" t="s">
        <v>442</v>
      </c>
      <c r="H72" s="67"/>
      <c r="I72" s="67"/>
      <c r="J72" s="67"/>
      <c r="K72" s="67"/>
      <c r="L72" s="65" t="s">
        <v>156</v>
      </c>
      <c r="M72" s="65" t="s">
        <v>443</v>
      </c>
      <c r="N72" s="65" t="s">
        <v>59</v>
      </c>
      <c r="O72" s="65" t="s">
        <v>60</v>
      </c>
      <c r="P72" s="65" t="s">
        <v>132</v>
      </c>
      <c r="Q72" s="65" t="s">
        <v>77</v>
      </c>
      <c r="R72" s="65" t="s">
        <v>444</v>
      </c>
      <c r="S72" s="65" t="s">
        <v>64</v>
      </c>
      <c r="T72" s="65" t="s">
        <v>445</v>
      </c>
      <c r="U72" s="65" t="s">
        <v>135</v>
      </c>
      <c r="V72" s="65" t="s">
        <v>446</v>
      </c>
      <c r="W72" s="65" t="s">
        <v>66</v>
      </c>
      <c r="X72" s="65">
        <v>8</v>
      </c>
      <c r="Y72" s="65">
        <v>9</v>
      </c>
      <c r="Z72" s="65">
        <v>7</v>
      </c>
      <c r="AA72" s="65">
        <v>8</v>
      </c>
      <c r="AB72" s="65">
        <v>10</v>
      </c>
      <c r="AC72" s="65">
        <v>9</v>
      </c>
      <c r="AD72" s="65">
        <v>9</v>
      </c>
      <c r="AE72" s="65">
        <v>5</v>
      </c>
      <c r="AF72" s="65">
        <v>8</v>
      </c>
      <c r="AG72" s="65">
        <v>8</v>
      </c>
      <c r="AH72" s="65">
        <v>9</v>
      </c>
      <c r="AI72" s="65">
        <v>10</v>
      </c>
      <c r="AJ72" s="65">
        <v>8</v>
      </c>
      <c r="AK72" s="65">
        <v>9</v>
      </c>
      <c r="AL72" s="65">
        <v>9</v>
      </c>
      <c r="AM72" s="65">
        <v>10</v>
      </c>
      <c r="AN72" s="65">
        <v>10</v>
      </c>
      <c r="AO72" s="65">
        <v>10</v>
      </c>
      <c r="AP72" s="65">
        <v>10</v>
      </c>
      <c r="AQ72" s="65">
        <v>9</v>
      </c>
      <c r="AR72" s="65">
        <v>9</v>
      </c>
      <c r="AS72" s="65">
        <v>10</v>
      </c>
      <c r="AT72" s="65">
        <v>10</v>
      </c>
      <c r="AU72" s="65">
        <v>9</v>
      </c>
      <c r="AV72" s="65">
        <v>10</v>
      </c>
      <c r="AW72" s="65">
        <v>10</v>
      </c>
      <c r="AX72" s="65">
        <v>10</v>
      </c>
      <c r="AY72" s="67"/>
    </row>
    <row r="73" spans="1:51">
      <c r="A73" s="61">
        <v>45774.589520752314</v>
      </c>
      <c r="B73" s="62" t="s">
        <v>447</v>
      </c>
      <c r="C73" s="62" t="s">
        <v>52</v>
      </c>
      <c r="D73" s="62" t="s">
        <v>109</v>
      </c>
      <c r="E73" s="62" t="s">
        <v>54</v>
      </c>
      <c r="F73" s="62" t="s">
        <v>71</v>
      </c>
      <c r="G73" s="77" t="s">
        <v>184</v>
      </c>
      <c r="H73" s="62" t="s">
        <v>317</v>
      </c>
      <c r="I73" s="62" t="s">
        <v>448</v>
      </c>
      <c r="J73" s="70"/>
      <c r="K73" s="70"/>
      <c r="L73" s="70"/>
      <c r="M73" s="70"/>
      <c r="N73" s="62" t="s">
        <v>96</v>
      </c>
      <c r="O73" s="62" t="s">
        <v>60</v>
      </c>
      <c r="P73" s="62" t="s">
        <v>104</v>
      </c>
      <c r="Q73" s="62" t="s">
        <v>77</v>
      </c>
      <c r="R73" s="62" t="s">
        <v>63</v>
      </c>
      <c r="S73" s="62" t="s">
        <v>79</v>
      </c>
      <c r="T73" s="62" t="s">
        <v>449</v>
      </c>
      <c r="U73" s="62" t="s">
        <v>66</v>
      </c>
      <c r="V73" s="62" t="s">
        <v>449</v>
      </c>
      <c r="W73" s="62" t="s">
        <v>66</v>
      </c>
      <c r="X73" s="62">
        <v>7</v>
      </c>
      <c r="Y73" s="62">
        <v>7</v>
      </c>
      <c r="Z73" s="62">
        <v>7</v>
      </c>
      <c r="AA73" s="62">
        <v>9</v>
      </c>
      <c r="AB73" s="62">
        <v>7</v>
      </c>
      <c r="AC73" s="62">
        <v>9</v>
      </c>
      <c r="AD73" s="62">
        <v>9</v>
      </c>
      <c r="AE73" s="62">
        <v>10</v>
      </c>
      <c r="AF73" s="62">
        <v>4</v>
      </c>
      <c r="AG73" s="62">
        <v>8</v>
      </c>
      <c r="AH73" s="62">
        <v>8</v>
      </c>
      <c r="AI73" s="62">
        <v>8</v>
      </c>
      <c r="AJ73" s="62">
        <v>9</v>
      </c>
      <c r="AK73" s="62">
        <v>9</v>
      </c>
      <c r="AL73" s="62">
        <v>5</v>
      </c>
      <c r="AM73" s="62">
        <v>6</v>
      </c>
      <c r="AN73" s="62">
        <v>6</v>
      </c>
      <c r="AO73" s="62">
        <v>6</v>
      </c>
      <c r="AP73" s="62">
        <v>5</v>
      </c>
      <c r="AQ73" s="62">
        <v>6</v>
      </c>
      <c r="AR73" s="62">
        <v>6</v>
      </c>
      <c r="AS73" s="62">
        <v>6</v>
      </c>
      <c r="AT73" s="62">
        <v>9</v>
      </c>
      <c r="AU73" s="62">
        <v>10</v>
      </c>
      <c r="AV73" s="62">
        <v>5</v>
      </c>
      <c r="AW73" s="62">
        <v>9</v>
      </c>
      <c r="AX73" s="62">
        <v>9</v>
      </c>
      <c r="AY73" s="70"/>
    </row>
    <row r="74" spans="1:51">
      <c r="A74" s="58">
        <v>45774.723716388893</v>
      </c>
      <c r="B74" s="59" t="s">
        <v>450</v>
      </c>
      <c r="C74" s="59" t="s">
        <v>52</v>
      </c>
      <c r="D74" s="59" t="s">
        <v>109</v>
      </c>
      <c r="E74" s="59" t="s">
        <v>70</v>
      </c>
      <c r="F74" s="59" t="s">
        <v>55</v>
      </c>
      <c r="G74" s="78" t="s">
        <v>451</v>
      </c>
      <c r="H74" s="67"/>
      <c r="I74" s="67"/>
      <c r="J74" s="59" t="s">
        <v>84</v>
      </c>
      <c r="K74" s="59" t="s">
        <v>452</v>
      </c>
      <c r="L74" s="67"/>
      <c r="M74" s="67"/>
      <c r="N74" s="59" t="s">
        <v>113</v>
      </c>
      <c r="O74" s="59" t="s">
        <v>60</v>
      </c>
      <c r="P74" s="59" t="s">
        <v>132</v>
      </c>
      <c r="Q74" s="59" t="s">
        <v>192</v>
      </c>
      <c r="R74" s="59" t="s">
        <v>453</v>
      </c>
      <c r="S74" s="59" t="s">
        <v>454</v>
      </c>
      <c r="T74" s="59" t="s">
        <v>455</v>
      </c>
      <c r="U74" s="59" t="s">
        <v>89</v>
      </c>
      <c r="V74" s="59" t="s">
        <v>456</v>
      </c>
      <c r="W74" s="59" t="s">
        <v>66</v>
      </c>
      <c r="X74" s="59">
        <v>9</v>
      </c>
      <c r="Y74" s="59">
        <v>9</v>
      </c>
      <c r="Z74" s="59">
        <v>7</v>
      </c>
      <c r="AA74" s="59">
        <v>6</v>
      </c>
      <c r="AB74" s="59">
        <v>8</v>
      </c>
      <c r="AC74" s="59">
        <v>8</v>
      </c>
      <c r="AD74" s="59">
        <v>9</v>
      </c>
      <c r="AE74" s="59">
        <v>7</v>
      </c>
      <c r="AF74" s="59">
        <v>10</v>
      </c>
      <c r="AG74" s="59">
        <v>9</v>
      </c>
      <c r="AH74" s="59">
        <v>10</v>
      </c>
      <c r="AI74" s="59">
        <v>9</v>
      </c>
      <c r="AJ74" s="59">
        <v>9</v>
      </c>
      <c r="AK74" s="59">
        <v>6</v>
      </c>
      <c r="AL74" s="59">
        <v>10</v>
      </c>
      <c r="AM74" s="59">
        <v>6</v>
      </c>
      <c r="AN74" s="59">
        <v>10</v>
      </c>
      <c r="AO74" s="59">
        <v>9</v>
      </c>
      <c r="AP74" s="59">
        <v>9</v>
      </c>
      <c r="AQ74" s="59">
        <v>9</v>
      </c>
      <c r="AR74" s="59">
        <v>10</v>
      </c>
      <c r="AS74" s="59">
        <v>8</v>
      </c>
      <c r="AT74" s="59">
        <v>10</v>
      </c>
      <c r="AU74" s="59">
        <v>9</v>
      </c>
      <c r="AV74" s="59">
        <v>8</v>
      </c>
      <c r="AW74" s="59">
        <v>9</v>
      </c>
      <c r="AX74" s="59">
        <v>9</v>
      </c>
      <c r="AY74" s="60" t="s">
        <v>457</v>
      </c>
    </row>
    <row r="75" spans="1:51">
      <c r="A75" s="68">
        <v>45774.731281678236</v>
      </c>
      <c r="B75" s="69" t="s">
        <v>458</v>
      </c>
      <c r="C75" s="69" t="s">
        <v>52</v>
      </c>
      <c r="D75" s="69" t="s">
        <v>53</v>
      </c>
      <c r="E75" s="69" t="s">
        <v>70</v>
      </c>
      <c r="F75" s="69" t="s">
        <v>55</v>
      </c>
      <c r="G75" s="75" t="s">
        <v>459</v>
      </c>
      <c r="H75" s="70"/>
      <c r="I75" s="70"/>
      <c r="J75" s="69" t="s">
        <v>84</v>
      </c>
      <c r="K75" s="69" t="s">
        <v>85</v>
      </c>
      <c r="L75" s="70"/>
      <c r="M75" s="70"/>
      <c r="N75" s="69" t="s">
        <v>113</v>
      </c>
      <c r="O75" s="69" t="s">
        <v>60</v>
      </c>
      <c r="P75" s="69" t="s">
        <v>76</v>
      </c>
      <c r="Q75" s="69" t="s">
        <v>114</v>
      </c>
      <c r="R75" s="69" t="s">
        <v>220</v>
      </c>
      <c r="S75" s="69" t="s">
        <v>64</v>
      </c>
      <c r="T75" s="69" t="s">
        <v>446</v>
      </c>
      <c r="U75" s="69" t="s">
        <v>117</v>
      </c>
      <c r="V75" s="69" t="s">
        <v>460</v>
      </c>
      <c r="W75" s="69" t="s">
        <v>66</v>
      </c>
      <c r="X75" s="69">
        <v>6</v>
      </c>
      <c r="Y75" s="69">
        <v>7</v>
      </c>
      <c r="Z75" s="69">
        <v>9</v>
      </c>
      <c r="AA75" s="69">
        <v>8</v>
      </c>
      <c r="AB75" s="69">
        <v>9</v>
      </c>
      <c r="AC75" s="69">
        <v>9</v>
      </c>
      <c r="AD75" s="69">
        <v>9</v>
      </c>
      <c r="AE75" s="69">
        <v>9</v>
      </c>
      <c r="AF75" s="69">
        <v>9</v>
      </c>
      <c r="AG75" s="69">
        <v>9</v>
      </c>
      <c r="AH75" s="69">
        <v>9</v>
      </c>
      <c r="AI75" s="69">
        <v>9</v>
      </c>
      <c r="AJ75" s="69">
        <v>9</v>
      </c>
      <c r="AK75" s="69">
        <v>10</v>
      </c>
      <c r="AL75" s="69">
        <v>10</v>
      </c>
      <c r="AM75" s="69">
        <v>10</v>
      </c>
      <c r="AN75" s="69">
        <v>9</v>
      </c>
      <c r="AO75" s="69">
        <v>9</v>
      </c>
      <c r="AP75" s="69">
        <v>9</v>
      </c>
      <c r="AQ75" s="69">
        <v>10</v>
      </c>
      <c r="AR75" s="69">
        <v>10</v>
      </c>
      <c r="AS75" s="69">
        <v>9</v>
      </c>
      <c r="AT75" s="69">
        <v>10</v>
      </c>
      <c r="AU75" s="69">
        <v>9</v>
      </c>
      <c r="AV75" s="69">
        <v>9</v>
      </c>
      <c r="AW75" s="69">
        <v>10</v>
      </c>
      <c r="AX75" s="69">
        <v>9</v>
      </c>
      <c r="AY75" s="70"/>
    </row>
    <row r="76" spans="1:51">
      <c r="A76" s="58">
        <v>45774.731372731483</v>
      </c>
      <c r="B76" s="59" t="s">
        <v>461</v>
      </c>
      <c r="C76" s="59" t="s">
        <v>52</v>
      </c>
      <c r="D76" s="59" t="s">
        <v>109</v>
      </c>
      <c r="E76" s="59" t="s">
        <v>70</v>
      </c>
      <c r="F76" s="59" t="s">
        <v>55</v>
      </c>
      <c r="G76" s="78" t="s">
        <v>462</v>
      </c>
      <c r="H76" s="67"/>
      <c r="I76" s="67"/>
      <c r="J76" s="59" t="s">
        <v>84</v>
      </c>
      <c r="K76" s="59" t="s">
        <v>212</v>
      </c>
      <c r="L76" s="67"/>
      <c r="M76" s="67"/>
      <c r="N76" s="59" t="s">
        <v>96</v>
      </c>
      <c r="O76" s="59" t="s">
        <v>60</v>
      </c>
      <c r="P76" s="59" t="s">
        <v>61</v>
      </c>
      <c r="Q76" s="59" t="s">
        <v>114</v>
      </c>
      <c r="R76" s="59" t="s">
        <v>201</v>
      </c>
      <c r="S76" s="59" t="s">
        <v>64</v>
      </c>
      <c r="T76" s="59" t="s">
        <v>446</v>
      </c>
      <c r="U76" s="59" t="s">
        <v>117</v>
      </c>
      <c r="V76" s="59" t="s">
        <v>446</v>
      </c>
      <c r="W76" s="59" t="s">
        <v>66</v>
      </c>
      <c r="X76" s="59">
        <v>10</v>
      </c>
      <c r="Y76" s="59">
        <v>10</v>
      </c>
      <c r="Z76" s="59">
        <v>10</v>
      </c>
      <c r="AA76" s="59">
        <v>10</v>
      </c>
      <c r="AB76" s="59">
        <v>10</v>
      </c>
      <c r="AC76" s="59">
        <v>10</v>
      </c>
      <c r="AD76" s="59">
        <v>10</v>
      </c>
      <c r="AE76" s="59">
        <v>10</v>
      </c>
      <c r="AF76" s="59">
        <v>10</v>
      </c>
      <c r="AG76" s="59">
        <v>10</v>
      </c>
      <c r="AH76" s="59">
        <v>10</v>
      </c>
      <c r="AI76" s="59">
        <v>10</v>
      </c>
      <c r="AJ76" s="59">
        <v>10</v>
      </c>
      <c r="AK76" s="59">
        <v>10</v>
      </c>
      <c r="AL76" s="59">
        <v>10</v>
      </c>
      <c r="AM76" s="59">
        <v>10</v>
      </c>
      <c r="AN76" s="59">
        <v>10</v>
      </c>
      <c r="AO76" s="59">
        <v>10</v>
      </c>
      <c r="AP76" s="59">
        <v>10</v>
      </c>
      <c r="AQ76" s="59">
        <v>10</v>
      </c>
      <c r="AR76" s="59">
        <v>10</v>
      </c>
      <c r="AS76" s="59">
        <v>10</v>
      </c>
      <c r="AT76" s="59">
        <v>10</v>
      </c>
      <c r="AU76" s="59">
        <v>10</v>
      </c>
      <c r="AV76" s="59">
        <v>10</v>
      </c>
      <c r="AW76" s="59">
        <v>10</v>
      </c>
      <c r="AX76" s="59">
        <v>10</v>
      </c>
      <c r="AY76" s="67"/>
    </row>
    <row r="77" spans="1:51">
      <c r="A77" s="68">
        <v>45774.735517291665</v>
      </c>
      <c r="B77" s="69" t="s">
        <v>463</v>
      </c>
      <c r="C77" s="69" t="s">
        <v>52</v>
      </c>
      <c r="D77" s="69" t="s">
        <v>53</v>
      </c>
      <c r="E77" s="69" t="s">
        <v>70</v>
      </c>
      <c r="F77" s="69" t="s">
        <v>55</v>
      </c>
      <c r="G77" s="75" t="s">
        <v>464</v>
      </c>
      <c r="H77" s="70"/>
      <c r="I77" s="70"/>
      <c r="J77" s="69" t="s">
        <v>84</v>
      </c>
      <c r="K77" s="69" t="s">
        <v>58</v>
      </c>
      <c r="L77" s="70"/>
      <c r="M77" s="70"/>
      <c r="N77" s="69" t="s">
        <v>113</v>
      </c>
      <c r="O77" s="69" t="s">
        <v>60</v>
      </c>
      <c r="P77" s="69" t="s">
        <v>132</v>
      </c>
      <c r="Q77" s="69" t="s">
        <v>77</v>
      </c>
      <c r="R77" s="69" t="s">
        <v>135</v>
      </c>
      <c r="S77" s="69" t="s">
        <v>454</v>
      </c>
      <c r="T77" s="69" t="s">
        <v>465</v>
      </c>
      <c r="U77" s="69" t="s">
        <v>89</v>
      </c>
      <c r="V77" s="69" t="s">
        <v>466</v>
      </c>
      <c r="W77" s="69" t="s">
        <v>66</v>
      </c>
      <c r="X77" s="69">
        <v>8</v>
      </c>
      <c r="Y77" s="69">
        <v>10</v>
      </c>
      <c r="Z77" s="69">
        <v>10</v>
      </c>
      <c r="AA77" s="69">
        <v>7</v>
      </c>
      <c r="AB77" s="69">
        <v>10</v>
      </c>
      <c r="AC77" s="69">
        <v>10</v>
      </c>
      <c r="AD77" s="69">
        <v>10</v>
      </c>
      <c r="AE77" s="69">
        <v>10</v>
      </c>
      <c r="AF77" s="69">
        <v>10</v>
      </c>
      <c r="AG77" s="69">
        <v>10</v>
      </c>
      <c r="AH77" s="69">
        <v>10</v>
      </c>
      <c r="AI77" s="69">
        <v>5</v>
      </c>
      <c r="AJ77" s="69">
        <v>1</v>
      </c>
      <c r="AK77" s="69">
        <v>1</v>
      </c>
      <c r="AL77" s="69">
        <v>10</v>
      </c>
      <c r="AM77" s="69">
        <v>9</v>
      </c>
      <c r="AN77" s="69">
        <v>10</v>
      </c>
      <c r="AO77" s="69">
        <v>10</v>
      </c>
      <c r="AP77" s="69">
        <v>10</v>
      </c>
      <c r="AQ77" s="69">
        <v>9</v>
      </c>
      <c r="AR77" s="69">
        <v>10</v>
      </c>
      <c r="AS77" s="69">
        <v>10</v>
      </c>
      <c r="AT77" s="69">
        <v>10</v>
      </c>
      <c r="AU77" s="69">
        <v>10</v>
      </c>
      <c r="AV77" s="69">
        <v>10</v>
      </c>
      <c r="AW77" s="69">
        <v>9</v>
      </c>
      <c r="AX77" s="69">
        <v>10</v>
      </c>
      <c r="AY77" s="70"/>
    </row>
    <row r="78" spans="1:51">
      <c r="A78" s="58">
        <v>45774.745628761579</v>
      </c>
      <c r="B78" s="59" t="s">
        <v>467</v>
      </c>
      <c r="C78" s="59" t="s">
        <v>52</v>
      </c>
      <c r="D78" s="59" t="s">
        <v>109</v>
      </c>
      <c r="E78" s="59" t="s">
        <v>92</v>
      </c>
      <c r="F78" s="59" t="s">
        <v>55</v>
      </c>
      <c r="G78" s="78" t="s">
        <v>468</v>
      </c>
      <c r="H78" s="67"/>
      <c r="I78" s="67"/>
      <c r="J78" s="59" t="s">
        <v>84</v>
      </c>
      <c r="K78" s="59" t="s">
        <v>469</v>
      </c>
      <c r="L78" s="67"/>
      <c r="M78" s="67"/>
      <c r="N78" s="59" t="s">
        <v>86</v>
      </c>
      <c r="O78" s="59" t="s">
        <v>60</v>
      </c>
      <c r="P78" s="59" t="s">
        <v>97</v>
      </c>
      <c r="Q78" s="59" t="s">
        <v>62</v>
      </c>
      <c r="R78" s="59" t="s">
        <v>66</v>
      </c>
      <c r="S78" s="59" t="s">
        <v>64</v>
      </c>
      <c r="T78" s="59" t="s">
        <v>210</v>
      </c>
      <c r="U78" s="59" t="s">
        <v>66</v>
      </c>
      <c r="V78" s="59" t="s">
        <v>470</v>
      </c>
      <c r="W78" s="59" t="s">
        <v>66</v>
      </c>
      <c r="X78" s="59">
        <v>10</v>
      </c>
      <c r="Y78" s="59">
        <v>10</v>
      </c>
      <c r="Z78" s="59">
        <v>5</v>
      </c>
      <c r="AA78" s="59">
        <v>10</v>
      </c>
      <c r="AB78" s="59">
        <v>10</v>
      </c>
      <c r="AC78" s="59">
        <v>5</v>
      </c>
      <c r="AD78" s="59">
        <v>10</v>
      </c>
      <c r="AE78" s="59">
        <v>10</v>
      </c>
      <c r="AF78" s="59">
        <v>5</v>
      </c>
      <c r="AG78" s="59">
        <v>10</v>
      </c>
      <c r="AH78" s="59">
        <v>10</v>
      </c>
      <c r="AI78" s="59">
        <v>10</v>
      </c>
      <c r="AJ78" s="59">
        <v>10</v>
      </c>
      <c r="AK78" s="59">
        <v>10</v>
      </c>
      <c r="AL78" s="59">
        <v>1</v>
      </c>
      <c r="AM78" s="59">
        <v>1</v>
      </c>
      <c r="AN78" s="59">
        <v>1</v>
      </c>
      <c r="AO78" s="59">
        <v>4</v>
      </c>
      <c r="AP78" s="59">
        <v>5</v>
      </c>
      <c r="AQ78" s="59">
        <v>10</v>
      </c>
      <c r="AR78" s="59">
        <v>5</v>
      </c>
      <c r="AS78" s="59">
        <v>5</v>
      </c>
      <c r="AT78" s="59">
        <v>5</v>
      </c>
      <c r="AU78" s="59">
        <v>5</v>
      </c>
      <c r="AV78" s="59">
        <v>10</v>
      </c>
      <c r="AW78" s="59">
        <v>10</v>
      </c>
      <c r="AX78" s="59">
        <v>10</v>
      </c>
      <c r="AY78" s="60" t="s">
        <v>471</v>
      </c>
    </row>
    <row r="79" spans="1:51">
      <c r="A79" s="68">
        <v>45774.747889479171</v>
      </c>
      <c r="B79" s="69" t="s">
        <v>472</v>
      </c>
      <c r="C79" s="69" t="s">
        <v>52</v>
      </c>
      <c r="D79" s="69" t="s">
        <v>109</v>
      </c>
      <c r="E79" s="69" t="s">
        <v>70</v>
      </c>
      <c r="F79" s="69" t="s">
        <v>55</v>
      </c>
      <c r="G79" s="75" t="s">
        <v>464</v>
      </c>
      <c r="H79" s="70"/>
      <c r="I79" s="70"/>
      <c r="J79" s="69" t="s">
        <v>84</v>
      </c>
      <c r="K79" s="69" t="s">
        <v>473</v>
      </c>
      <c r="L79" s="70"/>
      <c r="M79" s="70"/>
      <c r="N79" s="69" t="s">
        <v>86</v>
      </c>
      <c r="O79" s="69" t="s">
        <v>60</v>
      </c>
      <c r="P79" s="69" t="s">
        <v>132</v>
      </c>
      <c r="Q79" s="69" t="s">
        <v>62</v>
      </c>
      <c r="R79" s="69" t="s">
        <v>167</v>
      </c>
      <c r="S79" s="69" t="s">
        <v>64</v>
      </c>
      <c r="T79" s="69" t="s">
        <v>474</v>
      </c>
      <c r="U79" s="69" t="s">
        <v>167</v>
      </c>
      <c r="V79" s="69" t="s">
        <v>176</v>
      </c>
      <c r="W79" s="69" t="s">
        <v>66</v>
      </c>
      <c r="X79" s="69">
        <v>10</v>
      </c>
      <c r="Y79" s="69">
        <v>9</v>
      </c>
      <c r="Z79" s="69">
        <v>3</v>
      </c>
      <c r="AA79" s="69">
        <v>7</v>
      </c>
      <c r="AB79" s="69">
        <v>9</v>
      </c>
      <c r="AC79" s="69">
        <v>9</v>
      </c>
      <c r="AD79" s="69">
        <v>7</v>
      </c>
      <c r="AE79" s="69">
        <v>5</v>
      </c>
      <c r="AF79" s="69">
        <v>10</v>
      </c>
      <c r="AG79" s="69">
        <v>10</v>
      </c>
      <c r="AH79" s="69">
        <v>10</v>
      </c>
      <c r="AI79" s="69">
        <v>8</v>
      </c>
      <c r="AJ79" s="69">
        <v>9</v>
      </c>
      <c r="AK79" s="69">
        <v>10</v>
      </c>
      <c r="AL79" s="69">
        <v>5</v>
      </c>
      <c r="AM79" s="69">
        <v>8</v>
      </c>
      <c r="AN79" s="69">
        <v>4</v>
      </c>
      <c r="AO79" s="69">
        <v>7</v>
      </c>
      <c r="AP79" s="69">
        <v>9</v>
      </c>
      <c r="AQ79" s="69">
        <v>8</v>
      </c>
      <c r="AR79" s="69">
        <v>10</v>
      </c>
      <c r="AS79" s="69">
        <v>10</v>
      </c>
      <c r="AT79" s="69">
        <v>7</v>
      </c>
      <c r="AU79" s="69">
        <v>10</v>
      </c>
      <c r="AV79" s="69">
        <v>10</v>
      </c>
      <c r="AW79" s="69">
        <v>9</v>
      </c>
      <c r="AX79" s="69">
        <v>9</v>
      </c>
      <c r="AY79" s="70"/>
    </row>
    <row r="80" spans="1:51">
      <c r="A80" s="58">
        <v>45774.756906226852</v>
      </c>
      <c r="B80" s="59" t="s">
        <v>475</v>
      </c>
      <c r="C80" s="59" t="s">
        <v>52</v>
      </c>
      <c r="D80" s="59" t="s">
        <v>109</v>
      </c>
      <c r="E80" s="59" t="s">
        <v>70</v>
      </c>
      <c r="F80" s="59" t="s">
        <v>55</v>
      </c>
      <c r="G80" s="78" t="s">
        <v>476</v>
      </c>
      <c r="H80" s="67"/>
      <c r="I80" s="67"/>
      <c r="J80" s="59" t="s">
        <v>84</v>
      </c>
      <c r="K80" s="59" t="s">
        <v>131</v>
      </c>
      <c r="L80" s="67"/>
      <c r="M80" s="67"/>
      <c r="N80" s="59" t="s">
        <v>96</v>
      </c>
      <c r="O80" s="59" t="s">
        <v>60</v>
      </c>
      <c r="P80" s="59" t="s">
        <v>150</v>
      </c>
      <c r="Q80" s="59" t="s">
        <v>62</v>
      </c>
      <c r="R80" s="59" t="s">
        <v>477</v>
      </c>
      <c r="S80" s="59" t="s">
        <v>64</v>
      </c>
      <c r="T80" s="59" t="s">
        <v>478</v>
      </c>
      <c r="U80" s="59" t="s">
        <v>66</v>
      </c>
      <c r="V80" s="59" t="s">
        <v>478</v>
      </c>
      <c r="W80" s="59" t="s">
        <v>66</v>
      </c>
      <c r="X80" s="59">
        <v>8</v>
      </c>
      <c r="Y80" s="59">
        <v>9</v>
      </c>
      <c r="Z80" s="59">
        <v>9</v>
      </c>
      <c r="AA80" s="59">
        <v>8</v>
      </c>
      <c r="AB80" s="59">
        <v>10</v>
      </c>
      <c r="AC80" s="59">
        <v>9</v>
      </c>
      <c r="AD80" s="59">
        <v>10</v>
      </c>
      <c r="AE80" s="59">
        <v>10</v>
      </c>
      <c r="AF80" s="59">
        <v>10</v>
      </c>
      <c r="AG80" s="59">
        <v>10</v>
      </c>
      <c r="AH80" s="59">
        <v>10</v>
      </c>
      <c r="AI80" s="59">
        <v>10</v>
      </c>
      <c r="AJ80" s="59">
        <v>9</v>
      </c>
      <c r="AK80" s="59">
        <v>9</v>
      </c>
      <c r="AL80" s="59">
        <v>9</v>
      </c>
      <c r="AM80" s="59">
        <v>9</v>
      </c>
      <c r="AN80" s="59">
        <v>9</v>
      </c>
      <c r="AO80" s="59">
        <v>9</v>
      </c>
      <c r="AP80" s="59">
        <v>10</v>
      </c>
      <c r="AQ80" s="59">
        <v>9</v>
      </c>
      <c r="AR80" s="59">
        <v>10</v>
      </c>
      <c r="AS80" s="59">
        <v>10</v>
      </c>
      <c r="AT80" s="59">
        <v>10</v>
      </c>
      <c r="AU80" s="59">
        <v>9</v>
      </c>
      <c r="AV80" s="59">
        <v>10</v>
      </c>
      <c r="AW80" s="59">
        <v>10</v>
      </c>
      <c r="AX80" s="59">
        <v>10</v>
      </c>
      <c r="AY80" s="67"/>
    </row>
    <row r="81" spans="1:51">
      <c r="A81" s="68">
        <v>45774.814842175925</v>
      </c>
      <c r="B81" s="69" t="s">
        <v>479</v>
      </c>
      <c r="C81" s="69" t="s">
        <v>52</v>
      </c>
      <c r="D81" s="69" t="s">
        <v>109</v>
      </c>
      <c r="E81" s="69" t="s">
        <v>70</v>
      </c>
      <c r="F81" s="69" t="s">
        <v>55</v>
      </c>
      <c r="G81" s="75" t="s">
        <v>480</v>
      </c>
      <c r="H81" s="70"/>
      <c r="I81" s="70"/>
      <c r="J81" s="69" t="s">
        <v>84</v>
      </c>
      <c r="K81" s="69" t="s">
        <v>212</v>
      </c>
      <c r="L81" s="70"/>
      <c r="M81" s="70"/>
      <c r="N81" s="69" t="s">
        <v>113</v>
      </c>
      <c r="O81" s="69" t="s">
        <v>60</v>
      </c>
      <c r="P81" s="69" t="s">
        <v>132</v>
      </c>
      <c r="Q81" s="69" t="s">
        <v>62</v>
      </c>
      <c r="R81" s="69" t="s">
        <v>481</v>
      </c>
      <c r="S81" s="69" t="s">
        <v>64</v>
      </c>
      <c r="T81" s="69" t="s">
        <v>482</v>
      </c>
      <c r="U81" s="69" t="s">
        <v>167</v>
      </c>
      <c r="V81" s="69" t="s">
        <v>127</v>
      </c>
      <c r="W81" s="69" t="s">
        <v>66</v>
      </c>
      <c r="X81" s="69">
        <v>9</v>
      </c>
      <c r="Y81" s="69">
        <v>8</v>
      </c>
      <c r="Z81" s="69">
        <v>8</v>
      </c>
      <c r="AA81" s="69">
        <v>8</v>
      </c>
      <c r="AB81" s="69">
        <v>9</v>
      </c>
      <c r="AC81" s="69">
        <v>7</v>
      </c>
      <c r="AD81" s="69">
        <v>9</v>
      </c>
      <c r="AE81" s="69">
        <v>8</v>
      </c>
      <c r="AF81" s="69">
        <v>8</v>
      </c>
      <c r="AG81" s="69">
        <v>8</v>
      </c>
      <c r="AH81" s="69">
        <v>9</v>
      </c>
      <c r="AI81" s="69">
        <v>8</v>
      </c>
      <c r="AJ81" s="69">
        <v>9</v>
      </c>
      <c r="AK81" s="69">
        <v>7</v>
      </c>
      <c r="AL81" s="69">
        <v>9</v>
      </c>
      <c r="AM81" s="69">
        <v>8</v>
      </c>
      <c r="AN81" s="69">
        <v>9</v>
      </c>
      <c r="AO81" s="69">
        <v>8</v>
      </c>
      <c r="AP81" s="69">
        <v>9</v>
      </c>
      <c r="AQ81" s="69">
        <v>9</v>
      </c>
      <c r="AR81" s="69">
        <v>7</v>
      </c>
      <c r="AS81" s="69">
        <v>9</v>
      </c>
      <c r="AT81" s="69">
        <v>7</v>
      </c>
      <c r="AU81" s="69">
        <v>9</v>
      </c>
      <c r="AV81" s="69">
        <v>8</v>
      </c>
      <c r="AW81" s="69">
        <v>8</v>
      </c>
      <c r="AX81" s="69">
        <v>9</v>
      </c>
      <c r="AY81" s="70"/>
    </row>
    <row r="82" spans="1:51">
      <c r="A82" s="64">
        <v>45774.821702199071</v>
      </c>
      <c r="B82" s="65" t="s">
        <v>483</v>
      </c>
      <c r="C82" s="65" t="s">
        <v>52</v>
      </c>
      <c r="D82" s="65" t="s">
        <v>109</v>
      </c>
      <c r="E82" s="65" t="s">
        <v>54</v>
      </c>
      <c r="F82" s="65" t="s">
        <v>71</v>
      </c>
      <c r="G82" s="76" t="s">
        <v>484</v>
      </c>
      <c r="H82" s="65" t="s">
        <v>164</v>
      </c>
      <c r="I82" s="65" t="s">
        <v>212</v>
      </c>
      <c r="J82" s="67"/>
      <c r="K82" s="67"/>
      <c r="L82" s="67"/>
      <c r="M82" s="67"/>
      <c r="N82" s="65" t="s">
        <v>113</v>
      </c>
      <c r="O82" s="65" t="s">
        <v>60</v>
      </c>
      <c r="P82" s="65" t="s">
        <v>76</v>
      </c>
      <c r="Q82" s="65" t="s">
        <v>192</v>
      </c>
      <c r="R82" s="65" t="s">
        <v>285</v>
      </c>
      <c r="S82" s="65" t="s">
        <v>64</v>
      </c>
      <c r="T82" s="65" t="s">
        <v>485</v>
      </c>
      <c r="U82" s="65" t="s">
        <v>167</v>
      </c>
      <c r="V82" s="65" t="s">
        <v>486</v>
      </c>
      <c r="W82" s="65" t="s">
        <v>66</v>
      </c>
      <c r="X82" s="65">
        <v>10</v>
      </c>
      <c r="Y82" s="65">
        <v>10</v>
      </c>
      <c r="Z82" s="65">
        <v>7</v>
      </c>
      <c r="AA82" s="65">
        <v>5</v>
      </c>
      <c r="AB82" s="65">
        <v>10</v>
      </c>
      <c r="AC82" s="65">
        <v>10</v>
      </c>
      <c r="AD82" s="65">
        <v>10</v>
      </c>
      <c r="AE82" s="65">
        <v>10</v>
      </c>
      <c r="AF82" s="65">
        <v>10</v>
      </c>
      <c r="AG82" s="65">
        <v>10</v>
      </c>
      <c r="AH82" s="65">
        <v>10</v>
      </c>
      <c r="AI82" s="65">
        <v>10</v>
      </c>
      <c r="AJ82" s="65">
        <v>8</v>
      </c>
      <c r="AK82" s="65">
        <v>8</v>
      </c>
      <c r="AL82" s="65">
        <v>8</v>
      </c>
      <c r="AM82" s="65">
        <v>8</v>
      </c>
      <c r="AN82" s="65">
        <v>10</v>
      </c>
      <c r="AO82" s="65">
        <v>10</v>
      </c>
      <c r="AP82" s="65">
        <v>10</v>
      </c>
      <c r="AQ82" s="65">
        <v>9</v>
      </c>
      <c r="AR82" s="65">
        <v>10</v>
      </c>
      <c r="AS82" s="65">
        <v>3</v>
      </c>
      <c r="AT82" s="65">
        <v>7</v>
      </c>
      <c r="AU82" s="65">
        <v>5</v>
      </c>
      <c r="AV82" s="65">
        <v>10</v>
      </c>
      <c r="AW82" s="65">
        <v>10</v>
      </c>
      <c r="AX82" s="65">
        <v>10</v>
      </c>
      <c r="AY82" s="66" t="s">
        <v>128</v>
      </c>
    </row>
    <row r="83" spans="1:51">
      <c r="A83" s="68">
        <v>45774.822469363426</v>
      </c>
      <c r="B83" s="69" t="s">
        <v>487</v>
      </c>
      <c r="C83" s="69" t="s">
        <v>52</v>
      </c>
      <c r="D83" s="69" t="s">
        <v>109</v>
      </c>
      <c r="E83" s="69" t="s">
        <v>70</v>
      </c>
      <c r="F83" s="69" t="s">
        <v>55</v>
      </c>
      <c r="G83" s="75" t="s">
        <v>488</v>
      </c>
      <c r="H83" s="70"/>
      <c r="I83" s="70"/>
      <c r="J83" s="69" t="s">
        <v>84</v>
      </c>
      <c r="K83" s="69" t="s">
        <v>489</v>
      </c>
      <c r="L83" s="70"/>
      <c r="M83" s="70"/>
      <c r="N83" s="69" t="s">
        <v>113</v>
      </c>
      <c r="O83" s="69" t="s">
        <v>60</v>
      </c>
      <c r="P83" s="69" t="s">
        <v>61</v>
      </c>
      <c r="Q83" s="69" t="s">
        <v>77</v>
      </c>
      <c r="R83" s="69" t="s">
        <v>182</v>
      </c>
      <c r="S83" s="69" t="s">
        <v>314</v>
      </c>
      <c r="T83" s="69" t="s">
        <v>209</v>
      </c>
      <c r="U83" s="69" t="s">
        <v>167</v>
      </c>
      <c r="V83" s="69" t="s">
        <v>176</v>
      </c>
      <c r="W83" s="69" t="s">
        <v>66</v>
      </c>
      <c r="X83" s="69">
        <v>10</v>
      </c>
      <c r="Y83" s="69">
        <v>10</v>
      </c>
      <c r="Z83" s="69">
        <v>6</v>
      </c>
      <c r="AA83" s="69">
        <v>6</v>
      </c>
      <c r="AB83" s="69">
        <v>10</v>
      </c>
      <c r="AC83" s="69">
        <v>10</v>
      </c>
      <c r="AD83" s="69">
        <v>10</v>
      </c>
      <c r="AE83" s="69">
        <v>8</v>
      </c>
      <c r="AF83" s="69">
        <v>10</v>
      </c>
      <c r="AG83" s="69">
        <v>10</v>
      </c>
      <c r="AH83" s="69">
        <v>10</v>
      </c>
      <c r="AI83" s="69">
        <v>10</v>
      </c>
      <c r="AJ83" s="69">
        <v>8</v>
      </c>
      <c r="AK83" s="69">
        <v>8</v>
      </c>
      <c r="AL83" s="69">
        <v>10</v>
      </c>
      <c r="AM83" s="69">
        <v>5</v>
      </c>
      <c r="AN83" s="69">
        <v>10</v>
      </c>
      <c r="AO83" s="69">
        <v>8</v>
      </c>
      <c r="AP83" s="69">
        <v>10</v>
      </c>
      <c r="AQ83" s="69">
        <v>7</v>
      </c>
      <c r="AR83" s="69">
        <v>10</v>
      </c>
      <c r="AS83" s="69">
        <v>10</v>
      </c>
      <c r="AT83" s="69">
        <v>10</v>
      </c>
      <c r="AU83" s="69">
        <v>8</v>
      </c>
      <c r="AV83" s="69">
        <v>10</v>
      </c>
      <c r="AW83" s="69">
        <v>9</v>
      </c>
      <c r="AX83" s="69">
        <v>9</v>
      </c>
      <c r="AY83" s="70"/>
    </row>
    <row r="84" spans="1:51">
      <c r="A84" s="58">
        <v>45774.832797893519</v>
      </c>
      <c r="B84" s="59" t="s">
        <v>490</v>
      </c>
      <c r="C84" s="59" t="s">
        <v>52</v>
      </c>
      <c r="D84" s="59" t="s">
        <v>53</v>
      </c>
      <c r="E84" s="59" t="s">
        <v>70</v>
      </c>
      <c r="F84" s="59" t="s">
        <v>55</v>
      </c>
      <c r="G84" s="78" t="s">
        <v>484</v>
      </c>
      <c r="H84" s="67"/>
      <c r="I84" s="67"/>
      <c r="J84" s="59" t="s">
        <v>57</v>
      </c>
      <c r="K84" s="59" t="s">
        <v>58</v>
      </c>
      <c r="L84" s="67"/>
      <c r="M84" s="67"/>
      <c r="N84" s="59" t="s">
        <v>59</v>
      </c>
      <c r="O84" s="59" t="s">
        <v>60</v>
      </c>
      <c r="P84" s="59" t="s">
        <v>104</v>
      </c>
      <c r="Q84" s="59" t="s">
        <v>114</v>
      </c>
      <c r="R84" s="59" t="s">
        <v>491</v>
      </c>
      <c r="S84" s="59" t="s">
        <v>64</v>
      </c>
      <c r="T84" s="59" t="s">
        <v>492</v>
      </c>
      <c r="U84" s="59" t="s">
        <v>66</v>
      </c>
      <c r="V84" s="59" t="s">
        <v>136</v>
      </c>
      <c r="W84" s="59" t="s">
        <v>66</v>
      </c>
      <c r="X84" s="59">
        <v>10</v>
      </c>
      <c r="Y84" s="59">
        <v>10</v>
      </c>
      <c r="Z84" s="59">
        <v>3</v>
      </c>
      <c r="AA84" s="59">
        <v>3</v>
      </c>
      <c r="AB84" s="59">
        <v>10</v>
      </c>
      <c r="AC84" s="59">
        <v>10</v>
      </c>
      <c r="AD84" s="59">
        <v>10</v>
      </c>
      <c r="AE84" s="59">
        <v>8</v>
      </c>
      <c r="AF84" s="59">
        <v>10</v>
      </c>
      <c r="AG84" s="59">
        <v>10</v>
      </c>
      <c r="AH84" s="59">
        <v>5</v>
      </c>
      <c r="AI84" s="59">
        <v>5</v>
      </c>
      <c r="AJ84" s="59">
        <v>1</v>
      </c>
      <c r="AK84" s="59">
        <v>1</v>
      </c>
      <c r="AL84" s="59">
        <v>1</v>
      </c>
      <c r="AM84" s="59">
        <v>1</v>
      </c>
      <c r="AN84" s="59">
        <v>5</v>
      </c>
      <c r="AO84" s="59">
        <v>7</v>
      </c>
      <c r="AP84" s="59">
        <v>7</v>
      </c>
      <c r="AQ84" s="59">
        <v>8</v>
      </c>
      <c r="AR84" s="59">
        <v>5</v>
      </c>
      <c r="AS84" s="59">
        <v>5</v>
      </c>
      <c r="AT84" s="59">
        <v>5</v>
      </c>
      <c r="AU84" s="59">
        <v>5</v>
      </c>
      <c r="AV84" s="59">
        <v>10</v>
      </c>
      <c r="AW84" s="59">
        <v>10</v>
      </c>
      <c r="AX84" s="59">
        <v>8</v>
      </c>
      <c r="AY84" s="67"/>
    </row>
    <row r="85" spans="1:51">
      <c r="A85" s="68">
        <v>45774.858328692135</v>
      </c>
      <c r="B85" s="69" t="s">
        <v>493</v>
      </c>
      <c r="C85" s="69" t="s">
        <v>52</v>
      </c>
      <c r="D85" s="69" t="s">
        <v>109</v>
      </c>
      <c r="E85" s="69" t="s">
        <v>70</v>
      </c>
      <c r="F85" s="69" t="s">
        <v>55</v>
      </c>
      <c r="G85" s="75" t="s">
        <v>494</v>
      </c>
      <c r="H85" s="70"/>
      <c r="I85" s="70"/>
      <c r="J85" s="69" t="s">
        <v>57</v>
      </c>
      <c r="K85" s="69" t="s">
        <v>495</v>
      </c>
      <c r="L85" s="70"/>
      <c r="M85" s="70"/>
      <c r="N85" s="69" t="s">
        <v>86</v>
      </c>
      <c r="O85" s="69" t="s">
        <v>60</v>
      </c>
      <c r="P85" s="69" t="s">
        <v>61</v>
      </c>
      <c r="Q85" s="69" t="s">
        <v>62</v>
      </c>
      <c r="R85" s="69" t="s">
        <v>182</v>
      </c>
      <c r="S85" s="69" t="s">
        <v>64</v>
      </c>
      <c r="T85" s="69" t="s">
        <v>474</v>
      </c>
      <c r="U85" s="69" t="s">
        <v>167</v>
      </c>
      <c r="V85" s="69" t="s">
        <v>496</v>
      </c>
      <c r="W85" s="69" t="s">
        <v>66</v>
      </c>
      <c r="X85" s="69">
        <v>10</v>
      </c>
      <c r="Y85" s="69">
        <v>10</v>
      </c>
      <c r="Z85" s="69">
        <v>10</v>
      </c>
      <c r="AA85" s="69">
        <v>10</v>
      </c>
      <c r="AB85" s="69">
        <v>10</v>
      </c>
      <c r="AC85" s="69">
        <v>10</v>
      </c>
      <c r="AD85" s="69">
        <v>10</v>
      </c>
      <c r="AE85" s="69">
        <v>10</v>
      </c>
      <c r="AF85" s="69">
        <v>8</v>
      </c>
      <c r="AG85" s="69">
        <v>8</v>
      </c>
      <c r="AH85" s="69">
        <v>10</v>
      </c>
      <c r="AI85" s="69">
        <v>8</v>
      </c>
      <c r="AJ85" s="69">
        <v>8</v>
      </c>
      <c r="AK85" s="69">
        <v>8</v>
      </c>
      <c r="AL85" s="69">
        <v>8</v>
      </c>
      <c r="AM85" s="69">
        <v>8</v>
      </c>
      <c r="AN85" s="69">
        <v>9</v>
      </c>
      <c r="AO85" s="69">
        <v>9</v>
      </c>
      <c r="AP85" s="69">
        <v>10</v>
      </c>
      <c r="AQ85" s="69">
        <v>10</v>
      </c>
      <c r="AR85" s="69">
        <v>8</v>
      </c>
      <c r="AS85" s="69">
        <v>10</v>
      </c>
      <c r="AT85" s="69">
        <v>8</v>
      </c>
      <c r="AU85" s="69">
        <v>8</v>
      </c>
      <c r="AV85" s="69">
        <v>10</v>
      </c>
      <c r="AW85" s="69">
        <v>10</v>
      </c>
      <c r="AX85" s="69">
        <v>10</v>
      </c>
      <c r="AY85" s="70"/>
    </row>
    <row r="86" spans="1:51">
      <c r="A86" s="58">
        <v>45774.859703738424</v>
      </c>
      <c r="B86" s="59" t="s">
        <v>497</v>
      </c>
      <c r="C86" s="59" t="s">
        <v>52</v>
      </c>
      <c r="D86" s="59" t="s">
        <v>53</v>
      </c>
      <c r="E86" s="59" t="s">
        <v>70</v>
      </c>
      <c r="F86" s="59" t="s">
        <v>55</v>
      </c>
      <c r="G86" s="78" t="s">
        <v>498</v>
      </c>
      <c r="H86" s="67"/>
      <c r="I86" s="67"/>
      <c r="J86" s="59" t="s">
        <v>156</v>
      </c>
      <c r="K86" s="59" t="s">
        <v>325</v>
      </c>
      <c r="L86" s="67"/>
      <c r="M86" s="67"/>
      <c r="N86" s="59" t="s">
        <v>86</v>
      </c>
      <c r="O86" s="59" t="s">
        <v>60</v>
      </c>
      <c r="P86" s="59" t="s">
        <v>150</v>
      </c>
      <c r="Q86" s="59" t="s">
        <v>77</v>
      </c>
      <c r="R86" s="59" t="s">
        <v>66</v>
      </c>
      <c r="S86" s="59" t="s">
        <v>79</v>
      </c>
      <c r="T86" s="59" t="s">
        <v>446</v>
      </c>
      <c r="U86" s="59" t="s">
        <v>66</v>
      </c>
      <c r="V86" s="59" t="s">
        <v>499</v>
      </c>
      <c r="W86" s="59" t="s">
        <v>66</v>
      </c>
      <c r="X86" s="59">
        <v>6</v>
      </c>
      <c r="Y86" s="59">
        <v>4</v>
      </c>
      <c r="Z86" s="59">
        <v>7</v>
      </c>
      <c r="AA86" s="59">
        <v>9</v>
      </c>
      <c r="AB86" s="59">
        <v>10</v>
      </c>
      <c r="AC86" s="59">
        <v>4</v>
      </c>
      <c r="AD86" s="59">
        <v>7</v>
      </c>
      <c r="AE86" s="59">
        <v>8</v>
      </c>
      <c r="AF86" s="59">
        <v>9</v>
      </c>
      <c r="AG86" s="59">
        <v>6</v>
      </c>
      <c r="AH86" s="59">
        <v>8</v>
      </c>
      <c r="AI86" s="59">
        <v>5</v>
      </c>
      <c r="AJ86" s="59">
        <v>7</v>
      </c>
      <c r="AK86" s="59">
        <v>10</v>
      </c>
      <c r="AL86" s="59">
        <v>7</v>
      </c>
      <c r="AM86" s="59">
        <v>7</v>
      </c>
      <c r="AN86" s="59">
        <v>9</v>
      </c>
      <c r="AO86" s="59">
        <v>7</v>
      </c>
      <c r="AP86" s="59">
        <v>7</v>
      </c>
      <c r="AQ86" s="59">
        <v>9</v>
      </c>
      <c r="AR86" s="59">
        <v>10</v>
      </c>
      <c r="AS86" s="59">
        <v>7</v>
      </c>
      <c r="AT86" s="59">
        <v>9</v>
      </c>
      <c r="AU86" s="59">
        <v>9</v>
      </c>
      <c r="AV86" s="59">
        <v>7</v>
      </c>
      <c r="AW86" s="59">
        <v>6</v>
      </c>
      <c r="AX86" s="59">
        <v>10</v>
      </c>
      <c r="AY86" s="60" t="s">
        <v>500</v>
      </c>
    </row>
    <row r="87" spans="1:51">
      <c r="A87" s="61">
        <v>45774.86157050926</v>
      </c>
      <c r="B87" s="62" t="s">
        <v>497</v>
      </c>
      <c r="C87" s="62" t="s">
        <v>52</v>
      </c>
      <c r="D87" s="62" t="s">
        <v>53</v>
      </c>
      <c r="E87" s="62" t="s">
        <v>70</v>
      </c>
      <c r="F87" s="62" t="s">
        <v>55</v>
      </c>
      <c r="G87" s="77" t="s">
        <v>464</v>
      </c>
      <c r="H87" s="70"/>
      <c r="I87" s="70"/>
      <c r="J87" s="62" t="s">
        <v>111</v>
      </c>
      <c r="K87" s="62" t="s">
        <v>325</v>
      </c>
      <c r="L87" s="70"/>
      <c r="M87" s="70"/>
      <c r="N87" s="62" t="s">
        <v>86</v>
      </c>
      <c r="O87" s="62" t="s">
        <v>60</v>
      </c>
      <c r="P87" s="62" t="s">
        <v>132</v>
      </c>
      <c r="Q87" s="62" t="s">
        <v>77</v>
      </c>
      <c r="R87" s="62" t="s">
        <v>66</v>
      </c>
      <c r="S87" s="62" t="s">
        <v>454</v>
      </c>
      <c r="T87" s="62" t="s">
        <v>501</v>
      </c>
      <c r="U87" s="62" t="s">
        <v>66</v>
      </c>
      <c r="V87" s="62" t="s">
        <v>390</v>
      </c>
      <c r="W87" s="62" t="s">
        <v>66</v>
      </c>
      <c r="X87" s="62">
        <v>4</v>
      </c>
      <c r="Y87" s="62">
        <v>9</v>
      </c>
      <c r="Z87" s="62">
        <v>10</v>
      </c>
      <c r="AA87" s="62">
        <v>3</v>
      </c>
      <c r="AB87" s="62">
        <v>6</v>
      </c>
      <c r="AC87" s="62">
        <v>1</v>
      </c>
      <c r="AD87" s="62">
        <v>10</v>
      </c>
      <c r="AE87" s="62">
        <v>4</v>
      </c>
      <c r="AF87" s="62">
        <v>2</v>
      </c>
      <c r="AG87" s="62">
        <v>7</v>
      </c>
      <c r="AH87" s="62">
        <v>5</v>
      </c>
      <c r="AI87" s="62">
        <v>6</v>
      </c>
      <c r="AJ87" s="62">
        <v>10</v>
      </c>
      <c r="AK87" s="62">
        <v>9</v>
      </c>
      <c r="AL87" s="62">
        <v>8</v>
      </c>
      <c r="AM87" s="62">
        <v>9</v>
      </c>
      <c r="AN87" s="62">
        <v>5</v>
      </c>
      <c r="AO87" s="62">
        <v>7</v>
      </c>
      <c r="AP87" s="62">
        <v>10</v>
      </c>
      <c r="AQ87" s="62">
        <v>8</v>
      </c>
      <c r="AR87" s="62">
        <v>7</v>
      </c>
      <c r="AS87" s="62">
        <v>8</v>
      </c>
      <c r="AT87" s="62">
        <v>5</v>
      </c>
      <c r="AU87" s="62">
        <v>7</v>
      </c>
      <c r="AV87" s="62">
        <v>6</v>
      </c>
      <c r="AW87" s="62">
        <v>5</v>
      </c>
      <c r="AX87" s="62">
        <v>9</v>
      </c>
      <c r="AY87" s="70"/>
    </row>
    <row r="88" spans="1:51">
      <c r="A88" s="64">
        <v>45774.863634525464</v>
      </c>
      <c r="B88" s="65" t="s">
        <v>497</v>
      </c>
      <c r="C88" s="65" t="s">
        <v>52</v>
      </c>
      <c r="D88" s="65" t="s">
        <v>53</v>
      </c>
      <c r="E88" s="65" t="s">
        <v>70</v>
      </c>
      <c r="F88" s="65" t="s">
        <v>55</v>
      </c>
      <c r="G88" s="76" t="s">
        <v>502</v>
      </c>
      <c r="H88" s="67"/>
      <c r="I88" s="67"/>
      <c r="J88" s="65" t="s">
        <v>94</v>
      </c>
      <c r="K88" s="65" t="s">
        <v>325</v>
      </c>
      <c r="L88" s="67"/>
      <c r="M88" s="67"/>
      <c r="N88" s="65" t="s">
        <v>86</v>
      </c>
      <c r="O88" s="65" t="s">
        <v>60</v>
      </c>
      <c r="P88" s="65" t="s">
        <v>132</v>
      </c>
      <c r="Q88" s="65" t="s">
        <v>77</v>
      </c>
      <c r="R88" s="65" t="s">
        <v>66</v>
      </c>
      <c r="S88" s="65" t="s">
        <v>64</v>
      </c>
      <c r="T88" s="65" t="s">
        <v>503</v>
      </c>
      <c r="U88" s="65" t="s">
        <v>66</v>
      </c>
      <c r="V88" s="65" t="s">
        <v>390</v>
      </c>
      <c r="W88" s="65" t="s">
        <v>66</v>
      </c>
      <c r="X88" s="65">
        <v>2</v>
      </c>
      <c r="Y88" s="65">
        <v>8</v>
      </c>
      <c r="Z88" s="65">
        <v>9</v>
      </c>
      <c r="AA88" s="65">
        <v>5</v>
      </c>
      <c r="AB88" s="65">
        <v>8</v>
      </c>
      <c r="AC88" s="65">
        <v>8</v>
      </c>
      <c r="AD88" s="65">
        <v>8</v>
      </c>
      <c r="AE88" s="65">
        <v>8</v>
      </c>
      <c r="AF88" s="65">
        <v>9</v>
      </c>
      <c r="AG88" s="65">
        <v>10</v>
      </c>
      <c r="AH88" s="65">
        <v>6</v>
      </c>
      <c r="AI88" s="65">
        <v>10</v>
      </c>
      <c r="AJ88" s="65">
        <v>8</v>
      </c>
      <c r="AK88" s="65">
        <v>8</v>
      </c>
      <c r="AL88" s="65">
        <v>10</v>
      </c>
      <c r="AM88" s="65">
        <v>8</v>
      </c>
      <c r="AN88" s="65">
        <v>9</v>
      </c>
      <c r="AO88" s="65">
        <v>9</v>
      </c>
      <c r="AP88" s="65">
        <v>9</v>
      </c>
      <c r="AQ88" s="65">
        <v>9</v>
      </c>
      <c r="AR88" s="65">
        <v>6</v>
      </c>
      <c r="AS88" s="65">
        <v>9</v>
      </c>
      <c r="AT88" s="65">
        <v>6</v>
      </c>
      <c r="AU88" s="65">
        <v>10</v>
      </c>
      <c r="AV88" s="65">
        <v>8</v>
      </c>
      <c r="AW88" s="65">
        <v>7</v>
      </c>
      <c r="AX88" s="65">
        <v>9</v>
      </c>
      <c r="AY88" s="67"/>
    </row>
    <row r="89" spans="1:51">
      <c r="A89" s="61">
        <v>45774.870642986112</v>
      </c>
      <c r="B89" s="62" t="s">
        <v>504</v>
      </c>
      <c r="C89" s="62" t="s">
        <v>52</v>
      </c>
      <c r="D89" s="62" t="s">
        <v>109</v>
      </c>
      <c r="E89" s="62" t="s">
        <v>70</v>
      </c>
      <c r="F89" s="62" t="s">
        <v>55</v>
      </c>
      <c r="G89" s="77" t="s">
        <v>502</v>
      </c>
      <c r="H89" s="70"/>
      <c r="I89" s="70"/>
      <c r="J89" s="62" t="s">
        <v>57</v>
      </c>
      <c r="K89" s="62" t="s">
        <v>325</v>
      </c>
      <c r="L89" s="70"/>
      <c r="M89" s="70"/>
      <c r="N89" s="62" t="s">
        <v>86</v>
      </c>
      <c r="O89" s="62" t="s">
        <v>60</v>
      </c>
      <c r="P89" s="62" t="s">
        <v>61</v>
      </c>
      <c r="Q89" s="62" t="s">
        <v>114</v>
      </c>
      <c r="R89" s="62" t="s">
        <v>66</v>
      </c>
      <c r="S89" s="62" t="s">
        <v>79</v>
      </c>
      <c r="T89" s="62" t="s">
        <v>465</v>
      </c>
      <c r="U89" s="62" t="s">
        <v>66</v>
      </c>
      <c r="V89" s="62" t="s">
        <v>465</v>
      </c>
      <c r="W89" s="62" t="s">
        <v>66</v>
      </c>
      <c r="X89" s="62">
        <v>8</v>
      </c>
      <c r="Y89" s="62">
        <v>9</v>
      </c>
      <c r="Z89" s="62">
        <v>10</v>
      </c>
      <c r="AA89" s="62">
        <v>9</v>
      </c>
      <c r="AB89" s="62">
        <v>10</v>
      </c>
      <c r="AC89" s="62">
        <v>9</v>
      </c>
      <c r="AD89" s="62">
        <v>10</v>
      </c>
      <c r="AE89" s="62">
        <v>10</v>
      </c>
      <c r="AF89" s="62">
        <v>10</v>
      </c>
      <c r="AG89" s="62">
        <v>8</v>
      </c>
      <c r="AH89" s="62">
        <v>8</v>
      </c>
      <c r="AI89" s="62">
        <v>7</v>
      </c>
      <c r="AJ89" s="62">
        <v>9</v>
      </c>
      <c r="AK89" s="62">
        <v>10</v>
      </c>
      <c r="AL89" s="62">
        <v>10</v>
      </c>
      <c r="AM89" s="62">
        <v>9</v>
      </c>
      <c r="AN89" s="62">
        <v>9</v>
      </c>
      <c r="AO89" s="62">
        <v>8</v>
      </c>
      <c r="AP89" s="62">
        <v>10</v>
      </c>
      <c r="AQ89" s="62">
        <v>9</v>
      </c>
      <c r="AR89" s="62">
        <v>7</v>
      </c>
      <c r="AS89" s="62">
        <v>10</v>
      </c>
      <c r="AT89" s="62">
        <v>10</v>
      </c>
      <c r="AU89" s="62">
        <v>9</v>
      </c>
      <c r="AV89" s="62">
        <v>10</v>
      </c>
      <c r="AW89" s="62">
        <v>8</v>
      </c>
      <c r="AX89" s="62">
        <v>8</v>
      </c>
      <c r="AY89" s="70"/>
    </row>
    <row r="90" spans="1:51">
      <c r="A90" s="58">
        <v>45774.937742685186</v>
      </c>
      <c r="B90" s="59" t="s">
        <v>505</v>
      </c>
      <c r="C90" s="59" t="s">
        <v>52</v>
      </c>
      <c r="D90" s="59" t="s">
        <v>109</v>
      </c>
      <c r="E90" s="59" t="s">
        <v>92</v>
      </c>
      <c r="F90" s="59" t="s">
        <v>93</v>
      </c>
      <c r="G90" s="78" t="s">
        <v>184</v>
      </c>
      <c r="H90" s="67"/>
      <c r="I90" s="67"/>
      <c r="J90" s="67"/>
      <c r="K90" s="67"/>
      <c r="L90" s="59" t="s">
        <v>111</v>
      </c>
      <c r="M90" s="59" t="s">
        <v>448</v>
      </c>
      <c r="N90" s="59" t="s">
        <v>96</v>
      </c>
      <c r="O90" s="59" t="s">
        <v>60</v>
      </c>
      <c r="P90" s="59" t="s">
        <v>76</v>
      </c>
      <c r="Q90" s="59" t="s">
        <v>77</v>
      </c>
      <c r="R90" s="59" t="s">
        <v>158</v>
      </c>
      <c r="S90" s="59" t="s">
        <v>64</v>
      </c>
      <c r="T90" s="59" t="s">
        <v>506</v>
      </c>
      <c r="U90" s="59" t="s">
        <v>66</v>
      </c>
      <c r="V90" s="59" t="s">
        <v>507</v>
      </c>
      <c r="W90" s="59" t="s">
        <v>66</v>
      </c>
      <c r="X90" s="59">
        <v>8</v>
      </c>
      <c r="Y90" s="59">
        <v>9</v>
      </c>
      <c r="Z90" s="59">
        <v>7</v>
      </c>
      <c r="AA90" s="59">
        <v>8</v>
      </c>
      <c r="AB90" s="59">
        <v>6</v>
      </c>
      <c r="AC90" s="59">
        <v>8</v>
      </c>
      <c r="AD90" s="59">
        <v>8</v>
      </c>
      <c r="AE90" s="59">
        <v>8</v>
      </c>
      <c r="AF90" s="59">
        <v>6</v>
      </c>
      <c r="AG90" s="59">
        <v>9</v>
      </c>
      <c r="AH90" s="59">
        <v>7</v>
      </c>
      <c r="AI90" s="59">
        <v>8</v>
      </c>
      <c r="AJ90" s="59">
        <v>6</v>
      </c>
      <c r="AK90" s="59">
        <v>6</v>
      </c>
      <c r="AL90" s="59">
        <v>8</v>
      </c>
      <c r="AM90" s="59">
        <v>5</v>
      </c>
      <c r="AN90" s="59">
        <v>8</v>
      </c>
      <c r="AO90" s="59">
        <v>6</v>
      </c>
      <c r="AP90" s="59">
        <v>8</v>
      </c>
      <c r="AQ90" s="59">
        <v>8</v>
      </c>
      <c r="AR90" s="59">
        <v>9</v>
      </c>
      <c r="AS90" s="59">
        <v>9</v>
      </c>
      <c r="AT90" s="59">
        <v>7</v>
      </c>
      <c r="AU90" s="59">
        <v>8</v>
      </c>
      <c r="AV90" s="59">
        <v>8</v>
      </c>
      <c r="AW90" s="59">
        <v>7</v>
      </c>
      <c r="AX90" s="59">
        <v>9</v>
      </c>
      <c r="AY90" s="67"/>
    </row>
    <row r="91" spans="1:51">
      <c r="A91" s="68">
        <v>45774.965204293985</v>
      </c>
      <c r="B91" s="69" t="s">
        <v>508</v>
      </c>
      <c r="C91" s="69" t="s">
        <v>52</v>
      </c>
      <c r="D91" s="69" t="s">
        <v>109</v>
      </c>
      <c r="E91" s="69" t="s">
        <v>70</v>
      </c>
      <c r="F91" s="69" t="s">
        <v>55</v>
      </c>
      <c r="G91" s="75" t="s">
        <v>509</v>
      </c>
      <c r="H91" s="70"/>
      <c r="I91" s="70"/>
      <c r="J91" s="69" t="s">
        <v>207</v>
      </c>
      <c r="K91" s="69" t="s">
        <v>378</v>
      </c>
      <c r="L91" s="70"/>
      <c r="M91" s="70"/>
      <c r="N91" s="69" t="s">
        <v>113</v>
      </c>
      <c r="O91" s="69" t="s">
        <v>60</v>
      </c>
      <c r="P91" s="69" t="s">
        <v>61</v>
      </c>
      <c r="Q91" s="69" t="s">
        <v>114</v>
      </c>
      <c r="R91" s="69" t="s">
        <v>326</v>
      </c>
      <c r="S91" s="69" t="s">
        <v>64</v>
      </c>
      <c r="T91" s="69" t="s">
        <v>510</v>
      </c>
      <c r="U91" s="69" t="s">
        <v>66</v>
      </c>
      <c r="V91" s="69" t="s">
        <v>510</v>
      </c>
      <c r="W91" s="69" t="s">
        <v>66</v>
      </c>
      <c r="X91" s="69">
        <v>10</v>
      </c>
      <c r="Y91" s="69">
        <v>6</v>
      </c>
      <c r="Z91" s="69">
        <v>6</v>
      </c>
      <c r="AA91" s="69">
        <v>6</v>
      </c>
      <c r="AB91" s="69">
        <v>8</v>
      </c>
      <c r="AC91" s="69">
        <v>8</v>
      </c>
      <c r="AD91" s="69">
        <v>9</v>
      </c>
      <c r="AE91" s="69">
        <v>7</v>
      </c>
      <c r="AF91" s="69">
        <v>10</v>
      </c>
      <c r="AG91" s="69">
        <v>8</v>
      </c>
      <c r="AH91" s="69">
        <v>8</v>
      </c>
      <c r="AI91" s="69">
        <v>4</v>
      </c>
      <c r="AJ91" s="69">
        <v>6</v>
      </c>
      <c r="AK91" s="69">
        <v>1</v>
      </c>
      <c r="AL91" s="69">
        <v>8</v>
      </c>
      <c r="AM91" s="69">
        <v>5</v>
      </c>
      <c r="AN91" s="69">
        <v>9</v>
      </c>
      <c r="AO91" s="69">
        <v>8</v>
      </c>
      <c r="AP91" s="69">
        <v>10</v>
      </c>
      <c r="AQ91" s="69">
        <v>9</v>
      </c>
      <c r="AR91" s="69">
        <v>9</v>
      </c>
      <c r="AS91" s="69">
        <v>9</v>
      </c>
      <c r="AT91" s="69">
        <v>7</v>
      </c>
      <c r="AU91" s="69">
        <v>5</v>
      </c>
      <c r="AV91" s="69">
        <v>9</v>
      </c>
      <c r="AW91" s="69">
        <v>5</v>
      </c>
      <c r="AX91" s="69">
        <v>8</v>
      </c>
      <c r="AY91" s="70"/>
    </row>
    <row r="92" spans="1:51">
      <c r="A92" s="58">
        <v>45774.981430115746</v>
      </c>
      <c r="B92" s="59" t="s">
        <v>511</v>
      </c>
      <c r="C92" s="59" t="s">
        <v>52</v>
      </c>
      <c r="D92" s="59" t="s">
        <v>109</v>
      </c>
      <c r="E92" s="59" t="s">
        <v>70</v>
      </c>
      <c r="F92" s="59" t="s">
        <v>55</v>
      </c>
      <c r="G92" s="78" t="s">
        <v>459</v>
      </c>
      <c r="H92" s="67"/>
      <c r="I92" s="67"/>
      <c r="J92" s="59" t="s">
        <v>84</v>
      </c>
      <c r="K92" s="59" t="s">
        <v>512</v>
      </c>
      <c r="L92" s="67"/>
      <c r="M92" s="67"/>
      <c r="N92" s="59" t="s">
        <v>113</v>
      </c>
      <c r="O92" s="59" t="s">
        <v>60</v>
      </c>
      <c r="P92" s="59" t="s">
        <v>132</v>
      </c>
      <c r="Q92" s="59" t="s">
        <v>144</v>
      </c>
      <c r="R92" s="59" t="s">
        <v>66</v>
      </c>
      <c r="S92" s="59" t="s">
        <v>314</v>
      </c>
      <c r="T92" s="59" t="s">
        <v>446</v>
      </c>
      <c r="U92" s="59" t="s">
        <v>66</v>
      </c>
      <c r="V92" s="59" t="s">
        <v>446</v>
      </c>
      <c r="W92" s="59" t="s">
        <v>66</v>
      </c>
      <c r="X92" s="59">
        <v>8</v>
      </c>
      <c r="Y92" s="59">
        <v>9</v>
      </c>
      <c r="Z92" s="59">
        <v>8</v>
      </c>
      <c r="AA92" s="59">
        <v>9</v>
      </c>
      <c r="AB92" s="59">
        <v>8</v>
      </c>
      <c r="AC92" s="59">
        <v>9</v>
      </c>
      <c r="AD92" s="59">
        <v>7</v>
      </c>
      <c r="AE92" s="59">
        <v>7</v>
      </c>
      <c r="AF92" s="59">
        <v>8</v>
      </c>
      <c r="AG92" s="59">
        <v>9</v>
      </c>
      <c r="AH92" s="59">
        <v>8</v>
      </c>
      <c r="AI92" s="59">
        <v>9</v>
      </c>
      <c r="AJ92" s="59">
        <v>7</v>
      </c>
      <c r="AK92" s="59">
        <v>9</v>
      </c>
      <c r="AL92" s="59">
        <v>10</v>
      </c>
      <c r="AM92" s="59">
        <v>10</v>
      </c>
      <c r="AN92" s="59">
        <v>9</v>
      </c>
      <c r="AO92" s="59">
        <v>9</v>
      </c>
      <c r="AP92" s="59">
        <v>10</v>
      </c>
      <c r="AQ92" s="59">
        <v>9</v>
      </c>
      <c r="AR92" s="59">
        <v>9</v>
      </c>
      <c r="AS92" s="59">
        <v>5</v>
      </c>
      <c r="AT92" s="59">
        <v>8</v>
      </c>
      <c r="AU92" s="59">
        <v>7</v>
      </c>
      <c r="AV92" s="59">
        <v>8</v>
      </c>
      <c r="AW92" s="59">
        <v>6</v>
      </c>
      <c r="AX92" s="59">
        <v>9</v>
      </c>
      <c r="AY92" s="67"/>
    </row>
    <row r="93" spans="1:51">
      <c r="A93" s="61">
        <v>45774.993988032409</v>
      </c>
      <c r="B93" s="62" t="s">
        <v>513</v>
      </c>
      <c r="C93" s="62" t="s">
        <v>52</v>
      </c>
      <c r="D93" s="62" t="s">
        <v>109</v>
      </c>
      <c r="E93" s="62" t="s">
        <v>70</v>
      </c>
      <c r="F93" s="62" t="s">
        <v>55</v>
      </c>
      <c r="G93" s="77" t="s">
        <v>514</v>
      </c>
      <c r="H93" s="70"/>
      <c r="I93" s="70"/>
      <c r="J93" s="62" t="s">
        <v>207</v>
      </c>
      <c r="K93" s="62" t="s">
        <v>515</v>
      </c>
      <c r="L93" s="70"/>
      <c r="M93" s="70"/>
      <c r="N93" s="62" t="s">
        <v>113</v>
      </c>
      <c r="O93" s="62" t="s">
        <v>60</v>
      </c>
      <c r="P93" s="62" t="s">
        <v>150</v>
      </c>
      <c r="Q93" s="62" t="s">
        <v>192</v>
      </c>
      <c r="R93" s="62" t="s">
        <v>66</v>
      </c>
      <c r="S93" s="62" t="s">
        <v>64</v>
      </c>
      <c r="T93" s="62" t="s">
        <v>315</v>
      </c>
      <c r="U93" s="62" t="s">
        <v>66</v>
      </c>
      <c r="V93" s="62" t="s">
        <v>315</v>
      </c>
      <c r="W93" s="62" t="s">
        <v>66</v>
      </c>
      <c r="X93" s="62">
        <v>6</v>
      </c>
      <c r="Y93" s="62">
        <v>3</v>
      </c>
      <c r="Z93" s="62">
        <v>10</v>
      </c>
      <c r="AA93" s="62">
        <v>4</v>
      </c>
      <c r="AB93" s="62">
        <v>10</v>
      </c>
      <c r="AC93" s="62">
        <v>10</v>
      </c>
      <c r="AD93" s="62">
        <v>10</v>
      </c>
      <c r="AE93" s="62">
        <v>10</v>
      </c>
      <c r="AF93" s="62">
        <v>8</v>
      </c>
      <c r="AG93" s="62">
        <v>5</v>
      </c>
      <c r="AH93" s="62">
        <v>7</v>
      </c>
      <c r="AI93" s="62">
        <v>7</v>
      </c>
      <c r="AJ93" s="62">
        <v>3</v>
      </c>
      <c r="AK93" s="62">
        <v>6</v>
      </c>
      <c r="AL93" s="62">
        <v>8</v>
      </c>
      <c r="AM93" s="62">
        <v>8</v>
      </c>
      <c r="AN93" s="62">
        <v>10</v>
      </c>
      <c r="AO93" s="62">
        <v>10</v>
      </c>
      <c r="AP93" s="62">
        <v>7</v>
      </c>
      <c r="AQ93" s="62">
        <v>10</v>
      </c>
      <c r="AR93" s="62">
        <v>4</v>
      </c>
      <c r="AS93" s="62">
        <v>8</v>
      </c>
      <c r="AT93" s="62">
        <v>6</v>
      </c>
      <c r="AU93" s="62">
        <v>9</v>
      </c>
      <c r="AV93" s="62">
        <v>10</v>
      </c>
      <c r="AW93" s="62">
        <v>8</v>
      </c>
      <c r="AX93" s="62">
        <v>5</v>
      </c>
      <c r="AY93" s="63" t="s">
        <v>516</v>
      </c>
    </row>
    <row r="94" spans="1:51">
      <c r="A94" s="64">
        <v>45775.015835868056</v>
      </c>
      <c r="B94" s="65" t="s">
        <v>517</v>
      </c>
      <c r="C94" s="65" t="s">
        <v>52</v>
      </c>
      <c r="D94" s="65" t="s">
        <v>109</v>
      </c>
      <c r="E94" s="65" t="s">
        <v>92</v>
      </c>
      <c r="F94" s="65" t="s">
        <v>93</v>
      </c>
      <c r="G94" s="76" t="s">
        <v>518</v>
      </c>
      <c r="H94" s="67"/>
      <c r="I94" s="67"/>
      <c r="J94" s="67"/>
      <c r="K94" s="67"/>
      <c r="L94" s="65" t="s">
        <v>84</v>
      </c>
      <c r="M94" s="65" t="s">
        <v>489</v>
      </c>
      <c r="N94" s="65" t="s">
        <v>113</v>
      </c>
      <c r="O94" s="65" t="s">
        <v>60</v>
      </c>
      <c r="P94" s="65" t="s">
        <v>132</v>
      </c>
      <c r="Q94" s="65" t="s">
        <v>62</v>
      </c>
      <c r="R94" s="65" t="s">
        <v>135</v>
      </c>
      <c r="S94" s="65" t="s">
        <v>64</v>
      </c>
      <c r="T94" s="65" t="s">
        <v>519</v>
      </c>
      <c r="U94" s="65" t="s">
        <v>66</v>
      </c>
      <c r="V94" s="65" t="s">
        <v>520</v>
      </c>
      <c r="W94" s="65" t="s">
        <v>66</v>
      </c>
      <c r="X94" s="65">
        <v>8</v>
      </c>
      <c r="Y94" s="65">
        <v>8</v>
      </c>
      <c r="Z94" s="65">
        <v>10</v>
      </c>
      <c r="AA94" s="65">
        <v>3</v>
      </c>
      <c r="AB94" s="65">
        <v>10</v>
      </c>
      <c r="AC94" s="65">
        <v>2</v>
      </c>
      <c r="AD94" s="65">
        <v>5</v>
      </c>
      <c r="AE94" s="65">
        <v>7</v>
      </c>
      <c r="AF94" s="65">
        <v>6</v>
      </c>
      <c r="AG94" s="65">
        <v>10</v>
      </c>
      <c r="AH94" s="65">
        <v>5</v>
      </c>
      <c r="AI94" s="65">
        <v>4</v>
      </c>
      <c r="AJ94" s="65">
        <v>9</v>
      </c>
      <c r="AK94" s="65">
        <v>7</v>
      </c>
      <c r="AL94" s="65">
        <v>10</v>
      </c>
      <c r="AM94" s="65">
        <v>10</v>
      </c>
      <c r="AN94" s="65">
        <v>10</v>
      </c>
      <c r="AO94" s="65">
        <v>10</v>
      </c>
      <c r="AP94" s="65">
        <v>6</v>
      </c>
      <c r="AQ94" s="65">
        <v>6</v>
      </c>
      <c r="AR94" s="65">
        <v>4</v>
      </c>
      <c r="AS94" s="65">
        <v>7</v>
      </c>
      <c r="AT94" s="65">
        <v>9</v>
      </c>
      <c r="AU94" s="65">
        <v>2</v>
      </c>
      <c r="AV94" s="65">
        <v>7</v>
      </c>
      <c r="AW94" s="65">
        <v>8</v>
      </c>
      <c r="AX94" s="65">
        <v>10</v>
      </c>
      <c r="AY94" s="67"/>
    </row>
    <row r="95" spans="1:51">
      <c r="A95" s="61">
        <v>45775.274220347223</v>
      </c>
      <c r="B95" s="62" t="s">
        <v>521</v>
      </c>
      <c r="C95" s="62" t="s">
        <v>52</v>
      </c>
      <c r="D95" s="62" t="s">
        <v>109</v>
      </c>
      <c r="E95" s="62" t="s">
        <v>295</v>
      </c>
      <c r="F95" s="62" t="s">
        <v>93</v>
      </c>
      <c r="G95" s="77" t="s">
        <v>522</v>
      </c>
      <c r="H95" s="70"/>
      <c r="I95" s="70"/>
      <c r="J95" s="70"/>
      <c r="K95" s="70"/>
      <c r="L95" s="62" t="s">
        <v>57</v>
      </c>
      <c r="M95" s="62" t="s">
        <v>523</v>
      </c>
      <c r="N95" s="62" t="s">
        <v>113</v>
      </c>
      <c r="O95" s="62" t="s">
        <v>60</v>
      </c>
      <c r="P95" s="62" t="s">
        <v>61</v>
      </c>
      <c r="Q95" s="62" t="s">
        <v>62</v>
      </c>
      <c r="R95" s="62" t="s">
        <v>174</v>
      </c>
      <c r="S95" s="62" t="s">
        <v>64</v>
      </c>
      <c r="T95" s="62" t="s">
        <v>524</v>
      </c>
      <c r="U95" s="62" t="s">
        <v>66</v>
      </c>
      <c r="V95" s="62" t="s">
        <v>524</v>
      </c>
      <c r="W95" s="62" t="s">
        <v>66</v>
      </c>
      <c r="X95" s="62">
        <v>10</v>
      </c>
      <c r="Y95" s="62">
        <v>7</v>
      </c>
      <c r="Z95" s="62">
        <v>5</v>
      </c>
      <c r="AA95" s="62">
        <v>5</v>
      </c>
      <c r="AB95" s="62">
        <v>10</v>
      </c>
      <c r="AC95" s="62">
        <v>10</v>
      </c>
      <c r="AD95" s="62">
        <v>8</v>
      </c>
      <c r="AE95" s="62">
        <v>9</v>
      </c>
      <c r="AF95" s="62">
        <v>10</v>
      </c>
      <c r="AG95" s="62">
        <v>8</v>
      </c>
      <c r="AH95" s="62">
        <v>10</v>
      </c>
      <c r="AI95" s="62">
        <v>10</v>
      </c>
      <c r="AJ95" s="62">
        <v>1</v>
      </c>
      <c r="AK95" s="62">
        <v>10</v>
      </c>
      <c r="AL95" s="62">
        <v>5</v>
      </c>
      <c r="AM95" s="62">
        <v>1</v>
      </c>
      <c r="AN95" s="62">
        <v>7</v>
      </c>
      <c r="AO95" s="62">
        <v>1</v>
      </c>
      <c r="AP95" s="62">
        <v>10</v>
      </c>
      <c r="AQ95" s="62">
        <v>7</v>
      </c>
      <c r="AR95" s="62">
        <v>10</v>
      </c>
      <c r="AS95" s="62">
        <v>8</v>
      </c>
      <c r="AT95" s="62">
        <v>10</v>
      </c>
      <c r="AU95" s="62">
        <v>10</v>
      </c>
      <c r="AV95" s="62">
        <v>7</v>
      </c>
      <c r="AW95" s="62">
        <v>9</v>
      </c>
      <c r="AX95" s="62">
        <v>10</v>
      </c>
      <c r="AY95" s="63" t="s">
        <v>525</v>
      </c>
    </row>
    <row r="96" spans="1:51">
      <c r="A96" s="58">
        <v>45775.404381469911</v>
      </c>
      <c r="B96" s="59" t="s">
        <v>526</v>
      </c>
      <c r="C96" s="59" t="s">
        <v>52</v>
      </c>
      <c r="D96" s="59" t="s">
        <v>109</v>
      </c>
      <c r="E96" s="59" t="s">
        <v>70</v>
      </c>
      <c r="F96" s="59" t="s">
        <v>55</v>
      </c>
      <c r="G96" s="78" t="s">
        <v>527</v>
      </c>
      <c r="H96" s="67"/>
      <c r="I96" s="67"/>
      <c r="J96" s="59" t="s">
        <v>94</v>
      </c>
      <c r="K96" s="59" t="s">
        <v>528</v>
      </c>
      <c r="L96" s="67"/>
      <c r="M96" s="67"/>
      <c r="N96" s="59" t="s">
        <v>59</v>
      </c>
      <c r="O96" s="59" t="s">
        <v>60</v>
      </c>
      <c r="P96" s="59" t="s">
        <v>150</v>
      </c>
      <c r="Q96" s="59" t="s">
        <v>98</v>
      </c>
      <c r="R96" s="59" t="s">
        <v>158</v>
      </c>
      <c r="S96" s="59" t="s">
        <v>64</v>
      </c>
      <c r="T96" s="59" t="s">
        <v>529</v>
      </c>
      <c r="U96" s="59" t="s">
        <v>135</v>
      </c>
      <c r="V96" s="59" t="s">
        <v>530</v>
      </c>
      <c r="W96" s="59" t="s">
        <v>66</v>
      </c>
      <c r="X96" s="59">
        <v>10</v>
      </c>
      <c r="Y96" s="59">
        <v>10</v>
      </c>
      <c r="Z96" s="59">
        <v>6</v>
      </c>
      <c r="AA96" s="59">
        <v>8</v>
      </c>
      <c r="AB96" s="59">
        <v>10</v>
      </c>
      <c r="AC96" s="59">
        <v>10</v>
      </c>
      <c r="AD96" s="59">
        <v>10</v>
      </c>
      <c r="AE96" s="59">
        <v>10</v>
      </c>
      <c r="AF96" s="59">
        <v>8</v>
      </c>
      <c r="AG96" s="59">
        <v>9</v>
      </c>
      <c r="AH96" s="59">
        <v>7</v>
      </c>
      <c r="AI96" s="59">
        <v>4</v>
      </c>
      <c r="AJ96" s="59">
        <v>6</v>
      </c>
      <c r="AK96" s="59">
        <v>3</v>
      </c>
      <c r="AL96" s="59">
        <v>4</v>
      </c>
      <c r="AM96" s="59">
        <v>2</v>
      </c>
      <c r="AN96" s="59">
        <v>10</v>
      </c>
      <c r="AO96" s="59">
        <v>10</v>
      </c>
      <c r="AP96" s="59">
        <v>10</v>
      </c>
      <c r="AQ96" s="59">
        <v>10</v>
      </c>
      <c r="AR96" s="59">
        <v>9</v>
      </c>
      <c r="AS96" s="59">
        <v>10</v>
      </c>
      <c r="AT96" s="59">
        <v>9</v>
      </c>
      <c r="AU96" s="59">
        <v>10</v>
      </c>
      <c r="AV96" s="59">
        <v>7</v>
      </c>
      <c r="AW96" s="59">
        <v>9</v>
      </c>
      <c r="AX96" s="59">
        <v>10</v>
      </c>
      <c r="AY96" s="60" t="s">
        <v>531</v>
      </c>
    </row>
    <row r="97" spans="1:51">
      <c r="A97" s="61">
        <v>45775.445900810184</v>
      </c>
      <c r="B97" s="62" t="s">
        <v>532</v>
      </c>
      <c r="C97" s="62" t="s">
        <v>52</v>
      </c>
      <c r="D97" s="62" t="s">
        <v>53</v>
      </c>
      <c r="E97" s="62" t="s">
        <v>54</v>
      </c>
      <c r="F97" s="62" t="s">
        <v>71</v>
      </c>
      <c r="G97" s="77" t="s">
        <v>533</v>
      </c>
      <c r="H97" s="62" t="s">
        <v>164</v>
      </c>
      <c r="I97" s="62" t="s">
        <v>58</v>
      </c>
      <c r="J97" s="70"/>
      <c r="K97" s="70"/>
      <c r="L97" s="70"/>
      <c r="M97" s="70"/>
      <c r="N97" s="62" t="s">
        <v>113</v>
      </c>
      <c r="O97" s="62" t="s">
        <v>60</v>
      </c>
      <c r="P97" s="62" t="s">
        <v>97</v>
      </c>
      <c r="Q97" s="62" t="s">
        <v>77</v>
      </c>
      <c r="R97" s="62" t="s">
        <v>89</v>
      </c>
      <c r="S97" s="62" t="s">
        <v>64</v>
      </c>
      <c r="T97" s="62" t="s">
        <v>534</v>
      </c>
      <c r="U97" s="62" t="s">
        <v>66</v>
      </c>
      <c r="V97" s="62" t="s">
        <v>106</v>
      </c>
      <c r="W97" s="62" t="s">
        <v>66</v>
      </c>
      <c r="X97" s="62">
        <v>8</v>
      </c>
      <c r="Y97" s="62">
        <v>9</v>
      </c>
      <c r="Z97" s="62">
        <v>10</v>
      </c>
      <c r="AA97" s="62">
        <v>6</v>
      </c>
      <c r="AB97" s="62">
        <v>8</v>
      </c>
      <c r="AC97" s="62">
        <v>8</v>
      </c>
      <c r="AD97" s="62">
        <v>8</v>
      </c>
      <c r="AE97" s="62">
        <v>10</v>
      </c>
      <c r="AF97" s="62">
        <v>10</v>
      </c>
      <c r="AG97" s="62">
        <v>10</v>
      </c>
      <c r="AH97" s="62">
        <v>10</v>
      </c>
      <c r="AI97" s="62">
        <v>8</v>
      </c>
      <c r="AJ97" s="62">
        <v>8</v>
      </c>
      <c r="AK97" s="62">
        <v>9</v>
      </c>
      <c r="AL97" s="62">
        <v>8</v>
      </c>
      <c r="AM97" s="62">
        <v>9</v>
      </c>
      <c r="AN97" s="62">
        <v>8</v>
      </c>
      <c r="AO97" s="62">
        <v>9</v>
      </c>
      <c r="AP97" s="62">
        <v>9</v>
      </c>
      <c r="AQ97" s="62">
        <v>9</v>
      </c>
      <c r="AR97" s="62">
        <v>9</v>
      </c>
      <c r="AS97" s="62">
        <v>8</v>
      </c>
      <c r="AT97" s="62">
        <v>6</v>
      </c>
      <c r="AU97" s="62">
        <v>7</v>
      </c>
      <c r="AV97" s="62">
        <v>9</v>
      </c>
      <c r="AW97" s="62">
        <v>10</v>
      </c>
      <c r="AX97" s="62">
        <v>9</v>
      </c>
      <c r="AY97" s="63" t="s">
        <v>535</v>
      </c>
    </row>
    <row r="98" spans="1:51">
      <c r="A98" s="64">
        <v>45775.535920509261</v>
      </c>
      <c r="B98" s="65" t="s">
        <v>536</v>
      </c>
      <c r="C98" s="65" t="s">
        <v>52</v>
      </c>
      <c r="D98" s="65" t="s">
        <v>109</v>
      </c>
      <c r="E98" s="65" t="s">
        <v>92</v>
      </c>
      <c r="F98" s="65" t="s">
        <v>55</v>
      </c>
      <c r="G98" s="76" t="s">
        <v>537</v>
      </c>
      <c r="H98" s="67"/>
      <c r="I98" s="67"/>
      <c r="J98" s="65" t="s">
        <v>84</v>
      </c>
      <c r="K98" s="65" t="s">
        <v>58</v>
      </c>
      <c r="L98" s="67"/>
      <c r="M98" s="67"/>
      <c r="N98" s="65" t="s">
        <v>86</v>
      </c>
      <c r="O98" s="65" t="s">
        <v>60</v>
      </c>
      <c r="P98" s="65" t="s">
        <v>61</v>
      </c>
      <c r="Q98" s="65" t="s">
        <v>144</v>
      </c>
      <c r="R98" s="65" t="s">
        <v>66</v>
      </c>
      <c r="S98" s="65" t="s">
        <v>79</v>
      </c>
      <c r="T98" s="65" t="s">
        <v>370</v>
      </c>
      <c r="U98" s="65" t="s">
        <v>66</v>
      </c>
      <c r="V98" s="65" t="s">
        <v>370</v>
      </c>
      <c r="W98" s="65" t="s">
        <v>66</v>
      </c>
      <c r="X98" s="65">
        <v>10</v>
      </c>
      <c r="Y98" s="65">
        <v>10</v>
      </c>
      <c r="Z98" s="65">
        <v>10</v>
      </c>
      <c r="AA98" s="65">
        <v>10</v>
      </c>
      <c r="AB98" s="65">
        <v>10</v>
      </c>
      <c r="AC98" s="65">
        <v>10</v>
      </c>
      <c r="AD98" s="65">
        <v>10</v>
      </c>
      <c r="AE98" s="65">
        <v>10</v>
      </c>
      <c r="AF98" s="65">
        <v>8</v>
      </c>
      <c r="AG98" s="65">
        <v>10</v>
      </c>
      <c r="AH98" s="65">
        <v>6</v>
      </c>
      <c r="AI98" s="65">
        <v>7</v>
      </c>
      <c r="AJ98" s="65">
        <v>8</v>
      </c>
      <c r="AK98" s="65">
        <v>9</v>
      </c>
      <c r="AL98" s="65">
        <v>6</v>
      </c>
      <c r="AM98" s="65">
        <v>5</v>
      </c>
      <c r="AN98" s="65">
        <v>8</v>
      </c>
      <c r="AO98" s="65">
        <v>8</v>
      </c>
      <c r="AP98" s="65">
        <v>9</v>
      </c>
      <c r="AQ98" s="65">
        <v>10</v>
      </c>
      <c r="AR98" s="65">
        <v>8</v>
      </c>
      <c r="AS98" s="65">
        <v>8</v>
      </c>
      <c r="AT98" s="65">
        <v>7</v>
      </c>
      <c r="AU98" s="65">
        <v>7</v>
      </c>
      <c r="AV98" s="65">
        <v>8</v>
      </c>
      <c r="AW98" s="65">
        <v>8</v>
      </c>
      <c r="AX98" s="65">
        <v>10</v>
      </c>
      <c r="AY98" s="66" t="s">
        <v>538</v>
      </c>
    </row>
    <row r="99" spans="1:51">
      <c r="A99" s="61">
        <v>45775.541736712963</v>
      </c>
      <c r="B99" s="62" t="s">
        <v>539</v>
      </c>
      <c r="C99" s="62" t="s">
        <v>52</v>
      </c>
      <c r="D99" s="62" t="s">
        <v>109</v>
      </c>
      <c r="E99" s="62" t="s">
        <v>92</v>
      </c>
      <c r="F99" s="62" t="s">
        <v>55</v>
      </c>
      <c r="G99" s="77" t="s">
        <v>344</v>
      </c>
      <c r="H99" s="70"/>
      <c r="I99" s="70"/>
      <c r="J99" s="62" t="s">
        <v>84</v>
      </c>
      <c r="K99" s="62" t="s">
        <v>58</v>
      </c>
      <c r="L99" s="70"/>
      <c r="M99" s="70"/>
      <c r="N99" s="62" t="s">
        <v>59</v>
      </c>
      <c r="O99" s="62" t="s">
        <v>60</v>
      </c>
      <c r="P99" s="62" t="s">
        <v>61</v>
      </c>
      <c r="Q99" s="62" t="s">
        <v>62</v>
      </c>
      <c r="R99" s="62" t="s">
        <v>66</v>
      </c>
      <c r="S99" s="62" t="s">
        <v>64</v>
      </c>
      <c r="T99" s="62" t="s">
        <v>540</v>
      </c>
      <c r="U99" s="62" t="s">
        <v>66</v>
      </c>
      <c r="V99" s="62" t="s">
        <v>541</v>
      </c>
      <c r="W99" s="62" t="s">
        <v>66</v>
      </c>
      <c r="X99" s="62">
        <v>8</v>
      </c>
      <c r="Y99" s="62">
        <v>7</v>
      </c>
      <c r="Z99" s="62">
        <v>7</v>
      </c>
      <c r="AA99" s="62">
        <v>7</v>
      </c>
      <c r="AB99" s="62">
        <v>10</v>
      </c>
      <c r="AC99" s="62">
        <v>9</v>
      </c>
      <c r="AD99" s="62">
        <v>9</v>
      </c>
      <c r="AE99" s="62">
        <v>8</v>
      </c>
      <c r="AF99" s="62">
        <v>10</v>
      </c>
      <c r="AG99" s="62">
        <v>8</v>
      </c>
      <c r="AH99" s="62">
        <v>9</v>
      </c>
      <c r="AI99" s="62">
        <v>8</v>
      </c>
      <c r="AJ99" s="62">
        <v>6</v>
      </c>
      <c r="AK99" s="62">
        <v>3</v>
      </c>
      <c r="AL99" s="62">
        <v>5</v>
      </c>
      <c r="AM99" s="62">
        <v>9</v>
      </c>
      <c r="AN99" s="62">
        <v>10</v>
      </c>
      <c r="AO99" s="62">
        <v>9</v>
      </c>
      <c r="AP99" s="62">
        <v>10</v>
      </c>
      <c r="AQ99" s="62">
        <v>7</v>
      </c>
      <c r="AR99" s="62">
        <v>10</v>
      </c>
      <c r="AS99" s="62">
        <v>10</v>
      </c>
      <c r="AT99" s="62">
        <v>9</v>
      </c>
      <c r="AU99" s="62">
        <v>8</v>
      </c>
      <c r="AV99" s="62">
        <v>9</v>
      </c>
      <c r="AW99" s="62">
        <v>9</v>
      </c>
      <c r="AX99" s="62">
        <v>9</v>
      </c>
      <c r="AY99" s="63" t="s">
        <v>542</v>
      </c>
    </row>
    <row r="100" spans="1:51">
      <c r="A100" s="58">
        <v>45775.637408159717</v>
      </c>
      <c r="B100" s="59" t="s">
        <v>543</v>
      </c>
      <c r="C100" s="59" t="s">
        <v>52</v>
      </c>
      <c r="D100" s="59" t="s">
        <v>109</v>
      </c>
      <c r="E100" s="59" t="s">
        <v>70</v>
      </c>
      <c r="F100" s="59" t="s">
        <v>55</v>
      </c>
      <c r="G100" s="78" t="s">
        <v>544</v>
      </c>
      <c r="H100" s="67"/>
      <c r="I100" s="67"/>
      <c r="J100" s="59" t="s">
        <v>111</v>
      </c>
      <c r="K100" s="59" t="s">
        <v>200</v>
      </c>
      <c r="L100" s="67"/>
      <c r="M100" s="67"/>
      <c r="N100" s="59" t="s">
        <v>113</v>
      </c>
      <c r="O100" s="59" t="s">
        <v>60</v>
      </c>
      <c r="P100" s="59" t="s">
        <v>61</v>
      </c>
      <c r="Q100" s="59" t="s">
        <v>77</v>
      </c>
      <c r="R100" s="59" t="s">
        <v>78</v>
      </c>
      <c r="S100" s="59" t="s">
        <v>64</v>
      </c>
      <c r="T100" s="59" t="s">
        <v>545</v>
      </c>
      <c r="U100" s="59" t="s">
        <v>66</v>
      </c>
      <c r="V100" s="59" t="s">
        <v>545</v>
      </c>
      <c r="W100" s="59" t="s">
        <v>66</v>
      </c>
      <c r="X100" s="59">
        <v>5</v>
      </c>
      <c r="Y100" s="59">
        <v>5</v>
      </c>
      <c r="Z100" s="59">
        <v>6</v>
      </c>
      <c r="AA100" s="59">
        <v>3</v>
      </c>
      <c r="AB100" s="59">
        <v>6</v>
      </c>
      <c r="AC100" s="59">
        <v>3</v>
      </c>
      <c r="AD100" s="59">
        <v>8</v>
      </c>
      <c r="AE100" s="59">
        <v>7</v>
      </c>
      <c r="AF100" s="59">
        <v>7</v>
      </c>
      <c r="AG100" s="59">
        <v>5</v>
      </c>
      <c r="AH100" s="59">
        <v>3</v>
      </c>
      <c r="AI100" s="59">
        <v>3</v>
      </c>
      <c r="AJ100" s="59">
        <v>2</v>
      </c>
      <c r="AK100" s="59">
        <v>5</v>
      </c>
      <c r="AL100" s="59">
        <v>1</v>
      </c>
      <c r="AM100" s="59">
        <v>1</v>
      </c>
      <c r="AN100" s="59">
        <v>6</v>
      </c>
      <c r="AO100" s="59">
        <v>3</v>
      </c>
      <c r="AP100" s="59">
        <v>9</v>
      </c>
      <c r="AQ100" s="59">
        <v>7</v>
      </c>
      <c r="AR100" s="59">
        <v>2</v>
      </c>
      <c r="AS100" s="59">
        <v>2</v>
      </c>
      <c r="AT100" s="59">
        <v>2</v>
      </c>
      <c r="AU100" s="59">
        <v>5</v>
      </c>
      <c r="AV100" s="59">
        <v>8</v>
      </c>
      <c r="AW100" s="59">
        <v>6</v>
      </c>
      <c r="AX100" s="59">
        <v>8</v>
      </c>
      <c r="AY100" s="67"/>
    </row>
    <row r="101" spans="1:51">
      <c r="A101" s="68">
        <v>45775.639147465277</v>
      </c>
      <c r="B101" s="69" t="s">
        <v>546</v>
      </c>
      <c r="C101" s="69" t="s">
        <v>52</v>
      </c>
      <c r="D101" s="69" t="s">
        <v>109</v>
      </c>
      <c r="E101" s="69" t="s">
        <v>70</v>
      </c>
      <c r="F101" s="69" t="s">
        <v>55</v>
      </c>
      <c r="G101" s="75" t="s">
        <v>547</v>
      </c>
      <c r="H101" s="70"/>
      <c r="I101" s="70"/>
      <c r="J101" s="69" t="s">
        <v>84</v>
      </c>
      <c r="K101" s="69" t="s">
        <v>528</v>
      </c>
      <c r="L101" s="70"/>
      <c r="M101" s="70"/>
      <c r="N101" s="69" t="s">
        <v>113</v>
      </c>
      <c r="O101" s="69" t="s">
        <v>60</v>
      </c>
      <c r="P101" s="69" t="s">
        <v>61</v>
      </c>
      <c r="Q101" s="69" t="s">
        <v>114</v>
      </c>
      <c r="R101" s="69" t="s">
        <v>548</v>
      </c>
      <c r="S101" s="69" t="s">
        <v>64</v>
      </c>
      <c r="T101" s="69" t="s">
        <v>549</v>
      </c>
      <c r="U101" s="69" t="s">
        <v>66</v>
      </c>
      <c r="V101" s="69" t="s">
        <v>549</v>
      </c>
      <c r="W101" s="69" t="s">
        <v>66</v>
      </c>
      <c r="X101" s="69">
        <v>9</v>
      </c>
      <c r="Y101" s="69">
        <v>8</v>
      </c>
      <c r="Z101" s="69">
        <v>7</v>
      </c>
      <c r="AA101" s="69">
        <v>7</v>
      </c>
      <c r="AB101" s="69">
        <v>10</v>
      </c>
      <c r="AC101" s="69">
        <v>9</v>
      </c>
      <c r="AD101" s="69">
        <v>10</v>
      </c>
      <c r="AE101" s="69">
        <v>10</v>
      </c>
      <c r="AF101" s="69">
        <v>9</v>
      </c>
      <c r="AG101" s="69">
        <v>10</v>
      </c>
      <c r="AH101" s="69">
        <v>9</v>
      </c>
      <c r="AI101" s="69">
        <v>8</v>
      </c>
      <c r="AJ101" s="69">
        <v>10</v>
      </c>
      <c r="AK101" s="69">
        <v>10</v>
      </c>
      <c r="AL101" s="69">
        <v>9</v>
      </c>
      <c r="AM101" s="69">
        <v>8</v>
      </c>
      <c r="AN101" s="69">
        <v>8</v>
      </c>
      <c r="AO101" s="69">
        <v>7</v>
      </c>
      <c r="AP101" s="69">
        <v>9</v>
      </c>
      <c r="AQ101" s="69">
        <v>8</v>
      </c>
      <c r="AR101" s="69">
        <v>7</v>
      </c>
      <c r="AS101" s="69">
        <v>6</v>
      </c>
      <c r="AT101" s="69">
        <v>10</v>
      </c>
      <c r="AU101" s="69">
        <v>10</v>
      </c>
      <c r="AV101" s="69">
        <v>10</v>
      </c>
      <c r="AW101" s="69">
        <v>10</v>
      </c>
      <c r="AX101" s="69">
        <v>8</v>
      </c>
      <c r="AY101" s="71" t="s">
        <v>550</v>
      </c>
    </row>
    <row r="102" spans="1:51">
      <c r="A102" s="58">
        <v>45775.662946805554</v>
      </c>
      <c r="B102" s="59" t="s">
        <v>551</v>
      </c>
      <c r="C102" s="59" t="s">
        <v>52</v>
      </c>
      <c r="D102" s="59" t="s">
        <v>109</v>
      </c>
      <c r="E102" s="59" t="s">
        <v>92</v>
      </c>
      <c r="F102" s="59" t="s">
        <v>55</v>
      </c>
      <c r="G102" s="78" t="s">
        <v>229</v>
      </c>
      <c r="H102" s="67"/>
      <c r="I102" s="67"/>
      <c r="J102" s="59" t="s">
        <v>552</v>
      </c>
      <c r="K102" s="59" t="s">
        <v>553</v>
      </c>
      <c r="L102" s="67"/>
      <c r="M102" s="67"/>
      <c r="N102" s="59" t="s">
        <v>113</v>
      </c>
      <c r="O102" s="59" t="s">
        <v>60</v>
      </c>
      <c r="P102" s="59" t="s">
        <v>132</v>
      </c>
      <c r="Q102" s="59" t="s">
        <v>62</v>
      </c>
      <c r="R102" s="59" t="s">
        <v>66</v>
      </c>
      <c r="S102" s="59" t="s">
        <v>454</v>
      </c>
      <c r="T102" s="59" t="s">
        <v>554</v>
      </c>
      <c r="U102" s="59" t="s">
        <v>66</v>
      </c>
      <c r="V102" s="59" t="s">
        <v>554</v>
      </c>
      <c r="W102" s="59" t="s">
        <v>66</v>
      </c>
      <c r="X102" s="59">
        <v>10</v>
      </c>
      <c r="Y102" s="59">
        <v>10</v>
      </c>
      <c r="Z102" s="59">
        <v>10</v>
      </c>
      <c r="AA102" s="59">
        <v>10</v>
      </c>
      <c r="AB102" s="59">
        <v>10</v>
      </c>
      <c r="AC102" s="59">
        <v>10</v>
      </c>
      <c r="AD102" s="59">
        <v>9</v>
      </c>
      <c r="AE102" s="59">
        <v>10</v>
      </c>
      <c r="AF102" s="59">
        <v>10</v>
      </c>
      <c r="AG102" s="59">
        <v>10</v>
      </c>
      <c r="AH102" s="59">
        <v>8</v>
      </c>
      <c r="AI102" s="59">
        <v>9</v>
      </c>
      <c r="AJ102" s="59">
        <v>5</v>
      </c>
      <c r="AK102" s="59">
        <v>5</v>
      </c>
      <c r="AL102" s="59">
        <v>10</v>
      </c>
      <c r="AM102" s="59">
        <v>8</v>
      </c>
      <c r="AN102" s="59">
        <v>10</v>
      </c>
      <c r="AO102" s="59">
        <v>10</v>
      </c>
      <c r="AP102" s="59">
        <v>10</v>
      </c>
      <c r="AQ102" s="59">
        <v>10</v>
      </c>
      <c r="AR102" s="59">
        <v>10</v>
      </c>
      <c r="AS102" s="59">
        <v>10</v>
      </c>
      <c r="AT102" s="59">
        <v>10</v>
      </c>
      <c r="AU102" s="59">
        <v>10</v>
      </c>
      <c r="AV102" s="59">
        <v>10</v>
      </c>
      <c r="AW102" s="59">
        <v>10</v>
      </c>
      <c r="AX102" s="59">
        <v>10</v>
      </c>
      <c r="AY102" s="60" t="s">
        <v>555</v>
      </c>
    </row>
    <row r="103" spans="1:51">
      <c r="A103" s="68">
        <v>45775.666036817129</v>
      </c>
      <c r="B103" s="69" t="s">
        <v>556</v>
      </c>
      <c r="C103" s="69" t="s">
        <v>52</v>
      </c>
      <c r="D103" s="69" t="s">
        <v>109</v>
      </c>
      <c r="E103" s="69" t="s">
        <v>295</v>
      </c>
      <c r="F103" s="69" t="s">
        <v>93</v>
      </c>
      <c r="G103" s="75" t="s">
        <v>557</v>
      </c>
      <c r="H103" s="70"/>
      <c r="I103" s="70"/>
      <c r="J103" s="70"/>
      <c r="K103" s="70"/>
      <c r="L103" s="69" t="s">
        <v>156</v>
      </c>
      <c r="M103" s="69" t="s">
        <v>558</v>
      </c>
      <c r="N103" s="69" t="s">
        <v>113</v>
      </c>
      <c r="O103" s="69" t="s">
        <v>60</v>
      </c>
      <c r="P103" s="69" t="s">
        <v>150</v>
      </c>
      <c r="Q103" s="69" t="s">
        <v>62</v>
      </c>
      <c r="R103" s="69" t="s">
        <v>66</v>
      </c>
      <c r="S103" s="69" t="s">
        <v>64</v>
      </c>
      <c r="T103" s="69" t="s">
        <v>559</v>
      </c>
      <c r="U103" s="69" t="s">
        <v>66</v>
      </c>
      <c r="V103" s="69" t="s">
        <v>559</v>
      </c>
      <c r="W103" s="69" t="s">
        <v>66</v>
      </c>
      <c r="X103" s="69">
        <v>9</v>
      </c>
      <c r="Y103" s="69">
        <v>9</v>
      </c>
      <c r="Z103" s="69">
        <v>9</v>
      </c>
      <c r="AA103" s="69">
        <v>9</v>
      </c>
      <c r="AB103" s="69">
        <v>10</v>
      </c>
      <c r="AC103" s="69">
        <v>9</v>
      </c>
      <c r="AD103" s="69">
        <v>10</v>
      </c>
      <c r="AE103" s="69">
        <v>7</v>
      </c>
      <c r="AF103" s="69">
        <v>9</v>
      </c>
      <c r="AG103" s="69">
        <v>8</v>
      </c>
      <c r="AH103" s="69">
        <v>10</v>
      </c>
      <c r="AI103" s="69">
        <v>6</v>
      </c>
      <c r="AJ103" s="69">
        <v>10</v>
      </c>
      <c r="AK103" s="69">
        <v>5</v>
      </c>
      <c r="AL103" s="69">
        <v>8</v>
      </c>
      <c r="AM103" s="69">
        <v>8</v>
      </c>
      <c r="AN103" s="69">
        <v>10</v>
      </c>
      <c r="AO103" s="69">
        <v>6</v>
      </c>
      <c r="AP103" s="69">
        <v>9</v>
      </c>
      <c r="AQ103" s="69">
        <v>9</v>
      </c>
      <c r="AR103" s="69">
        <v>10</v>
      </c>
      <c r="AS103" s="69">
        <v>9</v>
      </c>
      <c r="AT103" s="69">
        <v>10</v>
      </c>
      <c r="AU103" s="69">
        <v>9</v>
      </c>
      <c r="AV103" s="69">
        <v>10</v>
      </c>
      <c r="AW103" s="69">
        <v>10</v>
      </c>
      <c r="AX103" s="69">
        <v>9</v>
      </c>
      <c r="AY103" s="70"/>
    </row>
    <row r="104" spans="1:51">
      <c r="A104" s="58">
        <v>45775.666160416666</v>
      </c>
      <c r="B104" s="59" t="s">
        <v>560</v>
      </c>
      <c r="C104" s="59" t="s">
        <v>52</v>
      </c>
      <c r="D104" s="59" t="s">
        <v>109</v>
      </c>
      <c r="E104" s="59" t="s">
        <v>70</v>
      </c>
      <c r="F104" s="59" t="s">
        <v>55</v>
      </c>
      <c r="G104" s="78" t="s">
        <v>561</v>
      </c>
      <c r="H104" s="67"/>
      <c r="I104" s="67"/>
      <c r="J104" s="59" t="s">
        <v>84</v>
      </c>
      <c r="K104" s="59" t="s">
        <v>562</v>
      </c>
      <c r="L104" s="67"/>
      <c r="M104" s="67"/>
      <c r="N104" s="59" t="s">
        <v>113</v>
      </c>
      <c r="O104" s="59" t="s">
        <v>60</v>
      </c>
      <c r="P104" s="59" t="s">
        <v>150</v>
      </c>
      <c r="Q104" s="59" t="s">
        <v>114</v>
      </c>
      <c r="R104" s="59" t="s">
        <v>66</v>
      </c>
      <c r="S104" s="59" t="s">
        <v>64</v>
      </c>
      <c r="T104" s="59" t="s">
        <v>257</v>
      </c>
      <c r="U104" s="59" t="s">
        <v>105</v>
      </c>
      <c r="V104" s="59" t="s">
        <v>257</v>
      </c>
      <c r="W104" s="59" t="s">
        <v>66</v>
      </c>
      <c r="X104" s="59">
        <v>5</v>
      </c>
      <c r="Y104" s="59">
        <v>10</v>
      </c>
      <c r="Z104" s="59">
        <v>5</v>
      </c>
      <c r="AA104" s="59">
        <v>10</v>
      </c>
      <c r="AB104" s="59">
        <v>6</v>
      </c>
      <c r="AC104" s="59">
        <v>5</v>
      </c>
      <c r="AD104" s="59">
        <v>5</v>
      </c>
      <c r="AE104" s="59">
        <v>7</v>
      </c>
      <c r="AF104" s="59">
        <v>6</v>
      </c>
      <c r="AG104" s="59">
        <v>10</v>
      </c>
      <c r="AH104" s="59">
        <v>5</v>
      </c>
      <c r="AI104" s="59">
        <v>8</v>
      </c>
      <c r="AJ104" s="59">
        <v>10</v>
      </c>
      <c r="AK104" s="59">
        <v>10</v>
      </c>
      <c r="AL104" s="59">
        <v>8</v>
      </c>
      <c r="AM104" s="59">
        <v>10</v>
      </c>
      <c r="AN104" s="59">
        <v>5</v>
      </c>
      <c r="AO104" s="59">
        <v>5</v>
      </c>
      <c r="AP104" s="59">
        <v>5</v>
      </c>
      <c r="AQ104" s="59">
        <v>1</v>
      </c>
      <c r="AR104" s="59">
        <v>10</v>
      </c>
      <c r="AS104" s="59">
        <v>3</v>
      </c>
      <c r="AT104" s="59">
        <v>10</v>
      </c>
      <c r="AU104" s="59">
        <v>10</v>
      </c>
      <c r="AV104" s="59">
        <v>10</v>
      </c>
      <c r="AW104" s="59">
        <v>10</v>
      </c>
      <c r="AX104" s="59">
        <v>10</v>
      </c>
      <c r="AY104" s="67"/>
    </row>
    <row r="105" spans="1:51">
      <c r="A105" s="68">
        <v>45775.669053437501</v>
      </c>
      <c r="B105" s="69" t="s">
        <v>563</v>
      </c>
      <c r="C105" s="69" t="s">
        <v>52</v>
      </c>
      <c r="D105" s="69" t="s">
        <v>109</v>
      </c>
      <c r="E105" s="69" t="s">
        <v>70</v>
      </c>
      <c r="F105" s="69" t="s">
        <v>55</v>
      </c>
      <c r="G105" s="75" t="s">
        <v>564</v>
      </c>
      <c r="H105" s="70"/>
      <c r="I105" s="70"/>
      <c r="J105" s="69" t="s">
        <v>84</v>
      </c>
      <c r="K105" s="69" t="s">
        <v>565</v>
      </c>
      <c r="L105" s="70"/>
      <c r="M105" s="70"/>
      <c r="N105" s="69" t="s">
        <v>86</v>
      </c>
      <c r="O105" s="69" t="s">
        <v>60</v>
      </c>
      <c r="P105" s="69" t="s">
        <v>150</v>
      </c>
      <c r="Q105" s="69" t="s">
        <v>144</v>
      </c>
      <c r="R105" s="69" t="s">
        <v>66</v>
      </c>
      <c r="S105" s="69" t="s">
        <v>64</v>
      </c>
      <c r="T105" s="69" t="s">
        <v>566</v>
      </c>
      <c r="U105" s="69" t="s">
        <v>66</v>
      </c>
      <c r="V105" s="69" t="s">
        <v>566</v>
      </c>
      <c r="W105" s="69" t="s">
        <v>66</v>
      </c>
      <c r="X105" s="69">
        <v>8</v>
      </c>
      <c r="Y105" s="69">
        <v>7</v>
      </c>
      <c r="Z105" s="69">
        <v>8</v>
      </c>
      <c r="AA105" s="69">
        <v>7</v>
      </c>
      <c r="AB105" s="69">
        <v>9</v>
      </c>
      <c r="AC105" s="69">
        <v>9</v>
      </c>
      <c r="AD105" s="69">
        <v>5</v>
      </c>
      <c r="AE105" s="69">
        <v>3</v>
      </c>
      <c r="AF105" s="69">
        <v>7</v>
      </c>
      <c r="AG105" s="69">
        <v>6</v>
      </c>
      <c r="AH105" s="69">
        <v>8</v>
      </c>
      <c r="AI105" s="69">
        <v>8</v>
      </c>
      <c r="AJ105" s="69">
        <v>9</v>
      </c>
      <c r="AK105" s="69">
        <v>8</v>
      </c>
      <c r="AL105" s="69">
        <v>9</v>
      </c>
      <c r="AM105" s="69">
        <v>8</v>
      </c>
      <c r="AN105" s="69">
        <v>9</v>
      </c>
      <c r="AO105" s="69">
        <v>7</v>
      </c>
      <c r="AP105" s="69">
        <v>8</v>
      </c>
      <c r="AQ105" s="69">
        <v>8</v>
      </c>
      <c r="AR105" s="69">
        <v>10</v>
      </c>
      <c r="AS105" s="69">
        <v>9</v>
      </c>
      <c r="AT105" s="69">
        <v>9</v>
      </c>
      <c r="AU105" s="69">
        <v>8</v>
      </c>
      <c r="AV105" s="69">
        <v>10</v>
      </c>
      <c r="AW105" s="69">
        <v>10</v>
      </c>
      <c r="AX105" s="69">
        <v>9</v>
      </c>
      <c r="AY105" s="71" t="s">
        <v>567</v>
      </c>
    </row>
    <row r="106" spans="1:51">
      <c r="A106" s="58">
        <v>45775.673119467596</v>
      </c>
      <c r="B106" s="59" t="s">
        <v>568</v>
      </c>
      <c r="C106" s="59" t="s">
        <v>52</v>
      </c>
      <c r="D106" s="59" t="s">
        <v>109</v>
      </c>
      <c r="E106" s="59" t="s">
        <v>70</v>
      </c>
      <c r="F106" s="59" t="s">
        <v>55</v>
      </c>
      <c r="G106" s="78" t="s">
        <v>296</v>
      </c>
      <c r="H106" s="67"/>
      <c r="I106" s="67"/>
      <c r="J106" s="59" t="s">
        <v>84</v>
      </c>
      <c r="K106" s="59" t="s">
        <v>569</v>
      </c>
      <c r="L106" s="67"/>
      <c r="M106" s="67"/>
      <c r="N106" s="59" t="s">
        <v>113</v>
      </c>
      <c r="O106" s="59" t="s">
        <v>60</v>
      </c>
      <c r="P106" s="59" t="s">
        <v>132</v>
      </c>
      <c r="Q106" s="59" t="s">
        <v>62</v>
      </c>
      <c r="R106" s="59" t="s">
        <v>105</v>
      </c>
      <c r="S106" s="59" t="s">
        <v>64</v>
      </c>
      <c r="T106" s="59" t="s">
        <v>570</v>
      </c>
      <c r="U106" s="59" t="s">
        <v>105</v>
      </c>
      <c r="V106" s="59" t="s">
        <v>257</v>
      </c>
      <c r="W106" s="59" t="s">
        <v>66</v>
      </c>
      <c r="X106" s="59">
        <v>7</v>
      </c>
      <c r="Y106" s="59">
        <v>5</v>
      </c>
      <c r="Z106" s="59">
        <v>10</v>
      </c>
      <c r="AA106" s="59">
        <v>7</v>
      </c>
      <c r="AB106" s="59">
        <v>10</v>
      </c>
      <c r="AC106" s="59">
        <v>8</v>
      </c>
      <c r="AD106" s="59">
        <v>8</v>
      </c>
      <c r="AE106" s="59">
        <v>10</v>
      </c>
      <c r="AF106" s="59">
        <v>9</v>
      </c>
      <c r="AG106" s="59">
        <v>10</v>
      </c>
      <c r="AH106" s="59">
        <v>10</v>
      </c>
      <c r="AI106" s="59">
        <v>10</v>
      </c>
      <c r="AJ106" s="59">
        <v>10</v>
      </c>
      <c r="AK106" s="59">
        <v>10</v>
      </c>
      <c r="AL106" s="59">
        <v>8</v>
      </c>
      <c r="AM106" s="59">
        <v>6</v>
      </c>
      <c r="AN106" s="59">
        <v>2</v>
      </c>
      <c r="AO106" s="59">
        <v>7</v>
      </c>
      <c r="AP106" s="59">
        <v>7</v>
      </c>
      <c r="AQ106" s="59">
        <v>10</v>
      </c>
      <c r="AR106" s="59">
        <v>7</v>
      </c>
      <c r="AS106" s="59">
        <v>7</v>
      </c>
      <c r="AT106" s="59">
        <v>10</v>
      </c>
      <c r="AU106" s="59">
        <v>8</v>
      </c>
      <c r="AV106" s="59">
        <v>10</v>
      </c>
      <c r="AW106" s="59">
        <v>6</v>
      </c>
      <c r="AX106" s="59">
        <v>7</v>
      </c>
      <c r="AY106" s="67"/>
    </row>
    <row r="107" spans="1:51">
      <c r="A107" s="61">
        <v>45775.679056469904</v>
      </c>
      <c r="B107" s="62" t="s">
        <v>571</v>
      </c>
      <c r="C107" s="62" t="s">
        <v>52</v>
      </c>
      <c r="D107" s="62" t="s">
        <v>109</v>
      </c>
      <c r="E107" s="62" t="s">
        <v>54</v>
      </c>
      <c r="F107" s="62" t="s">
        <v>71</v>
      </c>
      <c r="G107" s="77" t="s">
        <v>564</v>
      </c>
      <c r="H107" s="62" t="s">
        <v>164</v>
      </c>
      <c r="I107" s="62" t="s">
        <v>572</v>
      </c>
      <c r="J107" s="70"/>
      <c r="K107" s="70"/>
      <c r="L107" s="70"/>
      <c r="M107" s="70"/>
      <c r="N107" s="62" t="s">
        <v>113</v>
      </c>
      <c r="O107" s="62" t="s">
        <v>60</v>
      </c>
      <c r="P107" s="62" t="s">
        <v>150</v>
      </c>
      <c r="Q107" s="62" t="s">
        <v>144</v>
      </c>
      <c r="R107" s="62" t="s">
        <v>326</v>
      </c>
      <c r="S107" s="62" t="s">
        <v>64</v>
      </c>
      <c r="T107" s="62" t="s">
        <v>159</v>
      </c>
      <c r="U107" s="62" t="s">
        <v>66</v>
      </c>
      <c r="V107" s="62" t="s">
        <v>159</v>
      </c>
      <c r="W107" s="62" t="s">
        <v>66</v>
      </c>
      <c r="X107" s="62">
        <v>8</v>
      </c>
      <c r="Y107" s="62">
        <v>9</v>
      </c>
      <c r="Z107" s="62">
        <v>10</v>
      </c>
      <c r="AA107" s="62">
        <v>7</v>
      </c>
      <c r="AB107" s="62">
        <v>9</v>
      </c>
      <c r="AC107" s="62">
        <v>9</v>
      </c>
      <c r="AD107" s="62">
        <v>7</v>
      </c>
      <c r="AE107" s="62">
        <v>8</v>
      </c>
      <c r="AF107" s="62">
        <v>9</v>
      </c>
      <c r="AG107" s="62">
        <v>9</v>
      </c>
      <c r="AH107" s="62">
        <v>7</v>
      </c>
      <c r="AI107" s="62">
        <v>6</v>
      </c>
      <c r="AJ107" s="62">
        <v>5</v>
      </c>
      <c r="AK107" s="62">
        <v>8</v>
      </c>
      <c r="AL107" s="62">
        <v>8</v>
      </c>
      <c r="AM107" s="62">
        <v>2</v>
      </c>
      <c r="AN107" s="62">
        <v>6</v>
      </c>
      <c r="AO107" s="62">
        <v>8</v>
      </c>
      <c r="AP107" s="62">
        <v>8</v>
      </c>
      <c r="AQ107" s="62">
        <v>9</v>
      </c>
      <c r="AR107" s="62">
        <v>7</v>
      </c>
      <c r="AS107" s="62">
        <v>4</v>
      </c>
      <c r="AT107" s="62">
        <v>9</v>
      </c>
      <c r="AU107" s="62">
        <v>8</v>
      </c>
      <c r="AV107" s="62">
        <v>9</v>
      </c>
      <c r="AW107" s="62">
        <v>8</v>
      </c>
      <c r="AX107" s="62">
        <v>9</v>
      </c>
      <c r="AY107" s="70"/>
    </row>
    <row r="108" spans="1:51">
      <c r="A108" s="64">
        <v>45775.684475995367</v>
      </c>
      <c r="B108" s="65" t="s">
        <v>573</v>
      </c>
      <c r="C108" s="65" t="s">
        <v>52</v>
      </c>
      <c r="D108" s="65" t="s">
        <v>109</v>
      </c>
      <c r="E108" s="65" t="s">
        <v>54</v>
      </c>
      <c r="F108" s="65" t="s">
        <v>71</v>
      </c>
      <c r="G108" s="76" t="s">
        <v>442</v>
      </c>
      <c r="H108" s="65" t="s">
        <v>164</v>
      </c>
      <c r="I108" s="65" t="s">
        <v>574</v>
      </c>
      <c r="J108" s="67"/>
      <c r="K108" s="67"/>
      <c r="L108" s="67"/>
      <c r="M108" s="67"/>
      <c r="N108" s="65" t="s">
        <v>113</v>
      </c>
      <c r="O108" s="65" t="s">
        <v>60</v>
      </c>
      <c r="P108" s="65" t="s">
        <v>76</v>
      </c>
      <c r="Q108" s="65" t="s">
        <v>62</v>
      </c>
      <c r="R108" s="65" t="s">
        <v>182</v>
      </c>
      <c r="S108" s="65" t="s">
        <v>64</v>
      </c>
      <c r="T108" s="65" t="s">
        <v>575</v>
      </c>
      <c r="U108" s="65" t="s">
        <v>167</v>
      </c>
      <c r="V108" s="65" t="s">
        <v>270</v>
      </c>
      <c r="W108" s="65" t="s">
        <v>66</v>
      </c>
      <c r="X108" s="65">
        <v>7</v>
      </c>
      <c r="Y108" s="65">
        <v>8</v>
      </c>
      <c r="Z108" s="65">
        <v>5</v>
      </c>
      <c r="AA108" s="65">
        <v>7</v>
      </c>
      <c r="AB108" s="65">
        <v>9</v>
      </c>
      <c r="AC108" s="65">
        <v>10</v>
      </c>
      <c r="AD108" s="65">
        <v>7</v>
      </c>
      <c r="AE108" s="65">
        <v>9</v>
      </c>
      <c r="AF108" s="65">
        <v>9</v>
      </c>
      <c r="AG108" s="65">
        <v>9</v>
      </c>
      <c r="AH108" s="65">
        <v>10</v>
      </c>
      <c r="AI108" s="65">
        <v>10</v>
      </c>
      <c r="AJ108" s="65">
        <v>6</v>
      </c>
      <c r="AK108" s="65">
        <v>6</v>
      </c>
      <c r="AL108" s="65">
        <v>8</v>
      </c>
      <c r="AM108" s="65">
        <v>9</v>
      </c>
      <c r="AN108" s="65">
        <v>10</v>
      </c>
      <c r="AO108" s="65">
        <v>10</v>
      </c>
      <c r="AP108" s="65">
        <v>8</v>
      </c>
      <c r="AQ108" s="65">
        <v>8</v>
      </c>
      <c r="AR108" s="65">
        <v>10</v>
      </c>
      <c r="AS108" s="65">
        <v>10</v>
      </c>
      <c r="AT108" s="65">
        <v>9</v>
      </c>
      <c r="AU108" s="65">
        <v>9</v>
      </c>
      <c r="AV108" s="65">
        <v>8</v>
      </c>
      <c r="AW108" s="65">
        <v>10</v>
      </c>
      <c r="AX108" s="65">
        <v>10</v>
      </c>
      <c r="AY108" s="66" t="s">
        <v>576</v>
      </c>
    </row>
    <row r="109" spans="1:51">
      <c r="A109" s="61">
        <v>45775.691991203705</v>
      </c>
      <c r="B109" s="62" t="s">
        <v>577</v>
      </c>
      <c r="C109" s="62" t="s">
        <v>52</v>
      </c>
      <c r="D109" s="62" t="s">
        <v>109</v>
      </c>
      <c r="E109" s="62" t="s">
        <v>70</v>
      </c>
      <c r="F109" s="62" t="s">
        <v>55</v>
      </c>
      <c r="G109" s="77" t="s">
        <v>561</v>
      </c>
      <c r="H109" s="70"/>
      <c r="I109" s="70"/>
      <c r="J109" s="62" t="s">
        <v>207</v>
      </c>
      <c r="K109" s="62" t="s">
        <v>578</v>
      </c>
      <c r="L109" s="70"/>
      <c r="M109" s="70"/>
      <c r="N109" s="62" t="s">
        <v>113</v>
      </c>
      <c r="O109" s="62" t="s">
        <v>60</v>
      </c>
      <c r="P109" s="62" t="s">
        <v>61</v>
      </c>
      <c r="Q109" s="62" t="s">
        <v>98</v>
      </c>
      <c r="R109" s="62" t="s">
        <v>78</v>
      </c>
      <c r="S109" s="62" t="s">
        <v>79</v>
      </c>
      <c r="T109" s="62" t="s">
        <v>579</v>
      </c>
      <c r="U109" s="62" t="s">
        <v>66</v>
      </c>
      <c r="V109" s="62" t="s">
        <v>580</v>
      </c>
      <c r="W109" s="62" t="s">
        <v>66</v>
      </c>
      <c r="X109" s="62">
        <v>8</v>
      </c>
      <c r="Y109" s="62">
        <v>9</v>
      </c>
      <c r="Z109" s="62">
        <v>10</v>
      </c>
      <c r="AA109" s="62">
        <v>9</v>
      </c>
      <c r="AB109" s="62">
        <v>10</v>
      </c>
      <c r="AC109" s="62">
        <v>8</v>
      </c>
      <c r="AD109" s="62">
        <v>8</v>
      </c>
      <c r="AE109" s="62">
        <v>9</v>
      </c>
      <c r="AF109" s="62">
        <v>10</v>
      </c>
      <c r="AG109" s="62">
        <v>10</v>
      </c>
      <c r="AH109" s="62">
        <v>10</v>
      </c>
      <c r="AI109" s="62">
        <v>10</v>
      </c>
      <c r="AJ109" s="62">
        <v>10</v>
      </c>
      <c r="AK109" s="62">
        <v>9</v>
      </c>
      <c r="AL109" s="62">
        <v>9</v>
      </c>
      <c r="AM109" s="62">
        <v>6</v>
      </c>
      <c r="AN109" s="62">
        <v>10</v>
      </c>
      <c r="AO109" s="62">
        <v>10</v>
      </c>
      <c r="AP109" s="62">
        <v>9</v>
      </c>
      <c r="AQ109" s="62">
        <v>9</v>
      </c>
      <c r="AR109" s="62">
        <v>10</v>
      </c>
      <c r="AS109" s="62">
        <v>10</v>
      </c>
      <c r="AT109" s="62">
        <v>10</v>
      </c>
      <c r="AU109" s="62">
        <v>10</v>
      </c>
      <c r="AV109" s="62">
        <v>10</v>
      </c>
      <c r="AW109" s="62">
        <v>10</v>
      </c>
      <c r="AX109" s="62">
        <v>10</v>
      </c>
      <c r="AY109" s="63" t="s">
        <v>581</v>
      </c>
    </row>
    <row r="110" spans="1:51">
      <c r="A110" s="64">
        <v>45775.746877650468</v>
      </c>
      <c r="B110" s="65" t="s">
        <v>582</v>
      </c>
      <c r="C110" s="65" t="s">
        <v>52</v>
      </c>
      <c r="D110" s="65" t="s">
        <v>109</v>
      </c>
      <c r="E110" s="65" t="s">
        <v>92</v>
      </c>
      <c r="F110" s="65" t="s">
        <v>55</v>
      </c>
      <c r="G110" s="76" t="s">
        <v>296</v>
      </c>
      <c r="H110" s="67"/>
      <c r="I110" s="67"/>
      <c r="J110" s="65" t="s">
        <v>84</v>
      </c>
      <c r="K110" s="65" t="s">
        <v>212</v>
      </c>
      <c r="L110" s="67"/>
      <c r="M110" s="67"/>
      <c r="N110" s="65" t="s">
        <v>96</v>
      </c>
      <c r="O110" s="65" t="s">
        <v>60</v>
      </c>
      <c r="P110" s="65" t="s">
        <v>76</v>
      </c>
      <c r="Q110" s="65" t="s">
        <v>181</v>
      </c>
      <c r="R110" s="65" t="s">
        <v>174</v>
      </c>
      <c r="S110" s="65" t="s">
        <v>64</v>
      </c>
      <c r="T110" s="65" t="s">
        <v>583</v>
      </c>
      <c r="U110" s="65" t="s">
        <v>66</v>
      </c>
      <c r="V110" s="65" t="s">
        <v>583</v>
      </c>
      <c r="W110" s="65" t="s">
        <v>66</v>
      </c>
      <c r="X110" s="65">
        <v>8</v>
      </c>
      <c r="Y110" s="65">
        <v>8</v>
      </c>
      <c r="Z110" s="65">
        <v>6</v>
      </c>
      <c r="AA110" s="65">
        <v>7</v>
      </c>
      <c r="AB110" s="65">
        <v>10</v>
      </c>
      <c r="AC110" s="65">
        <v>8</v>
      </c>
      <c r="AD110" s="65">
        <v>8</v>
      </c>
      <c r="AE110" s="65">
        <v>10</v>
      </c>
      <c r="AF110" s="65">
        <v>8</v>
      </c>
      <c r="AG110" s="65">
        <v>8</v>
      </c>
      <c r="AH110" s="65">
        <v>9</v>
      </c>
      <c r="AI110" s="65">
        <v>8</v>
      </c>
      <c r="AJ110" s="65">
        <v>9</v>
      </c>
      <c r="AK110" s="65">
        <v>8</v>
      </c>
      <c r="AL110" s="65">
        <v>5</v>
      </c>
      <c r="AM110" s="65">
        <v>5</v>
      </c>
      <c r="AN110" s="65">
        <v>8</v>
      </c>
      <c r="AO110" s="65">
        <v>8</v>
      </c>
      <c r="AP110" s="65">
        <v>6</v>
      </c>
      <c r="AQ110" s="65">
        <v>7</v>
      </c>
      <c r="AR110" s="65">
        <v>8</v>
      </c>
      <c r="AS110" s="65">
        <v>10</v>
      </c>
      <c r="AT110" s="65">
        <v>8</v>
      </c>
      <c r="AU110" s="65">
        <v>8</v>
      </c>
      <c r="AV110" s="65">
        <v>10</v>
      </c>
      <c r="AW110" s="65">
        <v>8</v>
      </c>
      <c r="AX110" s="65">
        <v>8</v>
      </c>
      <c r="AY110" s="66" t="s">
        <v>584</v>
      </c>
    </row>
    <row r="111" spans="1:51">
      <c r="A111" s="68">
        <v>45775.857086597221</v>
      </c>
      <c r="B111" s="69" t="s">
        <v>585</v>
      </c>
      <c r="C111" s="69" t="s">
        <v>52</v>
      </c>
      <c r="D111" s="69" t="s">
        <v>53</v>
      </c>
      <c r="E111" s="69" t="s">
        <v>92</v>
      </c>
      <c r="F111" s="69" t="s">
        <v>55</v>
      </c>
      <c r="G111" s="75" t="s">
        <v>586</v>
      </c>
      <c r="H111" s="70"/>
      <c r="I111" s="70"/>
      <c r="J111" s="69" t="s">
        <v>57</v>
      </c>
      <c r="K111" s="69" t="s">
        <v>587</v>
      </c>
      <c r="L111" s="70"/>
      <c r="M111" s="70"/>
      <c r="N111" s="69" t="s">
        <v>86</v>
      </c>
      <c r="O111" s="69" t="s">
        <v>60</v>
      </c>
      <c r="P111" s="69" t="s">
        <v>104</v>
      </c>
      <c r="Q111" s="69" t="s">
        <v>144</v>
      </c>
      <c r="R111" s="69" t="s">
        <v>477</v>
      </c>
      <c r="S111" s="69" t="s">
        <v>64</v>
      </c>
      <c r="T111" s="69" t="s">
        <v>588</v>
      </c>
      <c r="U111" s="69" t="s">
        <v>66</v>
      </c>
      <c r="V111" s="69" t="s">
        <v>589</v>
      </c>
      <c r="W111" s="69" t="s">
        <v>66</v>
      </c>
      <c r="X111" s="69">
        <v>10</v>
      </c>
      <c r="Y111" s="69">
        <v>9</v>
      </c>
      <c r="Z111" s="69">
        <v>7</v>
      </c>
      <c r="AA111" s="69">
        <v>7</v>
      </c>
      <c r="AB111" s="69">
        <v>9</v>
      </c>
      <c r="AC111" s="69">
        <v>9</v>
      </c>
      <c r="AD111" s="69">
        <v>8</v>
      </c>
      <c r="AE111" s="69">
        <v>9</v>
      </c>
      <c r="AF111" s="69">
        <v>9</v>
      </c>
      <c r="AG111" s="69">
        <v>8</v>
      </c>
      <c r="AH111" s="69">
        <v>9</v>
      </c>
      <c r="AI111" s="69">
        <v>9</v>
      </c>
      <c r="AJ111" s="69">
        <v>9</v>
      </c>
      <c r="AK111" s="69">
        <v>10</v>
      </c>
      <c r="AL111" s="69">
        <v>9</v>
      </c>
      <c r="AM111" s="69">
        <v>10</v>
      </c>
      <c r="AN111" s="69">
        <v>10</v>
      </c>
      <c r="AO111" s="69">
        <v>9</v>
      </c>
      <c r="AP111" s="69">
        <v>9</v>
      </c>
      <c r="AQ111" s="69">
        <v>9</v>
      </c>
      <c r="AR111" s="69">
        <v>9</v>
      </c>
      <c r="AS111" s="69">
        <v>5</v>
      </c>
      <c r="AT111" s="69">
        <v>8</v>
      </c>
      <c r="AU111" s="69">
        <v>9</v>
      </c>
      <c r="AV111" s="69">
        <v>9</v>
      </c>
      <c r="AW111" s="69">
        <v>9</v>
      </c>
      <c r="AX111" s="69">
        <v>9</v>
      </c>
      <c r="AY111" s="71" t="s">
        <v>590</v>
      </c>
    </row>
    <row r="112" spans="1:51">
      <c r="A112" s="58">
        <v>45775.869309965274</v>
      </c>
      <c r="B112" s="59" t="s">
        <v>591</v>
      </c>
      <c r="C112" s="59" t="s">
        <v>52</v>
      </c>
      <c r="D112" s="59" t="s">
        <v>592</v>
      </c>
      <c r="E112" s="59" t="s">
        <v>70</v>
      </c>
      <c r="F112" s="59" t="s">
        <v>55</v>
      </c>
      <c r="G112" s="78" t="s">
        <v>586</v>
      </c>
      <c r="H112" s="67"/>
      <c r="I112" s="67"/>
      <c r="J112" s="59" t="s">
        <v>84</v>
      </c>
      <c r="K112" s="59" t="s">
        <v>58</v>
      </c>
      <c r="L112" s="67"/>
      <c r="M112" s="67"/>
      <c r="N112" s="59" t="s">
        <v>86</v>
      </c>
      <c r="O112" s="59" t="s">
        <v>60</v>
      </c>
      <c r="P112" s="59" t="s">
        <v>104</v>
      </c>
      <c r="Q112" s="59" t="s">
        <v>144</v>
      </c>
      <c r="R112" s="59" t="s">
        <v>66</v>
      </c>
      <c r="S112" s="59" t="s">
        <v>64</v>
      </c>
      <c r="T112" s="59" t="s">
        <v>593</v>
      </c>
      <c r="U112" s="59" t="s">
        <v>66</v>
      </c>
      <c r="V112" s="59" t="s">
        <v>593</v>
      </c>
      <c r="W112" s="59" t="s">
        <v>66</v>
      </c>
      <c r="X112" s="59">
        <v>10</v>
      </c>
      <c r="Y112" s="59">
        <v>8</v>
      </c>
      <c r="Z112" s="59">
        <v>10</v>
      </c>
      <c r="AA112" s="59">
        <v>9</v>
      </c>
      <c r="AB112" s="59">
        <v>10</v>
      </c>
      <c r="AC112" s="59">
        <v>9</v>
      </c>
      <c r="AD112" s="59">
        <v>8</v>
      </c>
      <c r="AE112" s="59">
        <v>10</v>
      </c>
      <c r="AF112" s="59">
        <v>8</v>
      </c>
      <c r="AG112" s="59">
        <v>9</v>
      </c>
      <c r="AH112" s="59">
        <v>7</v>
      </c>
      <c r="AI112" s="59">
        <v>9</v>
      </c>
      <c r="AJ112" s="59">
        <v>9</v>
      </c>
      <c r="AK112" s="59">
        <v>10</v>
      </c>
      <c r="AL112" s="59">
        <v>8</v>
      </c>
      <c r="AM112" s="59">
        <v>9</v>
      </c>
      <c r="AN112" s="59">
        <v>9</v>
      </c>
      <c r="AO112" s="59">
        <v>8</v>
      </c>
      <c r="AP112" s="59">
        <v>10</v>
      </c>
      <c r="AQ112" s="59">
        <v>8</v>
      </c>
      <c r="AR112" s="59">
        <v>9</v>
      </c>
      <c r="AS112" s="59">
        <v>8</v>
      </c>
      <c r="AT112" s="59">
        <v>10</v>
      </c>
      <c r="AU112" s="59">
        <v>7</v>
      </c>
      <c r="AV112" s="59">
        <v>10</v>
      </c>
      <c r="AW112" s="59">
        <v>10</v>
      </c>
      <c r="AX112" s="59">
        <v>10</v>
      </c>
      <c r="AY112" s="67"/>
    </row>
    <row r="113" spans="1:51">
      <c r="A113" s="61">
        <v>45775.889077685184</v>
      </c>
      <c r="B113" s="62" t="s">
        <v>594</v>
      </c>
      <c r="C113" s="62" t="s">
        <v>52</v>
      </c>
      <c r="D113" s="62" t="s">
        <v>109</v>
      </c>
      <c r="E113" s="62" t="s">
        <v>92</v>
      </c>
      <c r="F113" s="62" t="s">
        <v>55</v>
      </c>
      <c r="G113" s="77" t="s">
        <v>586</v>
      </c>
      <c r="H113" s="70"/>
      <c r="I113" s="70"/>
      <c r="J113" s="62" t="s">
        <v>595</v>
      </c>
      <c r="K113" s="62" t="s">
        <v>596</v>
      </c>
      <c r="L113" s="70"/>
      <c r="M113" s="70"/>
      <c r="N113" s="62" t="s">
        <v>313</v>
      </c>
      <c r="O113" s="62" t="s">
        <v>60</v>
      </c>
      <c r="P113" s="62" t="s">
        <v>150</v>
      </c>
      <c r="Q113" s="62" t="s">
        <v>144</v>
      </c>
      <c r="R113" s="62" t="s">
        <v>326</v>
      </c>
      <c r="S113" s="62" t="s">
        <v>454</v>
      </c>
      <c r="T113" s="62" t="s">
        <v>597</v>
      </c>
      <c r="U113" s="62" t="s">
        <v>89</v>
      </c>
      <c r="V113" s="62" t="s">
        <v>598</v>
      </c>
      <c r="W113" s="62" t="s">
        <v>66</v>
      </c>
      <c r="X113" s="62">
        <v>6</v>
      </c>
      <c r="Y113" s="62">
        <v>9</v>
      </c>
      <c r="Z113" s="62">
        <v>10</v>
      </c>
      <c r="AA113" s="62">
        <v>10</v>
      </c>
      <c r="AB113" s="62">
        <v>7</v>
      </c>
      <c r="AC113" s="62">
        <v>7</v>
      </c>
      <c r="AD113" s="62">
        <v>8</v>
      </c>
      <c r="AE113" s="62">
        <v>9</v>
      </c>
      <c r="AF113" s="62">
        <v>10</v>
      </c>
      <c r="AG113" s="62">
        <v>10</v>
      </c>
      <c r="AH113" s="62">
        <v>10</v>
      </c>
      <c r="AI113" s="62">
        <v>9</v>
      </c>
      <c r="AJ113" s="62">
        <v>9</v>
      </c>
      <c r="AK113" s="62">
        <v>10</v>
      </c>
      <c r="AL113" s="62">
        <v>6</v>
      </c>
      <c r="AM113" s="62">
        <v>8</v>
      </c>
      <c r="AN113" s="62">
        <v>9</v>
      </c>
      <c r="AO113" s="62">
        <v>7</v>
      </c>
      <c r="AP113" s="62">
        <v>10</v>
      </c>
      <c r="AQ113" s="62">
        <v>8</v>
      </c>
      <c r="AR113" s="62">
        <v>5</v>
      </c>
      <c r="AS113" s="62">
        <v>9</v>
      </c>
      <c r="AT113" s="62">
        <v>9</v>
      </c>
      <c r="AU113" s="62">
        <v>5</v>
      </c>
      <c r="AV113" s="62">
        <v>8</v>
      </c>
      <c r="AW113" s="62">
        <v>9</v>
      </c>
      <c r="AX113" s="62">
        <v>10</v>
      </c>
      <c r="AY113" s="63" t="s">
        <v>599</v>
      </c>
    </row>
    <row r="114" spans="1:51">
      <c r="A114" s="58">
        <v>45775.925537974537</v>
      </c>
      <c r="B114" s="59" t="s">
        <v>600</v>
      </c>
      <c r="C114" s="59" t="s">
        <v>52</v>
      </c>
      <c r="D114" s="59" t="s">
        <v>109</v>
      </c>
      <c r="E114" s="59" t="s">
        <v>92</v>
      </c>
      <c r="F114" s="59" t="s">
        <v>55</v>
      </c>
      <c r="G114" s="78" t="s">
        <v>184</v>
      </c>
      <c r="H114" s="67"/>
      <c r="I114" s="67"/>
      <c r="J114" s="59" t="s">
        <v>84</v>
      </c>
      <c r="K114" s="59" t="s">
        <v>200</v>
      </c>
      <c r="L114" s="67"/>
      <c r="M114" s="67"/>
      <c r="N114" s="59" t="s">
        <v>96</v>
      </c>
      <c r="O114" s="59" t="s">
        <v>60</v>
      </c>
      <c r="P114" s="59" t="s">
        <v>61</v>
      </c>
      <c r="Q114" s="59" t="s">
        <v>192</v>
      </c>
      <c r="R114" s="59" t="s">
        <v>274</v>
      </c>
      <c r="S114" s="59" t="s">
        <v>64</v>
      </c>
      <c r="T114" s="59" t="s">
        <v>601</v>
      </c>
      <c r="U114" s="59" t="s">
        <v>117</v>
      </c>
      <c r="V114" s="59" t="s">
        <v>602</v>
      </c>
      <c r="W114" s="59" t="s">
        <v>66</v>
      </c>
      <c r="X114" s="59">
        <v>9</v>
      </c>
      <c r="Y114" s="59">
        <v>10</v>
      </c>
      <c r="Z114" s="59">
        <v>7</v>
      </c>
      <c r="AA114" s="59">
        <v>7</v>
      </c>
      <c r="AB114" s="59">
        <v>8</v>
      </c>
      <c r="AC114" s="59">
        <v>9</v>
      </c>
      <c r="AD114" s="59">
        <v>8</v>
      </c>
      <c r="AE114" s="59">
        <v>9</v>
      </c>
      <c r="AF114" s="59">
        <v>7</v>
      </c>
      <c r="AG114" s="59">
        <v>8</v>
      </c>
      <c r="AH114" s="59">
        <v>8</v>
      </c>
      <c r="AI114" s="59">
        <v>9</v>
      </c>
      <c r="AJ114" s="59">
        <v>3</v>
      </c>
      <c r="AK114" s="59">
        <v>4</v>
      </c>
      <c r="AL114" s="59">
        <v>5</v>
      </c>
      <c r="AM114" s="59">
        <v>5</v>
      </c>
      <c r="AN114" s="59">
        <v>7</v>
      </c>
      <c r="AO114" s="59">
        <v>9</v>
      </c>
      <c r="AP114" s="59">
        <v>7</v>
      </c>
      <c r="AQ114" s="59">
        <v>9</v>
      </c>
      <c r="AR114" s="59">
        <v>8</v>
      </c>
      <c r="AS114" s="59">
        <v>10</v>
      </c>
      <c r="AT114" s="59">
        <v>7</v>
      </c>
      <c r="AU114" s="59">
        <v>9</v>
      </c>
      <c r="AV114" s="59">
        <v>6</v>
      </c>
      <c r="AW114" s="59">
        <v>7</v>
      </c>
      <c r="AX114" s="59">
        <v>9</v>
      </c>
      <c r="AY114" s="67"/>
    </row>
    <row r="115" spans="1:51">
      <c r="A115" s="68">
        <v>45775.933833402778</v>
      </c>
      <c r="B115" s="69" t="s">
        <v>603</v>
      </c>
      <c r="C115" s="69" t="s">
        <v>52</v>
      </c>
      <c r="D115" s="69" t="s">
        <v>53</v>
      </c>
      <c r="E115" s="69" t="s">
        <v>70</v>
      </c>
      <c r="F115" s="69" t="s">
        <v>55</v>
      </c>
      <c r="G115" s="75" t="s">
        <v>604</v>
      </c>
      <c r="H115" s="70"/>
      <c r="I115" s="70"/>
      <c r="J115" s="69" t="s">
        <v>57</v>
      </c>
      <c r="K115" s="69" t="s">
        <v>378</v>
      </c>
      <c r="L115" s="70"/>
      <c r="M115" s="70"/>
      <c r="N115" s="69" t="s">
        <v>86</v>
      </c>
      <c r="O115" s="69" t="s">
        <v>60</v>
      </c>
      <c r="P115" s="69" t="s">
        <v>132</v>
      </c>
      <c r="Q115" s="69" t="s">
        <v>114</v>
      </c>
      <c r="R115" s="69" t="s">
        <v>66</v>
      </c>
      <c r="S115" s="69" t="s">
        <v>64</v>
      </c>
      <c r="T115" s="69" t="s">
        <v>605</v>
      </c>
      <c r="U115" s="69" t="s">
        <v>167</v>
      </c>
      <c r="V115" s="69" t="s">
        <v>606</v>
      </c>
      <c r="W115" s="69" t="s">
        <v>66</v>
      </c>
      <c r="X115" s="69">
        <v>10</v>
      </c>
      <c r="Y115" s="69">
        <v>10</v>
      </c>
      <c r="Z115" s="69">
        <v>8</v>
      </c>
      <c r="AA115" s="69">
        <v>8</v>
      </c>
      <c r="AB115" s="69">
        <v>10</v>
      </c>
      <c r="AC115" s="69">
        <v>10</v>
      </c>
      <c r="AD115" s="69">
        <v>6</v>
      </c>
      <c r="AE115" s="69">
        <v>7</v>
      </c>
      <c r="AF115" s="69">
        <v>8</v>
      </c>
      <c r="AG115" s="69">
        <v>7</v>
      </c>
      <c r="AH115" s="69">
        <v>8</v>
      </c>
      <c r="AI115" s="69">
        <v>9</v>
      </c>
      <c r="AJ115" s="69">
        <v>7</v>
      </c>
      <c r="AK115" s="69">
        <v>7</v>
      </c>
      <c r="AL115" s="69">
        <v>9</v>
      </c>
      <c r="AM115" s="69">
        <v>8</v>
      </c>
      <c r="AN115" s="69">
        <v>10</v>
      </c>
      <c r="AO115" s="69">
        <v>10</v>
      </c>
      <c r="AP115" s="69">
        <v>7</v>
      </c>
      <c r="AQ115" s="69">
        <v>8</v>
      </c>
      <c r="AR115" s="69">
        <v>9</v>
      </c>
      <c r="AS115" s="69">
        <v>10</v>
      </c>
      <c r="AT115" s="69">
        <v>10</v>
      </c>
      <c r="AU115" s="69">
        <v>10</v>
      </c>
      <c r="AV115" s="69">
        <v>8</v>
      </c>
      <c r="AW115" s="69">
        <v>10</v>
      </c>
      <c r="AX115" s="69">
        <v>9</v>
      </c>
      <c r="AY115" s="71" t="s">
        <v>607</v>
      </c>
    </row>
    <row r="116" spans="1:51">
      <c r="A116" s="58">
        <v>45776.474609861107</v>
      </c>
      <c r="B116" s="59" t="s">
        <v>608</v>
      </c>
      <c r="C116" s="59" t="s">
        <v>52</v>
      </c>
      <c r="D116" s="59" t="s">
        <v>109</v>
      </c>
      <c r="E116" s="59" t="s">
        <v>54</v>
      </c>
      <c r="F116" s="59" t="s">
        <v>55</v>
      </c>
      <c r="G116" s="78" t="s">
        <v>609</v>
      </c>
      <c r="H116" s="67"/>
      <c r="I116" s="67"/>
      <c r="J116" s="59" t="s">
        <v>84</v>
      </c>
      <c r="K116" s="59" t="s">
        <v>225</v>
      </c>
      <c r="L116" s="67"/>
      <c r="M116" s="67"/>
      <c r="N116" s="59" t="s">
        <v>96</v>
      </c>
      <c r="O116" s="59" t="s">
        <v>60</v>
      </c>
      <c r="P116" s="59" t="s">
        <v>76</v>
      </c>
      <c r="Q116" s="59" t="s">
        <v>114</v>
      </c>
      <c r="R116" s="59" t="s">
        <v>66</v>
      </c>
      <c r="S116" s="59" t="s">
        <v>64</v>
      </c>
      <c r="T116" s="59" t="s">
        <v>610</v>
      </c>
      <c r="U116" s="59" t="s">
        <v>66</v>
      </c>
      <c r="V116" s="59" t="s">
        <v>610</v>
      </c>
      <c r="W116" s="59" t="s">
        <v>66</v>
      </c>
      <c r="X116" s="59">
        <v>9</v>
      </c>
      <c r="Y116" s="59">
        <v>10</v>
      </c>
      <c r="Z116" s="59">
        <v>10</v>
      </c>
      <c r="AA116" s="59">
        <v>10</v>
      </c>
      <c r="AB116" s="59">
        <v>10</v>
      </c>
      <c r="AC116" s="59">
        <v>10</v>
      </c>
      <c r="AD116" s="59">
        <v>9</v>
      </c>
      <c r="AE116" s="59">
        <v>10</v>
      </c>
      <c r="AF116" s="59">
        <v>10</v>
      </c>
      <c r="AG116" s="59">
        <v>10</v>
      </c>
      <c r="AH116" s="59">
        <v>10</v>
      </c>
      <c r="AI116" s="59">
        <v>10</v>
      </c>
      <c r="AJ116" s="59">
        <v>10</v>
      </c>
      <c r="AK116" s="59">
        <v>10</v>
      </c>
      <c r="AL116" s="59">
        <v>8</v>
      </c>
      <c r="AM116" s="59">
        <v>5</v>
      </c>
      <c r="AN116" s="59">
        <v>10</v>
      </c>
      <c r="AO116" s="59">
        <v>10</v>
      </c>
      <c r="AP116" s="59">
        <v>10</v>
      </c>
      <c r="AQ116" s="59">
        <v>10</v>
      </c>
      <c r="AR116" s="59">
        <v>10</v>
      </c>
      <c r="AS116" s="59">
        <v>10</v>
      </c>
      <c r="AT116" s="59">
        <v>8</v>
      </c>
      <c r="AU116" s="59">
        <v>10</v>
      </c>
      <c r="AV116" s="59">
        <v>10</v>
      </c>
      <c r="AW116" s="59">
        <v>10</v>
      </c>
      <c r="AX116" s="59">
        <v>10</v>
      </c>
      <c r="AY116" s="60" t="s">
        <v>611</v>
      </c>
    </row>
    <row r="117" spans="1:51">
      <c r="A117" s="61">
        <v>45776.596211400465</v>
      </c>
      <c r="B117" s="62" t="s">
        <v>612</v>
      </c>
      <c r="C117" s="62" t="s">
        <v>52</v>
      </c>
      <c r="D117" s="62" t="s">
        <v>613</v>
      </c>
      <c r="E117" s="62" t="s">
        <v>70</v>
      </c>
      <c r="F117" s="62" t="s">
        <v>55</v>
      </c>
      <c r="G117" s="77" t="s">
        <v>614</v>
      </c>
      <c r="H117" s="70"/>
      <c r="I117" s="70"/>
      <c r="J117" s="62" t="s">
        <v>111</v>
      </c>
      <c r="K117" s="62" t="s">
        <v>131</v>
      </c>
      <c r="L117" s="70"/>
      <c r="M117" s="70"/>
      <c r="N117" s="62" t="s">
        <v>86</v>
      </c>
      <c r="O117" s="62" t="s">
        <v>60</v>
      </c>
      <c r="P117" s="62" t="s">
        <v>132</v>
      </c>
      <c r="Q117" s="62" t="s">
        <v>181</v>
      </c>
      <c r="R117" s="62" t="s">
        <v>66</v>
      </c>
      <c r="S117" s="62" t="s">
        <v>314</v>
      </c>
      <c r="T117" s="62" t="s">
        <v>615</v>
      </c>
      <c r="U117" s="62" t="s">
        <v>66</v>
      </c>
      <c r="V117" s="62" t="s">
        <v>616</v>
      </c>
      <c r="W117" s="62" t="s">
        <v>66</v>
      </c>
      <c r="X117" s="62">
        <v>10</v>
      </c>
      <c r="Y117" s="62">
        <v>8</v>
      </c>
      <c r="Z117" s="62">
        <v>7</v>
      </c>
      <c r="AA117" s="62">
        <v>1</v>
      </c>
      <c r="AB117" s="62">
        <v>5</v>
      </c>
      <c r="AC117" s="62">
        <v>5</v>
      </c>
      <c r="AD117" s="62">
        <v>10</v>
      </c>
      <c r="AE117" s="62">
        <v>10</v>
      </c>
      <c r="AF117" s="62">
        <v>5</v>
      </c>
      <c r="AG117" s="62">
        <v>5</v>
      </c>
      <c r="AH117" s="62">
        <v>7</v>
      </c>
      <c r="AI117" s="62">
        <v>3</v>
      </c>
      <c r="AJ117" s="62">
        <v>9</v>
      </c>
      <c r="AK117" s="62">
        <v>9</v>
      </c>
      <c r="AL117" s="62">
        <v>9</v>
      </c>
      <c r="AM117" s="62">
        <v>4</v>
      </c>
      <c r="AN117" s="62">
        <v>9</v>
      </c>
      <c r="AO117" s="62">
        <v>3</v>
      </c>
      <c r="AP117" s="62">
        <v>9</v>
      </c>
      <c r="AQ117" s="62">
        <v>8</v>
      </c>
      <c r="AR117" s="62">
        <v>10</v>
      </c>
      <c r="AS117" s="62">
        <v>1</v>
      </c>
      <c r="AT117" s="62">
        <v>4</v>
      </c>
      <c r="AU117" s="62">
        <v>1</v>
      </c>
      <c r="AV117" s="62">
        <v>7</v>
      </c>
      <c r="AW117" s="62">
        <v>7</v>
      </c>
      <c r="AX117" s="62">
        <v>7</v>
      </c>
      <c r="AY117" s="63" t="s">
        <v>617</v>
      </c>
    </row>
    <row r="118" spans="1:51">
      <c r="A118" s="64">
        <v>45776.662946145836</v>
      </c>
      <c r="B118" s="65" t="s">
        <v>618</v>
      </c>
      <c r="C118" s="65" t="s">
        <v>52</v>
      </c>
      <c r="D118" s="65" t="s">
        <v>109</v>
      </c>
      <c r="E118" s="65" t="s">
        <v>70</v>
      </c>
      <c r="F118" s="65" t="s">
        <v>55</v>
      </c>
      <c r="G118" s="76" t="s">
        <v>619</v>
      </c>
      <c r="H118" s="67"/>
      <c r="I118" s="67"/>
      <c r="J118" s="65" t="s">
        <v>84</v>
      </c>
      <c r="K118" s="65" t="s">
        <v>131</v>
      </c>
      <c r="L118" s="67"/>
      <c r="M118" s="67"/>
      <c r="N118" s="65" t="s">
        <v>113</v>
      </c>
      <c r="O118" s="65" t="s">
        <v>60</v>
      </c>
      <c r="P118" s="65" t="s">
        <v>132</v>
      </c>
      <c r="Q118" s="65" t="s">
        <v>181</v>
      </c>
      <c r="R118" s="65" t="s">
        <v>620</v>
      </c>
      <c r="S118" s="65" t="s">
        <v>64</v>
      </c>
      <c r="T118" s="65" t="s">
        <v>621</v>
      </c>
      <c r="U118" s="65" t="s">
        <v>66</v>
      </c>
      <c r="V118" s="65" t="s">
        <v>621</v>
      </c>
      <c r="W118" s="65" t="s">
        <v>66</v>
      </c>
      <c r="X118" s="65">
        <v>8</v>
      </c>
      <c r="Y118" s="65">
        <v>10</v>
      </c>
      <c r="Z118" s="65">
        <v>10</v>
      </c>
      <c r="AA118" s="65">
        <v>10</v>
      </c>
      <c r="AB118" s="65">
        <v>10</v>
      </c>
      <c r="AC118" s="65">
        <v>10</v>
      </c>
      <c r="AD118" s="65">
        <v>10</v>
      </c>
      <c r="AE118" s="65">
        <v>10</v>
      </c>
      <c r="AF118" s="65">
        <v>10</v>
      </c>
      <c r="AG118" s="65">
        <v>10</v>
      </c>
      <c r="AH118" s="65">
        <v>10</v>
      </c>
      <c r="AI118" s="65">
        <v>10</v>
      </c>
      <c r="AJ118" s="65">
        <v>10</v>
      </c>
      <c r="AK118" s="65">
        <v>10</v>
      </c>
      <c r="AL118" s="65">
        <v>10</v>
      </c>
      <c r="AM118" s="65">
        <v>10</v>
      </c>
      <c r="AN118" s="65">
        <v>10</v>
      </c>
      <c r="AO118" s="65">
        <v>10</v>
      </c>
      <c r="AP118" s="65">
        <v>10</v>
      </c>
      <c r="AQ118" s="65">
        <v>10</v>
      </c>
      <c r="AR118" s="65">
        <v>10</v>
      </c>
      <c r="AS118" s="65">
        <v>10</v>
      </c>
      <c r="AT118" s="65">
        <v>10</v>
      </c>
      <c r="AU118" s="65">
        <v>10</v>
      </c>
      <c r="AV118" s="65">
        <v>10</v>
      </c>
      <c r="AW118" s="65">
        <v>8</v>
      </c>
      <c r="AX118" s="65">
        <v>9</v>
      </c>
      <c r="AY118" s="67"/>
    </row>
    <row r="119" spans="1:51">
      <c r="A119" s="68">
        <v>45776.705463217593</v>
      </c>
      <c r="B119" s="69" t="s">
        <v>622</v>
      </c>
      <c r="C119" s="69" t="s">
        <v>52</v>
      </c>
      <c r="D119" s="69" t="s">
        <v>109</v>
      </c>
      <c r="E119" s="69" t="s">
        <v>54</v>
      </c>
      <c r="F119" s="69" t="s">
        <v>71</v>
      </c>
      <c r="G119" s="75" t="s">
        <v>623</v>
      </c>
      <c r="H119" s="69" t="s">
        <v>73</v>
      </c>
      <c r="I119" s="69" t="s">
        <v>624</v>
      </c>
      <c r="J119" s="70"/>
      <c r="K119" s="70"/>
      <c r="L119" s="70"/>
      <c r="M119" s="70"/>
      <c r="N119" s="69" t="s">
        <v>96</v>
      </c>
      <c r="O119" s="69" t="s">
        <v>60</v>
      </c>
      <c r="P119" s="69" t="s">
        <v>150</v>
      </c>
      <c r="Q119" s="69" t="s">
        <v>62</v>
      </c>
      <c r="R119" s="69" t="s">
        <v>78</v>
      </c>
      <c r="S119" s="69" t="s">
        <v>64</v>
      </c>
      <c r="T119" s="69" t="s">
        <v>390</v>
      </c>
      <c r="U119" s="69" t="s">
        <v>66</v>
      </c>
      <c r="V119" s="69" t="s">
        <v>390</v>
      </c>
      <c r="W119" s="69" t="s">
        <v>66</v>
      </c>
      <c r="X119" s="69">
        <v>10</v>
      </c>
      <c r="Y119" s="69">
        <v>10</v>
      </c>
      <c r="Z119" s="69">
        <v>10</v>
      </c>
      <c r="AA119" s="69">
        <v>10</v>
      </c>
      <c r="AB119" s="69">
        <v>10</v>
      </c>
      <c r="AC119" s="69">
        <v>10</v>
      </c>
      <c r="AD119" s="69">
        <v>10</v>
      </c>
      <c r="AE119" s="69">
        <v>10</v>
      </c>
      <c r="AF119" s="69">
        <v>10</v>
      </c>
      <c r="AG119" s="69">
        <v>10</v>
      </c>
      <c r="AH119" s="69">
        <v>10</v>
      </c>
      <c r="AI119" s="69">
        <v>10</v>
      </c>
      <c r="AJ119" s="69">
        <v>10</v>
      </c>
      <c r="AK119" s="69">
        <v>10</v>
      </c>
      <c r="AL119" s="69">
        <v>10</v>
      </c>
      <c r="AM119" s="69">
        <v>10</v>
      </c>
      <c r="AN119" s="69">
        <v>10</v>
      </c>
      <c r="AO119" s="69">
        <v>10</v>
      </c>
      <c r="AP119" s="69">
        <v>10</v>
      </c>
      <c r="AQ119" s="69">
        <v>10</v>
      </c>
      <c r="AR119" s="69">
        <v>10</v>
      </c>
      <c r="AS119" s="69">
        <v>10</v>
      </c>
      <c r="AT119" s="69">
        <v>10</v>
      </c>
      <c r="AU119" s="69">
        <v>10</v>
      </c>
      <c r="AV119" s="69">
        <v>10</v>
      </c>
      <c r="AW119" s="69">
        <v>10</v>
      </c>
      <c r="AX119" s="69">
        <v>10</v>
      </c>
      <c r="AY119" s="71" t="s">
        <v>625</v>
      </c>
    </row>
    <row r="120" spans="1:51">
      <c r="A120" s="58">
        <v>45776.714362418978</v>
      </c>
      <c r="B120" s="59" t="s">
        <v>626</v>
      </c>
      <c r="C120" s="59" t="s">
        <v>52</v>
      </c>
      <c r="D120" s="59" t="s">
        <v>53</v>
      </c>
      <c r="E120" s="59" t="s">
        <v>70</v>
      </c>
      <c r="F120" s="59" t="s">
        <v>55</v>
      </c>
      <c r="G120" s="78" t="s">
        <v>623</v>
      </c>
      <c r="H120" s="67"/>
      <c r="I120" s="67"/>
      <c r="J120" s="59" t="s">
        <v>207</v>
      </c>
      <c r="K120" s="59" t="s">
        <v>627</v>
      </c>
      <c r="L120" s="67"/>
      <c r="M120" s="67"/>
      <c r="N120" s="59" t="s">
        <v>96</v>
      </c>
      <c r="O120" s="59" t="s">
        <v>60</v>
      </c>
      <c r="P120" s="59" t="s">
        <v>97</v>
      </c>
      <c r="Q120" s="59" t="s">
        <v>77</v>
      </c>
      <c r="R120" s="59" t="s">
        <v>158</v>
      </c>
      <c r="S120" s="59" t="s">
        <v>64</v>
      </c>
      <c r="T120" s="59" t="s">
        <v>628</v>
      </c>
      <c r="U120" s="59" t="s">
        <v>66</v>
      </c>
      <c r="V120" s="59" t="s">
        <v>628</v>
      </c>
      <c r="W120" s="59" t="s">
        <v>66</v>
      </c>
      <c r="X120" s="59">
        <v>10</v>
      </c>
      <c r="Y120" s="59">
        <v>10</v>
      </c>
      <c r="Z120" s="59">
        <v>10</v>
      </c>
      <c r="AA120" s="59">
        <v>7</v>
      </c>
      <c r="AB120" s="59">
        <v>10</v>
      </c>
      <c r="AC120" s="59">
        <v>5</v>
      </c>
      <c r="AD120" s="59">
        <v>10</v>
      </c>
      <c r="AE120" s="59">
        <v>10</v>
      </c>
      <c r="AF120" s="59">
        <v>10</v>
      </c>
      <c r="AG120" s="59">
        <v>10</v>
      </c>
      <c r="AH120" s="59">
        <v>8</v>
      </c>
      <c r="AI120" s="59">
        <v>8</v>
      </c>
      <c r="AJ120" s="59">
        <v>6</v>
      </c>
      <c r="AK120" s="59">
        <v>1</v>
      </c>
      <c r="AL120" s="59">
        <v>10</v>
      </c>
      <c r="AM120" s="59">
        <v>8</v>
      </c>
      <c r="AN120" s="59">
        <v>8</v>
      </c>
      <c r="AO120" s="59">
        <v>8</v>
      </c>
      <c r="AP120" s="59">
        <v>10</v>
      </c>
      <c r="AQ120" s="59">
        <v>10</v>
      </c>
      <c r="AR120" s="59">
        <v>5</v>
      </c>
      <c r="AS120" s="59">
        <v>5</v>
      </c>
      <c r="AT120" s="59">
        <v>10</v>
      </c>
      <c r="AU120" s="59">
        <v>10</v>
      </c>
      <c r="AV120" s="59">
        <v>10</v>
      </c>
      <c r="AW120" s="59">
        <v>10</v>
      </c>
      <c r="AX120" s="59">
        <v>7</v>
      </c>
      <c r="AY120" s="60" t="s">
        <v>629</v>
      </c>
    </row>
    <row r="121" spans="1:51">
      <c r="A121" s="61">
        <v>45776.747059490735</v>
      </c>
      <c r="B121" s="62" t="s">
        <v>630</v>
      </c>
      <c r="C121" s="62" t="s">
        <v>52</v>
      </c>
      <c r="D121" s="62" t="s">
        <v>53</v>
      </c>
      <c r="E121" s="62" t="s">
        <v>70</v>
      </c>
      <c r="F121" s="62" t="s">
        <v>55</v>
      </c>
      <c r="G121" s="77" t="s">
        <v>631</v>
      </c>
      <c r="H121" s="70"/>
      <c r="I121" s="70"/>
      <c r="J121" s="62" t="s">
        <v>156</v>
      </c>
      <c r="K121" s="62" t="s">
        <v>632</v>
      </c>
      <c r="L121" s="70"/>
      <c r="M121" s="70"/>
      <c r="N121" s="62" t="s">
        <v>96</v>
      </c>
      <c r="O121" s="62" t="s">
        <v>60</v>
      </c>
      <c r="P121" s="62" t="s">
        <v>150</v>
      </c>
      <c r="Q121" s="62" t="s">
        <v>192</v>
      </c>
      <c r="R121" s="62" t="s">
        <v>182</v>
      </c>
      <c r="S121" s="62" t="s">
        <v>64</v>
      </c>
      <c r="T121" s="62" t="s">
        <v>633</v>
      </c>
      <c r="U121" s="62" t="s">
        <v>66</v>
      </c>
      <c r="V121" s="62" t="s">
        <v>633</v>
      </c>
      <c r="W121" s="62" t="s">
        <v>66</v>
      </c>
      <c r="X121" s="62">
        <v>8</v>
      </c>
      <c r="Y121" s="62">
        <v>9</v>
      </c>
      <c r="Z121" s="62">
        <v>8</v>
      </c>
      <c r="AA121" s="62">
        <v>9</v>
      </c>
      <c r="AB121" s="62">
        <v>10</v>
      </c>
      <c r="AC121" s="62">
        <v>8</v>
      </c>
      <c r="AD121" s="62">
        <v>9</v>
      </c>
      <c r="AE121" s="62">
        <v>9</v>
      </c>
      <c r="AF121" s="62">
        <v>10</v>
      </c>
      <c r="AG121" s="62">
        <v>9</v>
      </c>
      <c r="AH121" s="62">
        <v>8</v>
      </c>
      <c r="AI121" s="62">
        <v>8</v>
      </c>
      <c r="AJ121" s="62">
        <v>9</v>
      </c>
      <c r="AK121" s="62">
        <v>9</v>
      </c>
      <c r="AL121" s="62">
        <v>9</v>
      </c>
      <c r="AM121" s="62">
        <v>9</v>
      </c>
      <c r="AN121" s="62">
        <v>9</v>
      </c>
      <c r="AO121" s="62">
        <v>9</v>
      </c>
      <c r="AP121" s="62">
        <v>10</v>
      </c>
      <c r="AQ121" s="62">
        <v>10</v>
      </c>
      <c r="AR121" s="62">
        <v>10</v>
      </c>
      <c r="AS121" s="62">
        <v>9</v>
      </c>
      <c r="AT121" s="62">
        <v>9</v>
      </c>
      <c r="AU121" s="62">
        <v>9</v>
      </c>
      <c r="AV121" s="62">
        <v>9</v>
      </c>
      <c r="AW121" s="62">
        <v>9</v>
      </c>
      <c r="AX121" s="62">
        <v>9</v>
      </c>
      <c r="AY121" s="70"/>
    </row>
    <row r="122" spans="1:51">
      <c r="A122" s="58">
        <v>45776.749315347217</v>
      </c>
      <c r="B122" s="59" t="s">
        <v>634</v>
      </c>
      <c r="C122" s="59" t="s">
        <v>52</v>
      </c>
      <c r="D122" s="59" t="s">
        <v>109</v>
      </c>
      <c r="E122" s="59" t="s">
        <v>70</v>
      </c>
      <c r="F122" s="59" t="s">
        <v>55</v>
      </c>
      <c r="G122" s="78" t="s">
        <v>631</v>
      </c>
      <c r="H122" s="67"/>
      <c r="I122" s="67"/>
      <c r="J122" s="59" t="s">
        <v>635</v>
      </c>
      <c r="K122" s="59" t="s">
        <v>636</v>
      </c>
      <c r="L122" s="67"/>
      <c r="M122" s="67"/>
      <c r="N122" s="59" t="s">
        <v>113</v>
      </c>
      <c r="O122" s="59" t="s">
        <v>60</v>
      </c>
      <c r="P122" s="59" t="s">
        <v>76</v>
      </c>
      <c r="Q122" s="59" t="s">
        <v>62</v>
      </c>
      <c r="R122" s="59" t="s">
        <v>66</v>
      </c>
      <c r="S122" s="59" t="s">
        <v>79</v>
      </c>
      <c r="T122" s="59" t="s">
        <v>637</v>
      </c>
      <c r="U122" s="59" t="s">
        <v>66</v>
      </c>
      <c r="V122" s="59" t="s">
        <v>638</v>
      </c>
      <c r="W122" s="59" t="s">
        <v>66</v>
      </c>
      <c r="X122" s="59">
        <v>10</v>
      </c>
      <c r="Y122" s="59">
        <v>9</v>
      </c>
      <c r="Z122" s="59">
        <v>8</v>
      </c>
      <c r="AA122" s="59">
        <v>9</v>
      </c>
      <c r="AB122" s="59">
        <v>9</v>
      </c>
      <c r="AC122" s="59">
        <v>9</v>
      </c>
      <c r="AD122" s="59">
        <v>8</v>
      </c>
      <c r="AE122" s="59">
        <v>8</v>
      </c>
      <c r="AF122" s="59">
        <v>10</v>
      </c>
      <c r="AG122" s="59">
        <v>9</v>
      </c>
      <c r="AH122" s="59">
        <v>10</v>
      </c>
      <c r="AI122" s="59">
        <v>10</v>
      </c>
      <c r="AJ122" s="59">
        <v>6</v>
      </c>
      <c r="AK122" s="59">
        <v>5</v>
      </c>
      <c r="AL122" s="59">
        <v>10</v>
      </c>
      <c r="AM122" s="59">
        <v>7</v>
      </c>
      <c r="AN122" s="59">
        <v>7</v>
      </c>
      <c r="AO122" s="59">
        <v>10</v>
      </c>
      <c r="AP122" s="59">
        <v>8</v>
      </c>
      <c r="AQ122" s="59">
        <v>7</v>
      </c>
      <c r="AR122" s="59">
        <v>10</v>
      </c>
      <c r="AS122" s="59">
        <v>10</v>
      </c>
      <c r="AT122" s="59">
        <v>9</v>
      </c>
      <c r="AU122" s="59">
        <v>10</v>
      </c>
      <c r="AV122" s="59">
        <v>8</v>
      </c>
      <c r="AW122" s="59">
        <v>9</v>
      </c>
      <c r="AX122" s="59">
        <v>9</v>
      </c>
      <c r="AY122" s="60" t="s">
        <v>639</v>
      </c>
    </row>
    <row r="123" spans="1:51">
      <c r="A123" s="61">
        <v>45776.766017060188</v>
      </c>
      <c r="B123" s="62" t="s">
        <v>640</v>
      </c>
      <c r="C123" s="62" t="s">
        <v>52</v>
      </c>
      <c r="D123" s="62" t="s">
        <v>109</v>
      </c>
      <c r="E123" s="62" t="s">
        <v>54</v>
      </c>
      <c r="F123" s="62" t="s">
        <v>71</v>
      </c>
      <c r="G123" s="77" t="s">
        <v>564</v>
      </c>
      <c r="H123" s="62" t="s">
        <v>164</v>
      </c>
      <c r="I123" s="62" t="s">
        <v>641</v>
      </c>
      <c r="J123" s="70"/>
      <c r="K123" s="70"/>
      <c r="L123" s="70"/>
      <c r="M123" s="70"/>
      <c r="N123" s="62" t="s">
        <v>96</v>
      </c>
      <c r="O123" s="62" t="s">
        <v>60</v>
      </c>
      <c r="P123" s="62" t="s">
        <v>61</v>
      </c>
      <c r="Q123" s="62" t="s">
        <v>62</v>
      </c>
      <c r="R123" s="62" t="s">
        <v>63</v>
      </c>
      <c r="S123" s="62" t="s">
        <v>64</v>
      </c>
      <c r="T123" s="62" t="s">
        <v>280</v>
      </c>
      <c r="U123" s="62" t="s">
        <v>66</v>
      </c>
      <c r="V123" s="62" t="s">
        <v>280</v>
      </c>
      <c r="W123" s="62" t="s">
        <v>66</v>
      </c>
      <c r="X123" s="62">
        <v>10</v>
      </c>
      <c r="Y123" s="62">
        <v>10</v>
      </c>
      <c r="Z123" s="62">
        <v>8</v>
      </c>
      <c r="AA123" s="62">
        <v>8</v>
      </c>
      <c r="AB123" s="62">
        <v>10</v>
      </c>
      <c r="AC123" s="62">
        <v>10</v>
      </c>
      <c r="AD123" s="62">
        <v>8</v>
      </c>
      <c r="AE123" s="62">
        <v>9</v>
      </c>
      <c r="AF123" s="62">
        <v>9</v>
      </c>
      <c r="AG123" s="62">
        <v>9</v>
      </c>
      <c r="AH123" s="62">
        <v>7</v>
      </c>
      <c r="AI123" s="62">
        <v>8</v>
      </c>
      <c r="AJ123" s="62">
        <v>6</v>
      </c>
      <c r="AK123" s="62">
        <v>2</v>
      </c>
      <c r="AL123" s="62">
        <v>7</v>
      </c>
      <c r="AM123" s="62">
        <v>7</v>
      </c>
      <c r="AN123" s="62">
        <v>10</v>
      </c>
      <c r="AO123" s="62">
        <v>10</v>
      </c>
      <c r="AP123" s="62">
        <v>8</v>
      </c>
      <c r="AQ123" s="62">
        <v>9</v>
      </c>
      <c r="AR123" s="62">
        <v>8</v>
      </c>
      <c r="AS123" s="62">
        <v>10</v>
      </c>
      <c r="AT123" s="62">
        <v>8</v>
      </c>
      <c r="AU123" s="62">
        <v>8</v>
      </c>
      <c r="AV123" s="62">
        <v>7</v>
      </c>
      <c r="AW123" s="62">
        <v>10</v>
      </c>
      <c r="AX123" s="62">
        <v>9</v>
      </c>
      <c r="AY123" s="63" t="s">
        <v>642</v>
      </c>
    </row>
    <row r="124" spans="1:51">
      <c r="A124" s="64">
        <v>45776.776486898147</v>
      </c>
      <c r="B124" s="65" t="s">
        <v>643</v>
      </c>
      <c r="C124" s="65" t="s">
        <v>52</v>
      </c>
      <c r="D124" s="65" t="s">
        <v>109</v>
      </c>
      <c r="E124" s="65" t="s">
        <v>70</v>
      </c>
      <c r="F124" s="65" t="s">
        <v>55</v>
      </c>
      <c r="G124" s="76" t="s">
        <v>631</v>
      </c>
      <c r="H124" s="67"/>
      <c r="I124" s="67"/>
      <c r="J124" s="65" t="s">
        <v>84</v>
      </c>
      <c r="K124" s="65" t="s">
        <v>644</v>
      </c>
      <c r="L124" s="67"/>
      <c r="M124" s="67"/>
      <c r="N124" s="65" t="s">
        <v>113</v>
      </c>
      <c r="O124" s="65" t="s">
        <v>60</v>
      </c>
      <c r="P124" s="65" t="s">
        <v>150</v>
      </c>
      <c r="Q124" s="65" t="s">
        <v>192</v>
      </c>
      <c r="R124" s="65" t="s">
        <v>620</v>
      </c>
      <c r="S124" s="65" t="s">
        <v>79</v>
      </c>
      <c r="T124" s="65" t="s">
        <v>645</v>
      </c>
      <c r="U124" s="65" t="s">
        <v>117</v>
      </c>
      <c r="V124" s="65" t="s">
        <v>646</v>
      </c>
      <c r="W124" s="65" t="s">
        <v>66</v>
      </c>
      <c r="X124" s="65">
        <v>8</v>
      </c>
      <c r="Y124" s="65">
        <v>9</v>
      </c>
      <c r="Z124" s="65">
        <v>8</v>
      </c>
      <c r="AA124" s="65">
        <v>8</v>
      </c>
      <c r="AB124" s="65">
        <v>10</v>
      </c>
      <c r="AC124" s="65">
        <v>8</v>
      </c>
      <c r="AD124" s="65">
        <v>7</v>
      </c>
      <c r="AE124" s="65">
        <v>9</v>
      </c>
      <c r="AF124" s="65">
        <v>10</v>
      </c>
      <c r="AG124" s="65">
        <v>10</v>
      </c>
      <c r="AH124" s="65">
        <v>7</v>
      </c>
      <c r="AI124" s="65">
        <v>7</v>
      </c>
      <c r="AJ124" s="65">
        <v>5</v>
      </c>
      <c r="AK124" s="65">
        <v>1</v>
      </c>
      <c r="AL124" s="65">
        <v>7</v>
      </c>
      <c r="AM124" s="65">
        <v>5</v>
      </c>
      <c r="AN124" s="65">
        <v>8</v>
      </c>
      <c r="AO124" s="65">
        <v>9</v>
      </c>
      <c r="AP124" s="65">
        <v>7</v>
      </c>
      <c r="AQ124" s="65">
        <v>8</v>
      </c>
      <c r="AR124" s="65">
        <v>9</v>
      </c>
      <c r="AS124" s="65">
        <v>10</v>
      </c>
      <c r="AT124" s="65">
        <v>6</v>
      </c>
      <c r="AU124" s="65">
        <v>8</v>
      </c>
      <c r="AV124" s="65">
        <v>7</v>
      </c>
      <c r="AW124" s="65">
        <v>9</v>
      </c>
      <c r="AX124" s="65">
        <v>10</v>
      </c>
      <c r="AY124" s="66" t="s">
        <v>647</v>
      </c>
    </row>
    <row r="125" spans="1:51">
      <c r="A125" s="61">
        <v>45776.794271851853</v>
      </c>
      <c r="B125" s="62" t="s">
        <v>648</v>
      </c>
      <c r="C125" s="62" t="s">
        <v>52</v>
      </c>
      <c r="D125" s="62" t="s">
        <v>109</v>
      </c>
      <c r="E125" s="62" t="s">
        <v>92</v>
      </c>
      <c r="F125" s="62" t="s">
        <v>93</v>
      </c>
      <c r="G125" s="77" t="s">
        <v>623</v>
      </c>
      <c r="H125" s="70"/>
      <c r="I125" s="70"/>
      <c r="J125" s="70"/>
      <c r="K125" s="70"/>
      <c r="L125" s="62" t="s">
        <v>111</v>
      </c>
      <c r="M125" s="62" t="s">
        <v>649</v>
      </c>
      <c r="N125" s="62" t="s">
        <v>86</v>
      </c>
      <c r="O125" s="62" t="s">
        <v>60</v>
      </c>
      <c r="P125" s="62" t="s">
        <v>97</v>
      </c>
      <c r="Q125" s="62" t="s">
        <v>62</v>
      </c>
      <c r="R125" s="62" t="s">
        <v>220</v>
      </c>
      <c r="S125" s="62" t="s">
        <v>64</v>
      </c>
      <c r="T125" s="62" t="s">
        <v>650</v>
      </c>
      <c r="U125" s="62" t="s">
        <v>135</v>
      </c>
      <c r="V125" s="62" t="s">
        <v>651</v>
      </c>
      <c r="W125" s="62" t="s">
        <v>66</v>
      </c>
      <c r="X125" s="62">
        <v>10</v>
      </c>
      <c r="Y125" s="62">
        <v>10</v>
      </c>
      <c r="Z125" s="62">
        <v>10</v>
      </c>
      <c r="AA125" s="62">
        <v>5</v>
      </c>
      <c r="AB125" s="62">
        <v>10</v>
      </c>
      <c r="AC125" s="62">
        <v>10</v>
      </c>
      <c r="AD125" s="62">
        <v>10</v>
      </c>
      <c r="AE125" s="62">
        <v>10</v>
      </c>
      <c r="AF125" s="62">
        <v>10</v>
      </c>
      <c r="AG125" s="62">
        <v>10</v>
      </c>
      <c r="AH125" s="62">
        <v>7</v>
      </c>
      <c r="AI125" s="62">
        <v>10</v>
      </c>
      <c r="AJ125" s="62">
        <v>10</v>
      </c>
      <c r="AK125" s="62">
        <v>10</v>
      </c>
      <c r="AL125" s="62">
        <v>6</v>
      </c>
      <c r="AM125" s="62">
        <v>6</v>
      </c>
      <c r="AN125" s="62">
        <v>7</v>
      </c>
      <c r="AO125" s="62">
        <v>10</v>
      </c>
      <c r="AP125" s="62">
        <v>10</v>
      </c>
      <c r="AQ125" s="62">
        <v>10</v>
      </c>
      <c r="AR125" s="62">
        <v>10</v>
      </c>
      <c r="AS125" s="62">
        <v>10</v>
      </c>
      <c r="AT125" s="62">
        <v>10</v>
      </c>
      <c r="AU125" s="62">
        <v>10</v>
      </c>
      <c r="AV125" s="62">
        <v>10</v>
      </c>
      <c r="AW125" s="62">
        <v>10</v>
      </c>
      <c r="AX125" s="62">
        <v>10</v>
      </c>
      <c r="AY125" s="63" t="s">
        <v>652</v>
      </c>
    </row>
    <row r="126" spans="1:51">
      <c r="A126" s="64">
        <v>45776.795914120376</v>
      </c>
      <c r="B126" s="65" t="s">
        <v>653</v>
      </c>
      <c r="C126" s="65" t="s">
        <v>52</v>
      </c>
      <c r="D126" s="65" t="s">
        <v>53</v>
      </c>
      <c r="E126" s="65" t="s">
        <v>70</v>
      </c>
      <c r="F126" s="65" t="s">
        <v>55</v>
      </c>
      <c r="G126" s="76" t="s">
        <v>654</v>
      </c>
      <c r="H126" s="67"/>
      <c r="I126" s="67"/>
      <c r="J126" s="65" t="s">
        <v>57</v>
      </c>
      <c r="K126" s="65" t="s">
        <v>655</v>
      </c>
      <c r="L126" s="67"/>
      <c r="M126" s="67"/>
      <c r="N126" s="65" t="s">
        <v>96</v>
      </c>
      <c r="O126" s="65" t="s">
        <v>60</v>
      </c>
      <c r="P126" s="65" t="s">
        <v>132</v>
      </c>
      <c r="Q126" s="65" t="s">
        <v>114</v>
      </c>
      <c r="R126" s="65" t="s">
        <v>220</v>
      </c>
      <c r="S126" s="65" t="s">
        <v>64</v>
      </c>
      <c r="T126" s="65" t="s">
        <v>656</v>
      </c>
      <c r="U126" s="65" t="s">
        <v>117</v>
      </c>
      <c r="V126" s="65" t="s">
        <v>657</v>
      </c>
      <c r="W126" s="65" t="s">
        <v>66</v>
      </c>
      <c r="X126" s="65">
        <v>9</v>
      </c>
      <c r="Y126" s="65">
        <v>10</v>
      </c>
      <c r="Z126" s="65">
        <v>9</v>
      </c>
      <c r="AA126" s="65">
        <v>9</v>
      </c>
      <c r="AB126" s="65">
        <v>10</v>
      </c>
      <c r="AC126" s="65">
        <v>9</v>
      </c>
      <c r="AD126" s="65">
        <v>10</v>
      </c>
      <c r="AE126" s="65">
        <v>10</v>
      </c>
      <c r="AF126" s="65">
        <v>10</v>
      </c>
      <c r="AG126" s="65">
        <v>9</v>
      </c>
      <c r="AH126" s="65">
        <v>10</v>
      </c>
      <c r="AI126" s="65">
        <v>10</v>
      </c>
      <c r="AJ126" s="65">
        <v>10</v>
      </c>
      <c r="AK126" s="65">
        <v>9</v>
      </c>
      <c r="AL126" s="65">
        <v>10</v>
      </c>
      <c r="AM126" s="65">
        <v>10</v>
      </c>
      <c r="AN126" s="65">
        <v>9</v>
      </c>
      <c r="AO126" s="65">
        <v>10</v>
      </c>
      <c r="AP126" s="65">
        <v>10</v>
      </c>
      <c r="AQ126" s="65">
        <v>10</v>
      </c>
      <c r="AR126" s="65">
        <v>10</v>
      </c>
      <c r="AS126" s="65">
        <v>10</v>
      </c>
      <c r="AT126" s="65">
        <v>10</v>
      </c>
      <c r="AU126" s="65">
        <v>9</v>
      </c>
      <c r="AV126" s="65">
        <v>10</v>
      </c>
      <c r="AW126" s="65">
        <v>10</v>
      </c>
      <c r="AX126" s="65">
        <v>9</v>
      </c>
      <c r="AY126" s="66" t="s">
        <v>658</v>
      </c>
    </row>
    <row r="127" spans="1:51">
      <c r="A127" s="68">
        <v>45776.803827673612</v>
      </c>
      <c r="B127" s="69" t="s">
        <v>659</v>
      </c>
      <c r="C127" s="69" t="s">
        <v>52</v>
      </c>
      <c r="D127" s="69" t="s">
        <v>109</v>
      </c>
      <c r="E127" s="69" t="s">
        <v>70</v>
      </c>
      <c r="F127" s="69" t="s">
        <v>55</v>
      </c>
      <c r="G127" s="75" t="s">
        <v>623</v>
      </c>
      <c r="H127" s="70"/>
      <c r="I127" s="70"/>
      <c r="J127" s="69" t="s">
        <v>57</v>
      </c>
      <c r="K127" s="69" t="s">
        <v>660</v>
      </c>
      <c r="L127" s="70"/>
      <c r="M127" s="70"/>
      <c r="N127" s="69" t="s">
        <v>661</v>
      </c>
      <c r="O127" s="69" t="s">
        <v>60</v>
      </c>
      <c r="P127" s="69" t="s">
        <v>132</v>
      </c>
      <c r="Q127" s="69" t="s">
        <v>98</v>
      </c>
      <c r="R127" s="69" t="s">
        <v>477</v>
      </c>
      <c r="S127" s="69" t="s">
        <v>64</v>
      </c>
      <c r="T127" s="69" t="s">
        <v>529</v>
      </c>
      <c r="U127" s="69" t="s">
        <v>66</v>
      </c>
      <c r="V127" s="69" t="s">
        <v>499</v>
      </c>
      <c r="W127" s="69" t="s">
        <v>66</v>
      </c>
      <c r="X127" s="69">
        <v>7</v>
      </c>
      <c r="Y127" s="69">
        <v>3</v>
      </c>
      <c r="Z127" s="69">
        <v>3</v>
      </c>
      <c r="AA127" s="69">
        <v>3</v>
      </c>
      <c r="AB127" s="69">
        <v>10</v>
      </c>
      <c r="AC127" s="69">
        <v>10</v>
      </c>
      <c r="AD127" s="69">
        <v>9</v>
      </c>
      <c r="AE127" s="69">
        <v>10</v>
      </c>
      <c r="AF127" s="69">
        <v>8</v>
      </c>
      <c r="AG127" s="69">
        <v>10</v>
      </c>
      <c r="AH127" s="69">
        <v>10</v>
      </c>
      <c r="AI127" s="69">
        <v>10</v>
      </c>
      <c r="AJ127" s="69">
        <v>10</v>
      </c>
      <c r="AK127" s="69">
        <v>10</v>
      </c>
      <c r="AL127" s="69">
        <v>8</v>
      </c>
      <c r="AM127" s="69">
        <v>3</v>
      </c>
      <c r="AN127" s="69">
        <v>5</v>
      </c>
      <c r="AO127" s="69">
        <v>9</v>
      </c>
      <c r="AP127" s="69">
        <v>10</v>
      </c>
      <c r="AQ127" s="69">
        <v>9</v>
      </c>
      <c r="AR127" s="69">
        <v>10</v>
      </c>
      <c r="AS127" s="69">
        <v>10</v>
      </c>
      <c r="AT127" s="69">
        <v>7</v>
      </c>
      <c r="AU127" s="69">
        <v>7</v>
      </c>
      <c r="AV127" s="69">
        <v>10</v>
      </c>
      <c r="AW127" s="69">
        <v>10</v>
      </c>
      <c r="AX127" s="69">
        <v>8</v>
      </c>
      <c r="AY127" s="71" t="s">
        <v>662</v>
      </c>
    </row>
    <row r="128" spans="1:51">
      <c r="A128" s="58">
        <v>45776.820923969906</v>
      </c>
      <c r="B128" s="59" t="s">
        <v>663</v>
      </c>
      <c r="C128" s="59" t="s">
        <v>52</v>
      </c>
      <c r="D128" s="59" t="s">
        <v>109</v>
      </c>
      <c r="E128" s="59" t="s">
        <v>70</v>
      </c>
      <c r="F128" s="59" t="s">
        <v>55</v>
      </c>
      <c r="G128" s="78" t="s">
        <v>623</v>
      </c>
      <c r="H128" s="67"/>
      <c r="I128" s="67"/>
      <c r="J128" s="59" t="s">
        <v>111</v>
      </c>
      <c r="K128" s="59" t="s">
        <v>131</v>
      </c>
      <c r="L128" s="67"/>
      <c r="M128" s="67"/>
      <c r="N128" s="59" t="s">
        <v>664</v>
      </c>
      <c r="O128" s="59" t="s">
        <v>60</v>
      </c>
      <c r="P128" s="59" t="s">
        <v>61</v>
      </c>
      <c r="Q128" s="59" t="s">
        <v>77</v>
      </c>
      <c r="R128" s="59" t="s">
        <v>66</v>
      </c>
      <c r="S128" s="59" t="s">
        <v>64</v>
      </c>
      <c r="T128" s="59" t="s">
        <v>665</v>
      </c>
      <c r="U128" s="59" t="s">
        <v>66</v>
      </c>
      <c r="V128" s="59" t="s">
        <v>665</v>
      </c>
      <c r="W128" s="59" t="s">
        <v>66</v>
      </c>
      <c r="X128" s="59">
        <v>10</v>
      </c>
      <c r="Y128" s="59">
        <v>10</v>
      </c>
      <c r="Z128" s="59">
        <v>10</v>
      </c>
      <c r="AA128" s="59">
        <v>10</v>
      </c>
      <c r="AB128" s="59">
        <v>9</v>
      </c>
      <c r="AC128" s="59">
        <v>6</v>
      </c>
      <c r="AD128" s="59">
        <v>10</v>
      </c>
      <c r="AE128" s="59">
        <v>10</v>
      </c>
      <c r="AF128" s="59">
        <v>10</v>
      </c>
      <c r="AG128" s="59">
        <v>10</v>
      </c>
      <c r="AH128" s="59">
        <v>10</v>
      </c>
      <c r="AI128" s="59">
        <v>10</v>
      </c>
      <c r="AJ128" s="59">
        <v>1</v>
      </c>
      <c r="AK128" s="59">
        <v>1</v>
      </c>
      <c r="AL128" s="59">
        <v>5</v>
      </c>
      <c r="AM128" s="59">
        <v>7</v>
      </c>
      <c r="AN128" s="59">
        <v>9</v>
      </c>
      <c r="AO128" s="59">
        <v>9</v>
      </c>
      <c r="AP128" s="59">
        <v>10</v>
      </c>
      <c r="AQ128" s="59">
        <v>10</v>
      </c>
      <c r="AR128" s="59">
        <v>9</v>
      </c>
      <c r="AS128" s="59">
        <v>9</v>
      </c>
      <c r="AT128" s="59">
        <v>10</v>
      </c>
      <c r="AU128" s="59">
        <v>10</v>
      </c>
      <c r="AV128" s="59">
        <v>10</v>
      </c>
      <c r="AW128" s="59">
        <v>10</v>
      </c>
      <c r="AX128" s="59">
        <v>9</v>
      </c>
      <c r="AY128" s="60" t="s">
        <v>666</v>
      </c>
    </row>
    <row r="129" spans="1:51">
      <c r="A129" s="68">
        <v>45776.825232048606</v>
      </c>
      <c r="B129" s="69" t="s">
        <v>667</v>
      </c>
      <c r="C129" s="69" t="s">
        <v>52</v>
      </c>
      <c r="D129" s="69" t="s">
        <v>109</v>
      </c>
      <c r="E129" s="69" t="s">
        <v>92</v>
      </c>
      <c r="F129" s="69" t="s">
        <v>55</v>
      </c>
      <c r="G129" s="75" t="s">
        <v>623</v>
      </c>
      <c r="H129" s="70"/>
      <c r="I129" s="70"/>
      <c r="J129" s="69" t="s">
        <v>94</v>
      </c>
      <c r="K129" s="69" t="s">
        <v>668</v>
      </c>
      <c r="L129" s="70"/>
      <c r="M129" s="70"/>
      <c r="N129" s="69" t="s">
        <v>669</v>
      </c>
      <c r="O129" s="69" t="s">
        <v>60</v>
      </c>
      <c r="P129" s="69" t="s">
        <v>61</v>
      </c>
      <c r="Q129" s="69" t="s">
        <v>62</v>
      </c>
      <c r="R129" s="69" t="s">
        <v>220</v>
      </c>
      <c r="S129" s="69" t="s">
        <v>64</v>
      </c>
      <c r="T129" s="69" t="s">
        <v>485</v>
      </c>
      <c r="U129" s="69" t="s">
        <v>167</v>
      </c>
      <c r="V129" s="69" t="s">
        <v>670</v>
      </c>
      <c r="W129" s="69" t="s">
        <v>66</v>
      </c>
      <c r="X129" s="69">
        <v>10</v>
      </c>
      <c r="Y129" s="69">
        <v>10</v>
      </c>
      <c r="Z129" s="69">
        <v>10</v>
      </c>
      <c r="AA129" s="69">
        <v>10</v>
      </c>
      <c r="AB129" s="69">
        <v>10</v>
      </c>
      <c r="AC129" s="69">
        <v>10</v>
      </c>
      <c r="AD129" s="69">
        <v>10</v>
      </c>
      <c r="AE129" s="69">
        <v>10</v>
      </c>
      <c r="AF129" s="69">
        <v>10</v>
      </c>
      <c r="AG129" s="69">
        <v>10</v>
      </c>
      <c r="AH129" s="69">
        <v>10</v>
      </c>
      <c r="AI129" s="69">
        <v>10</v>
      </c>
      <c r="AJ129" s="69">
        <v>10</v>
      </c>
      <c r="AK129" s="69">
        <v>10</v>
      </c>
      <c r="AL129" s="69">
        <v>10</v>
      </c>
      <c r="AM129" s="69">
        <v>10</v>
      </c>
      <c r="AN129" s="69">
        <v>10</v>
      </c>
      <c r="AO129" s="69">
        <v>10</v>
      </c>
      <c r="AP129" s="69">
        <v>10</v>
      </c>
      <c r="AQ129" s="69">
        <v>10</v>
      </c>
      <c r="AR129" s="69">
        <v>10</v>
      </c>
      <c r="AS129" s="69">
        <v>10</v>
      </c>
      <c r="AT129" s="69">
        <v>10</v>
      </c>
      <c r="AU129" s="69">
        <v>10</v>
      </c>
      <c r="AV129" s="69">
        <v>10</v>
      </c>
      <c r="AW129" s="69">
        <v>10</v>
      </c>
      <c r="AX129" s="69">
        <v>10</v>
      </c>
      <c r="AY129" s="71" t="s">
        <v>671</v>
      </c>
    </row>
    <row r="130" spans="1:51">
      <c r="A130" s="64">
        <v>45776.872630474536</v>
      </c>
      <c r="B130" s="65" t="s">
        <v>672</v>
      </c>
      <c r="C130" s="65" t="s">
        <v>52</v>
      </c>
      <c r="D130" s="65" t="s">
        <v>109</v>
      </c>
      <c r="E130" s="65" t="s">
        <v>70</v>
      </c>
      <c r="F130" s="65" t="s">
        <v>55</v>
      </c>
      <c r="G130" s="76" t="s">
        <v>673</v>
      </c>
      <c r="H130" s="67"/>
      <c r="I130" s="67"/>
      <c r="J130" s="65" t="s">
        <v>84</v>
      </c>
      <c r="K130" s="65" t="s">
        <v>247</v>
      </c>
      <c r="L130" s="67"/>
      <c r="M130" s="67"/>
      <c r="N130" s="65" t="s">
        <v>96</v>
      </c>
      <c r="O130" s="65" t="s">
        <v>60</v>
      </c>
      <c r="P130" s="65" t="s">
        <v>104</v>
      </c>
      <c r="Q130" s="65" t="s">
        <v>144</v>
      </c>
      <c r="R130" s="65" t="s">
        <v>674</v>
      </c>
      <c r="S130" s="65" t="s">
        <v>64</v>
      </c>
      <c r="T130" s="65" t="s">
        <v>499</v>
      </c>
      <c r="U130" s="65" t="s">
        <v>105</v>
      </c>
      <c r="V130" s="65" t="s">
        <v>100</v>
      </c>
      <c r="W130" s="65" t="s">
        <v>66</v>
      </c>
      <c r="X130" s="65">
        <v>9</v>
      </c>
      <c r="Y130" s="65">
        <v>8</v>
      </c>
      <c r="Z130" s="65">
        <v>10</v>
      </c>
      <c r="AA130" s="65">
        <v>9</v>
      </c>
      <c r="AB130" s="65">
        <v>9</v>
      </c>
      <c r="AC130" s="65">
        <v>8</v>
      </c>
      <c r="AD130" s="65">
        <v>10</v>
      </c>
      <c r="AE130" s="65">
        <v>8</v>
      </c>
      <c r="AF130" s="65">
        <v>8</v>
      </c>
      <c r="AG130" s="65">
        <v>8</v>
      </c>
      <c r="AH130" s="65">
        <v>10</v>
      </c>
      <c r="AI130" s="65">
        <v>9</v>
      </c>
      <c r="AJ130" s="65">
        <v>10</v>
      </c>
      <c r="AK130" s="65">
        <v>8</v>
      </c>
      <c r="AL130" s="65">
        <v>10</v>
      </c>
      <c r="AM130" s="65">
        <v>9</v>
      </c>
      <c r="AN130" s="65">
        <v>9</v>
      </c>
      <c r="AO130" s="65">
        <v>9</v>
      </c>
      <c r="AP130" s="65">
        <v>10</v>
      </c>
      <c r="AQ130" s="65">
        <v>8</v>
      </c>
      <c r="AR130" s="65">
        <v>10</v>
      </c>
      <c r="AS130" s="65">
        <v>8</v>
      </c>
      <c r="AT130" s="65">
        <v>10</v>
      </c>
      <c r="AU130" s="65">
        <v>9</v>
      </c>
      <c r="AV130" s="65">
        <v>9</v>
      </c>
      <c r="AW130" s="65">
        <v>9</v>
      </c>
      <c r="AX130" s="65">
        <v>9</v>
      </c>
      <c r="AY130" s="67"/>
    </row>
    <row r="131" spans="1:51">
      <c r="A131" s="61">
        <v>45776.874745462963</v>
      </c>
      <c r="B131" s="62" t="s">
        <v>675</v>
      </c>
      <c r="C131" s="62" t="s">
        <v>52</v>
      </c>
      <c r="D131" s="62" t="s">
        <v>109</v>
      </c>
      <c r="E131" s="62" t="s">
        <v>70</v>
      </c>
      <c r="F131" s="62" t="s">
        <v>55</v>
      </c>
      <c r="G131" s="77" t="s">
        <v>676</v>
      </c>
      <c r="H131" s="70"/>
      <c r="I131" s="70"/>
      <c r="J131" s="62" t="s">
        <v>84</v>
      </c>
      <c r="K131" s="62" t="s">
        <v>677</v>
      </c>
      <c r="L131" s="70"/>
      <c r="M131" s="70"/>
      <c r="N131" s="62" t="s">
        <v>96</v>
      </c>
      <c r="O131" s="62" t="s">
        <v>60</v>
      </c>
      <c r="P131" s="62" t="s">
        <v>132</v>
      </c>
      <c r="Q131" s="62" t="s">
        <v>77</v>
      </c>
      <c r="R131" s="62" t="s">
        <v>167</v>
      </c>
      <c r="S131" s="62" t="s">
        <v>79</v>
      </c>
      <c r="T131" s="62" t="s">
        <v>678</v>
      </c>
      <c r="U131" s="62" t="s">
        <v>135</v>
      </c>
      <c r="V131" s="62" t="s">
        <v>679</v>
      </c>
      <c r="W131" s="62" t="s">
        <v>66</v>
      </c>
      <c r="X131" s="62">
        <v>7</v>
      </c>
      <c r="Y131" s="62">
        <v>7</v>
      </c>
      <c r="Z131" s="62">
        <v>10</v>
      </c>
      <c r="AA131" s="62">
        <v>9</v>
      </c>
      <c r="AB131" s="62">
        <v>10</v>
      </c>
      <c r="AC131" s="62">
        <v>10</v>
      </c>
      <c r="AD131" s="62">
        <v>10</v>
      </c>
      <c r="AE131" s="62">
        <v>8</v>
      </c>
      <c r="AF131" s="62">
        <v>9</v>
      </c>
      <c r="AG131" s="62">
        <v>7</v>
      </c>
      <c r="AH131" s="62">
        <v>10</v>
      </c>
      <c r="AI131" s="62">
        <v>10</v>
      </c>
      <c r="AJ131" s="62">
        <v>10</v>
      </c>
      <c r="AK131" s="62">
        <v>7</v>
      </c>
      <c r="AL131" s="62">
        <v>8</v>
      </c>
      <c r="AM131" s="62">
        <v>9</v>
      </c>
      <c r="AN131" s="62">
        <v>8</v>
      </c>
      <c r="AO131" s="62">
        <v>9</v>
      </c>
      <c r="AP131" s="62">
        <v>10</v>
      </c>
      <c r="AQ131" s="62">
        <v>9</v>
      </c>
      <c r="AR131" s="62">
        <v>10</v>
      </c>
      <c r="AS131" s="62">
        <v>10</v>
      </c>
      <c r="AT131" s="62">
        <v>9</v>
      </c>
      <c r="AU131" s="62">
        <v>9</v>
      </c>
      <c r="AV131" s="62">
        <v>9</v>
      </c>
      <c r="AW131" s="62">
        <v>9</v>
      </c>
      <c r="AX131" s="62">
        <v>10</v>
      </c>
      <c r="AY131" s="63" t="s">
        <v>680</v>
      </c>
    </row>
    <row r="132" spans="1:51">
      <c r="A132" s="64">
        <v>45776.876496736106</v>
      </c>
      <c r="B132" s="65" t="s">
        <v>681</v>
      </c>
      <c r="C132" s="65" t="s">
        <v>52</v>
      </c>
      <c r="D132" s="65" t="s">
        <v>109</v>
      </c>
      <c r="E132" s="65" t="s">
        <v>70</v>
      </c>
      <c r="F132" s="65" t="s">
        <v>55</v>
      </c>
      <c r="G132" s="76" t="s">
        <v>673</v>
      </c>
      <c r="H132" s="67"/>
      <c r="I132" s="67"/>
      <c r="J132" s="65" t="s">
        <v>94</v>
      </c>
      <c r="K132" s="65" t="s">
        <v>668</v>
      </c>
      <c r="L132" s="67"/>
      <c r="M132" s="67"/>
      <c r="N132" s="65" t="s">
        <v>96</v>
      </c>
      <c r="O132" s="65" t="s">
        <v>60</v>
      </c>
      <c r="P132" s="65" t="s">
        <v>150</v>
      </c>
      <c r="Q132" s="65" t="s">
        <v>181</v>
      </c>
      <c r="R132" s="65" t="s">
        <v>63</v>
      </c>
      <c r="S132" s="65" t="s">
        <v>64</v>
      </c>
      <c r="T132" s="65" t="s">
        <v>485</v>
      </c>
      <c r="U132" s="65" t="s">
        <v>66</v>
      </c>
      <c r="V132" s="65" t="s">
        <v>682</v>
      </c>
      <c r="W132" s="65" t="s">
        <v>66</v>
      </c>
      <c r="X132" s="65">
        <v>10</v>
      </c>
      <c r="Y132" s="65">
        <v>10</v>
      </c>
      <c r="Z132" s="65">
        <v>10</v>
      </c>
      <c r="AA132" s="65">
        <v>5</v>
      </c>
      <c r="AB132" s="65">
        <v>10</v>
      </c>
      <c r="AC132" s="65">
        <v>8</v>
      </c>
      <c r="AD132" s="65">
        <v>6</v>
      </c>
      <c r="AE132" s="65">
        <v>6</v>
      </c>
      <c r="AF132" s="65">
        <v>10</v>
      </c>
      <c r="AG132" s="65">
        <v>10</v>
      </c>
      <c r="AH132" s="65">
        <v>10</v>
      </c>
      <c r="AI132" s="65">
        <v>10</v>
      </c>
      <c r="AJ132" s="65">
        <v>10</v>
      </c>
      <c r="AK132" s="65">
        <v>10</v>
      </c>
      <c r="AL132" s="65">
        <v>10</v>
      </c>
      <c r="AM132" s="65">
        <v>10</v>
      </c>
      <c r="AN132" s="65">
        <v>10</v>
      </c>
      <c r="AO132" s="65">
        <v>6</v>
      </c>
      <c r="AP132" s="65">
        <v>10</v>
      </c>
      <c r="AQ132" s="65">
        <v>10</v>
      </c>
      <c r="AR132" s="65">
        <v>9</v>
      </c>
      <c r="AS132" s="65">
        <v>9</v>
      </c>
      <c r="AT132" s="65">
        <v>9</v>
      </c>
      <c r="AU132" s="65">
        <v>8</v>
      </c>
      <c r="AV132" s="65">
        <v>9</v>
      </c>
      <c r="AW132" s="65">
        <v>8</v>
      </c>
      <c r="AX132" s="65">
        <v>7</v>
      </c>
      <c r="AY132" s="67"/>
    </row>
    <row r="133" spans="1:51">
      <c r="A133" s="68">
        <v>45776.878102118055</v>
      </c>
      <c r="B133" s="69" t="s">
        <v>683</v>
      </c>
      <c r="C133" s="69" t="s">
        <v>52</v>
      </c>
      <c r="D133" s="69" t="s">
        <v>109</v>
      </c>
      <c r="E133" s="69" t="s">
        <v>367</v>
      </c>
      <c r="F133" s="69" t="s">
        <v>93</v>
      </c>
      <c r="G133" s="75" t="s">
        <v>684</v>
      </c>
      <c r="H133" s="70"/>
      <c r="I133" s="70"/>
      <c r="J133" s="70"/>
      <c r="K133" s="70"/>
      <c r="L133" s="69" t="s">
        <v>156</v>
      </c>
      <c r="M133" s="69" t="s">
        <v>668</v>
      </c>
      <c r="N133" s="69" t="s">
        <v>86</v>
      </c>
      <c r="O133" s="69" t="s">
        <v>60</v>
      </c>
      <c r="P133" s="69" t="s">
        <v>97</v>
      </c>
      <c r="Q133" s="69" t="s">
        <v>77</v>
      </c>
      <c r="R133" s="69" t="s">
        <v>167</v>
      </c>
      <c r="S133" s="69" t="s">
        <v>64</v>
      </c>
      <c r="T133" s="69" t="s">
        <v>685</v>
      </c>
      <c r="U133" s="69" t="s">
        <v>167</v>
      </c>
      <c r="V133" s="69" t="s">
        <v>106</v>
      </c>
      <c r="W133" s="69" t="s">
        <v>66</v>
      </c>
      <c r="X133" s="69">
        <v>10</v>
      </c>
      <c r="Y133" s="69">
        <v>9</v>
      </c>
      <c r="Z133" s="69">
        <v>9</v>
      </c>
      <c r="AA133" s="69">
        <v>8</v>
      </c>
      <c r="AB133" s="69">
        <v>10</v>
      </c>
      <c r="AC133" s="69">
        <v>5</v>
      </c>
      <c r="AD133" s="69">
        <v>10</v>
      </c>
      <c r="AE133" s="69">
        <v>8</v>
      </c>
      <c r="AF133" s="69">
        <v>5</v>
      </c>
      <c r="AG133" s="69">
        <v>9</v>
      </c>
      <c r="AH133" s="69">
        <v>10</v>
      </c>
      <c r="AI133" s="69">
        <v>10</v>
      </c>
      <c r="AJ133" s="69">
        <v>8</v>
      </c>
      <c r="AK133" s="69">
        <v>9</v>
      </c>
      <c r="AL133" s="69">
        <v>8</v>
      </c>
      <c r="AM133" s="69">
        <v>9</v>
      </c>
      <c r="AN133" s="69">
        <v>9</v>
      </c>
      <c r="AO133" s="69">
        <v>8</v>
      </c>
      <c r="AP133" s="69">
        <v>7</v>
      </c>
      <c r="AQ133" s="69">
        <v>10</v>
      </c>
      <c r="AR133" s="69">
        <v>9</v>
      </c>
      <c r="AS133" s="69">
        <v>10</v>
      </c>
      <c r="AT133" s="69">
        <v>10</v>
      </c>
      <c r="AU133" s="69">
        <v>6</v>
      </c>
      <c r="AV133" s="69">
        <v>10</v>
      </c>
      <c r="AW133" s="69">
        <v>9</v>
      </c>
      <c r="AX133" s="69">
        <v>9</v>
      </c>
      <c r="AY133" s="70"/>
    </row>
    <row r="134" spans="1:51">
      <c r="A134" s="58">
        <v>45776.880067314814</v>
      </c>
      <c r="B134" s="59" t="s">
        <v>686</v>
      </c>
      <c r="C134" s="59" t="s">
        <v>52</v>
      </c>
      <c r="D134" s="59" t="s">
        <v>109</v>
      </c>
      <c r="E134" s="59" t="s">
        <v>70</v>
      </c>
      <c r="F134" s="59" t="s">
        <v>55</v>
      </c>
      <c r="G134" s="78" t="s">
        <v>687</v>
      </c>
      <c r="H134" s="67"/>
      <c r="I134" s="67"/>
      <c r="J134" s="59" t="s">
        <v>57</v>
      </c>
      <c r="K134" s="59" t="s">
        <v>660</v>
      </c>
      <c r="L134" s="67"/>
      <c r="M134" s="67"/>
      <c r="N134" s="59" t="s">
        <v>59</v>
      </c>
      <c r="O134" s="59" t="s">
        <v>60</v>
      </c>
      <c r="P134" s="59" t="s">
        <v>61</v>
      </c>
      <c r="Q134" s="59" t="s">
        <v>62</v>
      </c>
      <c r="R134" s="59" t="s">
        <v>401</v>
      </c>
      <c r="S134" s="59" t="s">
        <v>79</v>
      </c>
      <c r="T134" s="59" t="s">
        <v>688</v>
      </c>
      <c r="U134" s="59" t="s">
        <v>105</v>
      </c>
      <c r="V134" s="59" t="s">
        <v>689</v>
      </c>
      <c r="W134" s="59" t="s">
        <v>66</v>
      </c>
      <c r="X134" s="59">
        <v>9</v>
      </c>
      <c r="Y134" s="59">
        <v>10</v>
      </c>
      <c r="Z134" s="59">
        <v>10</v>
      </c>
      <c r="AA134" s="59">
        <v>10</v>
      </c>
      <c r="AB134" s="59">
        <v>10</v>
      </c>
      <c r="AC134" s="59">
        <v>10</v>
      </c>
      <c r="AD134" s="59">
        <v>10</v>
      </c>
      <c r="AE134" s="59">
        <v>9</v>
      </c>
      <c r="AF134" s="59">
        <v>8</v>
      </c>
      <c r="AG134" s="59">
        <v>7</v>
      </c>
      <c r="AH134" s="59">
        <v>10</v>
      </c>
      <c r="AI134" s="59">
        <v>9</v>
      </c>
      <c r="AJ134" s="59">
        <v>10</v>
      </c>
      <c r="AK134" s="59">
        <v>10</v>
      </c>
      <c r="AL134" s="59">
        <v>10</v>
      </c>
      <c r="AM134" s="59">
        <v>9</v>
      </c>
      <c r="AN134" s="59">
        <v>9</v>
      </c>
      <c r="AO134" s="59">
        <v>10</v>
      </c>
      <c r="AP134" s="59">
        <v>10</v>
      </c>
      <c r="AQ134" s="59">
        <v>9</v>
      </c>
      <c r="AR134" s="59">
        <v>10</v>
      </c>
      <c r="AS134" s="59">
        <v>9</v>
      </c>
      <c r="AT134" s="59">
        <v>9</v>
      </c>
      <c r="AU134" s="59">
        <v>9</v>
      </c>
      <c r="AV134" s="59">
        <v>9</v>
      </c>
      <c r="AW134" s="59">
        <v>9</v>
      </c>
      <c r="AX134" s="59">
        <v>9</v>
      </c>
      <c r="AY134" s="60" t="s">
        <v>690</v>
      </c>
    </row>
    <row r="135" spans="1:51">
      <c r="A135" s="68">
        <v>45776.88213106482</v>
      </c>
      <c r="B135" s="69" t="s">
        <v>691</v>
      </c>
      <c r="C135" s="69" t="s">
        <v>52</v>
      </c>
      <c r="D135" s="69" t="s">
        <v>109</v>
      </c>
      <c r="E135" s="69" t="s">
        <v>70</v>
      </c>
      <c r="F135" s="69" t="s">
        <v>55</v>
      </c>
      <c r="G135" s="75" t="s">
        <v>687</v>
      </c>
      <c r="H135" s="70"/>
      <c r="I135" s="70"/>
      <c r="J135" s="69" t="s">
        <v>156</v>
      </c>
      <c r="K135" s="69" t="s">
        <v>692</v>
      </c>
      <c r="L135" s="70"/>
      <c r="M135" s="70"/>
      <c r="N135" s="69" t="s">
        <v>693</v>
      </c>
      <c r="O135" s="69" t="s">
        <v>60</v>
      </c>
      <c r="P135" s="69" t="s">
        <v>132</v>
      </c>
      <c r="Q135" s="69" t="s">
        <v>77</v>
      </c>
      <c r="R135" s="69" t="s">
        <v>135</v>
      </c>
      <c r="S135" s="69" t="s">
        <v>314</v>
      </c>
      <c r="T135" s="69" t="s">
        <v>694</v>
      </c>
      <c r="U135" s="69" t="s">
        <v>135</v>
      </c>
      <c r="V135" s="69" t="s">
        <v>695</v>
      </c>
      <c r="W135" s="69" t="s">
        <v>66</v>
      </c>
      <c r="X135" s="69">
        <v>5</v>
      </c>
      <c r="Y135" s="69">
        <v>7</v>
      </c>
      <c r="Z135" s="69">
        <v>1</v>
      </c>
      <c r="AA135" s="69">
        <v>4</v>
      </c>
      <c r="AB135" s="69">
        <v>9</v>
      </c>
      <c r="AC135" s="69">
        <v>9</v>
      </c>
      <c r="AD135" s="69">
        <v>10</v>
      </c>
      <c r="AE135" s="69">
        <v>10</v>
      </c>
      <c r="AF135" s="69">
        <v>8</v>
      </c>
      <c r="AG135" s="69">
        <v>8</v>
      </c>
      <c r="AH135" s="69">
        <v>1</v>
      </c>
      <c r="AI135" s="69">
        <v>1</v>
      </c>
      <c r="AJ135" s="69">
        <v>9</v>
      </c>
      <c r="AK135" s="69">
        <v>10</v>
      </c>
      <c r="AL135" s="69">
        <v>1</v>
      </c>
      <c r="AM135" s="69">
        <v>4</v>
      </c>
      <c r="AN135" s="69">
        <v>1</v>
      </c>
      <c r="AO135" s="69">
        <v>1</v>
      </c>
      <c r="AP135" s="69">
        <v>1</v>
      </c>
      <c r="AQ135" s="69">
        <v>1</v>
      </c>
      <c r="AR135" s="69">
        <v>5</v>
      </c>
      <c r="AS135" s="69">
        <v>6</v>
      </c>
      <c r="AT135" s="69">
        <v>9</v>
      </c>
      <c r="AU135" s="69">
        <v>10</v>
      </c>
      <c r="AV135" s="69">
        <v>10</v>
      </c>
      <c r="AW135" s="69">
        <v>10</v>
      </c>
      <c r="AX135" s="69">
        <v>9</v>
      </c>
      <c r="AY135" s="70"/>
    </row>
    <row r="136" spans="1:51">
      <c r="A136" s="58">
        <v>45776.886357974538</v>
      </c>
      <c r="B136" s="59" t="s">
        <v>696</v>
      </c>
      <c r="C136" s="59" t="s">
        <v>52</v>
      </c>
      <c r="D136" s="59" t="s">
        <v>109</v>
      </c>
      <c r="E136" s="59" t="s">
        <v>70</v>
      </c>
      <c r="F136" s="59" t="s">
        <v>55</v>
      </c>
      <c r="G136" s="78" t="s">
        <v>687</v>
      </c>
      <c r="H136" s="67"/>
      <c r="I136" s="67"/>
      <c r="J136" s="59" t="s">
        <v>84</v>
      </c>
      <c r="K136" s="59" t="s">
        <v>697</v>
      </c>
      <c r="L136" s="67"/>
      <c r="M136" s="67"/>
      <c r="N136" s="59" t="s">
        <v>59</v>
      </c>
      <c r="O136" s="59" t="s">
        <v>60</v>
      </c>
      <c r="P136" s="59" t="s">
        <v>104</v>
      </c>
      <c r="Q136" s="59" t="s">
        <v>192</v>
      </c>
      <c r="R136" s="59" t="s">
        <v>698</v>
      </c>
      <c r="S136" s="59" t="s">
        <v>64</v>
      </c>
      <c r="T136" s="59" t="s">
        <v>699</v>
      </c>
      <c r="U136" s="59" t="s">
        <v>167</v>
      </c>
      <c r="V136" s="59" t="s">
        <v>700</v>
      </c>
      <c r="W136" s="59" t="s">
        <v>66</v>
      </c>
      <c r="X136" s="59">
        <v>10</v>
      </c>
      <c r="Y136" s="59">
        <v>9</v>
      </c>
      <c r="Z136" s="59">
        <v>4</v>
      </c>
      <c r="AA136" s="59">
        <v>6</v>
      </c>
      <c r="AB136" s="59">
        <v>10</v>
      </c>
      <c r="AC136" s="59">
        <v>7</v>
      </c>
      <c r="AD136" s="59">
        <v>3</v>
      </c>
      <c r="AE136" s="59">
        <v>5</v>
      </c>
      <c r="AF136" s="59">
        <v>10</v>
      </c>
      <c r="AG136" s="59">
        <v>10</v>
      </c>
      <c r="AH136" s="59">
        <v>8</v>
      </c>
      <c r="AI136" s="59">
        <v>1</v>
      </c>
      <c r="AJ136" s="59">
        <v>10</v>
      </c>
      <c r="AK136" s="59">
        <v>1</v>
      </c>
      <c r="AL136" s="59">
        <v>10</v>
      </c>
      <c r="AM136" s="59">
        <v>1</v>
      </c>
      <c r="AN136" s="59">
        <v>10</v>
      </c>
      <c r="AO136" s="59">
        <v>10</v>
      </c>
      <c r="AP136" s="59">
        <v>10</v>
      </c>
      <c r="AQ136" s="59">
        <v>7</v>
      </c>
      <c r="AR136" s="59">
        <v>10</v>
      </c>
      <c r="AS136" s="59">
        <v>10</v>
      </c>
      <c r="AT136" s="59">
        <v>9</v>
      </c>
      <c r="AU136" s="59">
        <v>9</v>
      </c>
      <c r="AV136" s="59">
        <v>8</v>
      </c>
      <c r="AW136" s="59">
        <v>8</v>
      </c>
      <c r="AX136" s="59">
        <v>10</v>
      </c>
      <c r="AY136" s="67"/>
    </row>
    <row r="137" spans="1:51">
      <c r="A137" s="61">
        <v>45776.887862546297</v>
      </c>
      <c r="B137" s="62" t="s">
        <v>701</v>
      </c>
      <c r="C137" s="62" t="s">
        <v>52</v>
      </c>
      <c r="D137" s="62" t="s">
        <v>109</v>
      </c>
      <c r="E137" s="62" t="s">
        <v>70</v>
      </c>
      <c r="F137" s="62" t="s">
        <v>55</v>
      </c>
      <c r="G137" s="77" t="s">
        <v>687</v>
      </c>
      <c r="H137" s="70"/>
      <c r="I137" s="70"/>
      <c r="J137" s="62" t="s">
        <v>94</v>
      </c>
      <c r="K137" s="62" t="s">
        <v>668</v>
      </c>
      <c r="L137" s="70"/>
      <c r="M137" s="70"/>
      <c r="N137" s="62" t="s">
        <v>59</v>
      </c>
      <c r="O137" s="62" t="s">
        <v>60</v>
      </c>
      <c r="P137" s="62" t="s">
        <v>61</v>
      </c>
      <c r="Q137" s="62" t="s">
        <v>62</v>
      </c>
      <c r="R137" s="62" t="s">
        <v>167</v>
      </c>
      <c r="S137" s="62" t="s">
        <v>64</v>
      </c>
      <c r="T137" s="62" t="s">
        <v>702</v>
      </c>
      <c r="U137" s="62" t="s">
        <v>167</v>
      </c>
      <c r="V137" s="62" t="s">
        <v>703</v>
      </c>
      <c r="W137" s="62" t="s">
        <v>66</v>
      </c>
      <c r="X137" s="62">
        <v>10</v>
      </c>
      <c r="Y137" s="62">
        <v>6</v>
      </c>
      <c r="Z137" s="62">
        <v>7</v>
      </c>
      <c r="AA137" s="62">
        <v>7</v>
      </c>
      <c r="AB137" s="62">
        <v>10</v>
      </c>
      <c r="AC137" s="62">
        <v>9</v>
      </c>
      <c r="AD137" s="62">
        <v>7</v>
      </c>
      <c r="AE137" s="62">
        <v>8</v>
      </c>
      <c r="AF137" s="62">
        <v>9</v>
      </c>
      <c r="AG137" s="62">
        <v>10</v>
      </c>
      <c r="AH137" s="62">
        <v>10</v>
      </c>
      <c r="AI137" s="62">
        <v>10</v>
      </c>
      <c r="AJ137" s="62">
        <v>10</v>
      </c>
      <c r="AK137" s="62">
        <v>10</v>
      </c>
      <c r="AL137" s="62">
        <v>4</v>
      </c>
      <c r="AM137" s="62">
        <v>3</v>
      </c>
      <c r="AN137" s="62">
        <v>6</v>
      </c>
      <c r="AO137" s="62">
        <v>1</v>
      </c>
      <c r="AP137" s="62">
        <v>6</v>
      </c>
      <c r="AQ137" s="62">
        <v>6</v>
      </c>
      <c r="AR137" s="62">
        <v>8</v>
      </c>
      <c r="AS137" s="62">
        <v>6</v>
      </c>
      <c r="AT137" s="62">
        <v>9</v>
      </c>
      <c r="AU137" s="62">
        <v>10</v>
      </c>
      <c r="AV137" s="62">
        <v>9</v>
      </c>
      <c r="AW137" s="62">
        <v>9</v>
      </c>
      <c r="AX137" s="62">
        <v>8</v>
      </c>
      <c r="AY137" s="70"/>
    </row>
    <row r="138" spans="1:51">
      <c r="A138" s="58">
        <v>45776.890183946758</v>
      </c>
      <c r="B138" s="59" t="s">
        <v>704</v>
      </c>
      <c r="C138" s="59" t="s">
        <v>52</v>
      </c>
      <c r="D138" s="59" t="s">
        <v>109</v>
      </c>
      <c r="E138" s="59" t="s">
        <v>70</v>
      </c>
      <c r="F138" s="59" t="s">
        <v>55</v>
      </c>
      <c r="G138" s="78" t="s">
        <v>676</v>
      </c>
      <c r="H138" s="67"/>
      <c r="I138" s="67"/>
      <c r="J138" s="59" t="s">
        <v>84</v>
      </c>
      <c r="K138" s="59" t="s">
        <v>705</v>
      </c>
      <c r="L138" s="67"/>
      <c r="M138" s="67"/>
      <c r="N138" s="59" t="s">
        <v>59</v>
      </c>
      <c r="O138" s="59" t="s">
        <v>60</v>
      </c>
      <c r="P138" s="59" t="s">
        <v>132</v>
      </c>
      <c r="Q138" s="59" t="s">
        <v>77</v>
      </c>
      <c r="R138" s="59" t="s">
        <v>105</v>
      </c>
      <c r="S138" s="59" t="s">
        <v>64</v>
      </c>
      <c r="T138" s="59" t="s">
        <v>706</v>
      </c>
      <c r="U138" s="59" t="s">
        <v>105</v>
      </c>
      <c r="V138" s="59" t="s">
        <v>100</v>
      </c>
      <c r="W138" s="59" t="s">
        <v>66</v>
      </c>
      <c r="X138" s="59">
        <v>7</v>
      </c>
      <c r="Y138" s="59">
        <v>4</v>
      </c>
      <c r="Z138" s="59">
        <v>1</v>
      </c>
      <c r="AA138" s="59">
        <v>3</v>
      </c>
      <c r="AB138" s="59">
        <v>10</v>
      </c>
      <c r="AC138" s="59">
        <v>10</v>
      </c>
      <c r="AD138" s="59">
        <v>9</v>
      </c>
      <c r="AE138" s="59">
        <v>8</v>
      </c>
      <c r="AF138" s="59">
        <v>8</v>
      </c>
      <c r="AG138" s="59">
        <v>7</v>
      </c>
      <c r="AH138" s="59">
        <v>10</v>
      </c>
      <c r="AI138" s="59">
        <v>9</v>
      </c>
      <c r="AJ138" s="59">
        <v>10</v>
      </c>
      <c r="AK138" s="59">
        <v>10</v>
      </c>
      <c r="AL138" s="59">
        <v>8</v>
      </c>
      <c r="AM138" s="59">
        <v>8</v>
      </c>
      <c r="AN138" s="59">
        <v>10</v>
      </c>
      <c r="AO138" s="59">
        <v>6</v>
      </c>
      <c r="AP138" s="59">
        <v>8</v>
      </c>
      <c r="AQ138" s="59">
        <v>7</v>
      </c>
      <c r="AR138" s="59">
        <v>9</v>
      </c>
      <c r="AS138" s="59">
        <v>9</v>
      </c>
      <c r="AT138" s="59">
        <v>9</v>
      </c>
      <c r="AU138" s="59">
        <v>9</v>
      </c>
      <c r="AV138" s="59">
        <v>9</v>
      </c>
      <c r="AW138" s="59">
        <v>9</v>
      </c>
      <c r="AX138" s="59">
        <v>7</v>
      </c>
      <c r="AY138" s="67"/>
    </row>
    <row r="139" spans="1:51">
      <c r="A139" s="68">
        <v>45776.892126886574</v>
      </c>
      <c r="B139" s="69" t="s">
        <v>707</v>
      </c>
      <c r="C139" s="69" t="s">
        <v>52</v>
      </c>
      <c r="D139" s="69" t="s">
        <v>109</v>
      </c>
      <c r="E139" s="69" t="s">
        <v>70</v>
      </c>
      <c r="F139" s="69" t="s">
        <v>55</v>
      </c>
      <c r="G139" s="75" t="s">
        <v>684</v>
      </c>
      <c r="H139" s="70"/>
      <c r="I139" s="70"/>
      <c r="J139" s="69" t="s">
        <v>207</v>
      </c>
      <c r="K139" s="69" t="s">
        <v>708</v>
      </c>
      <c r="L139" s="70"/>
      <c r="M139" s="70"/>
      <c r="N139" s="69" t="s">
        <v>86</v>
      </c>
      <c r="O139" s="69" t="s">
        <v>60</v>
      </c>
      <c r="P139" s="69" t="s">
        <v>61</v>
      </c>
      <c r="Q139" s="69" t="s">
        <v>62</v>
      </c>
      <c r="R139" s="69" t="s">
        <v>709</v>
      </c>
      <c r="S139" s="69" t="s">
        <v>314</v>
      </c>
      <c r="T139" s="69" t="s">
        <v>499</v>
      </c>
      <c r="U139" s="69" t="s">
        <v>105</v>
      </c>
      <c r="V139" s="69" t="s">
        <v>710</v>
      </c>
      <c r="W139" s="69" t="s">
        <v>66</v>
      </c>
      <c r="X139" s="69">
        <v>10</v>
      </c>
      <c r="Y139" s="69">
        <v>10</v>
      </c>
      <c r="Z139" s="69">
        <v>4</v>
      </c>
      <c r="AA139" s="69">
        <v>7</v>
      </c>
      <c r="AB139" s="69">
        <v>8</v>
      </c>
      <c r="AC139" s="69">
        <v>1</v>
      </c>
      <c r="AD139" s="69">
        <v>9</v>
      </c>
      <c r="AE139" s="69">
        <v>9</v>
      </c>
      <c r="AF139" s="69">
        <v>10</v>
      </c>
      <c r="AG139" s="69">
        <v>10</v>
      </c>
      <c r="AH139" s="69">
        <v>10</v>
      </c>
      <c r="AI139" s="69">
        <v>4</v>
      </c>
      <c r="AJ139" s="69">
        <v>10</v>
      </c>
      <c r="AK139" s="69">
        <v>2</v>
      </c>
      <c r="AL139" s="69">
        <v>5</v>
      </c>
      <c r="AM139" s="69">
        <v>5</v>
      </c>
      <c r="AN139" s="69">
        <v>9</v>
      </c>
      <c r="AO139" s="69">
        <v>7</v>
      </c>
      <c r="AP139" s="69">
        <v>9</v>
      </c>
      <c r="AQ139" s="69">
        <v>7</v>
      </c>
      <c r="AR139" s="69">
        <v>9</v>
      </c>
      <c r="AS139" s="69">
        <v>9</v>
      </c>
      <c r="AT139" s="69">
        <v>9</v>
      </c>
      <c r="AU139" s="69">
        <v>10</v>
      </c>
      <c r="AV139" s="69">
        <v>10</v>
      </c>
      <c r="AW139" s="69">
        <v>10</v>
      </c>
      <c r="AX139" s="69">
        <v>8</v>
      </c>
      <c r="AY139" s="70"/>
    </row>
    <row r="140" spans="1:51">
      <c r="A140" s="58">
        <v>45776.893906203702</v>
      </c>
      <c r="B140" s="59" t="s">
        <v>711</v>
      </c>
      <c r="C140" s="59" t="s">
        <v>52</v>
      </c>
      <c r="D140" s="59" t="s">
        <v>109</v>
      </c>
      <c r="E140" s="59" t="s">
        <v>54</v>
      </c>
      <c r="F140" s="59" t="s">
        <v>71</v>
      </c>
      <c r="G140" s="78" t="s">
        <v>687</v>
      </c>
      <c r="H140" s="59" t="s">
        <v>73</v>
      </c>
      <c r="I140" s="59" t="s">
        <v>712</v>
      </c>
      <c r="J140" s="67"/>
      <c r="K140" s="67"/>
      <c r="L140" s="67"/>
      <c r="M140" s="67"/>
      <c r="N140" s="59" t="s">
        <v>86</v>
      </c>
      <c r="O140" s="59" t="s">
        <v>60</v>
      </c>
      <c r="P140" s="59" t="s">
        <v>76</v>
      </c>
      <c r="Q140" s="59" t="s">
        <v>62</v>
      </c>
      <c r="R140" s="59" t="s">
        <v>167</v>
      </c>
      <c r="S140" s="59" t="s">
        <v>64</v>
      </c>
      <c r="T140" s="59" t="s">
        <v>713</v>
      </c>
      <c r="U140" s="59" t="s">
        <v>167</v>
      </c>
      <c r="V140" s="59" t="s">
        <v>714</v>
      </c>
      <c r="W140" s="59" t="s">
        <v>66</v>
      </c>
      <c r="X140" s="59">
        <v>9</v>
      </c>
      <c r="Y140" s="59">
        <v>8</v>
      </c>
      <c r="Z140" s="59">
        <v>3</v>
      </c>
      <c r="AA140" s="59">
        <v>6</v>
      </c>
      <c r="AB140" s="59">
        <v>9</v>
      </c>
      <c r="AC140" s="59">
        <v>7</v>
      </c>
      <c r="AD140" s="59">
        <v>10</v>
      </c>
      <c r="AE140" s="59">
        <v>9</v>
      </c>
      <c r="AF140" s="59">
        <v>8</v>
      </c>
      <c r="AG140" s="59">
        <v>7</v>
      </c>
      <c r="AH140" s="59">
        <v>10</v>
      </c>
      <c r="AI140" s="59">
        <v>10</v>
      </c>
      <c r="AJ140" s="59">
        <v>10</v>
      </c>
      <c r="AK140" s="59">
        <v>9</v>
      </c>
      <c r="AL140" s="59">
        <v>8</v>
      </c>
      <c r="AM140" s="59">
        <v>9</v>
      </c>
      <c r="AN140" s="59">
        <v>9</v>
      </c>
      <c r="AO140" s="59">
        <v>7</v>
      </c>
      <c r="AP140" s="59">
        <v>9</v>
      </c>
      <c r="AQ140" s="59">
        <v>7</v>
      </c>
      <c r="AR140" s="59">
        <v>10</v>
      </c>
      <c r="AS140" s="59">
        <v>9</v>
      </c>
      <c r="AT140" s="59">
        <v>7</v>
      </c>
      <c r="AU140" s="59">
        <v>8</v>
      </c>
      <c r="AV140" s="59">
        <v>9</v>
      </c>
      <c r="AW140" s="59">
        <v>9</v>
      </c>
      <c r="AX140" s="59">
        <v>7</v>
      </c>
      <c r="AY140" s="67"/>
    </row>
    <row r="141" spans="1:51">
      <c r="A141" s="68">
        <v>45776.895153587961</v>
      </c>
      <c r="B141" s="69" t="s">
        <v>715</v>
      </c>
      <c r="C141" s="69" t="s">
        <v>52</v>
      </c>
      <c r="D141" s="69" t="s">
        <v>53</v>
      </c>
      <c r="E141" s="69" t="s">
        <v>367</v>
      </c>
      <c r="F141" s="69" t="s">
        <v>93</v>
      </c>
      <c r="G141" s="75" t="s">
        <v>687</v>
      </c>
      <c r="H141" s="70"/>
      <c r="I141" s="70"/>
      <c r="J141" s="70"/>
      <c r="K141" s="70"/>
      <c r="L141" s="69" t="s">
        <v>156</v>
      </c>
      <c r="M141" s="69" t="s">
        <v>712</v>
      </c>
      <c r="N141" s="69" t="s">
        <v>86</v>
      </c>
      <c r="O141" s="69" t="s">
        <v>60</v>
      </c>
      <c r="P141" s="69" t="s">
        <v>97</v>
      </c>
      <c r="Q141" s="69" t="s">
        <v>77</v>
      </c>
      <c r="R141" s="69" t="s">
        <v>89</v>
      </c>
      <c r="S141" s="69" t="s">
        <v>64</v>
      </c>
      <c r="T141" s="69" t="s">
        <v>716</v>
      </c>
      <c r="U141" s="69" t="s">
        <v>135</v>
      </c>
      <c r="V141" s="69" t="s">
        <v>710</v>
      </c>
      <c r="W141" s="69" t="s">
        <v>66</v>
      </c>
      <c r="X141" s="69">
        <v>9</v>
      </c>
      <c r="Y141" s="69">
        <v>10</v>
      </c>
      <c r="Z141" s="69">
        <v>10</v>
      </c>
      <c r="AA141" s="69">
        <v>10</v>
      </c>
      <c r="AB141" s="69">
        <v>9</v>
      </c>
      <c r="AC141" s="69">
        <v>10</v>
      </c>
      <c r="AD141" s="69">
        <v>8</v>
      </c>
      <c r="AE141" s="69">
        <v>8</v>
      </c>
      <c r="AF141" s="69">
        <v>9</v>
      </c>
      <c r="AG141" s="69">
        <v>10</v>
      </c>
      <c r="AH141" s="69">
        <v>7</v>
      </c>
      <c r="AI141" s="69">
        <v>9</v>
      </c>
      <c r="AJ141" s="69">
        <v>7</v>
      </c>
      <c r="AK141" s="69">
        <v>10</v>
      </c>
      <c r="AL141" s="69">
        <v>7</v>
      </c>
      <c r="AM141" s="69">
        <v>10</v>
      </c>
      <c r="AN141" s="69">
        <v>9</v>
      </c>
      <c r="AO141" s="69">
        <v>10</v>
      </c>
      <c r="AP141" s="69">
        <v>10</v>
      </c>
      <c r="AQ141" s="69">
        <v>10</v>
      </c>
      <c r="AR141" s="69">
        <v>10</v>
      </c>
      <c r="AS141" s="69">
        <v>10</v>
      </c>
      <c r="AT141" s="69">
        <v>8</v>
      </c>
      <c r="AU141" s="69">
        <v>10</v>
      </c>
      <c r="AV141" s="69">
        <v>9</v>
      </c>
      <c r="AW141" s="69">
        <v>10</v>
      </c>
      <c r="AX141" s="69">
        <v>10</v>
      </c>
      <c r="AY141" s="70"/>
    </row>
    <row r="142" spans="1:51">
      <c r="A142" s="58">
        <v>45776.897003749997</v>
      </c>
      <c r="B142" s="59" t="s">
        <v>717</v>
      </c>
      <c r="C142" s="59" t="s">
        <v>52</v>
      </c>
      <c r="D142" s="59" t="s">
        <v>109</v>
      </c>
      <c r="E142" s="59" t="s">
        <v>70</v>
      </c>
      <c r="F142" s="59" t="s">
        <v>55</v>
      </c>
      <c r="G142" s="78" t="s">
        <v>687</v>
      </c>
      <c r="H142" s="67"/>
      <c r="I142" s="67"/>
      <c r="J142" s="59" t="s">
        <v>207</v>
      </c>
      <c r="K142" s="59" t="s">
        <v>565</v>
      </c>
      <c r="L142" s="67"/>
      <c r="M142" s="67"/>
      <c r="N142" s="59" t="s">
        <v>86</v>
      </c>
      <c r="O142" s="59" t="s">
        <v>60</v>
      </c>
      <c r="P142" s="59" t="s">
        <v>150</v>
      </c>
      <c r="Q142" s="59" t="s">
        <v>114</v>
      </c>
      <c r="R142" s="59" t="s">
        <v>401</v>
      </c>
      <c r="S142" s="59" t="s">
        <v>314</v>
      </c>
      <c r="T142" s="59" t="s">
        <v>688</v>
      </c>
      <c r="U142" s="59" t="s">
        <v>105</v>
      </c>
      <c r="V142" s="59" t="s">
        <v>718</v>
      </c>
      <c r="W142" s="59" t="s">
        <v>66</v>
      </c>
      <c r="X142" s="59">
        <v>9</v>
      </c>
      <c r="Y142" s="59">
        <v>9</v>
      </c>
      <c r="Z142" s="59">
        <v>3</v>
      </c>
      <c r="AA142" s="59">
        <v>4</v>
      </c>
      <c r="AB142" s="59">
        <v>4</v>
      </c>
      <c r="AC142" s="59">
        <v>7</v>
      </c>
      <c r="AD142" s="59">
        <v>7</v>
      </c>
      <c r="AE142" s="59">
        <v>5</v>
      </c>
      <c r="AF142" s="59">
        <v>9</v>
      </c>
      <c r="AG142" s="59">
        <v>10</v>
      </c>
      <c r="AH142" s="59">
        <v>8</v>
      </c>
      <c r="AI142" s="59">
        <v>9</v>
      </c>
      <c r="AJ142" s="59">
        <v>10</v>
      </c>
      <c r="AK142" s="59">
        <v>10</v>
      </c>
      <c r="AL142" s="59">
        <v>8</v>
      </c>
      <c r="AM142" s="59">
        <v>6</v>
      </c>
      <c r="AN142" s="59">
        <v>9</v>
      </c>
      <c r="AO142" s="59">
        <v>8</v>
      </c>
      <c r="AP142" s="59">
        <v>8</v>
      </c>
      <c r="AQ142" s="59">
        <v>9</v>
      </c>
      <c r="AR142" s="59">
        <v>7</v>
      </c>
      <c r="AS142" s="59">
        <v>6</v>
      </c>
      <c r="AT142" s="59">
        <v>9</v>
      </c>
      <c r="AU142" s="59">
        <v>10</v>
      </c>
      <c r="AV142" s="59">
        <v>10</v>
      </c>
      <c r="AW142" s="59">
        <v>8</v>
      </c>
      <c r="AX142" s="59">
        <v>8</v>
      </c>
      <c r="AY142" s="67"/>
    </row>
    <row r="143" spans="1:51">
      <c r="A143" s="68">
        <v>45776.89891113426</v>
      </c>
      <c r="B143" s="69" t="s">
        <v>719</v>
      </c>
      <c r="C143" s="69" t="s">
        <v>52</v>
      </c>
      <c r="D143" s="69" t="s">
        <v>109</v>
      </c>
      <c r="E143" s="69" t="s">
        <v>70</v>
      </c>
      <c r="F143" s="69" t="s">
        <v>55</v>
      </c>
      <c r="G143" s="75" t="s">
        <v>676</v>
      </c>
      <c r="H143" s="70"/>
      <c r="I143" s="70"/>
      <c r="J143" s="69" t="s">
        <v>156</v>
      </c>
      <c r="K143" s="69" t="s">
        <v>720</v>
      </c>
      <c r="L143" s="70"/>
      <c r="M143" s="70"/>
      <c r="N143" s="69" t="s">
        <v>86</v>
      </c>
      <c r="O143" s="69" t="s">
        <v>60</v>
      </c>
      <c r="P143" s="69" t="s">
        <v>150</v>
      </c>
      <c r="Q143" s="69" t="s">
        <v>144</v>
      </c>
      <c r="R143" s="69" t="s">
        <v>220</v>
      </c>
      <c r="S143" s="69" t="s">
        <v>79</v>
      </c>
      <c r="T143" s="69" t="s">
        <v>100</v>
      </c>
      <c r="U143" s="69" t="s">
        <v>66</v>
      </c>
      <c r="V143" s="69" t="s">
        <v>100</v>
      </c>
      <c r="W143" s="69" t="s">
        <v>66</v>
      </c>
      <c r="X143" s="69">
        <v>10</v>
      </c>
      <c r="Y143" s="69">
        <v>8</v>
      </c>
      <c r="Z143" s="69">
        <v>10</v>
      </c>
      <c r="AA143" s="69">
        <v>8</v>
      </c>
      <c r="AB143" s="69">
        <v>9</v>
      </c>
      <c r="AC143" s="69">
        <v>9</v>
      </c>
      <c r="AD143" s="69">
        <v>8</v>
      </c>
      <c r="AE143" s="69">
        <v>8</v>
      </c>
      <c r="AF143" s="69">
        <v>6</v>
      </c>
      <c r="AG143" s="69">
        <v>9</v>
      </c>
      <c r="AH143" s="69">
        <v>10</v>
      </c>
      <c r="AI143" s="69">
        <v>6</v>
      </c>
      <c r="AJ143" s="69">
        <v>8</v>
      </c>
      <c r="AK143" s="69">
        <v>10</v>
      </c>
      <c r="AL143" s="69">
        <v>3</v>
      </c>
      <c r="AM143" s="69">
        <v>1</v>
      </c>
      <c r="AN143" s="69">
        <v>8</v>
      </c>
      <c r="AO143" s="69">
        <v>1</v>
      </c>
      <c r="AP143" s="69">
        <v>9</v>
      </c>
      <c r="AQ143" s="69">
        <v>7</v>
      </c>
      <c r="AR143" s="69">
        <v>4</v>
      </c>
      <c r="AS143" s="69">
        <v>1</v>
      </c>
      <c r="AT143" s="69">
        <v>8</v>
      </c>
      <c r="AU143" s="69">
        <v>9</v>
      </c>
      <c r="AV143" s="69">
        <v>10</v>
      </c>
      <c r="AW143" s="69">
        <v>10</v>
      </c>
      <c r="AX143" s="69">
        <v>8</v>
      </c>
      <c r="AY143" s="70"/>
    </row>
    <row r="144" spans="1:51">
      <c r="A144" s="58">
        <v>45776.900970381947</v>
      </c>
      <c r="B144" s="59" t="s">
        <v>721</v>
      </c>
      <c r="C144" s="59" t="s">
        <v>52</v>
      </c>
      <c r="D144" s="59" t="s">
        <v>109</v>
      </c>
      <c r="E144" s="59" t="s">
        <v>70</v>
      </c>
      <c r="F144" s="59" t="s">
        <v>55</v>
      </c>
      <c r="G144" s="78" t="s">
        <v>687</v>
      </c>
      <c r="H144" s="67"/>
      <c r="I144" s="67"/>
      <c r="J144" s="59" t="s">
        <v>84</v>
      </c>
      <c r="K144" s="59" t="s">
        <v>708</v>
      </c>
      <c r="L144" s="67"/>
      <c r="M144" s="67"/>
      <c r="N144" s="59" t="s">
        <v>661</v>
      </c>
      <c r="O144" s="59" t="s">
        <v>60</v>
      </c>
      <c r="P144" s="59" t="s">
        <v>132</v>
      </c>
      <c r="Q144" s="59" t="s">
        <v>62</v>
      </c>
      <c r="R144" s="59" t="s">
        <v>66</v>
      </c>
      <c r="S144" s="59" t="s">
        <v>64</v>
      </c>
      <c r="T144" s="59" t="s">
        <v>688</v>
      </c>
      <c r="U144" s="59" t="s">
        <v>105</v>
      </c>
      <c r="V144" s="59" t="s">
        <v>710</v>
      </c>
      <c r="W144" s="59" t="s">
        <v>66</v>
      </c>
      <c r="X144" s="59">
        <v>9</v>
      </c>
      <c r="Y144" s="59">
        <v>5</v>
      </c>
      <c r="Z144" s="59">
        <v>5</v>
      </c>
      <c r="AA144" s="59">
        <v>5</v>
      </c>
      <c r="AB144" s="59">
        <v>8</v>
      </c>
      <c r="AC144" s="59">
        <v>5</v>
      </c>
      <c r="AD144" s="59">
        <v>9</v>
      </c>
      <c r="AE144" s="59">
        <v>7</v>
      </c>
      <c r="AF144" s="59">
        <v>9</v>
      </c>
      <c r="AG144" s="59">
        <v>10</v>
      </c>
      <c r="AH144" s="59">
        <v>3</v>
      </c>
      <c r="AI144" s="59">
        <v>5</v>
      </c>
      <c r="AJ144" s="59">
        <v>9</v>
      </c>
      <c r="AK144" s="59">
        <v>1</v>
      </c>
      <c r="AL144" s="59">
        <v>6</v>
      </c>
      <c r="AM144" s="59">
        <v>4</v>
      </c>
      <c r="AN144" s="59">
        <v>7</v>
      </c>
      <c r="AO144" s="59">
        <v>8</v>
      </c>
      <c r="AP144" s="59">
        <v>9</v>
      </c>
      <c r="AQ144" s="59">
        <v>10</v>
      </c>
      <c r="AR144" s="59">
        <v>10</v>
      </c>
      <c r="AS144" s="59">
        <v>10</v>
      </c>
      <c r="AT144" s="59">
        <v>10</v>
      </c>
      <c r="AU144" s="59">
        <v>10</v>
      </c>
      <c r="AV144" s="59">
        <v>10</v>
      </c>
      <c r="AW144" s="59">
        <v>9</v>
      </c>
      <c r="AX144" s="59">
        <v>9</v>
      </c>
      <c r="AY144" s="67"/>
    </row>
    <row r="145" spans="1:51">
      <c r="A145" s="68">
        <v>45776.938608067125</v>
      </c>
      <c r="B145" s="69" t="s">
        <v>722</v>
      </c>
      <c r="C145" s="69" t="s">
        <v>411</v>
      </c>
      <c r="D145" s="69" t="s">
        <v>53</v>
      </c>
      <c r="E145" s="69" t="s">
        <v>70</v>
      </c>
      <c r="F145" s="69" t="s">
        <v>93</v>
      </c>
      <c r="G145" s="75" t="s">
        <v>586</v>
      </c>
      <c r="H145" s="70"/>
      <c r="I145" s="70"/>
      <c r="J145" s="70"/>
      <c r="K145" s="70"/>
      <c r="L145" s="69" t="s">
        <v>84</v>
      </c>
      <c r="M145" s="69" t="s">
        <v>247</v>
      </c>
      <c r="N145" s="69" t="s">
        <v>96</v>
      </c>
      <c r="O145" s="69" t="s">
        <v>60</v>
      </c>
      <c r="P145" s="69" t="s">
        <v>150</v>
      </c>
      <c r="Q145" s="69" t="s">
        <v>98</v>
      </c>
      <c r="R145" s="69" t="s">
        <v>274</v>
      </c>
      <c r="S145" s="69" t="s">
        <v>79</v>
      </c>
      <c r="T145" s="69" t="s">
        <v>723</v>
      </c>
      <c r="U145" s="69" t="s">
        <v>66</v>
      </c>
      <c r="V145" s="69" t="s">
        <v>723</v>
      </c>
      <c r="W145" s="69" t="s">
        <v>66</v>
      </c>
      <c r="X145" s="69">
        <v>9</v>
      </c>
      <c r="Y145" s="69">
        <v>10</v>
      </c>
      <c r="Z145" s="69">
        <v>3</v>
      </c>
      <c r="AA145" s="69">
        <v>8</v>
      </c>
      <c r="AB145" s="69">
        <v>8</v>
      </c>
      <c r="AC145" s="69">
        <v>6</v>
      </c>
      <c r="AD145" s="69">
        <v>8</v>
      </c>
      <c r="AE145" s="69">
        <v>8</v>
      </c>
      <c r="AF145" s="69">
        <v>9</v>
      </c>
      <c r="AG145" s="69">
        <v>5</v>
      </c>
      <c r="AH145" s="69">
        <v>7</v>
      </c>
      <c r="AI145" s="69">
        <v>8</v>
      </c>
      <c r="AJ145" s="69">
        <v>9</v>
      </c>
      <c r="AK145" s="69">
        <v>9</v>
      </c>
      <c r="AL145" s="69">
        <v>7</v>
      </c>
      <c r="AM145" s="69">
        <v>2</v>
      </c>
      <c r="AN145" s="69">
        <v>5</v>
      </c>
      <c r="AO145" s="69">
        <v>1</v>
      </c>
      <c r="AP145" s="69">
        <v>8</v>
      </c>
      <c r="AQ145" s="69">
        <v>9</v>
      </c>
      <c r="AR145" s="69">
        <v>6</v>
      </c>
      <c r="AS145" s="69">
        <v>9</v>
      </c>
      <c r="AT145" s="69">
        <v>7</v>
      </c>
      <c r="AU145" s="69">
        <v>7</v>
      </c>
      <c r="AV145" s="69">
        <v>6</v>
      </c>
      <c r="AW145" s="69">
        <v>6</v>
      </c>
      <c r="AX145" s="69">
        <v>4</v>
      </c>
      <c r="AY145" s="70"/>
    </row>
    <row r="146" spans="1:51">
      <c r="A146" s="58">
        <v>45776.941823182875</v>
      </c>
      <c r="B146" s="59" t="s">
        <v>724</v>
      </c>
      <c r="C146" s="59" t="s">
        <v>411</v>
      </c>
      <c r="D146" s="59" t="s">
        <v>109</v>
      </c>
      <c r="E146" s="59" t="s">
        <v>92</v>
      </c>
      <c r="F146" s="59" t="s">
        <v>55</v>
      </c>
      <c r="G146" s="78" t="s">
        <v>586</v>
      </c>
      <c r="H146" s="67"/>
      <c r="I146" s="67"/>
      <c r="J146" s="59" t="s">
        <v>725</v>
      </c>
      <c r="K146" s="59" t="s">
        <v>200</v>
      </c>
      <c r="L146" s="67"/>
      <c r="M146" s="67"/>
      <c r="N146" s="59" t="s">
        <v>86</v>
      </c>
      <c r="O146" s="59" t="s">
        <v>60</v>
      </c>
      <c r="P146" s="59" t="s">
        <v>104</v>
      </c>
      <c r="Q146" s="59" t="s">
        <v>144</v>
      </c>
      <c r="R146" s="59" t="s">
        <v>135</v>
      </c>
      <c r="S146" s="59" t="s">
        <v>79</v>
      </c>
      <c r="T146" s="59" t="s">
        <v>726</v>
      </c>
      <c r="U146" s="59" t="s">
        <v>135</v>
      </c>
      <c r="V146" s="59" t="s">
        <v>287</v>
      </c>
      <c r="W146" s="59" t="s">
        <v>66</v>
      </c>
      <c r="X146" s="59">
        <v>10</v>
      </c>
      <c r="Y146" s="59">
        <v>1</v>
      </c>
      <c r="Z146" s="59">
        <v>7</v>
      </c>
      <c r="AA146" s="59">
        <v>5</v>
      </c>
      <c r="AB146" s="59">
        <v>6</v>
      </c>
      <c r="AC146" s="59">
        <v>7</v>
      </c>
      <c r="AD146" s="59">
        <v>10</v>
      </c>
      <c r="AE146" s="59">
        <v>10</v>
      </c>
      <c r="AF146" s="59">
        <v>6</v>
      </c>
      <c r="AG146" s="59">
        <v>9</v>
      </c>
      <c r="AH146" s="59">
        <v>7</v>
      </c>
      <c r="AI146" s="59">
        <v>8</v>
      </c>
      <c r="AJ146" s="59">
        <v>1</v>
      </c>
      <c r="AK146" s="59">
        <v>1</v>
      </c>
      <c r="AL146" s="59">
        <v>5</v>
      </c>
      <c r="AM146" s="59">
        <v>5</v>
      </c>
      <c r="AN146" s="59">
        <v>1</v>
      </c>
      <c r="AO146" s="59">
        <v>1</v>
      </c>
      <c r="AP146" s="59">
        <v>6</v>
      </c>
      <c r="AQ146" s="59">
        <v>5</v>
      </c>
      <c r="AR146" s="59">
        <v>3</v>
      </c>
      <c r="AS146" s="59">
        <v>4</v>
      </c>
      <c r="AT146" s="59">
        <v>6</v>
      </c>
      <c r="AU146" s="59">
        <v>4</v>
      </c>
      <c r="AV146" s="59">
        <v>8</v>
      </c>
      <c r="AW146" s="59">
        <v>10</v>
      </c>
      <c r="AX146" s="59">
        <v>4</v>
      </c>
      <c r="AY146" s="60" t="s">
        <v>727</v>
      </c>
    </row>
    <row r="147" spans="1:51">
      <c r="A147" s="68">
        <v>45776.945043622683</v>
      </c>
      <c r="B147" s="69" t="s">
        <v>728</v>
      </c>
      <c r="C147" s="69" t="s">
        <v>52</v>
      </c>
      <c r="D147" s="69" t="s">
        <v>109</v>
      </c>
      <c r="E147" s="69" t="s">
        <v>92</v>
      </c>
      <c r="F147" s="69" t="s">
        <v>55</v>
      </c>
      <c r="G147" s="75" t="s">
        <v>184</v>
      </c>
      <c r="H147" s="70"/>
      <c r="I147" s="70"/>
      <c r="J147" s="69" t="s">
        <v>156</v>
      </c>
      <c r="K147" s="69" t="s">
        <v>200</v>
      </c>
      <c r="L147" s="70"/>
      <c r="M147" s="70"/>
      <c r="N147" s="69" t="s">
        <v>96</v>
      </c>
      <c r="O147" s="69" t="s">
        <v>60</v>
      </c>
      <c r="P147" s="69" t="s">
        <v>150</v>
      </c>
      <c r="Q147" s="69" t="s">
        <v>192</v>
      </c>
      <c r="R147" s="69" t="s">
        <v>158</v>
      </c>
      <c r="S147" s="69" t="s">
        <v>64</v>
      </c>
      <c r="T147" s="69" t="s">
        <v>729</v>
      </c>
      <c r="U147" s="69" t="s">
        <v>117</v>
      </c>
      <c r="V147" s="69" t="s">
        <v>730</v>
      </c>
      <c r="W147" s="69" t="s">
        <v>66</v>
      </c>
      <c r="X147" s="69">
        <v>8</v>
      </c>
      <c r="Y147" s="69">
        <v>7</v>
      </c>
      <c r="Z147" s="69">
        <v>7</v>
      </c>
      <c r="AA147" s="69">
        <v>8</v>
      </c>
      <c r="AB147" s="69">
        <v>8</v>
      </c>
      <c r="AC147" s="69">
        <v>9</v>
      </c>
      <c r="AD147" s="69">
        <v>8</v>
      </c>
      <c r="AE147" s="69">
        <v>8</v>
      </c>
      <c r="AF147" s="69">
        <v>6</v>
      </c>
      <c r="AG147" s="69">
        <v>8</v>
      </c>
      <c r="AH147" s="69">
        <v>6</v>
      </c>
      <c r="AI147" s="69">
        <v>7</v>
      </c>
      <c r="AJ147" s="69">
        <v>4</v>
      </c>
      <c r="AK147" s="69">
        <v>2</v>
      </c>
      <c r="AL147" s="69">
        <v>6</v>
      </c>
      <c r="AM147" s="69">
        <v>7</v>
      </c>
      <c r="AN147" s="69">
        <v>8</v>
      </c>
      <c r="AO147" s="69">
        <v>8</v>
      </c>
      <c r="AP147" s="69">
        <v>8</v>
      </c>
      <c r="AQ147" s="69">
        <v>8</v>
      </c>
      <c r="AR147" s="69">
        <v>8</v>
      </c>
      <c r="AS147" s="69">
        <v>8</v>
      </c>
      <c r="AT147" s="69">
        <v>8</v>
      </c>
      <c r="AU147" s="69">
        <v>8</v>
      </c>
      <c r="AV147" s="69">
        <v>7</v>
      </c>
      <c r="AW147" s="69">
        <v>9</v>
      </c>
      <c r="AX147" s="69">
        <v>9</v>
      </c>
      <c r="AY147" s="70"/>
    </row>
    <row r="148" spans="1:51">
      <c r="A148" s="58">
        <v>45776.945143749996</v>
      </c>
      <c r="B148" s="59" t="s">
        <v>731</v>
      </c>
      <c r="C148" s="59" t="s">
        <v>52</v>
      </c>
      <c r="D148" s="59" t="s">
        <v>613</v>
      </c>
      <c r="E148" s="59" t="s">
        <v>54</v>
      </c>
      <c r="F148" s="59" t="s">
        <v>71</v>
      </c>
      <c r="G148" s="78" t="s">
        <v>586</v>
      </c>
      <c r="H148" s="59" t="s">
        <v>732</v>
      </c>
      <c r="I148" s="59" t="s">
        <v>733</v>
      </c>
      <c r="J148" s="67"/>
      <c r="K148" s="67"/>
      <c r="L148" s="67"/>
      <c r="M148" s="67"/>
      <c r="N148" s="59" t="s">
        <v>86</v>
      </c>
      <c r="O148" s="59" t="s">
        <v>60</v>
      </c>
      <c r="P148" s="59" t="s">
        <v>61</v>
      </c>
      <c r="Q148" s="59" t="s">
        <v>62</v>
      </c>
      <c r="R148" s="59" t="s">
        <v>105</v>
      </c>
      <c r="S148" s="59" t="s">
        <v>64</v>
      </c>
      <c r="T148" s="59" t="s">
        <v>499</v>
      </c>
      <c r="U148" s="59" t="s">
        <v>105</v>
      </c>
      <c r="V148" s="59" t="s">
        <v>734</v>
      </c>
      <c r="W148" s="59" t="s">
        <v>66</v>
      </c>
      <c r="X148" s="59">
        <v>10</v>
      </c>
      <c r="Y148" s="59">
        <v>6</v>
      </c>
      <c r="Z148" s="59">
        <v>10</v>
      </c>
      <c r="AA148" s="59">
        <v>8</v>
      </c>
      <c r="AB148" s="59">
        <v>8</v>
      </c>
      <c r="AC148" s="59">
        <v>7</v>
      </c>
      <c r="AD148" s="59">
        <v>10</v>
      </c>
      <c r="AE148" s="59">
        <v>10</v>
      </c>
      <c r="AF148" s="59">
        <v>8</v>
      </c>
      <c r="AG148" s="59">
        <v>8</v>
      </c>
      <c r="AH148" s="59">
        <v>9</v>
      </c>
      <c r="AI148" s="59">
        <v>8</v>
      </c>
      <c r="AJ148" s="59">
        <v>8</v>
      </c>
      <c r="AK148" s="59">
        <v>6</v>
      </c>
      <c r="AL148" s="59">
        <v>7</v>
      </c>
      <c r="AM148" s="59">
        <v>7</v>
      </c>
      <c r="AN148" s="59">
        <v>8</v>
      </c>
      <c r="AO148" s="59">
        <v>9</v>
      </c>
      <c r="AP148" s="59">
        <v>9</v>
      </c>
      <c r="AQ148" s="59">
        <v>7</v>
      </c>
      <c r="AR148" s="59">
        <v>6</v>
      </c>
      <c r="AS148" s="59">
        <v>5</v>
      </c>
      <c r="AT148" s="59">
        <v>8</v>
      </c>
      <c r="AU148" s="59">
        <v>9</v>
      </c>
      <c r="AV148" s="59">
        <v>8</v>
      </c>
      <c r="AW148" s="59">
        <v>8</v>
      </c>
      <c r="AX148" s="59">
        <v>8</v>
      </c>
      <c r="AY148" s="67"/>
    </row>
    <row r="149" spans="1:51">
      <c r="A149" s="68">
        <v>45776.98020258102</v>
      </c>
      <c r="B149" s="69" t="s">
        <v>735</v>
      </c>
      <c r="C149" s="69" t="s">
        <v>52</v>
      </c>
      <c r="D149" s="69" t="s">
        <v>109</v>
      </c>
      <c r="E149" s="69" t="s">
        <v>92</v>
      </c>
      <c r="F149" s="69" t="s">
        <v>93</v>
      </c>
      <c r="G149" s="75" t="s">
        <v>564</v>
      </c>
      <c r="H149" s="70"/>
      <c r="I149" s="70"/>
      <c r="J149" s="70"/>
      <c r="K149" s="70"/>
      <c r="L149" s="69" t="s">
        <v>111</v>
      </c>
      <c r="M149" s="69" t="s">
        <v>448</v>
      </c>
      <c r="N149" s="69" t="s">
        <v>96</v>
      </c>
      <c r="O149" s="69" t="s">
        <v>60</v>
      </c>
      <c r="P149" s="69" t="s">
        <v>150</v>
      </c>
      <c r="Q149" s="69" t="s">
        <v>181</v>
      </c>
      <c r="R149" s="69" t="s">
        <v>201</v>
      </c>
      <c r="S149" s="69" t="s">
        <v>64</v>
      </c>
      <c r="T149" s="69" t="s">
        <v>736</v>
      </c>
      <c r="U149" s="69" t="s">
        <v>66</v>
      </c>
      <c r="V149" s="69" t="s">
        <v>737</v>
      </c>
      <c r="W149" s="69" t="s">
        <v>66</v>
      </c>
      <c r="X149" s="69">
        <v>10</v>
      </c>
      <c r="Y149" s="69">
        <v>10</v>
      </c>
      <c r="Z149" s="69">
        <v>8</v>
      </c>
      <c r="AA149" s="69">
        <v>6</v>
      </c>
      <c r="AB149" s="69">
        <v>7</v>
      </c>
      <c r="AC149" s="69">
        <v>7</v>
      </c>
      <c r="AD149" s="69">
        <v>9</v>
      </c>
      <c r="AE149" s="69">
        <v>9</v>
      </c>
      <c r="AF149" s="69">
        <v>8</v>
      </c>
      <c r="AG149" s="69">
        <v>8</v>
      </c>
      <c r="AH149" s="69">
        <v>8</v>
      </c>
      <c r="AI149" s="69">
        <v>8</v>
      </c>
      <c r="AJ149" s="69">
        <v>6</v>
      </c>
      <c r="AK149" s="69">
        <v>7</v>
      </c>
      <c r="AL149" s="69">
        <v>9</v>
      </c>
      <c r="AM149" s="69">
        <v>9</v>
      </c>
      <c r="AN149" s="69">
        <v>7</v>
      </c>
      <c r="AO149" s="69">
        <v>7</v>
      </c>
      <c r="AP149" s="69">
        <v>9</v>
      </c>
      <c r="AQ149" s="69">
        <v>8</v>
      </c>
      <c r="AR149" s="69">
        <v>4</v>
      </c>
      <c r="AS149" s="69">
        <v>2</v>
      </c>
      <c r="AT149" s="69">
        <v>8</v>
      </c>
      <c r="AU149" s="69">
        <v>7</v>
      </c>
      <c r="AV149" s="69">
        <v>7</v>
      </c>
      <c r="AW149" s="69">
        <v>7</v>
      </c>
      <c r="AX149" s="69">
        <v>8</v>
      </c>
      <c r="AY149" s="70"/>
    </row>
    <row r="150" spans="1:51">
      <c r="A150" s="58">
        <v>45776.990630856482</v>
      </c>
      <c r="B150" s="59" t="s">
        <v>738</v>
      </c>
      <c r="C150" s="59" t="s">
        <v>52</v>
      </c>
      <c r="D150" s="59" t="s">
        <v>109</v>
      </c>
      <c r="E150" s="59" t="s">
        <v>92</v>
      </c>
      <c r="F150" s="59" t="s">
        <v>93</v>
      </c>
      <c r="G150" s="78" t="s">
        <v>564</v>
      </c>
      <c r="H150" s="67"/>
      <c r="I150" s="67"/>
      <c r="J150" s="67"/>
      <c r="K150" s="67"/>
      <c r="L150" s="59" t="s">
        <v>156</v>
      </c>
      <c r="M150" s="59" t="s">
        <v>739</v>
      </c>
      <c r="N150" s="59" t="s">
        <v>96</v>
      </c>
      <c r="O150" s="59" t="s">
        <v>60</v>
      </c>
      <c r="P150" s="59" t="s">
        <v>76</v>
      </c>
      <c r="Q150" s="59" t="s">
        <v>114</v>
      </c>
      <c r="R150" s="59" t="s">
        <v>63</v>
      </c>
      <c r="S150" s="59" t="s">
        <v>64</v>
      </c>
      <c r="T150" s="59" t="s">
        <v>740</v>
      </c>
      <c r="U150" s="59" t="s">
        <v>66</v>
      </c>
      <c r="V150" s="59" t="s">
        <v>741</v>
      </c>
      <c r="W150" s="59" t="s">
        <v>66</v>
      </c>
      <c r="X150" s="59">
        <v>6</v>
      </c>
      <c r="Y150" s="59">
        <v>7</v>
      </c>
      <c r="Z150" s="59">
        <v>7</v>
      </c>
      <c r="AA150" s="59">
        <v>8</v>
      </c>
      <c r="AB150" s="59">
        <v>10</v>
      </c>
      <c r="AC150" s="59">
        <v>10</v>
      </c>
      <c r="AD150" s="59">
        <v>8</v>
      </c>
      <c r="AE150" s="59">
        <v>6</v>
      </c>
      <c r="AF150" s="59">
        <v>7</v>
      </c>
      <c r="AG150" s="59">
        <v>8</v>
      </c>
      <c r="AH150" s="59">
        <v>5</v>
      </c>
      <c r="AI150" s="59">
        <v>6</v>
      </c>
      <c r="AJ150" s="59">
        <v>5</v>
      </c>
      <c r="AK150" s="59">
        <v>5</v>
      </c>
      <c r="AL150" s="59">
        <v>8</v>
      </c>
      <c r="AM150" s="59">
        <v>8</v>
      </c>
      <c r="AN150" s="59">
        <v>10</v>
      </c>
      <c r="AO150" s="59">
        <v>10</v>
      </c>
      <c r="AP150" s="59">
        <v>7</v>
      </c>
      <c r="AQ150" s="59">
        <v>8</v>
      </c>
      <c r="AR150" s="59">
        <v>9</v>
      </c>
      <c r="AS150" s="59">
        <v>10</v>
      </c>
      <c r="AT150" s="59">
        <v>7</v>
      </c>
      <c r="AU150" s="59">
        <v>7</v>
      </c>
      <c r="AV150" s="59">
        <v>9</v>
      </c>
      <c r="AW150" s="59">
        <v>9</v>
      </c>
      <c r="AX150" s="59">
        <v>9</v>
      </c>
      <c r="AY150" s="67"/>
    </row>
    <row r="151" spans="1:51">
      <c r="A151" s="61">
        <v>45777.64725819444</v>
      </c>
      <c r="B151" s="62" t="s">
        <v>742</v>
      </c>
      <c r="C151" s="62" t="s">
        <v>52</v>
      </c>
      <c r="D151" s="62" t="s">
        <v>109</v>
      </c>
      <c r="E151" s="62" t="s">
        <v>70</v>
      </c>
      <c r="F151" s="62" t="s">
        <v>55</v>
      </c>
      <c r="G151" s="77" t="s">
        <v>743</v>
      </c>
      <c r="H151" s="70"/>
      <c r="I151" s="70"/>
      <c r="J151" s="62" t="s">
        <v>84</v>
      </c>
      <c r="K151" s="62" t="s">
        <v>744</v>
      </c>
      <c r="L151" s="70"/>
      <c r="M151" s="70"/>
      <c r="N151" s="62" t="s">
        <v>113</v>
      </c>
      <c r="O151" s="62" t="s">
        <v>60</v>
      </c>
      <c r="P151" s="62" t="s">
        <v>104</v>
      </c>
      <c r="Q151" s="62" t="s">
        <v>98</v>
      </c>
      <c r="R151" s="62" t="s">
        <v>66</v>
      </c>
      <c r="S151" s="62" t="s">
        <v>79</v>
      </c>
      <c r="T151" s="62" t="s">
        <v>745</v>
      </c>
      <c r="U151" s="62" t="s">
        <v>66</v>
      </c>
      <c r="V151" s="62" t="s">
        <v>106</v>
      </c>
      <c r="W151" s="62" t="s">
        <v>66</v>
      </c>
      <c r="X151" s="62">
        <v>10</v>
      </c>
      <c r="Y151" s="62">
        <v>5</v>
      </c>
      <c r="Z151" s="62">
        <v>8</v>
      </c>
      <c r="AA151" s="62">
        <v>8</v>
      </c>
      <c r="AB151" s="62">
        <v>8</v>
      </c>
      <c r="AC151" s="62">
        <v>6</v>
      </c>
      <c r="AD151" s="62">
        <v>10</v>
      </c>
      <c r="AE151" s="62">
        <v>8</v>
      </c>
      <c r="AF151" s="62">
        <v>8</v>
      </c>
      <c r="AG151" s="62">
        <v>8</v>
      </c>
      <c r="AH151" s="62">
        <v>8</v>
      </c>
      <c r="AI151" s="62">
        <v>8</v>
      </c>
      <c r="AJ151" s="62">
        <v>5</v>
      </c>
      <c r="AK151" s="62">
        <v>5</v>
      </c>
      <c r="AL151" s="62">
        <v>8</v>
      </c>
      <c r="AM151" s="62">
        <v>5</v>
      </c>
      <c r="AN151" s="62">
        <v>10</v>
      </c>
      <c r="AO151" s="62">
        <v>7</v>
      </c>
      <c r="AP151" s="62">
        <v>10</v>
      </c>
      <c r="AQ151" s="62">
        <v>7</v>
      </c>
      <c r="AR151" s="62">
        <v>10</v>
      </c>
      <c r="AS151" s="62">
        <v>2</v>
      </c>
      <c r="AT151" s="62">
        <v>7</v>
      </c>
      <c r="AU151" s="62">
        <v>2</v>
      </c>
      <c r="AV151" s="62">
        <v>10</v>
      </c>
      <c r="AW151" s="62">
        <v>2</v>
      </c>
      <c r="AX151" s="62">
        <v>8</v>
      </c>
      <c r="AY151" s="63" t="s">
        <v>746</v>
      </c>
    </row>
    <row r="152" spans="1:51">
      <c r="A152" s="72">
        <v>45783.367922395832</v>
      </c>
      <c r="B152" s="73" t="s">
        <v>747</v>
      </c>
      <c r="C152" s="73" t="s">
        <v>52</v>
      </c>
      <c r="D152" s="73" t="s">
        <v>109</v>
      </c>
      <c r="E152" s="73" t="s">
        <v>295</v>
      </c>
      <c r="F152" s="73" t="s">
        <v>93</v>
      </c>
      <c r="G152" s="74" t="s">
        <v>561</v>
      </c>
      <c r="H152" s="67"/>
      <c r="I152" s="67"/>
      <c r="J152" s="67"/>
      <c r="K152" s="67"/>
      <c r="L152" s="73" t="s">
        <v>748</v>
      </c>
      <c r="M152" s="73" t="s">
        <v>749</v>
      </c>
      <c r="N152" s="73" t="s">
        <v>96</v>
      </c>
      <c r="O152" s="73" t="s">
        <v>60</v>
      </c>
      <c r="P152" s="73" t="s">
        <v>150</v>
      </c>
      <c r="Q152" s="73" t="s">
        <v>114</v>
      </c>
      <c r="R152" s="73" t="s">
        <v>750</v>
      </c>
      <c r="S152" s="73" t="s">
        <v>64</v>
      </c>
      <c r="T152" s="73" t="s">
        <v>751</v>
      </c>
      <c r="U152" s="73" t="s">
        <v>105</v>
      </c>
      <c r="V152" s="73" t="s">
        <v>280</v>
      </c>
      <c r="W152" s="73" t="s">
        <v>66</v>
      </c>
      <c r="X152" s="73">
        <v>10</v>
      </c>
      <c r="Y152" s="73">
        <v>10</v>
      </c>
      <c r="Z152" s="73">
        <v>10</v>
      </c>
      <c r="AA152" s="73">
        <v>9</v>
      </c>
      <c r="AB152" s="73">
        <v>10</v>
      </c>
      <c r="AC152" s="73">
        <v>10</v>
      </c>
      <c r="AD152" s="73">
        <v>10</v>
      </c>
      <c r="AE152" s="73">
        <v>10</v>
      </c>
      <c r="AF152" s="73">
        <v>10</v>
      </c>
      <c r="AG152" s="73">
        <v>10</v>
      </c>
      <c r="AH152" s="73">
        <v>10</v>
      </c>
      <c r="AI152" s="73">
        <v>10</v>
      </c>
      <c r="AJ152" s="73">
        <v>7</v>
      </c>
      <c r="AK152" s="73">
        <v>6</v>
      </c>
      <c r="AL152" s="73">
        <v>9</v>
      </c>
      <c r="AM152" s="73">
        <v>9</v>
      </c>
      <c r="AN152" s="73">
        <v>10</v>
      </c>
      <c r="AO152" s="73">
        <v>10</v>
      </c>
      <c r="AP152" s="73">
        <v>10</v>
      </c>
      <c r="AQ152" s="73">
        <v>10</v>
      </c>
      <c r="AR152" s="73">
        <v>10</v>
      </c>
      <c r="AS152" s="73">
        <v>10</v>
      </c>
      <c r="AT152" s="73">
        <v>10</v>
      </c>
      <c r="AU152" s="73">
        <v>10</v>
      </c>
      <c r="AV152" s="73">
        <v>10</v>
      </c>
      <c r="AW152" s="73">
        <v>10</v>
      </c>
      <c r="AX152" s="73">
        <v>10</v>
      </c>
      <c r="AY152" s="67"/>
    </row>
  </sheetData>
  <autoFilter ref="A1:AX11" xr:uid="{F559C842-23A5-4BB4-A82E-7B29E85DCD8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8EAE0-8980-4FB6-B7A0-E3A320745FEB}">
  <sheetPr filterMode="1"/>
  <dimension ref="A1:D30"/>
  <sheetViews>
    <sheetView workbookViewId="0">
      <pane ySplit="1" topLeftCell="A3" activePane="bottomLeft" state="frozen"/>
      <selection pane="bottomLeft" activeCell="B42" sqref="B42"/>
    </sheetView>
  </sheetViews>
  <sheetFormatPr defaultColWidth="8.85546875" defaultRowHeight="14.45"/>
  <cols>
    <col min="1" max="1" width="10.85546875" style="1" customWidth="1"/>
    <col min="2" max="2" width="71" customWidth="1"/>
    <col min="3" max="3" width="14.28515625" style="1" customWidth="1"/>
    <col min="4" max="4" width="33.28515625" customWidth="1"/>
  </cols>
  <sheetData>
    <row r="1" spans="1:4" s="16" customFormat="1" ht="21.6" customHeight="1" thickBot="1">
      <c r="A1" s="34" t="s">
        <v>752</v>
      </c>
      <c r="B1" s="35" t="s">
        <v>753</v>
      </c>
      <c r="C1" s="35" t="s">
        <v>754</v>
      </c>
      <c r="D1" s="36" t="s">
        <v>755</v>
      </c>
    </row>
    <row r="2" spans="1:4" s="16" customFormat="1" ht="73.150000000000006" customHeight="1">
      <c r="A2" s="22" t="s">
        <v>756</v>
      </c>
      <c r="B2" s="33" t="s">
        <v>3</v>
      </c>
      <c r="C2" s="21" t="s">
        <v>757</v>
      </c>
      <c r="D2" s="22" t="s">
        <v>3</v>
      </c>
    </row>
    <row r="3" spans="1:4" s="16" customFormat="1" ht="73.150000000000006" customHeight="1">
      <c r="A3" s="15" t="s">
        <v>758</v>
      </c>
      <c r="B3" s="32" t="s">
        <v>22</v>
      </c>
      <c r="C3" s="10" t="s">
        <v>757</v>
      </c>
      <c r="D3" s="15" t="s">
        <v>759</v>
      </c>
    </row>
    <row r="4" spans="1:4" s="9" customFormat="1" ht="73.150000000000006" hidden="1" customHeight="1">
      <c r="A4" s="10" t="s">
        <v>760</v>
      </c>
      <c r="B4" s="11" t="s">
        <v>23</v>
      </c>
      <c r="C4" s="13" t="s">
        <v>761</v>
      </c>
      <c r="D4" s="15" t="s">
        <v>762</v>
      </c>
    </row>
    <row r="5" spans="1:4" s="9" customFormat="1" ht="73.150000000000006" customHeight="1">
      <c r="A5" s="10" t="s">
        <v>763</v>
      </c>
      <c r="B5" s="11" t="s">
        <v>24</v>
      </c>
      <c r="C5" s="14" t="s">
        <v>764</v>
      </c>
      <c r="D5" s="15" t="s">
        <v>762</v>
      </c>
    </row>
    <row r="6" spans="1:4" s="9" customFormat="1" ht="73.150000000000006" hidden="1" customHeight="1">
      <c r="A6" s="10" t="s">
        <v>765</v>
      </c>
      <c r="B6" s="11" t="s">
        <v>25</v>
      </c>
      <c r="C6" s="13" t="s">
        <v>761</v>
      </c>
      <c r="D6" s="15" t="s">
        <v>766</v>
      </c>
    </row>
    <row r="7" spans="1:4" s="9" customFormat="1" ht="73.150000000000006" customHeight="1">
      <c r="A7" s="10" t="s">
        <v>767</v>
      </c>
      <c r="B7" s="11" t="s">
        <v>26</v>
      </c>
      <c r="C7" s="14" t="s">
        <v>764</v>
      </c>
      <c r="D7" s="15" t="s">
        <v>766</v>
      </c>
    </row>
    <row r="8" spans="1:4" s="9" customFormat="1" ht="73.150000000000006" hidden="1" customHeight="1">
      <c r="A8" s="10" t="s">
        <v>768</v>
      </c>
      <c r="B8" s="11" t="s">
        <v>27</v>
      </c>
      <c r="C8" s="13" t="s">
        <v>761</v>
      </c>
      <c r="D8" s="15" t="s">
        <v>769</v>
      </c>
    </row>
    <row r="9" spans="1:4" s="9" customFormat="1" ht="73.150000000000006" customHeight="1">
      <c r="A9" s="10" t="s">
        <v>770</v>
      </c>
      <c r="B9" s="11" t="s">
        <v>28</v>
      </c>
      <c r="C9" s="14" t="s">
        <v>764</v>
      </c>
      <c r="D9" s="15" t="s">
        <v>769</v>
      </c>
    </row>
    <row r="10" spans="1:4" s="9" customFormat="1" ht="73.150000000000006" hidden="1" customHeight="1">
      <c r="A10" s="10" t="s">
        <v>771</v>
      </c>
      <c r="B10" s="11" t="s">
        <v>29</v>
      </c>
      <c r="C10" s="13" t="s">
        <v>761</v>
      </c>
      <c r="D10" s="15" t="s">
        <v>772</v>
      </c>
    </row>
    <row r="11" spans="1:4" s="9" customFormat="1" ht="73.150000000000006" customHeight="1">
      <c r="A11" s="10" t="s">
        <v>773</v>
      </c>
      <c r="B11" s="11" t="s">
        <v>30</v>
      </c>
      <c r="C11" s="14" t="s">
        <v>764</v>
      </c>
      <c r="D11" s="15" t="s">
        <v>772</v>
      </c>
    </row>
    <row r="12" spans="1:4" s="9" customFormat="1" ht="73.150000000000006" hidden="1" customHeight="1">
      <c r="A12" s="10" t="s">
        <v>774</v>
      </c>
      <c r="B12" s="11" t="s">
        <v>31</v>
      </c>
      <c r="C12" s="13" t="s">
        <v>761</v>
      </c>
      <c r="D12" s="15" t="s">
        <v>775</v>
      </c>
    </row>
    <row r="13" spans="1:4" s="9" customFormat="1" ht="73.150000000000006" customHeight="1">
      <c r="A13" s="10" t="s">
        <v>776</v>
      </c>
      <c r="B13" s="11" t="s">
        <v>32</v>
      </c>
      <c r="C13" s="14" t="s">
        <v>764</v>
      </c>
      <c r="D13" s="15" t="s">
        <v>775</v>
      </c>
    </row>
    <row r="14" spans="1:4" s="9" customFormat="1" ht="73.150000000000006" hidden="1" customHeight="1">
      <c r="A14" s="10" t="s">
        <v>777</v>
      </c>
      <c r="B14" s="11" t="s">
        <v>33</v>
      </c>
      <c r="C14" s="13" t="s">
        <v>761</v>
      </c>
      <c r="D14" s="15" t="s">
        <v>778</v>
      </c>
    </row>
    <row r="15" spans="1:4" s="9" customFormat="1" ht="73.150000000000006" customHeight="1">
      <c r="A15" s="10" t="s">
        <v>779</v>
      </c>
      <c r="B15" s="11" t="s">
        <v>34</v>
      </c>
      <c r="C15" s="14" t="s">
        <v>764</v>
      </c>
      <c r="D15" s="15" t="s">
        <v>778</v>
      </c>
    </row>
    <row r="16" spans="1:4" s="9" customFormat="1" ht="73.150000000000006" hidden="1" customHeight="1">
      <c r="A16" s="10" t="s">
        <v>780</v>
      </c>
      <c r="B16" s="11" t="s">
        <v>35</v>
      </c>
      <c r="C16" s="13" t="s">
        <v>761</v>
      </c>
      <c r="D16" s="15" t="s">
        <v>781</v>
      </c>
    </row>
    <row r="17" spans="1:4" s="9" customFormat="1" ht="73.150000000000006" customHeight="1">
      <c r="A17" s="10" t="s">
        <v>782</v>
      </c>
      <c r="B17" s="11" t="s">
        <v>36</v>
      </c>
      <c r="C17" s="14" t="s">
        <v>764</v>
      </c>
      <c r="D17" s="15" t="s">
        <v>781</v>
      </c>
    </row>
    <row r="18" spans="1:4" s="9" customFormat="1" ht="73.150000000000006" hidden="1" customHeight="1">
      <c r="A18" s="10" t="s">
        <v>783</v>
      </c>
      <c r="B18" s="11" t="s">
        <v>37</v>
      </c>
      <c r="C18" s="13" t="s">
        <v>761</v>
      </c>
      <c r="D18" s="15" t="s">
        <v>784</v>
      </c>
    </row>
    <row r="19" spans="1:4" s="9" customFormat="1" ht="73.150000000000006" customHeight="1">
      <c r="A19" s="10" t="s">
        <v>785</v>
      </c>
      <c r="B19" s="11" t="s">
        <v>38</v>
      </c>
      <c r="C19" s="14" t="s">
        <v>764</v>
      </c>
      <c r="D19" s="15" t="s">
        <v>784</v>
      </c>
    </row>
    <row r="20" spans="1:4" s="9" customFormat="1" ht="73.150000000000006" hidden="1" customHeight="1">
      <c r="A20" s="10" t="s">
        <v>786</v>
      </c>
      <c r="B20" s="11" t="s">
        <v>39</v>
      </c>
      <c r="C20" s="13" t="s">
        <v>761</v>
      </c>
      <c r="D20" s="15" t="s">
        <v>787</v>
      </c>
    </row>
    <row r="21" spans="1:4" s="9" customFormat="1" ht="73.150000000000006" customHeight="1">
      <c r="A21" s="10" t="s">
        <v>788</v>
      </c>
      <c r="B21" s="11" t="s">
        <v>40</v>
      </c>
      <c r="C21" s="14" t="s">
        <v>764</v>
      </c>
      <c r="D21" s="15" t="s">
        <v>787</v>
      </c>
    </row>
    <row r="22" spans="1:4" s="9" customFormat="1" ht="73.150000000000006" hidden="1" customHeight="1">
      <c r="A22" s="10" t="s">
        <v>789</v>
      </c>
      <c r="B22" s="11" t="s">
        <v>41</v>
      </c>
      <c r="C22" s="13" t="s">
        <v>761</v>
      </c>
      <c r="D22" s="15" t="s">
        <v>790</v>
      </c>
    </row>
    <row r="23" spans="1:4" s="9" customFormat="1" ht="73.150000000000006" customHeight="1">
      <c r="A23" s="10" t="s">
        <v>791</v>
      </c>
      <c r="B23" s="11" t="s">
        <v>42</v>
      </c>
      <c r="C23" s="14" t="s">
        <v>764</v>
      </c>
      <c r="D23" s="15" t="s">
        <v>790</v>
      </c>
    </row>
    <row r="24" spans="1:4" s="9" customFormat="1" ht="73.150000000000006" hidden="1" customHeight="1">
      <c r="A24" s="10" t="s">
        <v>792</v>
      </c>
      <c r="B24" s="11" t="s">
        <v>43</v>
      </c>
      <c r="C24" s="13" t="s">
        <v>761</v>
      </c>
      <c r="D24" s="15" t="s">
        <v>793</v>
      </c>
    </row>
    <row r="25" spans="1:4" s="9" customFormat="1" ht="73.150000000000006" customHeight="1">
      <c r="A25" s="10" t="s">
        <v>794</v>
      </c>
      <c r="B25" s="11" t="s">
        <v>44</v>
      </c>
      <c r="C25" s="14" t="s">
        <v>764</v>
      </c>
      <c r="D25" s="15" t="s">
        <v>793</v>
      </c>
    </row>
    <row r="26" spans="1:4" s="9" customFormat="1" ht="73.150000000000006" hidden="1" customHeight="1">
      <c r="A26" s="10" t="s">
        <v>795</v>
      </c>
      <c r="B26" s="11" t="s">
        <v>45</v>
      </c>
      <c r="C26" s="13" t="s">
        <v>761</v>
      </c>
      <c r="D26" s="15" t="s">
        <v>796</v>
      </c>
    </row>
    <row r="27" spans="1:4" s="9" customFormat="1" ht="73.150000000000006" customHeight="1">
      <c r="A27" s="10" t="s">
        <v>797</v>
      </c>
      <c r="B27" s="11" t="s">
        <v>46</v>
      </c>
      <c r="C27" s="14" t="s">
        <v>764</v>
      </c>
      <c r="D27" s="15" t="s">
        <v>796</v>
      </c>
    </row>
    <row r="28" spans="1:4" s="9" customFormat="1" ht="73.150000000000006" hidden="1" customHeight="1">
      <c r="A28" s="10" t="s">
        <v>798</v>
      </c>
      <c r="B28" s="11" t="s">
        <v>47</v>
      </c>
      <c r="C28" s="13" t="s">
        <v>761</v>
      </c>
      <c r="D28" s="15" t="s">
        <v>799</v>
      </c>
    </row>
    <row r="29" spans="1:4" s="9" customFormat="1" ht="73.150000000000006" customHeight="1">
      <c r="A29" s="10" t="s">
        <v>800</v>
      </c>
      <c r="B29" s="11" t="s">
        <v>48</v>
      </c>
      <c r="C29" s="14" t="s">
        <v>764</v>
      </c>
      <c r="D29" s="15" t="s">
        <v>799</v>
      </c>
    </row>
    <row r="30" spans="1:4" ht="73.150000000000006" customHeight="1">
      <c r="A30" s="10" t="s">
        <v>801</v>
      </c>
      <c r="B30" s="11" t="s">
        <v>49</v>
      </c>
      <c r="C30" s="14" t="s">
        <v>764</v>
      </c>
      <c r="D30" s="15" t="s">
        <v>802</v>
      </c>
    </row>
  </sheetData>
  <autoFilter ref="A1:D30" xr:uid="{A9E8EAE0-8980-4FB6-B7A0-E3A320745FEB}">
    <filterColumn colId="2">
      <filters>
        <filter val="Calificación"/>
        <filter val="Importancia_x000a_y_x000a_Calificación"/>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EF836-DB56-4090-9C8E-DE104FCCF88B}">
  <sheetPr>
    <tabColor theme="5" tint="0.59999389629810485"/>
  </sheetPr>
  <dimension ref="A1:P161"/>
  <sheetViews>
    <sheetView zoomScale="85" zoomScaleNormal="85" workbookViewId="0">
      <pane ySplit="1" topLeftCell="A144" activePane="bottomLeft" state="frozen"/>
      <selection pane="bottomLeft" activeCell="J160" sqref="J160"/>
    </sheetView>
  </sheetViews>
  <sheetFormatPr defaultColWidth="16" defaultRowHeight="14.45"/>
  <cols>
    <col min="1" max="1" width="13.28515625" customWidth="1"/>
    <col min="2" max="2" width="21.7109375" customWidth="1"/>
    <col min="3" max="15" width="9.7109375" style="1" customWidth="1"/>
    <col min="16" max="16" width="7.7109375" customWidth="1"/>
  </cols>
  <sheetData>
    <row r="1" spans="1:16" s="5" customFormat="1" ht="108" customHeight="1" thickBot="1">
      <c r="A1" s="37" t="s">
        <v>3</v>
      </c>
      <c r="B1" s="38" t="s">
        <v>759</v>
      </c>
      <c r="C1" s="39" t="s">
        <v>762</v>
      </c>
      <c r="D1" s="39" t="s">
        <v>766</v>
      </c>
      <c r="E1" s="39" t="s">
        <v>769</v>
      </c>
      <c r="F1" s="39" t="s">
        <v>772</v>
      </c>
      <c r="G1" s="39" t="s">
        <v>775</v>
      </c>
      <c r="H1" s="39" t="s">
        <v>778</v>
      </c>
      <c r="I1" s="39" t="s">
        <v>781</v>
      </c>
      <c r="J1" s="39" t="s">
        <v>784</v>
      </c>
      <c r="K1" s="39" t="s">
        <v>787</v>
      </c>
      <c r="L1" s="39" t="s">
        <v>790</v>
      </c>
      <c r="M1" s="39" t="s">
        <v>793</v>
      </c>
      <c r="N1" s="39" t="s">
        <v>796</v>
      </c>
      <c r="O1" s="40" t="s">
        <v>799</v>
      </c>
      <c r="P1" s="44"/>
    </row>
    <row r="2" spans="1:16">
      <c r="A2" s="78" t="s">
        <v>53</v>
      </c>
      <c r="B2" s="59" t="s">
        <v>66</v>
      </c>
      <c r="C2" s="78">
        <v>7</v>
      </c>
      <c r="D2" s="78">
        <v>8</v>
      </c>
      <c r="E2" s="78">
        <v>8</v>
      </c>
      <c r="F2" s="78">
        <v>6</v>
      </c>
      <c r="G2" s="78">
        <v>8</v>
      </c>
      <c r="H2" s="78">
        <v>7</v>
      </c>
      <c r="I2" s="78">
        <v>8</v>
      </c>
      <c r="J2" s="59">
        <v>8</v>
      </c>
      <c r="K2" s="59">
        <v>8</v>
      </c>
      <c r="L2" s="59">
        <v>6</v>
      </c>
      <c r="M2" s="59">
        <v>9</v>
      </c>
      <c r="N2" s="59">
        <v>8</v>
      </c>
      <c r="O2" s="59">
        <v>8</v>
      </c>
    </row>
    <row r="3" spans="1:16">
      <c r="A3" s="77" t="s">
        <v>53</v>
      </c>
      <c r="B3" s="62" t="s">
        <v>66</v>
      </c>
      <c r="C3" s="77">
        <v>8</v>
      </c>
      <c r="D3" s="77">
        <v>9</v>
      </c>
      <c r="E3" s="77">
        <v>9</v>
      </c>
      <c r="F3" s="77">
        <v>10</v>
      </c>
      <c r="G3" s="77">
        <v>7</v>
      </c>
      <c r="H3" s="77">
        <v>7</v>
      </c>
      <c r="I3" s="77">
        <v>8</v>
      </c>
      <c r="J3" s="62">
        <v>1</v>
      </c>
      <c r="K3" s="62">
        <v>9</v>
      </c>
      <c r="L3" s="62">
        <v>8</v>
      </c>
      <c r="M3" s="62">
        <v>10</v>
      </c>
      <c r="N3" s="62">
        <v>3</v>
      </c>
      <c r="O3" s="62">
        <v>10</v>
      </c>
    </row>
    <row r="4" spans="1:16">
      <c r="A4" s="76" t="s">
        <v>53</v>
      </c>
      <c r="B4" s="65" t="s">
        <v>66</v>
      </c>
      <c r="C4" s="76">
        <v>10</v>
      </c>
      <c r="D4" s="76">
        <v>7</v>
      </c>
      <c r="E4" s="76">
        <v>10</v>
      </c>
      <c r="F4" s="76">
        <v>10</v>
      </c>
      <c r="G4" s="76">
        <v>10</v>
      </c>
      <c r="H4" s="76">
        <v>9</v>
      </c>
      <c r="I4" s="76">
        <v>10</v>
      </c>
      <c r="J4" s="65">
        <v>10</v>
      </c>
      <c r="K4" s="65">
        <v>10</v>
      </c>
      <c r="L4" s="65">
        <v>10</v>
      </c>
      <c r="M4" s="65">
        <v>7</v>
      </c>
      <c r="N4" s="65">
        <v>8</v>
      </c>
      <c r="O4" s="65">
        <v>10</v>
      </c>
    </row>
    <row r="5" spans="1:16">
      <c r="A5" s="77" t="s">
        <v>53</v>
      </c>
      <c r="B5" s="62" t="s">
        <v>66</v>
      </c>
      <c r="C5" s="77">
        <v>9</v>
      </c>
      <c r="D5" s="77">
        <v>10</v>
      </c>
      <c r="E5" s="77">
        <v>10</v>
      </c>
      <c r="F5" s="77">
        <v>10</v>
      </c>
      <c r="G5" s="77">
        <v>10</v>
      </c>
      <c r="H5" s="77">
        <v>10</v>
      </c>
      <c r="I5" s="77">
        <v>6</v>
      </c>
      <c r="J5" s="62">
        <v>7</v>
      </c>
      <c r="K5" s="62">
        <v>6</v>
      </c>
      <c r="L5" s="62">
        <v>8</v>
      </c>
      <c r="M5" s="62">
        <v>10</v>
      </c>
      <c r="N5" s="62">
        <v>10</v>
      </c>
      <c r="O5" s="62">
        <v>10</v>
      </c>
    </row>
    <row r="6" spans="1:16">
      <c r="A6" s="76" t="s">
        <v>53</v>
      </c>
      <c r="B6" s="65" t="s">
        <v>66</v>
      </c>
      <c r="C6" s="76">
        <v>5</v>
      </c>
      <c r="D6" s="76">
        <v>3</v>
      </c>
      <c r="E6" s="76">
        <v>8</v>
      </c>
      <c r="F6" s="76">
        <v>8</v>
      </c>
      <c r="G6" s="76">
        <v>8</v>
      </c>
      <c r="H6" s="76">
        <v>7</v>
      </c>
      <c r="I6" s="76">
        <v>9</v>
      </c>
      <c r="J6" s="65">
        <v>8</v>
      </c>
      <c r="K6" s="65">
        <v>8</v>
      </c>
      <c r="L6" s="65">
        <v>8</v>
      </c>
      <c r="M6" s="65">
        <v>7</v>
      </c>
      <c r="N6" s="65">
        <v>5</v>
      </c>
      <c r="O6" s="65">
        <v>4</v>
      </c>
    </row>
    <row r="7" spans="1:16">
      <c r="A7" s="75" t="s">
        <v>109</v>
      </c>
      <c r="B7" s="69" t="s">
        <v>66</v>
      </c>
      <c r="C7" s="75">
        <v>10</v>
      </c>
      <c r="D7" s="75">
        <v>10</v>
      </c>
      <c r="E7" s="75">
        <v>10</v>
      </c>
      <c r="F7" s="75">
        <v>8</v>
      </c>
      <c r="G7" s="75">
        <v>10</v>
      </c>
      <c r="H7" s="75">
        <v>9</v>
      </c>
      <c r="I7" s="75">
        <v>10</v>
      </c>
      <c r="J7" s="69">
        <v>6</v>
      </c>
      <c r="K7" s="69">
        <v>10</v>
      </c>
      <c r="L7" s="69">
        <v>10</v>
      </c>
      <c r="M7" s="69">
        <v>10</v>
      </c>
      <c r="N7" s="69">
        <v>10</v>
      </c>
      <c r="O7" s="69">
        <v>10</v>
      </c>
    </row>
    <row r="8" spans="1:16">
      <c r="A8" s="76" t="s">
        <v>109</v>
      </c>
      <c r="B8" s="65" t="s">
        <v>66</v>
      </c>
      <c r="C8" s="76">
        <v>7</v>
      </c>
      <c r="D8" s="76">
        <v>8</v>
      </c>
      <c r="E8" s="76">
        <v>9</v>
      </c>
      <c r="F8" s="76">
        <v>8</v>
      </c>
      <c r="G8" s="76">
        <v>9</v>
      </c>
      <c r="H8" s="76">
        <v>9</v>
      </c>
      <c r="I8" s="76">
        <v>9</v>
      </c>
      <c r="J8" s="65">
        <v>9</v>
      </c>
      <c r="K8" s="65">
        <v>9</v>
      </c>
      <c r="L8" s="65">
        <v>9</v>
      </c>
      <c r="M8" s="65">
        <v>8</v>
      </c>
      <c r="N8" s="65">
        <v>9</v>
      </c>
      <c r="O8" s="65">
        <v>9</v>
      </c>
    </row>
    <row r="9" spans="1:16">
      <c r="A9" s="77" t="s">
        <v>53</v>
      </c>
      <c r="B9" s="62" t="s">
        <v>66</v>
      </c>
      <c r="C9" s="77">
        <v>10</v>
      </c>
      <c r="D9" s="77">
        <v>9</v>
      </c>
      <c r="E9" s="77">
        <v>9</v>
      </c>
      <c r="F9" s="77">
        <v>10</v>
      </c>
      <c r="G9" s="77">
        <v>10</v>
      </c>
      <c r="H9" s="77">
        <v>9</v>
      </c>
      <c r="I9" s="77">
        <v>10</v>
      </c>
      <c r="J9" s="62">
        <v>10</v>
      </c>
      <c r="K9" s="62">
        <v>10</v>
      </c>
      <c r="L9" s="62">
        <v>10</v>
      </c>
      <c r="M9" s="62">
        <v>9</v>
      </c>
      <c r="N9" s="62">
        <v>10</v>
      </c>
      <c r="O9" s="62">
        <v>8</v>
      </c>
    </row>
    <row r="10" spans="1:16">
      <c r="A10" s="76" t="s">
        <v>109</v>
      </c>
      <c r="B10" s="65" t="s">
        <v>66</v>
      </c>
      <c r="C10" s="76">
        <v>10</v>
      </c>
      <c r="D10" s="76">
        <v>9</v>
      </c>
      <c r="E10" s="76">
        <v>10</v>
      </c>
      <c r="F10" s="76">
        <v>8</v>
      </c>
      <c r="G10" s="76">
        <v>10</v>
      </c>
      <c r="H10" s="76">
        <v>7</v>
      </c>
      <c r="I10" s="76">
        <v>8</v>
      </c>
      <c r="J10" s="65">
        <v>10</v>
      </c>
      <c r="K10" s="65">
        <v>9</v>
      </c>
      <c r="L10" s="65">
        <v>10</v>
      </c>
      <c r="M10" s="65">
        <v>10</v>
      </c>
      <c r="N10" s="65">
        <v>10</v>
      </c>
      <c r="O10" s="65">
        <v>10</v>
      </c>
    </row>
    <row r="11" spans="1:16">
      <c r="A11" s="75" t="s">
        <v>109</v>
      </c>
      <c r="B11" s="69" t="s">
        <v>66</v>
      </c>
      <c r="C11" s="75">
        <v>8</v>
      </c>
      <c r="D11" s="75">
        <v>3</v>
      </c>
      <c r="E11" s="75">
        <v>9</v>
      </c>
      <c r="F11" s="75">
        <v>10</v>
      </c>
      <c r="G11" s="75">
        <v>10</v>
      </c>
      <c r="H11" s="75">
        <v>9</v>
      </c>
      <c r="I11" s="75">
        <v>10</v>
      </c>
      <c r="J11" s="69">
        <v>9</v>
      </c>
      <c r="K11" s="69">
        <v>5</v>
      </c>
      <c r="L11" s="69">
        <v>10</v>
      </c>
      <c r="M11" s="69">
        <v>2</v>
      </c>
      <c r="N11" s="69">
        <v>9</v>
      </c>
      <c r="O11" s="69">
        <v>6</v>
      </c>
    </row>
    <row r="12" spans="1:16">
      <c r="A12" s="76" t="s">
        <v>109</v>
      </c>
      <c r="B12" s="65" t="s">
        <v>66</v>
      </c>
      <c r="C12" s="76">
        <v>10</v>
      </c>
      <c r="D12" s="76">
        <v>10</v>
      </c>
      <c r="E12" s="76">
        <v>10</v>
      </c>
      <c r="F12" s="76">
        <v>10</v>
      </c>
      <c r="G12" s="76">
        <v>10</v>
      </c>
      <c r="H12" s="76">
        <v>10</v>
      </c>
      <c r="I12" s="76">
        <v>10</v>
      </c>
      <c r="J12" s="65">
        <v>10</v>
      </c>
      <c r="K12" s="65">
        <v>10</v>
      </c>
      <c r="L12" s="65">
        <v>10</v>
      </c>
      <c r="M12" s="65">
        <v>10</v>
      </c>
      <c r="N12" s="65">
        <v>10</v>
      </c>
      <c r="O12" s="65">
        <v>10</v>
      </c>
      <c r="P12" s="23"/>
    </row>
    <row r="13" spans="1:16">
      <c r="A13" s="75" t="s">
        <v>109</v>
      </c>
      <c r="B13" s="69" t="s">
        <v>66</v>
      </c>
      <c r="C13" s="75">
        <v>8</v>
      </c>
      <c r="D13" s="75">
        <v>9</v>
      </c>
      <c r="E13" s="75">
        <v>10</v>
      </c>
      <c r="F13" s="75">
        <v>8</v>
      </c>
      <c r="G13" s="75">
        <v>10</v>
      </c>
      <c r="H13" s="75">
        <v>9</v>
      </c>
      <c r="I13" s="75">
        <v>10</v>
      </c>
      <c r="J13" s="69">
        <v>9</v>
      </c>
      <c r="K13" s="69">
        <v>9</v>
      </c>
      <c r="L13" s="69">
        <v>10</v>
      </c>
      <c r="M13" s="69">
        <v>9</v>
      </c>
      <c r="N13" s="69">
        <v>10</v>
      </c>
      <c r="O13" s="69">
        <v>10</v>
      </c>
      <c r="P13" s="23"/>
    </row>
    <row r="14" spans="1:16">
      <c r="A14" s="76" t="s">
        <v>109</v>
      </c>
      <c r="B14" s="65" t="s">
        <v>66</v>
      </c>
      <c r="C14" s="76">
        <v>10</v>
      </c>
      <c r="D14" s="76">
        <v>10</v>
      </c>
      <c r="E14" s="76">
        <v>10</v>
      </c>
      <c r="F14" s="76">
        <v>10</v>
      </c>
      <c r="G14" s="76">
        <v>8</v>
      </c>
      <c r="H14" s="76">
        <v>7</v>
      </c>
      <c r="I14" s="76">
        <v>4</v>
      </c>
      <c r="J14" s="65">
        <v>8</v>
      </c>
      <c r="K14" s="65">
        <v>10</v>
      </c>
      <c r="L14" s="65">
        <v>10</v>
      </c>
      <c r="M14" s="65">
        <v>7</v>
      </c>
      <c r="N14" s="65">
        <v>10</v>
      </c>
      <c r="O14" s="65">
        <v>3</v>
      </c>
      <c r="P14" s="23"/>
    </row>
    <row r="15" spans="1:16">
      <c r="A15" s="77" t="s">
        <v>109</v>
      </c>
      <c r="B15" s="62" t="s">
        <v>66</v>
      </c>
      <c r="C15" s="77">
        <v>1</v>
      </c>
      <c r="D15" s="77">
        <v>1</v>
      </c>
      <c r="E15" s="77">
        <v>4</v>
      </c>
      <c r="F15" s="77">
        <v>1</v>
      </c>
      <c r="G15" s="77">
        <v>1</v>
      </c>
      <c r="H15" s="77">
        <v>1</v>
      </c>
      <c r="I15" s="77">
        <v>8</v>
      </c>
      <c r="J15" s="62">
        <v>6</v>
      </c>
      <c r="K15" s="62">
        <v>6</v>
      </c>
      <c r="L15" s="62">
        <v>6</v>
      </c>
      <c r="M15" s="62">
        <v>7</v>
      </c>
      <c r="N15" s="62">
        <v>3</v>
      </c>
      <c r="O15" s="62">
        <v>4</v>
      </c>
      <c r="P15" s="23"/>
    </row>
    <row r="16" spans="1:16">
      <c r="A16" s="78" t="s">
        <v>53</v>
      </c>
      <c r="B16" s="59" t="s">
        <v>66</v>
      </c>
      <c r="C16" s="78">
        <v>5</v>
      </c>
      <c r="D16" s="78">
        <v>7</v>
      </c>
      <c r="E16" s="78">
        <v>7</v>
      </c>
      <c r="F16" s="78">
        <v>8</v>
      </c>
      <c r="G16" s="78">
        <v>8</v>
      </c>
      <c r="H16" s="78">
        <v>6</v>
      </c>
      <c r="I16" s="78">
        <v>7</v>
      </c>
      <c r="J16" s="59">
        <v>4</v>
      </c>
      <c r="K16" s="59">
        <v>6</v>
      </c>
      <c r="L16" s="59">
        <v>6</v>
      </c>
      <c r="M16" s="59">
        <v>10</v>
      </c>
      <c r="N16" s="59">
        <v>8</v>
      </c>
      <c r="O16" s="59">
        <v>9</v>
      </c>
    </row>
    <row r="17" spans="1:15">
      <c r="A17" s="75" t="s">
        <v>109</v>
      </c>
      <c r="B17" s="69" t="s">
        <v>66</v>
      </c>
      <c r="C17" s="75">
        <v>7</v>
      </c>
      <c r="D17" s="75">
        <v>10</v>
      </c>
      <c r="E17" s="75">
        <v>10</v>
      </c>
      <c r="F17" s="75">
        <v>10</v>
      </c>
      <c r="G17" s="75">
        <v>5</v>
      </c>
      <c r="H17" s="75">
        <v>5</v>
      </c>
      <c r="I17" s="75">
        <v>7</v>
      </c>
      <c r="J17" s="69">
        <v>7</v>
      </c>
      <c r="K17" s="69">
        <v>5</v>
      </c>
      <c r="L17" s="69">
        <v>10</v>
      </c>
      <c r="M17" s="69">
        <v>5</v>
      </c>
      <c r="N17" s="69">
        <v>10</v>
      </c>
      <c r="O17" s="69">
        <v>10</v>
      </c>
    </row>
    <row r="18" spans="1:15">
      <c r="A18" s="78" t="s">
        <v>53</v>
      </c>
      <c r="B18" s="59" t="s">
        <v>66</v>
      </c>
      <c r="C18" s="78">
        <v>8</v>
      </c>
      <c r="D18" s="78">
        <v>7</v>
      </c>
      <c r="E18" s="78">
        <v>10</v>
      </c>
      <c r="F18" s="78">
        <v>8</v>
      </c>
      <c r="G18" s="78">
        <v>10</v>
      </c>
      <c r="H18" s="78">
        <v>8</v>
      </c>
      <c r="I18" s="78">
        <v>8</v>
      </c>
      <c r="J18" s="59">
        <v>7</v>
      </c>
      <c r="K18" s="59">
        <v>9</v>
      </c>
      <c r="L18" s="59">
        <v>9</v>
      </c>
      <c r="M18" s="59">
        <v>10</v>
      </c>
      <c r="N18" s="59">
        <v>9</v>
      </c>
      <c r="O18" s="59">
        <v>10</v>
      </c>
    </row>
    <row r="19" spans="1:15">
      <c r="A19" s="77" t="s">
        <v>109</v>
      </c>
      <c r="B19" s="62" t="s">
        <v>66</v>
      </c>
      <c r="C19" s="77">
        <v>10</v>
      </c>
      <c r="D19" s="77">
        <v>7</v>
      </c>
      <c r="E19" s="77">
        <v>10</v>
      </c>
      <c r="F19" s="77">
        <v>9</v>
      </c>
      <c r="G19" s="77">
        <v>9</v>
      </c>
      <c r="H19" s="77">
        <v>10</v>
      </c>
      <c r="I19" s="77">
        <v>5</v>
      </c>
      <c r="J19" s="62">
        <v>5</v>
      </c>
      <c r="K19" s="62">
        <v>10</v>
      </c>
      <c r="L19" s="62">
        <v>6</v>
      </c>
      <c r="M19" s="62">
        <v>10</v>
      </c>
      <c r="N19" s="62">
        <v>8</v>
      </c>
      <c r="O19" s="62">
        <v>6</v>
      </c>
    </row>
    <row r="20" spans="1:15">
      <c r="A20" s="76" t="s">
        <v>53</v>
      </c>
      <c r="B20" s="65" t="s">
        <v>66</v>
      </c>
      <c r="C20" s="76">
        <v>8</v>
      </c>
      <c r="D20" s="76">
        <v>9</v>
      </c>
      <c r="E20" s="76">
        <v>9</v>
      </c>
      <c r="F20" s="76">
        <v>9</v>
      </c>
      <c r="G20" s="76">
        <v>9</v>
      </c>
      <c r="H20" s="76">
        <v>9</v>
      </c>
      <c r="I20" s="76">
        <v>9</v>
      </c>
      <c r="J20" s="65">
        <v>9</v>
      </c>
      <c r="K20" s="65">
        <v>9</v>
      </c>
      <c r="L20" s="65">
        <v>9</v>
      </c>
      <c r="M20" s="65">
        <v>9</v>
      </c>
      <c r="N20" s="65">
        <v>9</v>
      </c>
      <c r="O20" s="65">
        <v>9</v>
      </c>
    </row>
    <row r="21" spans="1:15">
      <c r="A21" s="75" t="s">
        <v>53</v>
      </c>
      <c r="B21" s="69" t="s">
        <v>66</v>
      </c>
      <c r="C21" s="75">
        <v>10</v>
      </c>
      <c r="D21" s="75">
        <v>8</v>
      </c>
      <c r="E21" s="75">
        <v>10</v>
      </c>
      <c r="F21" s="75">
        <v>10</v>
      </c>
      <c r="G21" s="75">
        <v>10</v>
      </c>
      <c r="H21" s="75">
        <v>10</v>
      </c>
      <c r="I21" s="75">
        <v>4</v>
      </c>
      <c r="J21" s="69">
        <v>9</v>
      </c>
      <c r="K21" s="69">
        <v>10</v>
      </c>
      <c r="L21" s="69">
        <v>9</v>
      </c>
      <c r="M21" s="69">
        <v>10</v>
      </c>
      <c r="N21" s="69">
        <v>9</v>
      </c>
      <c r="O21" s="69">
        <v>10</v>
      </c>
    </row>
    <row r="22" spans="1:15">
      <c r="A22" s="76" t="s">
        <v>109</v>
      </c>
      <c r="B22" s="65" t="s">
        <v>66</v>
      </c>
      <c r="C22" s="76">
        <v>10</v>
      </c>
      <c r="D22" s="76">
        <v>10</v>
      </c>
      <c r="E22" s="76">
        <v>10</v>
      </c>
      <c r="F22" s="76">
        <v>10</v>
      </c>
      <c r="G22" s="76">
        <v>10</v>
      </c>
      <c r="H22" s="76">
        <v>10</v>
      </c>
      <c r="I22" s="76">
        <v>10</v>
      </c>
      <c r="J22" s="65">
        <v>10</v>
      </c>
      <c r="K22" s="65">
        <v>10</v>
      </c>
      <c r="L22" s="65">
        <v>10</v>
      </c>
      <c r="M22" s="65">
        <v>10</v>
      </c>
      <c r="N22" s="65">
        <v>10</v>
      </c>
      <c r="O22" s="65">
        <v>10</v>
      </c>
    </row>
    <row r="23" spans="1:15">
      <c r="A23" s="77" t="s">
        <v>109</v>
      </c>
      <c r="B23" s="62" t="s">
        <v>66</v>
      </c>
      <c r="C23" s="77">
        <v>8</v>
      </c>
      <c r="D23" s="77">
        <v>8</v>
      </c>
      <c r="E23" s="77">
        <v>9</v>
      </c>
      <c r="F23" s="77">
        <v>8</v>
      </c>
      <c r="G23" s="77">
        <v>10</v>
      </c>
      <c r="H23" s="77">
        <v>8</v>
      </c>
      <c r="I23" s="77">
        <v>6</v>
      </c>
      <c r="J23" s="62">
        <v>8</v>
      </c>
      <c r="K23" s="62">
        <v>8</v>
      </c>
      <c r="L23" s="62">
        <v>8</v>
      </c>
      <c r="M23" s="62">
        <v>9</v>
      </c>
      <c r="N23" s="62">
        <v>9</v>
      </c>
      <c r="O23" s="62">
        <v>8</v>
      </c>
    </row>
    <row r="24" spans="1:15">
      <c r="A24" s="78" t="s">
        <v>109</v>
      </c>
      <c r="B24" s="59" t="s">
        <v>66</v>
      </c>
      <c r="C24" s="78">
        <v>5</v>
      </c>
      <c r="D24" s="78">
        <v>4</v>
      </c>
      <c r="E24" s="78">
        <v>7</v>
      </c>
      <c r="F24" s="78">
        <v>5</v>
      </c>
      <c r="G24" s="78">
        <v>10</v>
      </c>
      <c r="H24" s="78">
        <v>4</v>
      </c>
      <c r="I24" s="78">
        <v>10</v>
      </c>
      <c r="J24" s="59">
        <v>2</v>
      </c>
      <c r="K24" s="59">
        <v>10</v>
      </c>
      <c r="L24" s="59">
        <v>8</v>
      </c>
      <c r="M24" s="59">
        <v>10</v>
      </c>
      <c r="N24" s="59">
        <v>9</v>
      </c>
      <c r="O24" s="59">
        <v>10</v>
      </c>
    </row>
    <row r="25" spans="1:15">
      <c r="A25" s="75" t="s">
        <v>109</v>
      </c>
      <c r="B25" s="69" t="s">
        <v>66</v>
      </c>
      <c r="C25" s="75">
        <v>10</v>
      </c>
      <c r="D25" s="75">
        <v>8</v>
      </c>
      <c r="E25" s="75">
        <v>10</v>
      </c>
      <c r="F25" s="75">
        <v>9</v>
      </c>
      <c r="G25" s="75">
        <v>10</v>
      </c>
      <c r="H25" s="75">
        <v>10</v>
      </c>
      <c r="I25" s="75">
        <v>7</v>
      </c>
      <c r="J25" s="69">
        <v>6</v>
      </c>
      <c r="K25" s="69">
        <v>9</v>
      </c>
      <c r="L25" s="69">
        <v>10</v>
      </c>
      <c r="M25" s="69">
        <v>10</v>
      </c>
      <c r="N25" s="69">
        <v>8</v>
      </c>
      <c r="O25" s="69">
        <v>8</v>
      </c>
    </row>
    <row r="26" spans="1:15">
      <c r="A26" s="78" t="s">
        <v>53</v>
      </c>
      <c r="B26" s="59" t="s">
        <v>66</v>
      </c>
      <c r="C26" s="78">
        <v>3</v>
      </c>
      <c r="D26" s="78">
        <v>6</v>
      </c>
      <c r="E26" s="78">
        <v>9</v>
      </c>
      <c r="F26" s="78">
        <v>9</v>
      </c>
      <c r="G26" s="78">
        <v>4</v>
      </c>
      <c r="H26" s="78">
        <v>9</v>
      </c>
      <c r="I26" s="78">
        <v>7</v>
      </c>
      <c r="J26" s="59">
        <v>6</v>
      </c>
      <c r="K26" s="59">
        <v>7</v>
      </c>
      <c r="L26" s="59">
        <v>6</v>
      </c>
      <c r="M26" s="59">
        <v>7</v>
      </c>
      <c r="N26" s="59">
        <v>9</v>
      </c>
      <c r="O26" s="59">
        <v>10</v>
      </c>
    </row>
    <row r="27" spans="1:15">
      <c r="A27" s="77" t="s">
        <v>109</v>
      </c>
      <c r="B27" s="62" t="s">
        <v>66</v>
      </c>
      <c r="C27" s="77">
        <v>10</v>
      </c>
      <c r="D27" s="77">
        <v>9</v>
      </c>
      <c r="E27" s="77">
        <v>8</v>
      </c>
      <c r="F27" s="77">
        <v>10</v>
      </c>
      <c r="G27" s="77">
        <v>5</v>
      </c>
      <c r="H27" s="77">
        <v>6</v>
      </c>
      <c r="I27" s="77">
        <v>1</v>
      </c>
      <c r="J27" s="62">
        <v>2</v>
      </c>
      <c r="K27" s="62">
        <v>8</v>
      </c>
      <c r="L27" s="62">
        <v>8</v>
      </c>
      <c r="M27" s="62">
        <v>7</v>
      </c>
      <c r="N27" s="62">
        <v>8</v>
      </c>
      <c r="O27" s="62">
        <v>10</v>
      </c>
    </row>
    <row r="28" spans="1:15">
      <c r="A28" s="76" t="s">
        <v>53</v>
      </c>
      <c r="B28" s="65" t="s">
        <v>66</v>
      </c>
      <c r="C28" s="76">
        <v>7</v>
      </c>
      <c r="D28" s="76">
        <v>8</v>
      </c>
      <c r="E28" s="76">
        <v>9</v>
      </c>
      <c r="F28" s="76">
        <v>8</v>
      </c>
      <c r="G28" s="76">
        <v>10</v>
      </c>
      <c r="H28" s="76">
        <v>9</v>
      </c>
      <c r="I28" s="76">
        <v>10</v>
      </c>
      <c r="J28" s="65">
        <v>10</v>
      </c>
      <c r="K28" s="65">
        <v>10</v>
      </c>
      <c r="L28" s="65">
        <v>8</v>
      </c>
      <c r="M28" s="65">
        <v>10</v>
      </c>
      <c r="N28" s="65">
        <v>10</v>
      </c>
      <c r="O28" s="65">
        <v>10</v>
      </c>
    </row>
    <row r="29" spans="1:15">
      <c r="A29" s="77" t="s">
        <v>53</v>
      </c>
      <c r="B29" s="62" t="s">
        <v>66</v>
      </c>
      <c r="C29" s="77">
        <v>8</v>
      </c>
      <c r="D29" s="77">
        <v>9</v>
      </c>
      <c r="E29" s="77">
        <v>9</v>
      </c>
      <c r="F29" s="77">
        <v>8</v>
      </c>
      <c r="G29" s="77">
        <v>10</v>
      </c>
      <c r="H29" s="77">
        <v>10</v>
      </c>
      <c r="I29" s="77">
        <v>5</v>
      </c>
      <c r="J29" s="62">
        <v>7</v>
      </c>
      <c r="K29" s="62">
        <v>9</v>
      </c>
      <c r="L29" s="62">
        <v>9</v>
      </c>
      <c r="M29" s="62">
        <v>10</v>
      </c>
      <c r="N29" s="62">
        <v>10</v>
      </c>
      <c r="O29" s="62">
        <v>10</v>
      </c>
    </row>
    <row r="30" spans="1:15">
      <c r="A30" s="78" t="s">
        <v>53</v>
      </c>
      <c r="B30" s="59" t="s">
        <v>66</v>
      </c>
      <c r="C30" s="78">
        <v>7</v>
      </c>
      <c r="D30" s="78">
        <v>7</v>
      </c>
      <c r="E30" s="78">
        <v>7</v>
      </c>
      <c r="F30" s="78">
        <v>6</v>
      </c>
      <c r="G30" s="78">
        <v>7</v>
      </c>
      <c r="H30" s="78">
        <v>9</v>
      </c>
      <c r="I30" s="78">
        <v>7</v>
      </c>
      <c r="J30" s="59">
        <v>8</v>
      </c>
      <c r="K30" s="59">
        <v>8</v>
      </c>
      <c r="L30" s="59">
        <v>8</v>
      </c>
      <c r="M30" s="59">
        <v>8</v>
      </c>
      <c r="N30" s="59">
        <v>8</v>
      </c>
      <c r="O30" s="59">
        <v>8</v>
      </c>
    </row>
    <row r="31" spans="1:15">
      <c r="A31" s="77" t="s">
        <v>53</v>
      </c>
      <c r="B31" s="62" t="s">
        <v>66</v>
      </c>
      <c r="C31" s="77">
        <v>7</v>
      </c>
      <c r="D31" s="77">
        <v>6</v>
      </c>
      <c r="E31" s="77">
        <v>10</v>
      </c>
      <c r="F31" s="77">
        <v>8</v>
      </c>
      <c r="G31" s="77">
        <v>8</v>
      </c>
      <c r="H31" s="77">
        <v>6</v>
      </c>
      <c r="I31" s="77">
        <v>2</v>
      </c>
      <c r="J31" s="62">
        <v>4</v>
      </c>
      <c r="K31" s="62">
        <v>7</v>
      </c>
      <c r="L31" s="62">
        <v>6</v>
      </c>
      <c r="M31" s="62">
        <v>7</v>
      </c>
      <c r="N31" s="62">
        <v>7</v>
      </c>
      <c r="O31" s="62">
        <v>8</v>
      </c>
    </row>
    <row r="32" spans="1:15">
      <c r="A32" s="78" t="s">
        <v>109</v>
      </c>
      <c r="B32" s="59" t="s">
        <v>66</v>
      </c>
      <c r="C32" s="78">
        <v>10</v>
      </c>
      <c r="D32" s="78">
        <v>8</v>
      </c>
      <c r="E32" s="78">
        <v>9</v>
      </c>
      <c r="F32" s="78">
        <v>6</v>
      </c>
      <c r="G32" s="78">
        <v>4</v>
      </c>
      <c r="H32" s="78">
        <v>3</v>
      </c>
      <c r="I32" s="78">
        <v>6</v>
      </c>
      <c r="J32" s="59">
        <v>2</v>
      </c>
      <c r="K32" s="59">
        <v>5</v>
      </c>
      <c r="L32" s="59">
        <v>10</v>
      </c>
      <c r="M32" s="59">
        <v>6</v>
      </c>
      <c r="N32" s="59">
        <v>8</v>
      </c>
      <c r="O32" s="59">
        <v>10</v>
      </c>
    </row>
    <row r="33" spans="1:15">
      <c r="A33" s="75" t="s">
        <v>109</v>
      </c>
      <c r="B33" s="69" t="s">
        <v>66</v>
      </c>
      <c r="C33" s="75">
        <v>8</v>
      </c>
      <c r="D33" s="75">
        <v>8</v>
      </c>
      <c r="E33" s="75">
        <v>9</v>
      </c>
      <c r="F33" s="75">
        <v>7</v>
      </c>
      <c r="G33" s="75">
        <v>8</v>
      </c>
      <c r="H33" s="75">
        <v>9</v>
      </c>
      <c r="I33" s="75">
        <v>10</v>
      </c>
      <c r="J33" s="69">
        <v>6</v>
      </c>
      <c r="K33" s="69">
        <v>10</v>
      </c>
      <c r="L33" s="69">
        <v>8</v>
      </c>
      <c r="M33" s="69">
        <v>10</v>
      </c>
      <c r="N33" s="69">
        <v>8</v>
      </c>
      <c r="O33" s="69">
        <v>10</v>
      </c>
    </row>
    <row r="34" spans="1:15">
      <c r="A34" s="78" t="s">
        <v>109</v>
      </c>
      <c r="B34" s="59" t="s">
        <v>66</v>
      </c>
      <c r="C34" s="78">
        <v>8</v>
      </c>
      <c r="D34" s="78">
        <v>10</v>
      </c>
      <c r="E34" s="78">
        <v>10</v>
      </c>
      <c r="F34" s="78">
        <v>8</v>
      </c>
      <c r="G34" s="78">
        <v>10</v>
      </c>
      <c r="H34" s="78">
        <v>8</v>
      </c>
      <c r="I34" s="78">
        <v>3</v>
      </c>
      <c r="J34" s="59">
        <v>10</v>
      </c>
      <c r="K34" s="59">
        <v>10</v>
      </c>
      <c r="L34" s="59">
        <v>8</v>
      </c>
      <c r="M34" s="59">
        <v>10</v>
      </c>
      <c r="N34" s="59">
        <v>10</v>
      </c>
      <c r="O34" s="59">
        <v>8</v>
      </c>
    </row>
    <row r="35" spans="1:15">
      <c r="A35" s="77" t="s">
        <v>109</v>
      </c>
      <c r="B35" s="62" t="s">
        <v>66</v>
      </c>
      <c r="C35" s="77">
        <v>9</v>
      </c>
      <c r="D35" s="77">
        <v>8</v>
      </c>
      <c r="E35" s="77">
        <v>9</v>
      </c>
      <c r="F35" s="77">
        <v>7</v>
      </c>
      <c r="G35" s="77">
        <v>10</v>
      </c>
      <c r="H35" s="77">
        <v>7</v>
      </c>
      <c r="I35" s="77">
        <v>8</v>
      </c>
      <c r="J35" s="62">
        <v>8</v>
      </c>
      <c r="K35" s="62">
        <v>10</v>
      </c>
      <c r="L35" s="62">
        <v>8</v>
      </c>
      <c r="M35" s="62">
        <v>9</v>
      </c>
      <c r="N35" s="62">
        <v>9</v>
      </c>
      <c r="O35" s="62">
        <v>10</v>
      </c>
    </row>
    <row r="36" spans="1:15">
      <c r="A36" s="76" t="s">
        <v>53</v>
      </c>
      <c r="B36" s="65" t="s">
        <v>66</v>
      </c>
      <c r="C36" s="76">
        <v>10</v>
      </c>
      <c r="D36" s="76">
        <v>5</v>
      </c>
      <c r="E36" s="76">
        <v>10</v>
      </c>
      <c r="F36" s="76">
        <v>9</v>
      </c>
      <c r="G36" s="76">
        <v>10</v>
      </c>
      <c r="H36" s="76">
        <v>8</v>
      </c>
      <c r="I36" s="76">
        <v>8</v>
      </c>
      <c r="J36" s="65">
        <v>7</v>
      </c>
      <c r="K36" s="65">
        <v>10</v>
      </c>
      <c r="L36" s="65">
        <v>10</v>
      </c>
      <c r="M36" s="65">
        <v>10</v>
      </c>
      <c r="N36" s="65">
        <v>10</v>
      </c>
      <c r="O36" s="65">
        <v>10</v>
      </c>
    </row>
    <row r="37" spans="1:15">
      <c r="A37" s="75" t="s">
        <v>53</v>
      </c>
      <c r="B37" s="69" t="s">
        <v>66</v>
      </c>
      <c r="C37" s="75">
        <v>9</v>
      </c>
      <c r="D37" s="75">
        <v>8</v>
      </c>
      <c r="E37" s="75">
        <v>10</v>
      </c>
      <c r="F37" s="75">
        <v>9</v>
      </c>
      <c r="G37" s="75">
        <v>9</v>
      </c>
      <c r="H37" s="75">
        <v>8</v>
      </c>
      <c r="I37" s="75">
        <v>7</v>
      </c>
      <c r="J37" s="69">
        <v>9</v>
      </c>
      <c r="K37" s="69">
        <v>10</v>
      </c>
      <c r="L37" s="69">
        <v>10</v>
      </c>
      <c r="M37" s="69">
        <v>10</v>
      </c>
      <c r="N37" s="69">
        <v>9</v>
      </c>
      <c r="O37" s="69">
        <v>10</v>
      </c>
    </row>
    <row r="38" spans="1:15">
      <c r="A38" s="76" t="s">
        <v>109</v>
      </c>
      <c r="B38" s="65" t="s">
        <v>66</v>
      </c>
      <c r="C38" s="76">
        <v>10</v>
      </c>
      <c r="D38" s="76">
        <v>7</v>
      </c>
      <c r="E38" s="76">
        <v>10</v>
      </c>
      <c r="F38" s="76">
        <v>10</v>
      </c>
      <c r="G38" s="76">
        <v>10</v>
      </c>
      <c r="H38" s="76">
        <v>10</v>
      </c>
      <c r="I38" s="76">
        <v>10</v>
      </c>
      <c r="J38" s="65">
        <v>9</v>
      </c>
      <c r="K38" s="65">
        <v>10</v>
      </c>
      <c r="L38" s="65">
        <v>10</v>
      </c>
      <c r="M38" s="65">
        <v>10</v>
      </c>
      <c r="N38" s="65">
        <v>10</v>
      </c>
      <c r="O38" s="65">
        <v>10</v>
      </c>
    </row>
    <row r="39" spans="1:15">
      <c r="A39" s="75" t="s">
        <v>109</v>
      </c>
      <c r="B39" s="69" t="s">
        <v>66</v>
      </c>
      <c r="C39" s="75">
        <v>10</v>
      </c>
      <c r="D39" s="75">
        <v>10</v>
      </c>
      <c r="E39" s="75">
        <v>10</v>
      </c>
      <c r="F39" s="75">
        <v>10</v>
      </c>
      <c r="G39" s="75">
        <v>7</v>
      </c>
      <c r="H39" s="75">
        <v>9</v>
      </c>
      <c r="I39" s="75">
        <v>10</v>
      </c>
      <c r="J39" s="69">
        <v>7</v>
      </c>
      <c r="K39" s="69">
        <v>8</v>
      </c>
      <c r="L39" s="69">
        <v>9</v>
      </c>
      <c r="M39" s="69">
        <v>5</v>
      </c>
      <c r="N39" s="69">
        <v>7</v>
      </c>
      <c r="O39" s="69">
        <v>10</v>
      </c>
    </row>
    <row r="40" spans="1:15">
      <c r="A40" s="78" t="s">
        <v>53</v>
      </c>
      <c r="B40" s="59" t="s">
        <v>66</v>
      </c>
      <c r="C40" s="78">
        <v>10</v>
      </c>
      <c r="D40" s="78">
        <v>6</v>
      </c>
      <c r="E40" s="78">
        <v>8</v>
      </c>
      <c r="F40" s="78">
        <v>8</v>
      </c>
      <c r="G40" s="78">
        <v>8</v>
      </c>
      <c r="H40" s="78">
        <v>9</v>
      </c>
      <c r="I40" s="78">
        <v>7</v>
      </c>
      <c r="J40" s="59">
        <v>6</v>
      </c>
      <c r="K40" s="59">
        <v>6</v>
      </c>
      <c r="L40" s="59">
        <v>5</v>
      </c>
      <c r="M40" s="59">
        <v>9</v>
      </c>
      <c r="N40" s="59">
        <v>10</v>
      </c>
      <c r="O40" s="59">
        <v>10</v>
      </c>
    </row>
    <row r="41" spans="1:15">
      <c r="A41" s="77" t="s">
        <v>109</v>
      </c>
      <c r="B41" s="62" t="s">
        <v>66</v>
      </c>
      <c r="C41" s="77">
        <v>9</v>
      </c>
      <c r="D41" s="77">
        <v>9</v>
      </c>
      <c r="E41" s="77">
        <v>10</v>
      </c>
      <c r="F41" s="77">
        <v>10</v>
      </c>
      <c r="G41" s="77">
        <v>7</v>
      </c>
      <c r="H41" s="77">
        <v>9</v>
      </c>
      <c r="I41" s="77">
        <v>7</v>
      </c>
      <c r="J41" s="62">
        <v>7</v>
      </c>
      <c r="K41" s="62">
        <v>10</v>
      </c>
      <c r="L41" s="62">
        <v>10</v>
      </c>
      <c r="M41" s="62">
        <v>10</v>
      </c>
      <c r="N41" s="62">
        <v>10</v>
      </c>
      <c r="O41" s="62">
        <v>10</v>
      </c>
    </row>
    <row r="42" spans="1:15">
      <c r="A42" s="78" t="s">
        <v>53</v>
      </c>
      <c r="B42" s="59" t="s">
        <v>66</v>
      </c>
      <c r="C42" s="78">
        <v>10</v>
      </c>
      <c r="D42" s="78">
        <v>8</v>
      </c>
      <c r="E42" s="78">
        <v>10</v>
      </c>
      <c r="F42" s="78">
        <v>10</v>
      </c>
      <c r="G42" s="78">
        <v>10</v>
      </c>
      <c r="H42" s="78">
        <v>10</v>
      </c>
      <c r="I42" s="78">
        <v>10</v>
      </c>
      <c r="J42" s="59">
        <v>9</v>
      </c>
      <c r="K42" s="59">
        <v>10</v>
      </c>
      <c r="L42" s="59">
        <v>10</v>
      </c>
      <c r="M42" s="59">
        <v>10</v>
      </c>
      <c r="N42" s="59">
        <v>10</v>
      </c>
      <c r="O42" s="59">
        <v>10</v>
      </c>
    </row>
    <row r="43" spans="1:15">
      <c r="A43" s="75" t="s">
        <v>109</v>
      </c>
      <c r="B43" s="69" t="s">
        <v>66</v>
      </c>
      <c r="C43" s="75">
        <v>8</v>
      </c>
      <c r="D43" s="75">
        <v>10</v>
      </c>
      <c r="E43" s="75">
        <v>6</v>
      </c>
      <c r="F43" s="75">
        <v>10</v>
      </c>
      <c r="G43" s="75">
        <v>8</v>
      </c>
      <c r="H43" s="75">
        <v>6</v>
      </c>
      <c r="I43" s="75">
        <v>8</v>
      </c>
      <c r="J43" s="69">
        <v>3</v>
      </c>
      <c r="K43" s="69">
        <v>8</v>
      </c>
      <c r="L43" s="69">
        <v>8</v>
      </c>
      <c r="M43" s="69">
        <v>8</v>
      </c>
      <c r="N43" s="69">
        <v>5</v>
      </c>
      <c r="O43" s="69">
        <v>10</v>
      </c>
    </row>
    <row r="44" spans="1:15">
      <c r="A44" s="78" t="s">
        <v>109</v>
      </c>
      <c r="B44" s="59" t="s">
        <v>66</v>
      </c>
      <c r="C44" s="78">
        <v>8</v>
      </c>
      <c r="D44" s="78">
        <v>10</v>
      </c>
      <c r="E44" s="78">
        <v>8</v>
      </c>
      <c r="F44" s="78">
        <v>10</v>
      </c>
      <c r="G44" s="78">
        <v>6</v>
      </c>
      <c r="H44" s="78">
        <v>4</v>
      </c>
      <c r="I44" s="78">
        <v>3</v>
      </c>
      <c r="J44" s="59">
        <v>9</v>
      </c>
      <c r="K44" s="59">
        <v>10</v>
      </c>
      <c r="L44" s="59">
        <v>8</v>
      </c>
      <c r="M44" s="59">
        <v>10</v>
      </c>
      <c r="N44" s="59">
        <v>10</v>
      </c>
      <c r="O44" s="59">
        <v>10</v>
      </c>
    </row>
    <row r="45" spans="1:15">
      <c r="A45" s="75" t="s">
        <v>109</v>
      </c>
      <c r="B45" s="69" t="s">
        <v>66</v>
      </c>
      <c r="C45" s="75">
        <v>8</v>
      </c>
      <c r="D45" s="75">
        <v>10</v>
      </c>
      <c r="E45" s="75">
        <v>8</v>
      </c>
      <c r="F45" s="75">
        <v>8</v>
      </c>
      <c r="G45" s="75">
        <v>9</v>
      </c>
      <c r="H45" s="75">
        <v>10</v>
      </c>
      <c r="I45" s="75">
        <v>9</v>
      </c>
      <c r="J45" s="69">
        <v>8</v>
      </c>
      <c r="K45" s="69">
        <v>9</v>
      </c>
      <c r="L45" s="69">
        <v>7</v>
      </c>
      <c r="M45" s="69">
        <v>9</v>
      </c>
      <c r="N45" s="69">
        <v>9</v>
      </c>
      <c r="O45" s="69">
        <v>8</v>
      </c>
    </row>
    <row r="46" spans="1:15">
      <c r="A46" s="76" t="s">
        <v>109</v>
      </c>
      <c r="B46" s="65" t="s">
        <v>66</v>
      </c>
      <c r="C46" s="76">
        <v>1</v>
      </c>
      <c r="D46" s="76">
        <v>5</v>
      </c>
      <c r="E46" s="76">
        <v>7</v>
      </c>
      <c r="F46" s="76">
        <v>10</v>
      </c>
      <c r="G46" s="76">
        <v>5</v>
      </c>
      <c r="H46" s="76">
        <v>8</v>
      </c>
      <c r="I46" s="76">
        <v>1</v>
      </c>
      <c r="J46" s="65">
        <v>1</v>
      </c>
      <c r="K46" s="65">
        <v>8</v>
      </c>
      <c r="L46" s="65">
        <v>5</v>
      </c>
      <c r="M46" s="65">
        <v>10</v>
      </c>
      <c r="N46" s="65">
        <v>8</v>
      </c>
      <c r="O46" s="65">
        <v>10</v>
      </c>
    </row>
    <row r="47" spans="1:15">
      <c r="A47" s="75" t="s">
        <v>109</v>
      </c>
      <c r="B47" s="69" t="s">
        <v>66</v>
      </c>
      <c r="C47" s="75">
        <v>9</v>
      </c>
      <c r="D47" s="75">
        <v>5</v>
      </c>
      <c r="E47" s="75">
        <v>9</v>
      </c>
      <c r="F47" s="75">
        <v>6</v>
      </c>
      <c r="G47" s="75">
        <v>10</v>
      </c>
      <c r="H47" s="75">
        <v>5</v>
      </c>
      <c r="I47" s="75">
        <v>10</v>
      </c>
      <c r="J47" s="69">
        <v>8</v>
      </c>
      <c r="K47" s="69">
        <v>9</v>
      </c>
      <c r="L47" s="69">
        <v>9</v>
      </c>
      <c r="M47" s="69">
        <v>3</v>
      </c>
      <c r="N47" s="69">
        <v>8</v>
      </c>
      <c r="O47" s="69">
        <v>10</v>
      </c>
    </row>
    <row r="48" spans="1:15">
      <c r="A48" s="76" t="s">
        <v>109</v>
      </c>
      <c r="B48" s="65" t="s">
        <v>66</v>
      </c>
      <c r="C48" s="76">
        <v>8</v>
      </c>
      <c r="D48" s="76">
        <v>6</v>
      </c>
      <c r="E48" s="76">
        <v>10</v>
      </c>
      <c r="F48" s="76">
        <v>6</v>
      </c>
      <c r="G48" s="76">
        <v>7</v>
      </c>
      <c r="H48" s="76">
        <v>7</v>
      </c>
      <c r="I48" s="76">
        <v>5</v>
      </c>
      <c r="J48" s="65">
        <v>4</v>
      </c>
      <c r="K48" s="65">
        <v>8</v>
      </c>
      <c r="L48" s="65">
        <v>8</v>
      </c>
      <c r="M48" s="65">
        <v>7</v>
      </c>
      <c r="N48" s="65">
        <v>9</v>
      </c>
      <c r="O48" s="65">
        <v>6</v>
      </c>
    </row>
    <row r="49" spans="1:15">
      <c r="A49" s="77" t="s">
        <v>109</v>
      </c>
      <c r="B49" s="62" t="s">
        <v>66</v>
      </c>
      <c r="C49" s="77">
        <v>9</v>
      </c>
      <c r="D49" s="77">
        <v>10</v>
      </c>
      <c r="E49" s="77">
        <v>9</v>
      </c>
      <c r="F49" s="77">
        <v>10</v>
      </c>
      <c r="G49" s="77">
        <v>9</v>
      </c>
      <c r="H49" s="77">
        <v>9</v>
      </c>
      <c r="I49" s="77">
        <v>8</v>
      </c>
      <c r="J49" s="62">
        <v>6</v>
      </c>
      <c r="K49" s="62">
        <v>7</v>
      </c>
      <c r="L49" s="62">
        <v>8</v>
      </c>
      <c r="M49" s="62">
        <v>8</v>
      </c>
      <c r="N49" s="62">
        <v>8</v>
      </c>
      <c r="O49" s="62">
        <v>3</v>
      </c>
    </row>
    <row r="50" spans="1:15">
      <c r="A50" s="78" t="s">
        <v>109</v>
      </c>
      <c r="B50" s="59" t="s">
        <v>66</v>
      </c>
      <c r="C50" s="78">
        <v>8</v>
      </c>
      <c r="D50" s="78">
        <v>7</v>
      </c>
      <c r="E50" s="78">
        <v>10</v>
      </c>
      <c r="F50" s="78">
        <v>9</v>
      </c>
      <c r="G50" s="78">
        <v>9</v>
      </c>
      <c r="H50" s="78">
        <v>9</v>
      </c>
      <c r="I50" s="78">
        <v>8</v>
      </c>
      <c r="J50" s="59">
        <v>10</v>
      </c>
      <c r="K50" s="59">
        <v>10</v>
      </c>
      <c r="L50" s="59">
        <v>9</v>
      </c>
      <c r="M50" s="59">
        <v>10</v>
      </c>
      <c r="N50" s="59">
        <v>10</v>
      </c>
      <c r="O50" s="59">
        <v>10</v>
      </c>
    </row>
    <row r="51" spans="1:15">
      <c r="A51" s="77" t="s">
        <v>109</v>
      </c>
      <c r="B51" s="62" t="s">
        <v>66</v>
      </c>
      <c r="C51" s="77">
        <v>9</v>
      </c>
      <c r="D51" s="77">
        <v>10</v>
      </c>
      <c r="E51" s="77">
        <v>10</v>
      </c>
      <c r="F51" s="77">
        <v>10</v>
      </c>
      <c r="G51" s="77">
        <v>8</v>
      </c>
      <c r="H51" s="77">
        <v>10</v>
      </c>
      <c r="I51" s="77">
        <v>8</v>
      </c>
      <c r="J51" s="62">
        <v>8</v>
      </c>
      <c r="K51" s="62">
        <v>9</v>
      </c>
      <c r="L51" s="62">
        <v>7</v>
      </c>
      <c r="M51" s="62">
        <v>10</v>
      </c>
      <c r="N51" s="62">
        <v>8</v>
      </c>
      <c r="O51" s="62">
        <v>10</v>
      </c>
    </row>
    <row r="52" spans="1:15">
      <c r="A52" s="78" t="s">
        <v>53</v>
      </c>
      <c r="B52" s="59" t="s">
        <v>66</v>
      </c>
      <c r="C52" s="78">
        <v>8</v>
      </c>
      <c r="D52" s="78">
        <v>7</v>
      </c>
      <c r="E52" s="78">
        <v>5</v>
      </c>
      <c r="F52" s="78">
        <v>8</v>
      </c>
      <c r="G52" s="78">
        <v>10</v>
      </c>
      <c r="H52" s="78">
        <v>6</v>
      </c>
      <c r="I52" s="78">
        <v>10</v>
      </c>
      <c r="J52" s="59">
        <v>7</v>
      </c>
      <c r="K52" s="59">
        <v>10</v>
      </c>
      <c r="L52" s="59">
        <v>7</v>
      </c>
      <c r="M52" s="59">
        <v>7</v>
      </c>
      <c r="N52" s="59">
        <v>10</v>
      </c>
      <c r="O52" s="59">
        <v>10</v>
      </c>
    </row>
    <row r="53" spans="1:15">
      <c r="A53" s="77" t="s">
        <v>109</v>
      </c>
      <c r="B53" s="62" t="s">
        <v>66</v>
      </c>
      <c r="C53" s="77">
        <v>9</v>
      </c>
      <c r="D53" s="77">
        <v>8</v>
      </c>
      <c r="E53" s="77">
        <v>10</v>
      </c>
      <c r="F53" s="77">
        <v>7</v>
      </c>
      <c r="G53" s="77">
        <v>8</v>
      </c>
      <c r="H53" s="77">
        <v>7</v>
      </c>
      <c r="I53" s="77">
        <v>10</v>
      </c>
      <c r="J53" s="62">
        <v>6</v>
      </c>
      <c r="K53" s="62">
        <v>10</v>
      </c>
      <c r="L53" s="62">
        <v>8</v>
      </c>
      <c r="M53" s="62">
        <v>5</v>
      </c>
      <c r="N53" s="62">
        <v>9</v>
      </c>
      <c r="O53" s="62">
        <v>7</v>
      </c>
    </row>
    <row r="54" spans="1:15">
      <c r="A54" s="78" t="s">
        <v>109</v>
      </c>
      <c r="B54" s="59" t="s">
        <v>66</v>
      </c>
      <c r="C54" s="78">
        <v>8</v>
      </c>
      <c r="D54" s="78">
        <v>10</v>
      </c>
      <c r="E54" s="78">
        <v>10</v>
      </c>
      <c r="F54" s="78">
        <v>10</v>
      </c>
      <c r="G54" s="78">
        <v>10</v>
      </c>
      <c r="H54" s="78">
        <v>10</v>
      </c>
      <c r="I54" s="78">
        <v>9</v>
      </c>
      <c r="J54" s="59">
        <v>10</v>
      </c>
      <c r="K54" s="59">
        <v>10</v>
      </c>
      <c r="L54" s="59">
        <v>10</v>
      </c>
      <c r="M54" s="59">
        <v>10</v>
      </c>
      <c r="N54" s="59">
        <v>10</v>
      </c>
      <c r="O54" s="59">
        <v>10</v>
      </c>
    </row>
    <row r="55" spans="1:15">
      <c r="A55" s="75" t="s">
        <v>109</v>
      </c>
      <c r="B55" s="69" t="s">
        <v>66</v>
      </c>
      <c r="C55" s="75">
        <v>8</v>
      </c>
      <c r="D55" s="75">
        <v>10</v>
      </c>
      <c r="E55" s="75">
        <v>10</v>
      </c>
      <c r="F55" s="75">
        <v>8</v>
      </c>
      <c r="G55" s="75">
        <v>8</v>
      </c>
      <c r="H55" s="75">
        <v>10</v>
      </c>
      <c r="I55" s="75">
        <v>10</v>
      </c>
      <c r="J55" s="69">
        <v>10</v>
      </c>
      <c r="K55" s="69">
        <v>9</v>
      </c>
      <c r="L55" s="69">
        <v>9</v>
      </c>
      <c r="M55" s="69">
        <v>5</v>
      </c>
      <c r="N55" s="69">
        <v>8</v>
      </c>
      <c r="O55" s="69">
        <v>10</v>
      </c>
    </row>
    <row r="56" spans="1:15">
      <c r="A56" s="78" t="s">
        <v>109</v>
      </c>
      <c r="B56" s="59" t="s">
        <v>66</v>
      </c>
      <c r="C56" s="78">
        <v>10</v>
      </c>
      <c r="D56" s="78">
        <v>10</v>
      </c>
      <c r="E56" s="78">
        <v>10</v>
      </c>
      <c r="F56" s="78">
        <v>10</v>
      </c>
      <c r="G56" s="78">
        <v>7</v>
      </c>
      <c r="H56" s="78">
        <v>10</v>
      </c>
      <c r="I56" s="78">
        <v>9</v>
      </c>
      <c r="J56" s="59">
        <v>9</v>
      </c>
      <c r="K56" s="59">
        <v>10</v>
      </c>
      <c r="L56" s="59">
        <v>10</v>
      </c>
      <c r="M56" s="59">
        <v>10</v>
      </c>
      <c r="N56" s="59">
        <v>10</v>
      </c>
      <c r="O56" s="59">
        <v>10</v>
      </c>
    </row>
    <row r="57" spans="1:15">
      <c r="A57" s="77" t="s">
        <v>109</v>
      </c>
      <c r="B57" s="62" t="s">
        <v>66</v>
      </c>
      <c r="C57" s="77">
        <v>10</v>
      </c>
      <c r="D57" s="77">
        <v>8</v>
      </c>
      <c r="E57" s="77">
        <v>7</v>
      </c>
      <c r="F57" s="77">
        <v>10</v>
      </c>
      <c r="G57" s="77">
        <v>10</v>
      </c>
      <c r="H57" s="77">
        <v>10</v>
      </c>
      <c r="I57" s="77">
        <v>8</v>
      </c>
      <c r="J57" s="62">
        <v>8</v>
      </c>
      <c r="K57" s="62">
        <v>10</v>
      </c>
      <c r="L57" s="62">
        <v>9</v>
      </c>
      <c r="M57" s="62">
        <v>10</v>
      </c>
      <c r="N57" s="62">
        <v>10</v>
      </c>
      <c r="O57" s="62">
        <v>7</v>
      </c>
    </row>
    <row r="58" spans="1:15">
      <c r="A58" s="76" t="s">
        <v>109</v>
      </c>
      <c r="B58" s="65" t="s">
        <v>66</v>
      </c>
      <c r="C58" s="76">
        <v>10</v>
      </c>
      <c r="D58" s="76">
        <v>10</v>
      </c>
      <c r="E58" s="76">
        <v>8</v>
      </c>
      <c r="F58" s="76">
        <v>5</v>
      </c>
      <c r="G58" s="76">
        <v>7</v>
      </c>
      <c r="H58" s="76">
        <v>10</v>
      </c>
      <c r="I58" s="76">
        <v>4</v>
      </c>
      <c r="J58" s="65">
        <v>10</v>
      </c>
      <c r="K58" s="65">
        <v>10</v>
      </c>
      <c r="L58" s="65">
        <v>8</v>
      </c>
      <c r="M58" s="65">
        <v>10</v>
      </c>
      <c r="N58" s="65">
        <v>9</v>
      </c>
      <c r="O58" s="65">
        <v>9</v>
      </c>
    </row>
    <row r="59" spans="1:15">
      <c r="A59" s="77" t="s">
        <v>53</v>
      </c>
      <c r="B59" s="62" t="s">
        <v>66</v>
      </c>
      <c r="C59" s="77">
        <v>9</v>
      </c>
      <c r="D59" s="77">
        <v>10</v>
      </c>
      <c r="E59" s="77">
        <v>5</v>
      </c>
      <c r="F59" s="77">
        <v>8</v>
      </c>
      <c r="G59" s="77">
        <v>9</v>
      </c>
      <c r="H59" s="77">
        <v>8</v>
      </c>
      <c r="I59" s="77">
        <v>6</v>
      </c>
      <c r="J59" s="62">
        <v>6</v>
      </c>
      <c r="K59" s="62">
        <v>9</v>
      </c>
      <c r="L59" s="62">
        <v>10</v>
      </c>
      <c r="M59" s="62">
        <v>9</v>
      </c>
      <c r="N59" s="62">
        <v>9</v>
      </c>
      <c r="O59" s="62">
        <v>8</v>
      </c>
    </row>
    <row r="60" spans="1:15">
      <c r="A60" s="76" t="s">
        <v>109</v>
      </c>
      <c r="B60" s="65" t="s">
        <v>66</v>
      </c>
      <c r="C60" s="76">
        <v>8</v>
      </c>
      <c r="D60" s="76">
        <v>6</v>
      </c>
      <c r="E60" s="76">
        <v>4</v>
      </c>
      <c r="F60" s="76">
        <v>3</v>
      </c>
      <c r="G60" s="76">
        <v>1</v>
      </c>
      <c r="H60" s="76">
        <v>3</v>
      </c>
      <c r="I60" s="76">
        <v>10</v>
      </c>
      <c r="J60" s="65">
        <v>3</v>
      </c>
      <c r="K60" s="65">
        <v>3</v>
      </c>
      <c r="L60" s="65">
        <v>1</v>
      </c>
      <c r="M60" s="65">
        <v>1</v>
      </c>
      <c r="N60" s="65">
        <v>4</v>
      </c>
      <c r="O60" s="65">
        <v>7</v>
      </c>
    </row>
    <row r="61" spans="1:15">
      <c r="A61" s="77" t="s">
        <v>109</v>
      </c>
      <c r="B61" s="62" t="s">
        <v>66</v>
      </c>
      <c r="C61" s="77">
        <v>10</v>
      </c>
      <c r="D61" s="77">
        <v>10</v>
      </c>
      <c r="E61" s="77">
        <v>9</v>
      </c>
      <c r="F61" s="77">
        <v>10</v>
      </c>
      <c r="G61" s="77">
        <v>10</v>
      </c>
      <c r="H61" s="77">
        <v>9</v>
      </c>
      <c r="I61" s="77">
        <v>8</v>
      </c>
      <c r="J61" s="62">
        <v>10</v>
      </c>
      <c r="K61" s="62">
        <v>7</v>
      </c>
      <c r="L61" s="62">
        <v>8</v>
      </c>
      <c r="M61" s="62">
        <v>10</v>
      </c>
      <c r="N61" s="62">
        <v>10</v>
      </c>
      <c r="O61" s="62">
        <v>10</v>
      </c>
    </row>
    <row r="62" spans="1:15">
      <c r="A62" s="78" t="s">
        <v>109</v>
      </c>
      <c r="B62" s="59" t="s">
        <v>66</v>
      </c>
      <c r="C62" s="78">
        <v>10</v>
      </c>
      <c r="D62" s="78">
        <v>8</v>
      </c>
      <c r="E62" s="78">
        <v>10</v>
      </c>
      <c r="F62" s="78">
        <v>8</v>
      </c>
      <c r="G62" s="78">
        <v>10</v>
      </c>
      <c r="H62" s="78">
        <v>5</v>
      </c>
      <c r="I62" s="78">
        <v>7</v>
      </c>
      <c r="J62" s="59">
        <v>8</v>
      </c>
      <c r="K62" s="59">
        <v>10</v>
      </c>
      <c r="L62" s="59">
        <v>8</v>
      </c>
      <c r="M62" s="59">
        <v>10</v>
      </c>
      <c r="N62" s="59">
        <v>9</v>
      </c>
      <c r="O62" s="59">
        <v>10</v>
      </c>
    </row>
    <row r="63" spans="1:15">
      <c r="A63" s="75" t="s">
        <v>109</v>
      </c>
      <c r="B63" s="69" t="s">
        <v>66</v>
      </c>
      <c r="C63" s="75">
        <v>10</v>
      </c>
      <c r="D63" s="75">
        <v>5</v>
      </c>
      <c r="E63" s="75">
        <v>10</v>
      </c>
      <c r="F63" s="75">
        <v>10</v>
      </c>
      <c r="G63" s="75">
        <v>10</v>
      </c>
      <c r="H63" s="75">
        <v>10</v>
      </c>
      <c r="I63" s="75">
        <v>10</v>
      </c>
      <c r="J63" s="69">
        <v>10</v>
      </c>
      <c r="K63" s="69">
        <v>10</v>
      </c>
      <c r="L63" s="69">
        <v>10</v>
      </c>
      <c r="M63" s="69">
        <v>10</v>
      </c>
      <c r="N63" s="69">
        <v>10</v>
      </c>
      <c r="O63" s="69">
        <v>10</v>
      </c>
    </row>
    <row r="64" spans="1:15">
      <c r="A64" s="76" t="s">
        <v>109</v>
      </c>
      <c r="B64" s="65" t="s">
        <v>66</v>
      </c>
      <c r="C64" s="76">
        <v>3</v>
      </c>
      <c r="D64" s="76">
        <v>7</v>
      </c>
      <c r="E64" s="76">
        <v>10</v>
      </c>
      <c r="F64" s="76">
        <v>7</v>
      </c>
      <c r="G64" s="76">
        <v>3</v>
      </c>
      <c r="H64" s="76">
        <v>10</v>
      </c>
      <c r="I64" s="76">
        <v>7</v>
      </c>
      <c r="J64" s="65">
        <v>8</v>
      </c>
      <c r="K64" s="65">
        <v>10</v>
      </c>
      <c r="L64" s="65">
        <v>5</v>
      </c>
      <c r="M64" s="65">
        <v>10</v>
      </c>
      <c r="N64" s="65">
        <v>8</v>
      </c>
      <c r="O64" s="65">
        <v>10</v>
      </c>
    </row>
    <row r="65" spans="1:15">
      <c r="A65" s="75" t="s">
        <v>53</v>
      </c>
      <c r="B65" s="69" t="s">
        <v>66</v>
      </c>
      <c r="C65" s="75">
        <v>7</v>
      </c>
      <c r="D65" s="75">
        <v>7</v>
      </c>
      <c r="E65" s="75">
        <v>8</v>
      </c>
      <c r="F65" s="75">
        <v>8</v>
      </c>
      <c r="G65" s="75">
        <v>7</v>
      </c>
      <c r="H65" s="75">
        <v>9</v>
      </c>
      <c r="I65" s="75">
        <v>10</v>
      </c>
      <c r="J65" s="69">
        <v>9</v>
      </c>
      <c r="K65" s="69">
        <v>9</v>
      </c>
      <c r="L65" s="69">
        <v>9</v>
      </c>
      <c r="M65" s="69">
        <v>8</v>
      </c>
      <c r="N65" s="69">
        <v>9</v>
      </c>
      <c r="O65" s="69">
        <v>9</v>
      </c>
    </row>
    <row r="66" spans="1:15">
      <c r="A66" s="76" t="s">
        <v>109</v>
      </c>
      <c r="B66" s="65" t="s">
        <v>66</v>
      </c>
      <c r="C66" s="76">
        <v>10</v>
      </c>
      <c r="D66" s="76">
        <v>5</v>
      </c>
      <c r="E66" s="76">
        <v>10</v>
      </c>
      <c r="F66" s="76">
        <v>8</v>
      </c>
      <c r="G66" s="76">
        <v>7</v>
      </c>
      <c r="H66" s="76">
        <v>9</v>
      </c>
      <c r="I66" s="76">
        <v>7</v>
      </c>
      <c r="J66" s="65">
        <v>6</v>
      </c>
      <c r="K66" s="65">
        <v>8</v>
      </c>
      <c r="L66" s="65">
        <v>6</v>
      </c>
      <c r="M66" s="65">
        <v>5</v>
      </c>
      <c r="N66" s="65">
        <v>9</v>
      </c>
      <c r="O66" s="65">
        <v>7</v>
      </c>
    </row>
    <row r="67" spans="1:15">
      <c r="A67" s="77" t="s">
        <v>109</v>
      </c>
      <c r="B67" s="62" t="s">
        <v>66</v>
      </c>
      <c r="C67" s="77">
        <v>10</v>
      </c>
      <c r="D67" s="77">
        <v>10</v>
      </c>
      <c r="E67" s="77">
        <v>10</v>
      </c>
      <c r="F67" s="77">
        <v>10</v>
      </c>
      <c r="G67" s="77">
        <v>5</v>
      </c>
      <c r="H67" s="77">
        <v>10</v>
      </c>
      <c r="I67" s="77">
        <v>10</v>
      </c>
      <c r="J67" s="62">
        <v>8</v>
      </c>
      <c r="K67" s="62">
        <v>10</v>
      </c>
      <c r="L67" s="62">
        <v>10</v>
      </c>
      <c r="M67" s="62">
        <v>9</v>
      </c>
      <c r="N67" s="62">
        <v>4</v>
      </c>
      <c r="O67" s="62">
        <v>10</v>
      </c>
    </row>
    <row r="68" spans="1:15">
      <c r="A68" s="76" t="s">
        <v>109</v>
      </c>
      <c r="B68" s="65" t="s">
        <v>66</v>
      </c>
      <c r="C68" s="76">
        <v>10</v>
      </c>
      <c r="D68" s="76">
        <v>1</v>
      </c>
      <c r="E68" s="76">
        <v>10</v>
      </c>
      <c r="F68" s="76">
        <v>10</v>
      </c>
      <c r="G68" s="76">
        <v>10</v>
      </c>
      <c r="H68" s="76">
        <v>9</v>
      </c>
      <c r="I68" s="76">
        <v>1</v>
      </c>
      <c r="J68" s="65">
        <v>1</v>
      </c>
      <c r="K68" s="65">
        <v>10</v>
      </c>
      <c r="L68" s="65">
        <v>10</v>
      </c>
      <c r="M68" s="65">
        <v>10</v>
      </c>
      <c r="N68" s="65">
        <v>9</v>
      </c>
      <c r="O68" s="65">
        <v>9</v>
      </c>
    </row>
    <row r="69" spans="1:15">
      <c r="A69" s="77" t="s">
        <v>109</v>
      </c>
      <c r="B69" s="62" t="s">
        <v>66</v>
      </c>
      <c r="C69" s="77">
        <v>10</v>
      </c>
      <c r="D69" s="77">
        <v>8</v>
      </c>
      <c r="E69" s="77">
        <v>10</v>
      </c>
      <c r="F69" s="77">
        <v>10</v>
      </c>
      <c r="G69" s="77">
        <v>10</v>
      </c>
      <c r="H69" s="77">
        <v>10</v>
      </c>
      <c r="I69" s="77">
        <v>6</v>
      </c>
      <c r="J69" s="62">
        <v>10</v>
      </c>
      <c r="K69" s="62">
        <v>10</v>
      </c>
      <c r="L69" s="62">
        <v>4</v>
      </c>
      <c r="M69" s="62">
        <v>10</v>
      </c>
      <c r="N69" s="62">
        <v>8</v>
      </c>
      <c r="O69" s="62">
        <v>10</v>
      </c>
    </row>
    <row r="70" spans="1:15">
      <c r="A70" s="76" t="s">
        <v>53</v>
      </c>
      <c r="B70" s="65" t="s">
        <v>66</v>
      </c>
      <c r="C70" s="76">
        <v>9</v>
      </c>
      <c r="D70" s="76">
        <v>9</v>
      </c>
      <c r="E70" s="76">
        <v>8</v>
      </c>
      <c r="F70" s="76">
        <v>10</v>
      </c>
      <c r="G70" s="76">
        <v>9</v>
      </c>
      <c r="H70" s="76">
        <v>10</v>
      </c>
      <c r="I70" s="76">
        <v>10</v>
      </c>
      <c r="J70" s="65">
        <v>10</v>
      </c>
      <c r="K70" s="65">
        <v>8</v>
      </c>
      <c r="L70" s="65">
        <v>9</v>
      </c>
      <c r="M70" s="65">
        <v>9</v>
      </c>
      <c r="N70" s="65">
        <v>10</v>
      </c>
      <c r="O70" s="65">
        <v>10</v>
      </c>
    </row>
    <row r="71" spans="1:15">
      <c r="A71" s="77" t="s">
        <v>109</v>
      </c>
      <c r="B71" s="62" t="s">
        <v>66</v>
      </c>
      <c r="C71" s="77">
        <v>10</v>
      </c>
      <c r="D71" s="77">
        <v>10</v>
      </c>
      <c r="E71" s="77">
        <v>10</v>
      </c>
      <c r="F71" s="77">
        <v>10</v>
      </c>
      <c r="G71" s="77">
        <v>8</v>
      </c>
      <c r="H71" s="77">
        <v>10</v>
      </c>
      <c r="I71" s="77">
        <v>10</v>
      </c>
      <c r="J71" s="62">
        <v>6</v>
      </c>
      <c r="K71" s="62">
        <v>10</v>
      </c>
      <c r="L71" s="62">
        <v>10</v>
      </c>
      <c r="M71" s="62">
        <v>10</v>
      </c>
      <c r="N71" s="62">
        <v>7</v>
      </c>
      <c r="O71" s="62">
        <v>10</v>
      </c>
    </row>
    <row r="72" spans="1:15">
      <c r="A72" s="76" t="s">
        <v>53</v>
      </c>
      <c r="B72" s="65" t="s">
        <v>66</v>
      </c>
      <c r="C72" s="76">
        <v>8</v>
      </c>
      <c r="D72" s="76">
        <v>7</v>
      </c>
      <c r="E72" s="76">
        <v>10</v>
      </c>
      <c r="F72" s="76">
        <v>9</v>
      </c>
      <c r="G72" s="76">
        <v>8</v>
      </c>
      <c r="H72" s="76">
        <v>9</v>
      </c>
      <c r="I72" s="76">
        <v>8</v>
      </c>
      <c r="J72" s="65">
        <v>9</v>
      </c>
      <c r="K72" s="65">
        <v>10</v>
      </c>
      <c r="L72" s="65">
        <v>10</v>
      </c>
      <c r="M72" s="65">
        <v>9</v>
      </c>
      <c r="N72" s="65">
        <v>10</v>
      </c>
      <c r="O72" s="65">
        <v>10</v>
      </c>
    </row>
    <row r="73" spans="1:15">
      <c r="A73" s="77" t="s">
        <v>109</v>
      </c>
      <c r="B73" s="62" t="s">
        <v>66</v>
      </c>
      <c r="C73" s="77">
        <v>7</v>
      </c>
      <c r="D73" s="77">
        <v>7</v>
      </c>
      <c r="E73" s="77">
        <v>7</v>
      </c>
      <c r="F73" s="77">
        <v>9</v>
      </c>
      <c r="G73" s="77">
        <v>4</v>
      </c>
      <c r="H73" s="77">
        <v>8</v>
      </c>
      <c r="I73" s="77">
        <v>9</v>
      </c>
      <c r="J73" s="62">
        <v>5</v>
      </c>
      <c r="K73" s="62">
        <v>6</v>
      </c>
      <c r="L73" s="62">
        <v>5</v>
      </c>
      <c r="M73" s="62">
        <v>6</v>
      </c>
      <c r="N73" s="62">
        <v>9</v>
      </c>
      <c r="O73" s="62">
        <v>5</v>
      </c>
    </row>
    <row r="74" spans="1:15">
      <c r="A74" s="78" t="s">
        <v>109</v>
      </c>
      <c r="B74" s="59" t="s">
        <v>66</v>
      </c>
      <c r="C74" s="78">
        <v>9</v>
      </c>
      <c r="D74" s="78">
        <v>7</v>
      </c>
      <c r="E74" s="78">
        <v>8</v>
      </c>
      <c r="F74" s="78">
        <v>9</v>
      </c>
      <c r="G74" s="78">
        <v>10</v>
      </c>
      <c r="H74" s="78">
        <v>10</v>
      </c>
      <c r="I74" s="78">
        <v>9</v>
      </c>
      <c r="J74" s="59">
        <v>10</v>
      </c>
      <c r="K74" s="59">
        <v>10</v>
      </c>
      <c r="L74" s="59">
        <v>9</v>
      </c>
      <c r="M74" s="59">
        <v>10</v>
      </c>
      <c r="N74" s="59">
        <v>10</v>
      </c>
      <c r="O74" s="59">
        <v>8</v>
      </c>
    </row>
    <row r="75" spans="1:15">
      <c r="A75" s="75" t="s">
        <v>53</v>
      </c>
      <c r="B75" s="69" t="s">
        <v>66</v>
      </c>
      <c r="C75" s="75">
        <v>6</v>
      </c>
      <c r="D75" s="75">
        <v>9</v>
      </c>
      <c r="E75" s="75">
        <v>9</v>
      </c>
      <c r="F75" s="75">
        <v>9</v>
      </c>
      <c r="G75" s="75">
        <v>9</v>
      </c>
      <c r="H75" s="75">
        <v>9</v>
      </c>
      <c r="I75" s="75">
        <v>9</v>
      </c>
      <c r="J75" s="69">
        <v>10</v>
      </c>
      <c r="K75" s="69">
        <v>9</v>
      </c>
      <c r="L75" s="69">
        <v>9</v>
      </c>
      <c r="M75" s="69">
        <v>10</v>
      </c>
      <c r="N75" s="69">
        <v>10</v>
      </c>
      <c r="O75" s="69">
        <v>9</v>
      </c>
    </row>
    <row r="76" spans="1:15">
      <c r="A76" s="78" t="s">
        <v>109</v>
      </c>
      <c r="B76" s="59" t="s">
        <v>66</v>
      </c>
      <c r="C76" s="78">
        <v>10</v>
      </c>
      <c r="D76" s="78">
        <v>10</v>
      </c>
      <c r="E76" s="78">
        <v>10</v>
      </c>
      <c r="F76" s="78">
        <v>10</v>
      </c>
      <c r="G76" s="78">
        <v>10</v>
      </c>
      <c r="H76" s="78">
        <v>10</v>
      </c>
      <c r="I76" s="78">
        <v>10</v>
      </c>
      <c r="J76" s="59">
        <v>10</v>
      </c>
      <c r="K76" s="59">
        <v>10</v>
      </c>
      <c r="L76" s="59">
        <v>10</v>
      </c>
      <c r="M76" s="59">
        <v>10</v>
      </c>
      <c r="N76" s="59">
        <v>10</v>
      </c>
      <c r="O76" s="59">
        <v>10</v>
      </c>
    </row>
    <row r="77" spans="1:15">
      <c r="A77" s="75" t="s">
        <v>53</v>
      </c>
      <c r="B77" s="69" t="s">
        <v>66</v>
      </c>
      <c r="C77" s="75">
        <v>8</v>
      </c>
      <c r="D77" s="75">
        <v>10</v>
      </c>
      <c r="E77" s="75">
        <v>10</v>
      </c>
      <c r="F77" s="75">
        <v>10</v>
      </c>
      <c r="G77" s="75">
        <v>10</v>
      </c>
      <c r="H77" s="75">
        <v>10</v>
      </c>
      <c r="I77" s="75">
        <v>1</v>
      </c>
      <c r="J77" s="69">
        <v>10</v>
      </c>
      <c r="K77" s="69">
        <v>10</v>
      </c>
      <c r="L77" s="69">
        <v>10</v>
      </c>
      <c r="M77" s="69">
        <v>10</v>
      </c>
      <c r="N77" s="69">
        <v>10</v>
      </c>
      <c r="O77" s="69">
        <v>10</v>
      </c>
    </row>
    <row r="78" spans="1:15">
      <c r="A78" s="78" t="s">
        <v>109</v>
      </c>
      <c r="B78" s="59" t="s">
        <v>66</v>
      </c>
      <c r="C78" s="78">
        <v>10</v>
      </c>
      <c r="D78" s="78">
        <v>5</v>
      </c>
      <c r="E78" s="78">
        <v>10</v>
      </c>
      <c r="F78" s="78">
        <v>10</v>
      </c>
      <c r="G78" s="78">
        <v>5</v>
      </c>
      <c r="H78" s="78">
        <v>10</v>
      </c>
      <c r="I78" s="78">
        <v>10</v>
      </c>
      <c r="J78" s="59">
        <v>1</v>
      </c>
      <c r="K78" s="59">
        <v>1</v>
      </c>
      <c r="L78" s="59">
        <v>5</v>
      </c>
      <c r="M78" s="59">
        <v>5</v>
      </c>
      <c r="N78" s="59">
        <v>5</v>
      </c>
      <c r="O78" s="59">
        <v>10</v>
      </c>
    </row>
    <row r="79" spans="1:15">
      <c r="A79" s="75" t="s">
        <v>109</v>
      </c>
      <c r="B79" s="69" t="s">
        <v>66</v>
      </c>
      <c r="C79" s="75">
        <v>10</v>
      </c>
      <c r="D79" s="75">
        <v>3</v>
      </c>
      <c r="E79" s="75">
        <v>9</v>
      </c>
      <c r="F79" s="75">
        <v>7</v>
      </c>
      <c r="G79" s="75">
        <v>10</v>
      </c>
      <c r="H79" s="75">
        <v>10</v>
      </c>
      <c r="I79" s="75">
        <v>9</v>
      </c>
      <c r="J79" s="69">
        <v>5</v>
      </c>
      <c r="K79" s="69">
        <v>4</v>
      </c>
      <c r="L79" s="69">
        <v>9</v>
      </c>
      <c r="M79" s="69">
        <v>10</v>
      </c>
      <c r="N79" s="69">
        <v>7</v>
      </c>
      <c r="O79" s="69">
        <v>10</v>
      </c>
    </row>
    <row r="80" spans="1:15">
      <c r="A80" s="78" t="s">
        <v>109</v>
      </c>
      <c r="B80" s="59" t="s">
        <v>66</v>
      </c>
      <c r="C80" s="78">
        <v>8</v>
      </c>
      <c r="D80" s="78">
        <v>9</v>
      </c>
      <c r="E80" s="78">
        <v>10</v>
      </c>
      <c r="F80" s="78">
        <v>10</v>
      </c>
      <c r="G80" s="78">
        <v>10</v>
      </c>
      <c r="H80" s="78">
        <v>10</v>
      </c>
      <c r="I80" s="78">
        <v>9</v>
      </c>
      <c r="J80" s="59">
        <v>9</v>
      </c>
      <c r="K80" s="59">
        <v>9</v>
      </c>
      <c r="L80" s="59">
        <v>10</v>
      </c>
      <c r="M80" s="59">
        <v>10</v>
      </c>
      <c r="N80" s="59">
        <v>10</v>
      </c>
      <c r="O80" s="59">
        <v>10</v>
      </c>
    </row>
    <row r="81" spans="1:15">
      <c r="A81" s="75" t="s">
        <v>109</v>
      </c>
      <c r="B81" s="69" t="s">
        <v>66</v>
      </c>
      <c r="C81" s="75">
        <v>9</v>
      </c>
      <c r="D81" s="75">
        <v>8</v>
      </c>
      <c r="E81" s="75">
        <v>9</v>
      </c>
      <c r="F81" s="75">
        <v>9</v>
      </c>
      <c r="G81" s="75">
        <v>8</v>
      </c>
      <c r="H81" s="75">
        <v>9</v>
      </c>
      <c r="I81" s="75">
        <v>9</v>
      </c>
      <c r="J81" s="69">
        <v>9</v>
      </c>
      <c r="K81" s="69">
        <v>9</v>
      </c>
      <c r="L81" s="69">
        <v>9</v>
      </c>
      <c r="M81" s="69">
        <v>7</v>
      </c>
      <c r="N81" s="69">
        <v>7</v>
      </c>
      <c r="O81" s="69">
        <v>8</v>
      </c>
    </row>
    <row r="82" spans="1:15">
      <c r="A82" s="76" t="s">
        <v>109</v>
      </c>
      <c r="B82" s="65" t="s">
        <v>66</v>
      </c>
      <c r="C82" s="76">
        <v>10</v>
      </c>
      <c r="D82" s="76">
        <v>7</v>
      </c>
      <c r="E82" s="76">
        <v>10</v>
      </c>
      <c r="F82" s="76">
        <v>10</v>
      </c>
      <c r="G82" s="76">
        <v>10</v>
      </c>
      <c r="H82" s="76">
        <v>10</v>
      </c>
      <c r="I82" s="76">
        <v>8</v>
      </c>
      <c r="J82" s="65">
        <v>8</v>
      </c>
      <c r="K82" s="65">
        <v>10</v>
      </c>
      <c r="L82" s="65">
        <v>10</v>
      </c>
      <c r="M82" s="65">
        <v>10</v>
      </c>
      <c r="N82" s="65">
        <v>7</v>
      </c>
      <c r="O82" s="65">
        <v>10</v>
      </c>
    </row>
    <row r="83" spans="1:15">
      <c r="A83" s="75" t="s">
        <v>109</v>
      </c>
      <c r="B83" s="69" t="s">
        <v>66</v>
      </c>
      <c r="C83" s="75">
        <v>10</v>
      </c>
      <c r="D83" s="75">
        <v>6</v>
      </c>
      <c r="E83" s="75">
        <v>10</v>
      </c>
      <c r="F83" s="75">
        <v>10</v>
      </c>
      <c r="G83" s="75">
        <v>10</v>
      </c>
      <c r="H83" s="75">
        <v>10</v>
      </c>
      <c r="I83" s="75">
        <v>8</v>
      </c>
      <c r="J83" s="69">
        <v>10</v>
      </c>
      <c r="K83" s="69">
        <v>10</v>
      </c>
      <c r="L83" s="69">
        <v>10</v>
      </c>
      <c r="M83" s="69">
        <v>10</v>
      </c>
      <c r="N83" s="69">
        <v>10</v>
      </c>
      <c r="O83" s="69">
        <v>10</v>
      </c>
    </row>
    <row r="84" spans="1:15">
      <c r="A84" s="78" t="s">
        <v>53</v>
      </c>
      <c r="B84" s="59" t="s">
        <v>66</v>
      </c>
      <c r="C84" s="78">
        <v>10</v>
      </c>
      <c r="D84" s="78">
        <v>3</v>
      </c>
      <c r="E84" s="78">
        <v>10</v>
      </c>
      <c r="F84" s="78">
        <v>10</v>
      </c>
      <c r="G84" s="78">
        <v>10</v>
      </c>
      <c r="H84" s="78">
        <v>5</v>
      </c>
      <c r="I84" s="78">
        <v>1</v>
      </c>
      <c r="J84" s="59">
        <v>1</v>
      </c>
      <c r="K84" s="59">
        <v>5</v>
      </c>
      <c r="L84" s="59">
        <v>7</v>
      </c>
      <c r="M84" s="59">
        <v>5</v>
      </c>
      <c r="N84" s="59">
        <v>5</v>
      </c>
      <c r="O84" s="59">
        <v>10</v>
      </c>
    </row>
    <row r="85" spans="1:15">
      <c r="A85" s="75" t="s">
        <v>109</v>
      </c>
      <c r="B85" s="69" t="s">
        <v>66</v>
      </c>
      <c r="C85" s="75">
        <v>10</v>
      </c>
      <c r="D85" s="75">
        <v>10</v>
      </c>
      <c r="E85" s="75">
        <v>10</v>
      </c>
      <c r="F85" s="75">
        <v>10</v>
      </c>
      <c r="G85" s="75">
        <v>8</v>
      </c>
      <c r="H85" s="75">
        <v>10</v>
      </c>
      <c r="I85" s="75">
        <v>8</v>
      </c>
      <c r="J85" s="69">
        <v>8</v>
      </c>
      <c r="K85" s="69">
        <v>9</v>
      </c>
      <c r="L85" s="69">
        <v>10</v>
      </c>
      <c r="M85" s="69">
        <v>8</v>
      </c>
      <c r="N85" s="69">
        <v>8</v>
      </c>
      <c r="O85" s="69">
        <v>10</v>
      </c>
    </row>
    <row r="86" spans="1:15">
      <c r="A86" s="78" t="s">
        <v>53</v>
      </c>
      <c r="B86" s="59" t="s">
        <v>66</v>
      </c>
      <c r="C86" s="78">
        <v>6</v>
      </c>
      <c r="D86" s="78">
        <v>7</v>
      </c>
      <c r="E86" s="78">
        <v>10</v>
      </c>
      <c r="F86" s="78">
        <v>7</v>
      </c>
      <c r="G86" s="78">
        <v>9</v>
      </c>
      <c r="H86" s="78">
        <v>8</v>
      </c>
      <c r="I86" s="78">
        <v>7</v>
      </c>
      <c r="J86" s="59">
        <v>7</v>
      </c>
      <c r="K86" s="59">
        <v>9</v>
      </c>
      <c r="L86" s="59">
        <v>7</v>
      </c>
      <c r="M86" s="59">
        <v>10</v>
      </c>
      <c r="N86" s="59">
        <v>9</v>
      </c>
      <c r="O86" s="59">
        <v>7</v>
      </c>
    </row>
    <row r="87" spans="1:15">
      <c r="A87" s="77" t="s">
        <v>53</v>
      </c>
      <c r="B87" s="62" t="s">
        <v>66</v>
      </c>
      <c r="C87" s="77">
        <v>4</v>
      </c>
      <c r="D87" s="77">
        <v>10</v>
      </c>
      <c r="E87" s="77">
        <v>6</v>
      </c>
      <c r="F87" s="77">
        <v>10</v>
      </c>
      <c r="G87" s="77">
        <v>2</v>
      </c>
      <c r="H87" s="77">
        <v>5</v>
      </c>
      <c r="I87" s="77">
        <v>10</v>
      </c>
      <c r="J87" s="62">
        <v>8</v>
      </c>
      <c r="K87" s="62">
        <v>5</v>
      </c>
      <c r="L87" s="62">
        <v>10</v>
      </c>
      <c r="M87" s="62">
        <v>7</v>
      </c>
      <c r="N87" s="62">
        <v>5</v>
      </c>
      <c r="O87" s="62">
        <v>6</v>
      </c>
    </row>
    <row r="88" spans="1:15">
      <c r="A88" s="76" t="s">
        <v>53</v>
      </c>
      <c r="B88" s="65" t="s">
        <v>66</v>
      </c>
      <c r="C88" s="76">
        <v>2</v>
      </c>
      <c r="D88" s="76">
        <v>9</v>
      </c>
      <c r="E88" s="76">
        <v>8</v>
      </c>
      <c r="F88" s="76">
        <v>8</v>
      </c>
      <c r="G88" s="76">
        <v>9</v>
      </c>
      <c r="H88" s="76">
        <v>6</v>
      </c>
      <c r="I88" s="76">
        <v>8</v>
      </c>
      <c r="J88" s="65">
        <v>10</v>
      </c>
      <c r="K88" s="65">
        <v>9</v>
      </c>
      <c r="L88" s="65">
        <v>9</v>
      </c>
      <c r="M88" s="65">
        <v>6</v>
      </c>
      <c r="N88" s="65">
        <v>6</v>
      </c>
      <c r="O88" s="65">
        <v>8</v>
      </c>
    </row>
    <row r="89" spans="1:15">
      <c r="A89" s="77" t="s">
        <v>109</v>
      </c>
      <c r="B89" s="62" t="s">
        <v>66</v>
      </c>
      <c r="C89" s="77">
        <v>8</v>
      </c>
      <c r="D89" s="77">
        <v>10</v>
      </c>
      <c r="E89" s="77">
        <v>10</v>
      </c>
      <c r="F89" s="77">
        <v>10</v>
      </c>
      <c r="G89" s="77">
        <v>10</v>
      </c>
      <c r="H89" s="77">
        <v>8</v>
      </c>
      <c r="I89" s="77">
        <v>9</v>
      </c>
      <c r="J89" s="62">
        <v>10</v>
      </c>
      <c r="K89" s="62">
        <v>9</v>
      </c>
      <c r="L89" s="62">
        <v>10</v>
      </c>
      <c r="M89" s="62">
        <v>7</v>
      </c>
      <c r="N89" s="62">
        <v>10</v>
      </c>
      <c r="O89" s="62">
        <v>10</v>
      </c>
    </row>
    <row r="90" spans="1:15">
      <c r="A90" s="78" t="s">
        <v>109</v>
      </c>
      <c r="B90" s="59" t="s">
        <v>66</v>
      </c>
      <c r="C90" s="78">
        <v>8</v>
      </c>
      <c r="D90" s="78">
        <v>7</v>
      </c>
      <c r="E90" s="78">
        <v>6</v>
      </c>
      <c r="F90" s="78">
        <v>8</v>
      </c>
      <c r="G90" s="78">
        <v>6</v>
      </c>
      <c r="H90" s="78">
        <v>7</v>
      </c>
      <c r="I90" s="78">
        <v>6</v>
      </c>
      <c r="J90" s="59">
        <v>8</v>
      </c>
      <c r="K90" s="59">
        <v>8</v>
      </c>
      <c r="L90" s="59">
        <v>8</v>
      </c>
      <c r="M90" s="59">
        <v>9</v>
      </c>
      <c r="N90" s="59">
        <v>7</v>
      </c>
      <c r="O90" s="59">
        <v>8</v>
      </c>
    </row>
    <row r="91" spans="1:15">
      <c r="A91" s="75" t="s">
        <v>109</v>
      </c>
      <c r="B91" s="69" t="s">
        <v>66</v>
      </c>
      <c r="C91" s="75">
        <v>10</v>
      </c>
      <c r="D91" s="75">
        <v>6</v>
      </c>
      <c r="E91" s="75">
        <v>8</v>
      </c>
      <c r="F91" s="75">
        <v>9</v>
      </c>
      <c r="G91" s="75">
        <v>10</v>
      </c>
      <c r="H91" s="75">
        <v>8</v>
      </c>
      <c r="I91" s="75">
        <v>6</v>
      </c>
      <c r="J91" s="69">
        <v>8</v>
      </c>
      <c r="K91" s="69">
        <v>9</v>
      </c>
      <c r="L91" s="69">
        <v>10</v>
      </c>
      <c r="M91" s="69">
        <v>9</v>
      </c>
      <c r="N91" s="69">
        <v>7</v>
      </c>
      <c r="O91" s="69">
        <v>9</v>
      </c>
    </row>
    <row r="92" spans="1:15">
      <c r="A92" s="78" t="s">
        <v>109</v>
      </c>
      <c r="B92" s="59" t="s">
        <v>66</v>
      </c>
      <c r="C92" s="78">
        <v>8</v>
      </c>
      <c r="D92" s="78">
        <v>8</v>
      </c>
      <c r="E92" s="78">
        <v>8</v>
      </c>
      <c r="F92" s="78">
        <v>7</v>
      </c>
      <c r="G92" s="78">
        <v>8</v>
      </c>
      <c r="H92" s="78">
        <v>8</v>
      </c>
      <c r="I92" s="78">
        <v>7</v>
      </c>
      <c r="J92" s="59">
        <v>10</v>
      </c>
      <c r="K92" s="59">
        <v>9</v>
      </c>
      <c r="L92" s="59">
        <v>10</v>
      </c>
      <c r="M92" s="59">
        <v>9</v>
      </c>
      <c r="N92" s="59">
        <v>8</v>
      </c>
      <c r="O92" s="59">
        <v>8</v>
      </c>
    </row>
    <row r="93" spans="1:15">
      <c r="A93" s="77" t="s">
        <v>109</v>
      </c>
      <c r="B93" s="62" t="s">
        <v>66</v>
      </c>
      <c r="C93" s="77">
        <v>6</v>
      </c>
      <c r="D93" s="77">
        <v>10</v>
      </c>
      <c r="E93" s="77">
        <v>10</v>
      </c>
      <c r="F93" s="77">
        <v>10</v>
      </c>
      <c r="G93" s="77">
        <v>8</v>
      </c>
      <c r="H93" s="77">
        <v>7</v>
      </c>
      <c r="I93" s="77">
        <v>3</v>
      </c>
      <c r="J93" s="62">
        <v>8</v>
      </c>
      <c r="K93" s="62">
        <v>10</v>
      </c>
      <c r="L93" s="62">
        <v>7</v>
      </c>
      <c r="M93" s="62">
        <v>4</v>
      </c>
      <c r="N93" s="62">
        <v>6</v>
      </c>
      <c r="O93" s="62">
        <v>10</v>
      </c>
    </row>
    <row r="94" spans="1:15">
      <c r="A94" s="76" t="s">
        <v>109</v>
      </c>
      <c r="B94" s="65" t="s">
        <v>66</v>
      </c>
      <c r="C94" s="76">
        <v>8</v>
      </c>
      <c r="D94" s="76">
        <v>10</v>
      </c>
      <c r="E94" s="76">
        <v>10</v>
      </c>
      <c r="F94" s="76">
        <v>5</v>
      </c>
      <c r="G94" s="76">
        <v>6</v>
      </c>
      <c r="H94" s="76">
        <v>5</v>
      </c>
      <c r="I94" s="76">
        <v>9</v>
      </c>
      <c r="J94" s="65">
        <v>10</v>
      </c>
      <c r="K94" s="65">
        <v>10</v>
      </c>
      <c r="L94" s="65">
        <v>6</v>
      </c>
      <c r="M94" s="65">
        <v>4</v>
      </c>
      <c r="N94" s="65">
        <v>9</v>
      </c>
      <c r="O94" s="65">
        <v>7</v>
      </c>
    </row>
    <row r="95" spans="1:15">
      <c r="A95" s="77" t="s">
        <v>109</v>
      </c>
      <c r="B95" s="62" t="s">
        <v>66</v>
      </c>
      <c r="C95" s="77">
        <v>10</v>
      </c>
      <c r="D95" s="77">
        <v>5</v>
      </c>
      <c r="E95" s="77">
        <v>10</v>
      </c>
      <c r="F95" s="77">
        <v>8</v>
      </c>
      <c r="G95" s="77">
        <v>10</v>
      </c>
      <c r="H95" s="77">
        <v>10</v>
      </c>
      <c r="I95" s="77">
        <v>1</v>
      </c>
      <c r="J95" s="62">
        <v>5</v>
      </c>
      <c r="K95" s="62">
        <v>7</v>
      </c>
      <c r="L95" s="62">
        <v>10</v>
      </c>
      <c r="M95" s="62">
        <v>10</v>
      </c>
      <c r="N95" s="62">
        <v>10</v>
      </c>
      <c r="O95" s="62">
        <v>7</v>
      </c>
    </row>
    <row r="96" spans="1:15">
      <c r="A96" s="78" t="s">
        <v>109</v>
      </c>
      <c r="B96" s="59" t="s">
        <v>66</v>
      </c>
      <c r="C96" s="78">
        <v>10</v>
      </c>
      <c r="D96" s="78">
        <v>6</v>
      </c>
      <c r="E96" s="78">
        <v>10</v>
      </c>
      <c r="F96" s="78">
        <v>10</v>
      </c>
      <c r="G96" s="78">
        <v>8</v>
      </c>
      <c r="H96" s="78">
        <v>7</v>
      </c>
      <c r="I96" s="78">
        <v>6</v>
      </c>
      <c r="J96" s="59">
        <v>4</v>
      </c>
      <c r="K96" s="59">
        <v>10</v>
      </c>
      <c r="L96" s="59">
        <v>10</v>
      </c>
      <c r="M96" s="59">
        <v>9</v>
      </c>
      <c r="N96" s="59">
        <v>9</v>
      </c>
      <c r="O96" s="59">
        <v>7</v>
      </c>
    </row>
    <row r="97" spans="1:15">
      <c r="A97" s="77" t="s">
        <v>53</v>
      </c>
      <c r="B97" s="62" t="s">
        <v>66</v>
      </c>
      <c r="C97" s="77">
        <v>8</v>
      </c>
      <c r="D97" s="77">
        <v>10</v>
      </c>
      <c r="E97" s="77">
        <v>8</v>
      </c>
      <c r="F97" s="77">
        <v>8</v>
      </c>
      <c r="G97" s="77">
        <v>10</v>
      </c>
      <c r="H97" s="77">
        <v>10</v>
      </c>
      <c r="I97" s="77">
        <v>8</v>
      </c>
      <c r="J97" s="62">
        <v>8</v>
      </c>
      <c r="K97" s="62">
        <v>8</v>
      </c>
      <c r="L97" s="62">
        <v>9</v>
      </c>
      <c r="M97" s="62">
        <v>9</v>
      </c>
      <c r="N97" s="62">
        <v>6</v>
      </c>
      <c r="O97" s="62">
        <v>9</v>
      </c>
    </row>
    <row r="98" spans="1:15">
      <c r="A98" s="76" t="s">
        <v>109</v>
      </c>
      <c r="B98" s="65" t="s">
        <v>66</v>
      </c>
      <c r="C98" s="76">
        <v>10</v>
      </c>
      <c r="D98" s="76">
        <v>10</v>
      </c>
      <c r="E98" s="76">
        <v>10</v>
      </c>
      <c r="F98" s="76">
        <v>10</v>
      </c>
      <c r="G98" s="76">
        <v>8</v>
      </c>
      <c r="H98" s="76">
        <v>6</v>
      </c>
      <c r="I98" s="76">
        <v>8</v>
      </c>
      <c r="J98" s="65">
        <v>6</v>
      </c>
      <c r="K98" s="65">
        <v>8</v>
      </c>
      <c r="L98" s="65">
        <v>9</v>
      </c>
      <c r="M98" s="65">
        <v>8</v>
      </c>
      <c r="N98" s="65">
        <v>7</v>
      </c>
      <c r="O98" s="65">
        <v>8</v>
      </c>
    </row>
    <row r="99" spans="1:15">
      <c r="A99" s="77" t="s">
        <v>109</v>
      </c>
      <c r="B99" s="62" t="s">
        <v>66</v>
      </c>
      <c r="C99" s="77">
        <v>8</v>
      </c>
      <c r="D99" s="77">
        <v>7</v>
      </c>
      <c r="E99" s="77">
        <v>10</v>
      </c>
      <c r="F99" s="77">
        <v>9</v>
      </c>
      <c r="G99" s="77">
        <v>10</v>
      </c>
      <c r="H99" s="77">
        <v>9</v>
      </c>
      <c r="I99" s="77">
        <v>6</v>
      </c>
      <c r="J99" s="62">
        <v>5</v>
      </c>
      <c r="K99" s="62">
        <v>10</v>
      </c>
      <c r="L99" s="62">
        <v>10</v>
      </c>
      <c r="M99" s="62">
        <v>10</v>
      </c>
      <c r="N99" s="62">
        <v>9</v>
      </c>
      <c r="O99" s="62">
        <v>9</v>
      </c>
    </row>
    <row r="100" spans="1:15">
      <c r="A100" s="78" t="s">
        <v>109</v>
      </c>
      <c r="B100" s="59" t="s">
        <v>66</v>
      </c>
      <c r="C100" s="78">
        <v>5</v>
      </c>
      <c r="D100" s="78">
        <v>6</v>
      </c>
      <c r="E100" s="78">
        <v>6</v>
      </c>
      <c r="F100" s="78">
        <v>8</v>
      </c>
      <c r="G100" s="78">
        <v>7</v>
      </c>
      <c r="H100" s="78">
        <v>3</v>
      </c>
      <c r="I100" s="78">
        <v>2</v>
      </c>
      <c r="J100" s="59">
        <v>1</v>
      </c>
      <c r="K100" s="59">
        <v>6</v>
      </c>
      <c r="L100" s="59">
        <v>9</v>
      </c>
      <c r="M100" s="59">
        <v>2</v>
      </c>
      <c r="N100" s="59">
        <v>2</v>
      </c>
      <c r="O100" s="59">
        <v>8</v>
      </c>
    </row>
    <row r="101" spans="1:15">
      <c r="A101" s="75" t="s">
        <v>109</v>
      </c>
      <c r="B101" s="69" t="s">
        <v>66</v>
      </c>
      <c r="C101" s="75">
        <v>9</v>
      </c>
      <c r="D101" s="75">
        <v>7</v>
      </c>
      <c r="E101" s="75">
        <v>10</v>
      </c>
      <c r="F101" s="75">
        <v>10</v>
      </c>
      <c r="G101" s="75">
        <v>9</v>
      </c>
      <c r="H101" s="75">
        <v>9</v>
      </c>
      <c r="I101" s="75">
        <v>10</v>
      </c>
      <c r="J101" s="69">
        <v>9</v>
      </c>
      <c r="K101" s="69">
        <v>8</v>
      </c>
      <c r="L101" s="69">
        <v>9</v>
      </c>
      <c r="M101" s="69">
        <v>7</v>
      </c>
      <c r="N101" s="69">
        <v>10</v>
      </c>
      <c r="O101" s="69">
        <v>10</v>
      </c>
    </row>
    <row r="102" spans="1:15">
      <c r="A102" s="78" t="s">
        <v>109</v>
      </c>
      <c r="B102" s="59" t="s">
        <v>66</v>
      </c>
      <c r="C102" s="78">
        <v>10</v>
      </c>
      <c r="D102" s="78">
        <v>10</v>
      </c>
      <c r="E102" s="78">
        <v>10</v>
      </c>
      <c r="F102" s="78">
        <v>9</v>
      </c>
      <c r="G102" s="78">
        <v>10</v>
      </c>
      <c r="H102" s="78">
        <v>8</v>
      </c>
      <c r="I102" s="78">
        <v>5</v>
      </c>
      <c r="J102" s="59">
        <v>10</v>
      </c>
      <c r="K102" s="59">
        <v>10</v>
      </c>
      <c r="L102" s="59">
        <v>10</v>
      </c>
      <c r="M102" s="59">
        <v>10</v>
      </c>
      <c r="N102" s="59">
        <v>10</v>
      </c>
      <c r="O102" s="59">
        <v>10</v>
      </c>
    </row>
    <row r="103" spans="1:15">
      <c r="A103" s="75" t="s">
        <v>109</v>
      </c>
      <c r="B103" s="69" t="s">
        <v>66</v>
      </c>
      <c r="C103" s="75">
        <v>9</v>
      </c>
      <c r="D103" s="75">
        <v>9</v>
      </c>
      <c r="E103" s="75">
        <v>10</v>
      </c>
      <c r="F103" s="75">
        <v>10</v>
      </c>
      <c r="G103" s="75">
        <v>9</v>
      </c>
      <c r="H103" s="75">
        <v>10</v>
      </c>
      <c r="I103" s="75">
        <v>10</v>
      </c>
      <c r="J103" s="69">
        <v>8</v>
      </c>
      <c r="K103" s="69">
        <v>10</v>
      </c>
      <c r="L103" s="69">
        <v>9</v>
      </c>
      <c r="M103" s="69">
        <v>10</v>
      </c>
      <c r="N103" s="69">
        <v>10</v>
      </c>
      <c r="O103" s="69">
        <v>10</v>
      </c>
    </row>
    <row r="104" spans="1:15">
      <c r="A104" s="78" t="s">
        <v>109</v>
      </c>
      <c r="B104" s="59" t="s">
        <v>66</v>
      </c>
      <c r="C104" s="78">
        <v>5</v>
      </c>
      <c r="D104" s="78">
        <v>5</v>
      </c>
      <c r="E104" s="78">
        <v>6</v>
      </c>
      <c r="F104" s="78">
        <v>5</v>
      </c>
      <c r="G104" s="78">
        <v>6</v>
      </c>
      <c r="H104" s="78">
        <v>5</v>
      </c>
      <c r="I104" s="78">
        <v>10</v>
      </c>
      <c r="J104" s="59">
        <v>8</v>
      </c>
      <c r="K104" s="59">
        <v>5</v>
      </c>
      <c r="L104" s="59">
        <v>5</v>
      </c>
      <c r="M104" s="59">
        <v>10</v>
      </c>
      <c r="N104" s="59">
        <v>10</v>
      </c>
      <c r="O104" s="59">
        <v>10</v>
      </c>
    </row>
    <row r="105" spans="1:15">
      <c r="A105" s="75" t="s">
        <v>109</v>
      </c>
      <c r="B105" s="69" t="s">
        <v>66</v>
      </c>
      <c r="C105" s="75">
        <v>8</v>
      </c>
      <c r="D105" s="75">
        <v>8</v>
      </c>
      <c r="E105" s="75">
        <v>9</v>
      </c>
      <c r="F105" s="75">
        <v>5</v>
      </c>
      <c r="G105" s="75">
        <v>7</v>
      </c>
      <c r="H105" s="75">
        <v>8</v>
      </c>
      <c r="I105" s="75">
        <v>9</v>
      </c>
      <c r="J105" s="69">
        <v>9</v>
      </c>
      <c r="K105" s="69">
        <v>9</v>
      </c>
      <c r="L105" s="69">
        <v>8</v>
      </c>
      <c r="M105" s="69">
        <v>10</v>
      </c>
      <c r="N105" s="69">
        <v>9</v>
      </c>
      <c r="O105" s="69">
        <v>10</v>
      </c>
    </row>
    <row r="106" spans="1:15">
      <c r="A106" s="78" t="s">
        <v>109</v>
      </c>
      <c r="B106" s="59" t="s">
        <v>66</v>
      </c>
      <c r="C106" s="78">
        <v>7</v>
      </c>
      <c r="D106" s="78">
        <v>10</v>
      </c>
      <c r="E106" s="78">
        <v>10</v>
      </c>
      <c r="F106" s="78">
        <v>8</v>
      </c>
      <c r="G106" s="78">
        <v>9</v>
      </c>
      <c r="H106" s="78">
        <v>10</v>
      </c>
      <c r="I106" s="78">
        <v>10</v>
      </c>
      <c r="J106" s="59">
        <v>8</v>
      </c>
      <c r="K106" s="59">
        <v>2</v>
      </c>
      <c r="L106" s="59">
        <v>7</v>
      </c>
      <c r="M106" s="59">
        <v>7</v>
      </c>
      <c r="N106" s="59">
        <v>10</v>
      </c>
      <c r="O106" s="59">
        <v>10</v>
      </c>
    </row>
    <row r="107" spans="1:15">
      <c r="A107" s="77" t="s">
        <v>109</v>
      </c>
      <c r="B107" s="62" t="s">
        <v>66</v>
      </c>
      <c r="C107" s="77">
        <v>8</v>
      </c>
      <c r="D107" s="77">
        <v>10</v>
      </c>
      <c r="E107" s="77">
        <v>9</v>
      </c>
      <c r="F107" s="77">
        <v>7</v>
      </c>
      <c r="G107" s="77">
        <v>9</v>
      </c>
      <c r="H107" s="77">
        <v>7</v>
      </c>
      <c r="I107" s="77">
        <v>5</v>
      </c>
      <c r="J107" s="62">
        <v>8</v>
      </c>
      <c r="K107" s="62">
        <v>6</v>
      </c>
      <c r="L107" s="62">
        <v>8</v>
      </c>
      <c r="M107" s="62">
        <v>7</v>
      </c>
      <c r="N107" s="62">
        <v>9</v>
      </c>
      <c r="O107" s="62">
        <v>9</v>
      </c>
    </row>
    <row r="108" spans="1:15">
      <c r="A108" s="76" t="s">
        <v>109</v>
      </c>
      <c r="B108" s="65" t="s">
        <v>66</v>
      </c>
      <c r="C108" s="76">
        <v>7</v>
      </c>
      <c r="D108" s="76">
        <v>5</v>
      </c>
      <c r="E108" s="76">
        <v>9</v>
      </c>
      <c r="F108" s="76">
        <v>7</v>
      </c>
      <c r="G108" s="76">
        <v>9</v>
      </c>
      <c r="H108" s="76">
        <v>10</v>
      </c>
      <c r="I108" s="76">
        <v>6</v>
      </c>
      <c r="J108" s="65">
        <v>8</v>
      </c>
      <c r="K108" s="65">
        <v>10</v>
      </c>
      <c r="L108" s="65">
        <v>8</v>
      </c>
      <c r="M108" s="65">
        <v>10</v>
      </c>
      <c r="N108" s="65">
        <v>9</v>
      </c>
      <c r="O108" s="65">
        <v>8</v>
      </c>
    </row>
    <row r="109" spans="1:15">
      <c r="A109" s="77" t="s">
        <v>109</v>
      </c>
      <c r="B109" s="62" t="s">
        <v>66</v>
      </c>
      <c r="C109" s="77">
        <v>8</v>
      </c>
      <c r="D109" s="77">
        <v>10</v>
      </c>
      <c r="E109" s="77">
        <v>10</v>
      </c>
      <c r="F109" s="77">
        <v>8</v>
      </c>
      <c r="G109" s="77">
        <v>10</v>
      </c>
      <c r="H109" s="77">
        <v>10</v>
      </c>
      <c r="I109" s="77">
        <v>10</v>
      </c>
      <c r="J109" s="62">
        <v>9</v>
      </c>
      <c r="K109" s="62">
        <v>10</v>
      </c>
      <c r="L109" s="62">
        <v>9</v>
      </c>
      <c r="M109" s="62">
        <v>10</v>
      </c>
      <c r="N109" s="62">
        <v>10</v>
      </c>
      <c r="O109" s="62">
        <v>10</v>
      </c>
    </row>
    <row r="110" spans="1:15">
      <c r="A110" s="76" t="s">
        <v>109</v>
      </c>
      <c r="B110" s="65" t="s">
        <v>66</v>
      </c>
      <c r="C110" s="76">
        <v>8</v>
      </c>
      <c r="D110" s="76">
        <v>6</v>
      </c>
      <c r="E110" s="76">
        <v>10</v>
      </c>
      <c r="F110" s="76">
        <v>8</v>
      </c>
      <c r="G110" s="76">
        <v>8</v>
      </c>
      <c r="H110" s="76">
        <v>9</v>
      </c>
      <c r="I110" s="76">
        <v>9</v>
      </c>
      <c r="J110" s="65">
        <v>5</v>
      </c>
      <c r="K110" s="65">
        <v>8</v>
      </c>
      <c r="L110" s="65">
        <v>6</v>
      </c>
      <c r="M110" s="65">
        <v>8</v>
      </c>
      <c r="N110" s="65">
        <v>8</v>
      </c>
      <c r="O110" s="65">
        <v>10</v>
      </c>
    </row>
    <row r="111" spans="1:15">
      <c r="A111" s="75" t="s">
        <v>53</v>
      </c>
      <c r="B111" s="69" t="s">
        <v>66</v>
      </c>
      <c r="C111" s="75">
        <v>10</v>
      </c>
      <c r="D111" s="75">
        <v>7</v>
      </c>
      <c r="E111" s="75">
        <v>9</v>
      </c>
      <c r="F111" s="75">
        <v>8</v>
      </c>
      <c r="G111" s="75">
        <v>9</v>
      </c>
      <c r="H111" s="75">
        <v>9</v>
      </c>
      <c r="I111" s="75">
        <v>9</v>
      </c>
      <c r="J111" s="69">
        <v>9</v>
      </c>
      <c r="K111" s="69">
        <v>10</v>
      </c>
      <c r="L111" s="69">
        <v>9</v>
      </c>
      <c r="M111" s="69">
        <v>9</v>
      </c>
      <c r="N111" s="69">
        <v>8</v>
      </c>
      <c r="O111" s="69">
        <v>9</v>
      </c>
    </row>
    <row r="112" spans="1:15">
      <c r="A112" s="78" t="s">
        <v>592</v>
      </c>
      <c r="B112" s="59" t="s">
        <v>66</v>
      </c>
      <c r="C112" s="78">
        <v>10</v>
      </c>
      <c r="D112" s="78">
        <v>10</v>
      </c>
      <c r="E112" s="78">
        <v>10</v>
      </c>
      <c r="F112" s="78">
        <v>8</v>
      </c>
      <c r="G112" s="78">
        <v>8</v>
      </c>
      <c r="H112" s="78">
        <v>7</v>
      </c>
      <c r="I112" s="78">
        <v>9</v>
      </c>
      <c r="J112" s="59">
        <v>8</v>
      </c>
      <c r="K112" s="59">
        <v>9</v>
      </c>
      <c r="L112" s="59">
        <v>10</v>
      </c>
      <c r="M112" s="59">
        <v>9</v>
      </c>
      <c r="N112" s="59">
        <v>10</v>
      </c>
      <c r="O112" s="59">
        <v>10</v>
      </c>
    </row>
    <row r="113" spans="1:15">
      <c r="A113" s="77" t="s">
        <v>109</v>
      </c>
      <c r="B113" s="62" t="s">
        <v>66</v>
      </c>
      <c r="C113" s="77">
        <v>6</v>
      </c>
      <c r="D113" s="77">
        <v>10</v>
      </c>
      <c r="E113" s="77">
        <v>7</v>
      </c>
      <c r="F113" s="77">
        <v>8</v>
      </c>
      <c r="G113" s="77">
        <v>10</v>
      </c>
      <c r="H113" s="77">
        <v>10</v>
      </c>
      <c r="I113" s="77">
        <v>9</v>
      </c>
      <c r="J113" s="62">
        <v>6</v>
      </c>
      <c r="K113" s="62">
        <v>9</v>
      </c>
      <c r="L113" s="62">
        <v>10</v>
      </c>
      <c r="M113" s="62">
        <v>5</v>
      </c>
      <c r="N113" s="62">
        <v>9</v>
      </c>
      <c r="O113" s="62">
        <v>8</v>
      </c>
    </row>
    <row r="114" spans="1:15">
      <c r="A114" s="78" t="s">
        <v>109</v>
      </c>
      <c r="B114" s="59" t="s">
        <v>66</v>
      </c>
      <c r="C114" s="78">
        <v>9</v>
      </c>
      <c r="D114" s="78">
        <v>7</v>
      </c>
      <c r="E114" s="78">
        <v>8</v>
      </c>
      <c r="F114" s="78">
        <v>8</v>
      </c>
      <c r="G114" s="78">
        <v>7</v>
      </c>
      <c r="H114" s="78">
        <v>8</v>
      </c>
      <c r="I114" s="78">
        <v>3</v>
      </c>
      <c r="J114" s="59">
        <v>5</v>
      </c>
      <c r="K114" s="59">
        <v>7</v>
      </c>
      <c r="L114" s="59">
        <v>7</v>
      </c>
      <c r="M114" s="59">
        <v>8</v>
      </c>
      <c r="N114" s="59">
        <v>7</v>
      </c>
      <c r="O114" s="59">
        <v>6</v>
      </c>
    </row>
    <row r="115" spans="1:15">
      <c r="A115" s="75" t="s">
        <v>53</v>
      </c>
      <c r="B115" s="69" t="s">
        <v>66</v>
      </c>
      <c r="C115" s="75">
        <v>10</v>
      </c>
      <c r="D115" s="75">
        <v>8</v>
      </c>
      <c r="E115" s="75">
        <v>10</v>
      </c>
      <c r="F115" s="75">
        <v>6</v>
      </c>
      <c r="G115" s="75">
        <v>8</v>
      </c>
      <c r="H115" s="75">
        <v>8</v>
      </c>
      <c r="I115" s="75">
        <v>7</v>
      </c>
      <c r="J115" s="69">
        <v>9</v>
      </c>
      <c r="K115" s="69">
        <v>10</v>
      </c>
      <c r="L115" s="69">
        <v>7</v>
      </c>
      <c r="M115" s="69">
        <v>9</v>
      </c>
      <c r="N115" s="69">
        <v>10</v>
      </c>
      <c r="O115" s="69">
        <v>8</v>
      </c>
    </row>
    <row r="116" spans="1:15">
      <c r="A116" s="78" t="s">
        <v>109</v>
      </c>
      <c r="B116" s="59" t="s">
        <v>66</v>
      </c>
      <c r="C116" s="78">
        <v>9</v>
      </c>
      <c r="D116" s="78">
        <v>10</v>
      </c>
      <c r="E116" s="78">
        <v>10</v>
      </c>
      <c r="F116" s="78">
        <v>9</v>
      </c>
      <c r="G116" s="78">
        <v>10</v>
      </c>
      <c r="H116" s="78">
        <v>10</v>
      </c>
      <c r="I116" s="78">
        <v>10</v>
      </c>
      <c r="J116" s="59">
        <v>8</v>
      </c>
      <c r="K116" s="59">
        <v>10</v>
      </c>
      <c r="L116" s="59">
        <v>10</v>
      </c>
      <c r="M116" s="59">
        <v>10</v>
      </c>
      <c r="N116" s="59">
        <v>8</v>
      </c>
      <c r="O116" s="59">
        <v>10</v>
      </c>
    </row>
    <row r="117" spans="1:15">
      <c r="A117" s="77" t="s">
        <v>613</v>
      </c>
      <c r="B117" s="62" t="s">
        <v>66</v>
      </c>
      <c r="C117" s="77">
        <v>10</v>
      </c>
      <c r="D117" s="77">
        <v>7</v>
      </c>
      <c r="E117" s="77">
        <v>5</v>
      </c>
      <c r="F117" s="77">
        <v>10</v>
      </c>
      <c r="G117" s="77">
        <v>5</v>
      </c>
      <c r="H117" s="77">
        <v>7</v>
      </c>
      <c r="I117" s="77">
        <v>9</v>
      </c>
      <c r="J117" s="62">
        <v>9</v>
      </c>
      <c r="K117" s="62">
        <v>9</v>
      </c>
      <c r="L117" s="62">
        <v>9</v>
      </c>
      <c r="M117" s="62">
        <v>10</v>
      </c>
      <c r="N117" s="62">
        <v>4</v>
      </c>
      <c r="O117" s="62">
        <v>7</v>
      </c>
    </row>
    <row r="118" spans="1:15">
      <c r="A118" s="76" t="s">
        <v>109</v>
      </c>
      <c r="B118" s="65" t="s">
        <v>66</v>
      </c>
      <c r="C118" s="76">
        <v>8</v>
      </c>
      <c r="D118" s="76">
        <v>10</v>
      </c>
      <c r="E118" s="76">
        <v>10</v>
      </c>
      <c r="F118" s="76">
        <v>10</v>
      </c>
      <c r="G118" s="76">
        <v>10</v>
      </c>
      <c r="H118" s="76">
        <v>10</v>
      </c>
      <c r="I118" s="76">
        <v>10</v>
      </c>
      <c r="J118" s="65">
        <v>10</v>
      </c>
      <c r="K118" s="65">
        <v>10</v>
      </c>
      <c r="L118" s="65">
        <v>10</v>
      </c>
      <c r="M118" s="65">
        <v>10</v>
      </c>
      <c r="N118" s="65">
        <v>10</v>
      </c>
      <c r="O118" s="65">
        <v>10</v>
      </c>
    </row>
    <row r="119" spans="1:15">
      <c r="A119" s="75" t="s">
        <v>109</v>
      </c>
      <c r="B119" s="69" t="s">
        <v>66</v>
      </c>
      <c r="C119" s="75">
        <v>10</v>
      </c>
      <c r="D119" s="75">
        <v>10</v>
      </c>
      <c r="E119" s="75">
        <v>10</v>
      </c>
      <c r="F119" s="75">
        <v>10</v>
      </c>
      <c r="G119" s="75">
        <v>10</v>
      </c>
      <c r="H119" s="75">
        <v>10</v>
      </c>
      <c r="I119" s="75">
        <v>10</v>
      </c>
      <c r="J119" s="69">
        <v>10</v>
      </c>
      <c r="K119" s="69">
        <v>10</v>
      </c>
      <c r="L119" s="69">
        <v>10</v>
      </c>
      <c r="M119" s="69">
        <v>10</v>
      </c>
      <c r="N119" s="69">
        <v>10</v>
      </c>
      <c r="O119" s="69">
        <v>10</v>
      </c>
    </row>
    <row r="120" spans="1:15">
      <c r="A120" s="78" t="s">
        <v>53</v>
      </c>
      <c r="B120" s="59" t="s">
        <v>66</v>
      </c>
      <c r="C120" s="78">
        <v>10</v>
      </c>
      <c r="D120" s="78">
        <v>10</v>
      </c>
      <c r="E120" s="78">
        <v>10</v>
      </c>
      <c r="F120" s="78">
        <v>10</v>
      </c>
      <c r="G120" s="78">
        <v>10</v>
      </c>
      <c r="H120" s="78">
        <v>8</v>
      </c>
      <c r="I120" s="78">
        <v>6</v>
      </c>
      <c r="J120" s="59">
        <v>10</v>
      </c>
      <c r="K120" s="59">
        <v>8</v>
      </c>
      <c r="L120" s="59">
        <v>10</v>
      </c>
      <c r="M120" s="59">
        <v>5</v>
      </c>
      <c r="N120" s="59">
        <v>10</v>
      </c>
      <c r="O120" s="59">
        <v>10</v>
      </c>
    </row>
    <row r="121" spans="1:15">
      <c r="A121" s="77" t="s">
        <v>53</v>
      </c>
      <c r="B121" s="62" t="s">
        <v>66</v>
      </c>
      <c r="C121" s="77">
        <v>8</v>
      </c>
      <c r="D121" s="77">
        <v>8</v>
      </c>
      <c r="E121" s="77">
        <v>10</v>
      </c>
      <c r="F121" s="77">
        <v>9</v>
      </c>
      <c r="G121" s="77">
        <v>10</v>
      </c>
      <c r="H121" s="77">
        <v>8</v>
      </c>
      <c r="I121" s="77">
        <v>9</v>
      </c>
      <c r="J121" s="62">
        <v>9</v>
      </c>
      <c r="K121" s="62">
        <v>9</v>
      </c>
      <c r="L121" s="62">
        <v>10</v>
      </c>
      <c r="M121" s="62">
        <v>10</v>
      </c>
      <c r="N121" s="62">
        <v>9</v>
      </c>
      <c r="O121" s="62">
        <v>9</v>
      </c>
    </row>
    <row r="122" spans="1:15">
      <c r="A122" s="78" t="s">
        <v>109</v>
      </c>
      <c r="B122" s="59" t="s">
        <v>66</v>
      </c>
      <c r="C122" s="78">
        <v>10</v>
      </c>
      <c r="D122" s="78">
        <v>8</v>
      </c>
      <c r="E122" s="78">
        <v>9</v>
      </c>
      <c r="F122" s="78">
        <v>8</v>
      </c>
      <c r="G122" s="78">
        <v>10</v>
      </c>
      <c r="H122" s="78">
        <v>10</v>
      </c>
      <c r="I122" s="78">
        <v>6</v>
      </c>
      <c r="J122" s="59">
        <v>10</v>
      </c>
      <c r="K122" s="59">
        <v>7</v>
      </c>
      <c r="L122" s="59">
        <v>8</v>
      </c>
      <c r="M122" s="59">
        <v>10</v>
      </c>
      <c r="N122" s="59">
        <v>9</v>
      </c>
      <c r="O122" s="59">
        <v>8</v>
      </c>
    </row>
    <row r="123" spans="1:15">
      <c r="A123" s="77" t="s">
        <v>109</v>
      </c>
      <c r="B123" s="62" t="s">
        <v>66</v>
      </c>
      <c r="C123" s="77">
        <v>10</v>
      </c>
      <c r="D123" s="77">
        <v>8</v>
      </c>
      <c r="E123" s="77">
        <v>10</v>
      </c>
      <c r="F123" s="77">
        <v>8</v>
      </c>
      <c r="G123" s="77">
        <v>9</v>
      </c>
      <c r="H123" s="77">
        <v>7</v>
      </c>
      <c r="I123" s="77">
        <v>6</v>
      </c>
      <c r="J123" s="62">
        <v>7</v>
      </c>
      <c r="K123" s="62">
        <v>10</v>
      </c>
      <c r="L123" s="62">
        <v>8</v>
      </c>
      <c r="M123" s="62">
        <v>8</v>
      </c>
      <c r="N123" s="62">
        <v>8</v>
      </c>
      <c r="O123" s="62">
        <v>7</v>
      </c>
    </row>
    <row r="124" spans="1:15">
      <c r="A124" s="76" t="s">
        <v>109</v>
      </c>
      <c r="B124" s="65" t="s">
        <v>66</v>
      </c>
      <c r="C124" s="76">
        <v>8</v>
      </c>
      <c r="D124" s="76">
        <v>8</v>
      </c>
      <c r="E124" s="76">
        <v>10</v>
      </c>
      <c r="F124" s="76">
        <v>7</v>
      </c>
      <c r="G124" s="76">
        <v>10</v>
      </c>
      <c r="H124" s="76">
        <v>7</v>
      </c>
      <c r="I124" s="76">
        <v>5</v>
      </c>
      <c r="J124" s="65">
        <v>7</v>
      </c>
      <c r="K124" s="65">
        <v>8</v>
      </c>
      <c r="L124" s="65">
        <v>7</v>
      </c>
      <c r="M124" s="65">
        <v>9</v>
      </c>
      <c r="N124" s="65">
        <v>6</v>
      </c>
      <c r="O124" s="65">
        <v>7</v>
      </c>
    </row>
    <row r="125" spans="1:15">
      <c r="A125" s="77" t="s">
        <v>109</v>
      </c>
      <c r="B125" s="62" t="s">
        <v>66</v>
      </c>
      <c r="C125" s="77">
        <v>10</v>
      </c>
      <c r="D125" s="77">
        <v>10</v>
      </c>
      <c r="E125" s="77">
        <v>10</v>
      </c>
      <c r="F125" s="77">
        <v>10</v>
      </c>
      <c r="G125" s="77">
        <v>10</v>
      </c>
      <c r="H125" s="77">
        <v>7</v>
      </c>
      <c r="I125" s="77">
        <v>10</v>
      </c>
      <c r="J125" s="62">
        <v>6</v>
      </c>
      <c r="K125" s="62">
        <v>7</v>
      </c>
      <c r="L125" s="62">
        <v>10</v>
      </c>
      <c r="M125" s="62">
        <v>10</v>
      </c>
      <c r="N125" s="62">
        <v>10</v>
      </c>
      <c r="O125" s="62">
        <v>10</v>
      </c>
    </row>
    <row r="126" spans="1:15">
      <c r="A126" s="76" t="s">
        <v>53</v>
      </c>
      <c r="B126" s="65" t="s">
        <v>66</v>
      </c>
      <c r="C126" s="76">
        <v>9</v>
      </c>
      <c r="D126" s="76">
        <v>9</v>
      </c>
      <c r="E126" s="76">
        <v>10</v>
      </c>
      <c r="F126" s="76">
        <v>10</v>
      </c>
      <c r="G126" s="76">
        <v>10</v>
      </c>
      <c r="H126" s="76">
        <v>10</v>
      </c>
      <c r="I126" s="76">
        <v>10</v>
      </c>
      <c r="J126" s="65">
        <v>10</v>
      </c>
      <c r="K126" s="65">
        <v>9</v>
      </c>
      <c r="L126" s="65">
        <v>10</v>
      </c>
      <c r="M126" s="65">
        <v>10</v>
      </c>
      <c r="N126" s="65">
        <v>10</v>
      </c>
      <c r="O126" s="65">
        <v>10</v>
      </c>
    </row>
    <row r="127" spans="1:15">
      <c r="A127" s="75" t="s">
        <v>109</v>
      </c>
      <c r="B127" s="69" t="s">
        <v>66</v>
      </c>
      <c r="C127" s="75">
        <v>7</v>
      </c>
      <c r="D127" s="75">
        <v>3</v>
      </c>
      <c r="E127" s="75">
        <v>10</v>
      </c>
      <c r="F127" s="75">
        <v>9</v>
      </c>
      <c r="G127" s="75">
        <v>8</v>
      </c>
      <c r="H127" s="75">
        <v>10</v>
      </c>
      <c r="I127" s="75">
        <v>10</v>
      </c>
      <c r="J127" s="69">
        <v>8</v>
      </c>
      <c r="K127" s="69">
        <v>5</v>
      </c>
      <c r="L127" s="69">
        <v>10</v>
      </c>
      <c r="M127" s="69">
        <v>10</v>
      </c>
      <c r="N127" s="69">
        <v>7</v>
      </c>
      <c r="O127" s="69">
        <v>10</v>
      </c>
    </row>
    <row r="128" spans="1:15">
      <c r="A128" s="78" t="s">
        <v>109</v>
      </c>
      <c r="B128" s="59" t="s">
        <v>66</v>
      </c>
      <c r="C128" s="78">
        <v>10</v>
      </c>
      <c r="D128" s="78">
        <v>10</v>
      </c>
      <c r="E128" s="78">
        <v>9</v>
      </c>
      <c r="F128" s="78">
        <v>10</v>
      </c>
      <c r="G128" s="78">
        <v>10</v>
      </c>
      <c r="H128" s="78">
        <v>10</v>
      </c>
      <c r="I128" s="78">
        <v>1</v>
      </c>
      <c r="J128" s="59">
        <v>5</v>
      </c>
      <c r="K128" s="59">
        <v>9</v>
      </c>
      <c r="L128" s="59">
        <v>10</v>
      </c>
      <c r="M128" s="59">
        <v>9</v>
      </c>
      <c r="N128" s="59">
        <v>10</v>
      </c>
      <c r="O128" s="59">
        <v>10</v>
      </c>
    </row>
    <row r="129" spans="1:15">
      <c r="A129" s="75" t="s">
        <v>109</v>
      </c>
      <c r="B129" s="69" t="s">
        <v>66</v>
      </c>
      <c r="C129" s="75">
        <v>10</v>
      </c>
      <c r="D129" s="75">
        <v>10</v>
      </c>
      <c r="E129" s="75">
        <v>10</v>
      </c>
      <c r="F129" s="75">
        <v>10</v>
      </c>
      <c r="G129" s="75">
        <v>10</v>
      </c>
      <c r="H129" s="75">
        <v>10</v>
      </c>
      <c r="I129" s="75">
        <v>10</v>
      </c>
      <c r="J129" s="69">
        <v>10</v>
      </c>
      <c r="K129" s="69">
        <v>10</v>
      </c>
      <c r="L129" s="69">
        <v>10</v>
      </c>
      <c r="M129" s="69">
        <v>10</v>
      </c>
      <c r="N129" s="69">
        <v>10</v>
      </c>
      <c r="O129" s="69">
        <v>10</v>
      </c>
    </row>
    <row r="130" spans="1:15">
      <c r="A130" s="76" t="s">
        <v>109</v>
      </c>
      <c r="B130" s="65" t="s">
        <v>66</v>
      </c>
      <c r="C130" s="76">
        <v>9</v>
      </c>
      <c r="D130" s="76">
        <v>10</v>
      </c>
      <c r="E130" s="76">
        <v>9</v>
      </c>
      <c r="F130" s="76">
        <v>10</v>
      </c>
      <c r="G130" s="76">
        <v>8</v>
      </c>
      <c r="H130" s="76">
        <v>10</v>
      </c>
      <c r="I130" s="76">
        <v>10</v>
      </c>
      <c r="J130" s="65">
        <v>10</v>
      </c>
      <c r="K130" s="65">
        <v>9</v>
      </c>
      <c r="L130" s="65">
        <v>10</v>
      </c>
      <c r="M130" s="65">
        <v>10</v>
      </c>
      <c r="N130" s="65">
        <v>10</v>
      </c>
      <c r="O130" s="65">
        <v>9</v>
      </c>
    </row>
    <row r="131" spans="1:15">
      <c r="A131" s="77" t="s">
        <v>109</v>
      </c>
      <c r="B131" s="62" t="s">
        <v>66</v>
      </c>
      <c r="C131" s="77">
        <v>7</v>
      </c>
      <c r="D131" s="77">
        <v>10</v>
      </c>
      <c r="E131" s="77">
        <v>10</v>
      </c>
      <c r="F131" s="77">
        <v>10</v>
      </c>
      <c r="G131" s="77">
        <v>9</v>
      </c>
      <c r="H131" s="77">
        <v>10</v>
      </c>
      <c r="I131" s="77">
        <v>10</v>
      </c>
      <c r="J131" s="62">
        <v>8</v>
      </c>
      <c r="K131" s="62">
        <v>8</v>
      </c>
      <c r="L131" s="62">
        <v>10</v>
      </c>
      <c r="M131" s="62">
        <v>10</v>
      </c>
      <c r="N131" s="62">
        <v>9</v>
      </c>
      <c r="O131" s="62">
        <v>9</v>
      </c>
    </row>
    <row r="132" spans="1:15">
      <c r="A132" s="76" t="s">
        <v>109</v>
      </c>
      <c r="B132" s="65" t="s">
        <v>66</v>
      </c>
      <c r="C132" s="76">
        <v>10</v>
      </c>
      <c r="D132" s="76">
        <v>10</v>
      </c>
      <c r="E132" s="76">
        <v>10</v>
      </c>
      <c r="F132" s="76">
        <v>6</v>
      </c>
      <c r="G132" s="76">
        <v>10</v>
      </c>
      <c r="H132" s="76">
        <v>10</v>
      </c>
      <c r="I132" s="76">
        <v>10</v>
      </c>
      <c r="J132" s="65">
        <v>10</v>
      </c>
      <c r="K132" s="65">
        <v>10</v>
      </c>
      <c r="L132" s="65">
        <v>10</v>
      </c>
      <c r="M132" s="65">
        <v>9</v>
      </c>
      <c r="N132" s="65">
        <v>9</v>
      </c>
      <c r="O132" s="65">
        <v>9</v>
      </c>
    </row>
    <row r="133" spans="1:15">
      <c r="A133" s="75" t="s">
        <v>109</v>
      </c>
      <c r="B133" s="69" t="s">
        <v>66</v>
      </c>
      <c r="C133" s="75">
        <v>10</v>
      </c>
      <c r="D133" s="75">
        <v>9</v>
      </c>
      <c r="E133" s="75">
        <v>10</v>
      </c>
      <c r="F133" s="75">
        <v>10</v>
      </c>
      <c r="G133" s="75">
        <v>5</v>
      </c>
      <c r="H133" s="75">
        <v>10</v>
      </c>
      <c r="I133" s="75">
        <v>8</v>
      </c>
      <c r="J133" s="69">
        <v>8</v>
      </c>
      <c r="K133" s="69">
        <v>9</v>
      </c>
      <c r="L133" s="69">
        <v>7</v>
      </c>
      <c r="M133" s="69">
        <v>9</v>
      </c>
      <c r="N133" s="69">
        <v>10</v>
      </c>
      <c r="O133" s="69">
        <v>10</v>
      </c>
    </row>
    <row r="134" spans="1:15">
      <c r="A134" s="78" t="s">
        <v>109</v>
      </c>
      <c r="B134" s="59" t="s">
        <v>66</v>
      </c>
      <c r="C134" s="78">
        <v>9</v>
      </c>
      <c r="D134" s="78">
        <v>10</v>
      </c>
      <c r="E134" s="78">
        <v>10</v>
      </c>
      <c r="F134" s="78">
        <v>10</v>
      </c>
      <c r="G134" s="78">
        <v>8</v>
      </c>
      <c r="H134" s="78">
        <v>10</v>
      </c>
      <c r="I134" s="78">
        <v>10</v>
      </c>
      <c r="J134" s="59">
        <v>10</v>
      </c>
      <c r="K134" s="59">
        <v>9</v>
      </c>
      <c r="L134" s="59">
        <v>10</v>
      </c>
      <c r="M134" s="59">
        <v>10</v>
      </c>
      <c r="N134" s="59">
        <v>9</v>
      </c>
      <c r="O134" s="59">
        <v>9</v>
      </c>
    </row>
    <row r="135" spans="1:15">
      <c r="A135" s="75" t="s">
        <v>109</v>
      </c>
      <c r="B135" s="69" t="s">
        <v>66</v>
      </c>
      <c r="C135" s="75">
        <v>5</v>
      </c>
      <c r="D135" s="75">
        <v>1</v>
      </c>
      <c r="E135" s="75">
        <v>9</v>
      </c>
      <c r="F135" s="75">
        <v>10</v>
      </c>
      <c r="G135" s="75">
        <v>8</v>
      </c>
      <c r="H135" s="75">
        <v>1</v>
      </c>
      <c r="I135" s="75">
        <v>9</v>
      </c>
      <c r="J135" s="69">
        <v>1</v>
      </c>
      <c r="K135" s="69">
        <v>1</v>
      </c>
      <c r="L135" s="69">
        <v>1</v>
      </c>
      <c r="M135" s="69">
        <v>5</v>
      </c>
      <c r="N135" s="69">
        <v>9</v>
      </c>
      <c r="O135" s="69">
        <v>10</v>
      </c>
    </row>
    <row r="136" spans="1:15">
      <c r="A136" s="78" t="s">
        <v>109</v>
      </c>
      <c r="B136" s="59" t="s">
        <v>66</v>
      </c>
      <c r="C136" s="78">
        <v>10</v>
      </c>
      <c r="D136" s="78">
        <v>4</v>
      </c>
      <c r="E136" s="78">
        <v>10</v>
      </c>
      <c r="F136" s="78">
        <v>3</v>
      </c>
      <c r="G136" s="78">
        <v>10</v>
      </c>
      <c r="H136" s="78">
        <v>8</v>
      </c>
      <c r="I136" s="78">
        <v>10</v>
      </c>
      <c r="J136" s="59">
        <v>10</v>
      </c>
      <c r="K136" s="59">
        <v>10</v>
      </c>
      <c r="L136" s="59">
        <v>10</v>
      </c>
      <c r="M136" s="59">
        <v>10</v>
      </c>
      <c r="N136" s="59">
        <v>9</v>
      </c>
      <c r="O136" s="59">
        <v>8</v>
      </c>
    </row>
    <row r="137" spans="1:15">
      <c r="A137" s="77" t="s">
        <v>109</v>
      </c>
      <c r="B137" s="62" t="s">
        <v>66</v>
      </c>
      <c r="C137" s="77">
        <v>10</v>
      </c>
      <c r="D137" s="77">
        <v>7</v>
      </c>
      <c r="E137" s="77">
        <v>10</v>
      </c>
      <c r="F137" s="77">
        <v>7</v>
      </c>
      <c r="G137" s="77">
        <v>9</v>
      </c>
      <c r="H137" s="77">
        <v>10</v>
      </c>
      <c r="I137" s="77">
        <v>10</v>
      </c>
      <c r="J137" s="62">
        <v>4</v>
      </c>
      <c r="K137" s="62">
        <v>6</v>
      </c>
      <c r="L137" s="62">
        <v>6</v>
      </c>
      <c r="M137" s="62">
        <v>8</v>
      </c>
      <c r="N137" s="62">
        <v>9</v>
      </c>
      <c r="O137" s="62">
        <v>9</v>
      </c>
    </row>
    <row r="138" spans="1:15">
      <c r="A138" s="78" t="s">
        <v>109</v>
      </c>
      <c r="B138" s="59" t="s">
        <v>66</v>
      </c>
      <c r="C138" s="78">
        <v>7</v>
      </c>
      <c r="D138" s="78">
        <v>1</v>
      </c>
      <c r="E138" s="78">
        <v>10</v>
      </c>
      <c r="F138" s="78">
        <v>9</v>
      </c>
      <c r="G138" s="78">
        <v>8</v>
      </c>
      <c r="H138" s="78">
        <v>10</v>
      </c>
      <c r="I138" s="78">
        <v>10</v>
      </c>
      <c r="J138" s="59">
        <v>8</v>
      </c>
      <c r="K138" s="59">
        <v>10</v>
      </c>
      <c r="L138" s="59">
        <v>8</v>
      </c>
      <c r="M138" s="59">
        <v>9</v>
      </c>
      <c r="N138" s="59">
        <v>9</v>
      </c>
      <c r="O138" s="59">
        <v>9</v>
      </c>
    </row>
    <row r="139" spans="1:15">
      <c r="A139" s="75" t="s">
        <v>109</v>
      </c>
      <c r="B139" s="69" t="s">
        <v>66</v>
      </c>
      <c r="C139" s="75">
        <v>10</v>
      </c>
      <c r="D139" s="75">
        <v>4</v>
      </c>
      <c r="E139" s="75">
        <v>8</v>
      </c>
      <c r="F139" s="75">
        <v>9</v>
      </c>
      <c r="G139" s="75">
        <v>10</v>
      </c>
      <c r="H139" s="75">
        <v>10</v>
      </c>
      <c r="I139" s="75">
        <v>10</v>
      </c>
      <c r="J139" s="69">
        <v>5</v>
      </c>
      <c r="K139" s="69">
        <v>9</v>
      </c>
      <c r="L139" s="69">
        <v>9</v>
      </c>
      <c r="M139" s="69">
        <v>9</v>
      </c>
      <c r="N139" s="69">
        <v>9</v>
      </c>
      <c r="O139" s="69">
        <v>10</v>
      </c>
    </row>
    <row r="140" spans="1:15">
      <c r="A140" s="78" t="s">
        <v>109</v>
      </c>
      <c r="B140" s="59" t="s">
        <v>66</v>
      </c>
      <c r="C140" s="78">
        <v>9</v>
      </c>
      <c r="D140" s="78">
        <v>3</v>
      </c>
      <c r="E140" s="78">
        <v>9</v>
      </c>
      <c r="F140" s="78">
        <v>10</v>
      </c>
      <c r="G140" s="78">
        <v>8</v>
      </c>
      <c r="H140" s="78">
        <v>10</v>
      </c>
      <c r="I140" s="78">
        <v>10</v>
      </c>
      <c r="J140" s="59">
        <v>8</v>
      </c>
      <c r="K140" s="59">
        <v>9</v>
      </c>
      <c r="L140" s="59">
        <v>9</v>
      </c>
      <c r="M140" s="59">
        <v>10</v>
      </c>
      <c r="N140" s="59">
        <v>7</v>
      </c>
      <c r="O140" s="59">
        <v>9</v>
      </c>
    </row>
    <row r="141" spans="1:15">
      <c r="A141" s="75" t="s">
        <v>53</v>
      </c>
      <c r="B141" s="69" t="s">
        <v>66</v>
      </c>
      <c r="C141" s="75">
        <v>9</v>
      </c>
      <c r="D141" s="75">
        <v>10</v>
      </c>
      <c r="E141" s="75">
        <v>9</v>
      </c>
      <c r="F141" s="75">
        <v>8</v>
      </c>
      <c r="G141" s="75">
        <v>9</v>
      </c>
      <c r="H141" s="75">
        <v>7</v>
      </c>
      <c r="I141" s="75">
        <v>7</v>
      </c>
      <c r="J141" s="69">
        <v>7</v>
      </c>
      <c r="K141" s="69">
        <v>9</v>
      </c>
      <c r="L141" s="69">
        <v>10</v>
      </c>
      <c r="M141" s="69">
        <v>10</v>
      </c>
      <c r="N141" s="69">
        <v>8</v>
      </c>
      <c r="O141" s="69">
        <v>9</v>
      </c>
    </row>
    <row r="142" spans="1:15">
      <c r="A142" s="78" t="s">
        <v>109</v>
      </c>
      <c r="B142" s="59" t="s">
        <v>66</v>
      </c>
      <c r="C142" s="78">
        <v>9</v>
      </c>
      <c r="D142" s="78">
        <v>3</v>
      </c>
      <c r="E142" s="78">
        <v>4</v>
      </c>
      <c r="F142" s="78">
        <v>7</v>
      </c>
      <c r="G142" s="78">
        <v>9</v>
      </c>
      <c r="H142" s="78">
        <v>8</v>
      </c>
      <c r="I142" s="78">
        <v>10</v>
      </c>
      <c r="J142" s="59">
        <v>8</v>
      </c>
      <c r="K142" s="59">
        <v>9</v>
      </c>
      <c r="L142" s="59">
        <v>8</v>
      </c>
      <c r="M142" s="59">
        <v>7</v>
      </c>
      <c r="N142" s="59">
        <v>9</v>
      </c>
      <c r="O142" s="59">
        <v>10</v>
      </c>
    </row>
    <row r="143" spans="1:15">
      <c r="A143" s="75" t="s">
        <v>109</v>
      </c>
      <c r="B143" s="69" t="s">
        <v>66</v>
      </c>
      <c r="C143" s="75">
        <v>10</v>
      </c>
      <c r="D143" s="75">
        <v>10</v>
      </c>
      <c r="E143" s="75">
        <v>9</v>
      </c>
      <c r="F143" s="75">
        <v>8</v>
      </c>
      <c r="G143" s="75">
        <v>6</v>
      </c>
      <c r="H143" s="75">
        <v>10</v>
      </c>
      <c r="I143" s="75">
        <v>8</v>
      </c>
      <c r="J143" s="69">
        <v>3</v>
      </c>
      <c r="K143" s="69">
        <v>8</v>
      </c>
      <c r="L143" s="69">
        <v>9</v>
      </c>
      <c r="M143" s="69">
        <v>4</v>
      </c>
      <c r="N143" s="69">
        <v>8</v>
      </c>
      <c r="O143" s="69">
        <v>10</v>
      </c>
    </row>
    <row r="144" spans="1:15">
      <c r="A144" s="78" t="s">
        <v>109</v>
      </c>
      <c r="B144" s="59" t="s">
        <v>66</v>
      </c>
      <c r="C144" s="78">
        <v>9</v>
      </c>
      <c r="D144" s="78">
        <v>5</v>
      </c>
      <c r="E144" s="78">
        <v>8</v>
      </c>
      <c r="F144" s="78">
        <v>9</v>
      </c>
      <c r="G144" s="78">
        <v>9</v>
      </c>
      <c r="H144" s="78">
        <v>3</v>
      </c>
      <c r="I144" s="78">
        <v>9</v>
      </c>
      <c r="J144" s="59">
        <v>6</v>
      </c>
      <c r="K144" s="59">
        <v>7</v>
      </c>
      <c r="L144" s="59">
        <v>9</v>
      </c>
      <c r="M144" s="59">
        <v>10</v>
      </c>
      <c r="N144" s="59">
        <v>10</v>
      </c>
      <c r="O144" s="59">
        <v>10</v>
      </c>
    </row>
    <row r="145" spans="1:15">
      <c r="A145" s="75" t="s">
        <v>53</v>
      </c>
      <c r="B145" s="69" t="s">
        <v>66</v>
      </c>
      <c r="C145" s="75">
        <v>9</v>
      </c>
      <c r="D145" s="75">
        <v>3</v>
      </c>
      <c r="E145" s="75">
        <v>8</v>
      </c>
      <c r="F145" s="75">
        <v>8</v>
      </c>
      <c r="G145" s="75">
        <v>9</v>
      </c>
      <c r="H145" s="75">
        <v>7</v>
      </c>
      <c r="I145" s="75">
        <v>9</v>
      </c>
      <c r="J145" s="69">
        <v>7</v>
      </c>
      <c r="K145" s="69">
        <v>5</v>
      </c>
      <c r="L145" s="69">
        <v>8</v>
      </c>
      <c r="M145" s="69">
        <v>6</v>
      </c>
      <c r="N145" s="69">
        <v>7</v>
      </c>
      <c r="O145" s="69">
        <v>6</v>
      </c>
    </row>
    <row r="146" spans="1:15">
      <c r="A146" s="78" t="s">
        <v>109</v>
      </c>
      <c r="B146" s="59" t="s">
        <v>66</v>
      </c>
      <c r="C146" s="78">
        <v>10</v>
      </c>
      <c r="D146" s="78">
        <v>7</v>
      </c>
      <c r="E146" s="78">
        <v>6</v>
      </c>
      <c r="F146" s="78">
        <v>10</v>
      </c>
      <c r="G146" s="78">
        <v>6</v>
      </c>
      <c r="H146" s="78">
        <v>7</v>
      </c>
      <c r="I146" s="78">
        <v>1</v>
      </c>
      <c r="J146" s="59">
        <v>5</v>
      </c>
      <c r="K146" s="59">
        <v>1</v>
      </c>
      <c r="L146" s="59">
        <v>6</v>
      </c>
      <c r="M146" s="59">
        <v>3</v>
      </c>
      <c r="N146" s="59">
        <v>6</v>
      </c>
      <c r="O146" s="59">
        <v>8</v>
      </c>
    </row>
    <row r="147" spans="1:15">
      <c r="A147" s="75" t="s">
        <v>109</v>
      </c>
      <c r="B147" s="69" t="s">
        <v>66</v>
      </c>
      <c r="C147" s="75">
        <v>8</v>
      </c>
      <c r="D147" s="75">
        <v>7</v>
      </c>
      <c r="E147" s="75">
        <v>8</v>
      </c>
      <c r="F147" s="75">
        <v>8</v>
      </c>
      <c r="G147" s="75">
        <v>6</v>
      </c>
      <c r="H147" s="75">
        <v>6</v>
      </c>
      <c r="I147" s="75">
        <v>4</v>
      </c>
      <c r="J147" s="69">
        <v>6</v>
      </c>
      <c r="K147" s="69">
        <v>8</v>
      </c>
      <c r="L147" s="69">
        <v>8</v>
      </c>
      <c r="M147" s="69">
        <v>8</v>
      </c>
      <c r="N147" s="69">
        <v>8</v>
      </c>
      <c r="O147" s="69">
        <v>7</v>
      </c>
    </row>
    <row r="148" spans="1:15">
      <c r="A148" s="78" t="s">
        <v>613</v>
      </c>
      <c r="B148" s="59" t="s">
        <v>66</v>
      </c>
      <c r="C148" s="78">
        <v>10</v>
      </c>
      <c r="D148" s="78">
        <v>10</v>
      </c>
      <c r="E148" s="78">
        <v>8</v>
      </c>
      <c r="F148" s="78">
        <v>10</v>
      </c>
      <c r="G148" s="78">
        <v>8</v>
      </c>
      <c r="H148" s="78">
        <v>9</v>
      </c>
      <c r="I148" s="78">
        <v>8</v>
      </c>
      <c r="J148" s="59">
        <v>7</v>
      </c>
      <c r="K148" s="59">
        <v>8</v>
      </c>
      <c r="L148" s="59">
        <v>9</v>
      </c>
      <c r="M148" s="59">
        <v>6</v>
      </c>
      <c r="N148" s="59">
        <v>8</v>
      </c>
      <c r="O148" s="59">
        <v>8</v>
      </c>
    </row>
    <row r="149" spans="1:15">
      <c r="A149" s="75" t="s">
        <v>109</v>
      </c>
      <c r="B149" s="69" t="s">
        <v>66</v>
      </c>
      <c r="C149" s="75">
        <v>10</v>
      </c>
      <c r="D149" s="75">
        <v>8</v>
      </c>
      <c r="E149" s="75">
        <v>7</v>
      </c>
      <c r="F149" s="75">
        <v>9</v>
      </c>
      <c r="G149" s="75">
        <v>8</v>
      </c>
      <c r="H149" s="75">
        <v>8</v>
      </c>
      <c r="I149" s="75">
        <v>6</v>
      </c>
      <c r="J149" s="69">
        <v>9</v>
      </c>
      <c r="K149" s="69">
        <v>7</v>
      </c>
      <c r="L149" s="69">
        <v>9</v>
      </c>
      <c r="M149" s="69">
        <v>4</v>
      </c>
      <c r="N149" s="69">
        <v>8</v>
      </c>
      <c r="O149" s="69">
        <v>7</v>
      </c>
    </row>
    <row r="150" spans="1:15">
      <c r="A150" s="78" t="s">
        <v>109</v>
      </c>
      <c r="B150" s="59" t="s">
        <v>66</v>
      </c>
      <c r="C150" s="78">
        <v>6</v>
      </c>
      <c r="D150" s="78">
        <v>7</v>
      </c>
      <c r="E150" s="78">
        <v>10</v>
      </c>
      <c r="F150" s="78">
        <v>8</v>
      </c>
      <c r="G150" s="78">
        <v>7</v>
      </c>
      <c r="H150" s="78">
        <v>5</v>
      </c>
      <c r="I150" s="78">
        <v>5</v>
      </c>
      <c r="J150" s="59">
        <v>8</v>
      </c>
      <c r="K150" s="59">
        <v>10</v>
      </c>
      <c r="L150" s="59">
        <v>7</v>
      </c>
      <c r="M150" s="59">
        <v>9</v>
      </c>
      <c r="N150" s="59">
        <v>7</v>
      </c>
      <c r="O150" s="59">
        <v>9</v>
      </c>
    </row>
    <row r="151" spans="1:15">
      <c r="A151" s="77" t="s">
        <v>109</v>
      </c>
      <c r="B151" s="62" t="s">
        <v>66</v>
      </c>
      <c r="C151" s="77">
        <v>10</v>
      </c>
      <c r="D151" s="77">
        <v>8</v>
      </c>
      <c r="E151" s="77">
        <v>8</v>
      </c>
      <c r="F151" s="77">
        <v>10</v>
      </c>
      <c r="G151" s="77">
        <v>8</v>
      </c>
      <c r="H151" s="77">
        <v>8</v>
      </c>
      <c r="I151" s="77">
        <v>5</v>
      </c>
      <c r="J151" s="62">
        <v>8</v>
      </c>
      <c r="K151" s="62">
        <v>10</v>
      </c>
      <c r="L151" s="62">
        <v>10</v>
      </c>
      <c r="M151" s="62">
        <v>10</v>
      </c>
      <c r="N151" s="62">
        <v>7</v>
      </c>
      <c r="O151" s="62">
        <v>10</v>
      </c>
    </row>
    <row r="152" spans="1:15">
      <c r="A152" s="74" t="s">
        <v>109</v>
      </c>
      <c r="B152" s="73" t="s">
        <v>66</v>
      </c>
      <c r="C152" s="74">
        <v>10</v>
      </c>
      <c r="D152" s="74">
        <v>10</v>
      </c>
      <c r="E152" s="74">
        <v>10</v>
      </c>
      <c r="F152" s="74">
        <v>10</v>
      </c>
      <c r="G152" s="74">
        <v>10</v>
      </c>
      <c r="H152" s="74">
        <v>10</v>
      </c>
      <c r="I152" s="74">
        <v>7</v>
      </c>
      <c r="J152" s="73">
        <v>9</v>
      </c>
      <c r="K152" s="73">
        <v>10</v>
      </c>
      <c r="L152" s="73">
        <v>10</v>
      </c>
      <c r="M152" s="73">
        <v>10</v>
      </c>
      <c r="N152" s="73">
        <v>10</v>
      </c>
      <c r="O152" s="73">
        <v>10</v>
      </c>
    </row>
    <row r="153" spans="1:15" ht="15" thickBot="1"/>
    <row r="154" spans="1:15">
      <c r="B154" s="45" t="s">
        <v>803</v>
      </c>
      <c r="C154" s="46">
        <f>AVERAGE(C2:C152)</f>
        <v>8.483443708609272</v>
      </c>
      <c r="D154" s="46">
        <f t="shared" ref="D154:O154" si="0">AVERAGE(D2:D152)</f>
        <v>7.7483443708609272</v>
      </c>
      <c r="E154" s="46">
        <f>AVERAGE(E2:E152)</f>
        <v>8.9933774834437088</v>
      </c>
      <c r="F154" s="46">
        <f t="shared" si="0"/>
        <v>8.596026490066226</v>
      </c>
      <c r="G154" s="46">
        <f t="shared" si="0"/>
        <v>8.410596026490067</v>
      </c>
      <c r="H154" s="46">
        <f t="shared" si="0"/>
        <v>8.2649006622516552</v>
      </c>
      <c r="I154" s="46">
        <f t="shared" si="0"/>
        <v>7.6556291390728477</v>
      </c>
      <c r="J154" s="46">
        <f t="shared" si="0"/>
        <v>7.4370860927152318</v>
      </c>
      <c r="K154" s="46">
        <f t="shared" si="0"/>
        <v>8.4701986754966896</v>
      </c>
      <c r="L154" s="46">
        <f>AVERAGE(L2:L152)</f>
        <v>8.5231788079470192</v>
      </c>
      <c r="M154" s="46">
        <f t="shared" si="0"/>
        <v>8.4635761589403966</v>
      </c>
      <c r="N154" s="46">
        <f>AVERAGE(N2:N152)</f>
        <v>8.5231788079470192</v>
      </c>
      <c r="O154" s="46">
        <f t="shared" si="0"/>
        <v>8.927152317880795</v>
      </c>
    </row>
    <row r="155" spans="1:15" ht="15" thickBot="1">
      <c r="B155" s="47" t="s">
        <v>804</v>
      </c>
      <c r="C155" s="48">
        <f>STDEV(C2:C152)</f>
        <v>1.8685263520959032</v>
      </c>
      <c r="D155" s="48">
        <f t="shared" ref="D155:O155" si="1">STDEV(D2:D152)</f>
        <v>2.3215470216972642</v>
      </c>
      <c r="E155" s="48">
        <f t="shared" si="1"/>
        <v>1.4398920734634812</v>
      </c>
      <c r="F155" s="48">
        <f t="shared" si="1"/>
        <v>1.6418640136422984</v>
      </c>
      <c r="G155" s="48">
        <f t="shared" si="1"/>
        <v>1.9227463801510862</v>
      </c>
      <c r="H155" s="48">
        <f t="shared" si="1"/>
        <v>1.9990063756942416</v>
      </c>
      <c r="I155" s="48">
        <f t="shared" si="1"/>
        <v>2.543085678503954</v>
      </c>
      <c r="J155" s="48">
        <f t="shared" si="1"/>
        <v>2.4346831660824573</v>
      </c>
      <c r="K155" s="48">
        <f t="shared" si="1"/>
        <v>1.9691214522213276</v>
      </c>
      <c r="L155" s="48">
        <f t="shared" si="1"/>
        <v>1.7314134383448774</v>
      </c>
      <c r="M155" s="48">
        <f t="shared" si="1"/>
        <v>2.0713114507064865</v>
      </c>
      <c r="N155" s="48">
        <f t="shared" si="1"/>
        <v>1.6885277101115528</v>
      </c>
      <c r="O155" s="48">
        <f t="shared" si="1"/>
        <v>1.5235893486472205</v>
      </c>
    </row>
    <row r="156" spans="1:15" ht="15" thickBot="1"/>
    <row r="157" spans="1:15">
      <c r="B157" s="45" t="s">
        <v>805</v>
      </c>
      <c r="C157" s="46">
        <f t="shared" ref="C157:O157" si="2">AVERAGEIF($A:$A, "Masculino", C:C)</f>
        <v>8.6363636363636367</v>
      </c>
      <c r="D157" s="46">
        <f t="shared" si="2"/>
        <v>7.7272727272727275</v>
      </c>
      <c r="E157" s="46">
        <f t="shared" si="2"/>
        <v>9.0909090909090917</v>
      </c>
      <c r="F157" s="46">
        <f t="shared" si="2"/>
        <v>8.5636363636363644</v>
      </c>
      <c r="G157" s="46">
        <f t="shared" si="2"/>
        <v>8.327272727272728</v>
      </c>
      <c r="H157" s="46">
        <f t="shared" si="2"/>
        <v>8.3000000000000007</v>
      </c>
      <c r="I157" s="46">
        <f t="shared" si="2"/>
        <v>7.663636363636364</v>
      </c>
      <c r="J157" s="46">
        <f t="shared" si="2"/>
        <v>7.3090909090909095</v>
      </c>
      <c r="K157" s="46">
        <f t="shared" si="2"/>
        <v>8.454545454545455</v>
      </c>
      <c r="L157" s="46">
        <f t="shared" si="2"/>
        <v>8.4909090909090903</v>
      </c>
      <c r="M157" s="46">
        <f t="shared" si="2"/>
        <v>8.3909090909090907</v>
      </c>
      <c r="N157" s="46">
        <f t="shared" si="2"/>
        <v>8.5636363636363644</v>
      </c>
      <c r="O157" s="46">
        <f t="shared" si="2"/>
        <v>8.9272727272727277</v>
      </c>
    </row>
    <row r="158" spans="1:15" ht="15" thickBot="1">
      <c r="B158" s="47" t="s">
        <v>806</v>
      </c>
      <c r="C158" s="48" cm="1">
        <f t="array" ref="C158">_xlfn.STDEV.S(_xlfn._xlws.FILTER(C:C, $A:$A="Masculino"))</f>
        <v>1.7854009018472392</v>
      </c>
      <c r="D158" s="48" cm="1">
        <f t="array" ref="D158">_xlfn.STDEV.S(_xlfn._xlws.FILTER(D:D, $A:$A="Masculino"))</f>
        <v>2.4603613179461479</v>
      </c>
      <c r="E158" s="48" cm="1">
        <f t="array" ref="E158">_xlfn.STDEV.S(_xlfn._xlws.FILTER(E:E, $A:$A="Masculino"))</f>
        <v>1.4177476292639595</v>
      </c>
      <c r="F158" s="48" cm="1">
        <f t="array" ref="F158">_xlfn.STDEV.S(_xlfn._xlws.FILTER(F:F, $A:$A="Masculino"))</f>
        <v>1.7843729026036816</v>
      </c>
      <c r="G158" s="48" cm="1">
        <f t="array" ref="G158">_xlfn.STDEV.S(_xlfn._xlws.FILTER(G:G, $A:$A="Masculino"))</f>
        <v>1.9866946913144654</v>
      </c>
      <c r="H158" s="48" cm="1">
        <f t="array" ref="H158">_xlfn.STDEV.S(_xlfn._xlws.FILTER(H:H, $A:$A="Masculino"))</f>
        <v>2.1738647780840687</v>
      </c>
      <c r="I158" s="48" cm="1">
        <f t="array" ref="I158">_xlfn.STDEV.S(_xlfn._xlws.FILTER(I:I, $A:$A="Masculino"))</f>
        <v>2.627578760339035</v>
      </c>
      <c r="J158" s="48" cm="1">
        <f t="array" ref="J158">_xlfn.STDEV.S(_xlfn._xlws.FILTER(J:J, $A:$A="Masculino"))</f>
        <v>2.5114251027465628</v>
      </c>
      <c r="K158" s="48" cm="1">
        <f t="array" ref="K158">_xlfn.STDEV.S(_xlfn._xlws.FILTER(K:K, $A:$A="Masculino"))</f>
        <v>2.118664819451388</v>
      </c>
      <c r="L158" s="48" cm="1">
        <f t="array" ref="L158">_xlfn.STDEV.S(_xlfn._xlws.FILTER(L:L, $A:$A="Masculino"))</f>
        <v>1.8361580079589617</v>
      </c>
      <c r="M158" s="48" cm="1">
        <f t="array" ref="M158">_xlfn.STDEV.S(_xlfn._xlws.FILTER(M:M, $A:$A="Masculino"))</f>
        <v>2.2344075607693021</v>
      </c>
      <c r="N158" s="48" cm="1">
        <f t="array" ref="N158">_xlfn.STDEV.S(_xlfn._xlws.FILTER(N:N, $A:$A="Masculino"))</f>
        <v>1.6114684893734459</v>
      </c>
      <c r="O158" s="48" cm="1">
        <f t="array" ref="O158">_xlfn.STDEV.S(_xlfn._xlws.FILTER(O:O, $A:$A="Masculino"))</f>
        <v>1.5721725219259242</v>
      </c>
    </row>
    <row r="159" spans="1:15" ht="15" thickBot="1"/>
    <row r="160" spans="1:15">
      <c r="B160" s="45" t="s">
        <v>807</v>
      </c>
      <c r="C160" s="46">
        <f t="shared" ref="C160:O160" si="3">AVERAGEIF($A:$A, "Femenino", C:C)</f>
        <v>7.9210526315789478</v>
      </c>
      <c r="D160" s="46">
        <f t="shared" si="3"/>
        <v>7.7105263157894735</v>
      </c>
      <c r="E160" s="46">
        <f t="shared" si="3"/>
        <v>8.8157894736842106</v>
      </c>
      <c r="F160" s="46">
        <f t="shared" si="3"/>
        <v>8.6315789473684212</v>
      </c>
      <c r="G160" s="46">
        <f t="shared" si="3"/>
        <v>8.7631578947368425</v>
      </c>
      <c r="H160" s="46">
        <f t="shared" si="3"/>
        <v>8.2105263157894743</v>
      </c>
      <c r="I160" s="46">
        <f t="shared" si="3"/>
        <v>7.5526315789473681</v>
      </c>
      <c r="J160" s="46">
        <f t="shared" si="3"/>
        <v>7.7631578947368425</v>
      </c>
      <c r="K160" s="46">
        <f t="shared" si="3"/>
        <v>8.5</v>
      </c>
      <c r="L160" s="46">
        <f t="shared" si="3"/>
        <v>8.5526315789473681</v>
      </c>
      <c r="M160" s="46">
        <f t="shared" si="3"/>
        <v>8.6842105263157894</v>
      </c>
      <c r="N160" s="46">
        <f t="shared" si="3"/>
        <v>8.5</v>
      </c>
      <c r="O160" s="46">
        <f t="shared" si="3"/>
        <v>8.973684210526315</v>
      </c>
    </row>
    <row r="161" spans="2:15" ht="15" thickBot="1">
      <c r="B161" s="47" t="s">
        <v>808</v>
      </c>
      <c r="C161" s="48" cm="1">
        <f t="array" ref="C161">_xlfn.STDEV.S(_xlfn._xlws.FILTER(C:C, $A:$A="Femenino"))</f>
        <v>2.0451865565784209</v>
      </c>
      <c r="D161" s="48" cm="1">
        <f t="array" ref="D161">_xlfn.STDEV.S(_xlfn._xlws.FILTER(D:D, $A:$A="Femenino"))</f>
        <v>1.9299614158983409</v>
      </c>
      <c r="E161" s="48" cm="1">
        <f t="array" ref="E161">_xlfn.STDEV.S(_xlfn._xlws.FILTER(E:E, $A:$A="Femenino"))</f>
        <v>1.3921646213214793</v>
      </c>
      <c r="F161" s="48" cm="1">
        <f t="array" ref="F161">_xlfn.STDEV.S(_xlfn._xlws.FILTER(F:F, $A:$A="Femenino"))</f>
        <v>1.1950585789459762</v>
      </c>
      <c r="G161" s="48" cm="1">
        <f t="array" ref="G161">_xlfn.STDEV.S(_xlfn._xlws.FILTER(G:G, $A:$A="Femenino"))</f>
        <v>1.6995104307197353</v>
      </c>
      <c r="H161" s="48" cm="1">
        <f t="array" ref="H161">_xlfn.STDEV.S(_xlfn._xlws.FILTER(H:H, $A:$A="Femenino"))</f>
        <v>1.4733285488316157</v>
      </c>
      <c r="I161" s="48" cm="1">
        <f t="array" ref="I161">_xlfn.STDEV.S(_xlfn._xlws.FILTER(I:I, $A:$A="Femenino"))</f>
        <v>2.4015464434519904</v>
      </c>
      <c r="J161" s="48" cm="1">
        <f t="array" ref="J161">_xlfn.STDEV.S(_xlfn._xlws.FILTER(J:J, $A:$A="Femenino"))</f>
        <v>2.2831250575580619</v>
      </c>
      <c r="K161" s="48" cm="1">
        <f t="array" ref="K161">_xlfn.STDEV.S(_xlfn._xlws.FILTER(K:K, $A:$A="Femenino"))</f>
        <v>1.5725689088154367</v>
      </c>
      <c r="L161" s="48" cm="1">
        <f t="array" ref="L161">_xlfn.STDEV.S(_xlfn._xlws.FILTER(L:L, $A:$A="Femenino"))</f>
        <v>1.464856204012968</v>
      </c>
      <c r="M161" s="48" cm="1">
        <f t="array" ref="M161">_xlfn.STDEV.S(_xlfn._xlws.FILTER(M:M, $A:$A="Femenino"))</f>
        <v>1.5440428358064175</v>
      </c>
      <c r="N161" s="48" cm="1">
        <f t="array" ref="N161">_xlfn.STDEV.S(_xlfn._xlws.FILTER(N:N, $A:$A="Femenino"))</f>
        <v>1.8121213490778656</v>
      </c>
      <c r="O161" s="48" cm="1">
        <f t="array" ref="O161">_xlfn.STDEV.S(_xlfn._xlws.FILTER(O:O, $A:$A="Femenino"))</f>
        <v>1.4043723635203123</v>
      </c>
    </row>
  </sheetData>
  <autoFilter ref="A1:O152" xr:uid="{490EF836-DB56-4090-9C8E-DE104FCCF88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AFA89-7905-426D-8F3D-F08C19D9AA51}">
  <sheetPr>
    <tabColor theme="5" tint="0.59999389629810485"/>
  </sheetPr>
  <dimension ref="A1:BN180"/>
  <sheetViews>
    <sheetView zoomScaleNormal="100" workbookViewId="0">
      <pane ySplit="1" topLeftCell="A2" activePane="bottomLeft" state="frozen"/>
      <selection pane="bottomLeft" activeCell="C12" sqref="C12"/>
    </sheetView>
  </sheetViews>
  <sheetFormatPr defaultColWidth="8.85546875" defaultRowHeight="14.45"/>
  <cols>
    <col min="2" max="2" width="34.7109375" customWidth="1"/>
    <col min="3" max="3" width="11.7109375" style="1" customWidth="1"/>
    <col min="4" max="4" width="5.7109375" customWidth="1"/>
    <col min="19" max="19" width="12" customWidth="1"/>
    <col min="20" max="20" width="19.7109375" customWidth="1"/>
    <col min="21" max="21" width="26.28515625" customWidth="1"/>
    <col min="22" max="22" width="10" customWidth="1"/>
    <col min="23" max="23" width="2.28515625" customWidth="1"/>
    <col min="24" max="24" width="22.85546875" customWidth="1"/>
    <col min="25" max="25" width="30.5703125" customWidth="1"/>
    <col min="26" max="26" width="4.28515625" customWidth="1"/>
    <col min="27" max="27" width="3.42578125" customWidth="1"/>
    <col min="28" max="28" width="16.5703125" customWidth="1"/>
    <col min="29" max="29" width="17.42578125" customWidth="1"/>
    <col min="30" max="30" width="9" customWidth="1"/>
    <col min="31" max="31" width="2.7109375" customWidth="1"/>
    <col min="32" max="32" width="9.5703125" customWidth="1"/>
    <col min="33" max="33" width="13" customWidth="1"/>
    <col min="34" max="34" width="9.85546875" customWidth="1"/>
    <col min="35" max="35" width="3.140625" customWidth="1"/>
    <col min="36" max="36" width="16.7109375" customWidth="1"/>
    <col min="37" max="37" width="17.28515625" customWidth="1"/>
    <col min="38" max="38" width="11.85546875" customWidth="1"/>
    <col min="39" max="39" width="4.28515625" customWidth="1"/>
    <col min="40" max="40" width="16.7109375" customWidth="1"/>
    <col min="41" max="41" width="14.85546875" customWidth="1"/>
    <col min="42" max="42" width="9.140625" customWidth="1"/>
    <col min="43" max="43" width="4.7109375" customWidth="1"/>
    <col min="44" max="44" width="27.42578125" customWidth="1"/>
    <col min="45" max="45" width="27.85546875" customWidth="1"/>
    <col min="46" max="46" width="8.42578125" customWidth="1"/>
    <col min="47" max="47" width="7.85546875" customWidth="1"/>
    <col min="48" max="48" width="29.28515625" customWidth="1"/>
    <col min="49" max="49" width="29.85546875" customWidth="1"/>
    <col min="50" max="50" width="10.7109375" customWidth="1"/>
    <col min="51" max="51" width="5.5703125" customWidth="1"/>
    <col min="55" max="55" width="4.85546875" customWidth="1"/>
    <col min="56" max="56" width="29" customWidth="1"/>
    <col min="57" max="57" width="30.140625" customWidth="1"/>
    <col min="58" max="58" width="6.7109375" customWidth="1"/>
    <col min="59" max="59" width="4.42578125" customWidth="1"/>
    <col min="60" max="60" width="21.42578125" customWidth="1"/>
    <col min="61" max="61" width="27.85546875" customWidth="1"/>
    <col min="62" max="62" width="13.85546875" customWidth="1"/>
    <col min="63" max="63" width="5.7109375" customWidth="1"/>
    <col min="64" max="64" width="28.5703125" customWidth="1"/>
    <col min="65" max="65" width="29" customWidth="1"/>
  </cols>
  <sheetData>
    <row r="1" spans="1:66" s="7" customFormat="1" ht="102" customHeight="1" thickBot="1">
      <c r="A1" s="55" t="s">
        <v>809</v>
      </c>
      <c r="B1" s="56" t="s">
        <v>810</v>
      </c>
      <c r="C1" s="57" t="s">
        <v>811</v>
      </c>
      <c r="E1" s="40" t="s">
        <v>799</v>
      </c>
      <c r="F1" s="39" t="s">
        <v>769</v>
      </c>
      <c r="G1" s="39" t="s">
        <v>775</v>
      </c>
      <c r="H1" s="39" t="s">
        <v>793</v>
      </c>
      <c r="I1" s="39" t="s">
        <v>772</v>
      </c>
      <c r="J1" s="39" t="s">
        <v>790</v>
      </c>
      <c r="K1" s="39" t="s">
        <v>796</v>
      </c>
      <c r="L1" s="39" t="s">
        <v>787</v>
      </c>
      <c r="M1" s="39" t="s">
        <v>778</v>
      </c>
      <c r="N1" s="83" t="s">
        <v>784</v>
      </c>
      <c r="O1" s="83" t="s">
        <v>762</v>
      </c>
      <c r="P1" s="83" t="s">
        <v>766</v>
      </c>
      <c r="Q1" s="83" t="s">
        <v>781</v>
      </c>
      <c r="T1" s="7" t="s">
        <v>812</v>
      </c>
      <c r="X1" s="7" t="s">
        <v>813</v>
      </c>
      <c r="AB1" s="7" t="s">
        <v>814</v>
      </c>
      <c r="AF1" s="7" t="s">
        <v>815</v>
      </c>
      <c r="AJ1" s="7" t="s">
        <v>816</v>
      </c>
      <c r="AN1" s="7" t="s">
        <v>817</v>
      </c>
      <c r="AR1" s="7" t="s">
        <v>818</v>
      </c>
      <c r="AV1" s="7" t="s">
        <v>819</v>
      </c>
      <c r="AZ1" s="7" t="s">
        <v>820</v>
      </c>
      <c r="BD1" s="7" t="s">
        <v>169</v>
      </c>
      <c r="BH1" s="7" t="s">
        <v>821</v>
      </c>
      <c r="BL1" s="7" t="s">
        <v>822</v>
      </c>
    </row>
    <row r="2" spans="1:66">
      <c r="A2" t="s">
        <v>823</v>
      </c>
      <c r="B2" s="82" t="str">
        <f>'Género X - Importancia'!O$1</f>
        <v>Animación y sonido</v>
      </c>
      <c r="C2" s="82">
        <f>'Género X - Importancia'!O$160</f>
        <v>8.973684210526315</v>
      </c>
      <c r="D2" s="78"/>
      <c r="E2" s="59">
        <v>8</v>
      </c>
      <c r="F2" s="78">
        <v>8</v>
      </c>
      <c r="G2" s="78">
        <v>8</v>
      </c>
      <c r="H2" s="59">
        <v>9</v>
      </c>
      <c r="I2" s="78">
        <v>6</v>
      </c>
      <c r="J2" s="59">
        <v>6</v>
      </c>
      <c r="K2" s="59">
        <v>8</v>
      </c>
      <c r="L2" s="59">
        <v>8</v>
      </c>
      <c r="M2" s="78">
        <v>7</v>
      </c>
      <c r="N2" s="59">
        <v>8</v>
      </c>
      <c r="O2" s="78">
        <v>7</v>
      </c>
      <c r="P2" s="78">
        <v>8</v>
      </c>
      <c r="Q2" s="78">
        <v>8</v>
      </c>
      <c r="T2" t="s">
        <v>824</v>
      </c>
      <c r="X2" t="s">
        <v>824</v>
      </c>
      <c r="AB2" t="s">
        <v>824</v>
      </c>
      <c r="AF2" t="s">
        <v>824</v>
      </c>
      <c r="AJ2" t="s">
        <v>824</v>
      </c>
      <c r="AN2" t="s">
        <v>824</v>
      </c>
      <c r="AR2" t="s">
        <v>824</v>
      </c>
      <c r="AV2" t="s">
        <v>824</v>
      </c>
      <c r="AZ2" t="s">
        <v>824</v>
      </c>
      <c r="BD2" t="s">
        <v>824</v>
      </c>
      <c r="BH2" t="s">
        <v>824</v>
      </c>
      <c r="BL2" t="s">
        <v>824</v>
      </c>
    </row>
    <row r="3" spans="1:66" ht="15" thickBot="1">
      <c r="A3" t="s">
        <v>825</v>
      </c>
      <c r="B3" s="82" t="str">
        <f>'Género X - Importancia'!E$1</f>
        <v>Inmersión</v>
      </c>
      <c r="C3" s="82">
        <f>'Género X - Importancia'!E$160</f>
        <v>8.8157894736842106</v>
      </c>
      <c r="D3" s="77"/>
      <c r="E3" s="62">
        <v>10</v>
      </c>
      <c r="F3" s="77">
        <v>9</v>
      </c>
      <c r="G3" s="77">
        <v>7</v>
      </c>
      <c r="H3" s="62">
        <v>10</v>
      </c>
      <c r="I3" s="77">
        <v>10</v>
      </c>
      <c r="J3" s="62">
        <v>8</v>
      </c>
      <c r="K3" s="62">
        <v>3</v>
      </c>
      <c r="L3" s="62">
        <v>9</v>
      </c>
      <c r="M3" s="77">
        <v>7</v>
      </c>
      <c r="N3" s="62">
        <v>1</v>
      </c>
      <c r="O3" s="77">
        <v>8</v>
      </c>
      <c r="P3" s="77">
        <v>9</v>
      </c>
      <c r="Q3" s="77">
        <v>8</v>
      </c>
    </row>
    <row r="4" spans="1:66">
      <c r="A4" t="s">
        <v>826</v>
      </c>
      <c r="B4" s="82" t="str">
        <f>'Género X - Importancia'!G$1</f>
        <v>Claridad de objetivos</v>
      </c>
      <c r="C4" s="82">
        <f>'Género X - Importancia'!G$160</f>
        <v>8.7631578947368425</v>
      </c>
      <c r="D4" s="76"/>
      <c r="E4" s="65">
        <v>10</v>
      </c>
      <c r="F4" s="76">
        <v>10</v>
      </c>
      <c r="G4" s="76">
        <v>10</v>
      </c>
      <c r="H4" s="65">
        <v>7</v>
      </c>
      <c r="I4" s="76">
        <v>10</v>
      </c>
      <c r="J4" s="65">
        <v>10</v>
      </c>
      <c r="K4" s="65">
        <v>8</v>
      </c>
      <c r="L4" s="65">
        <v>10</v>
      </c>
      <c r="M4" s="76">
        <v>9</v>
      </c>
      <c r="N4" s="65">
        <v>10</v>
      </c>
      <c r="O4" s="76">
        <v>10</v>
      </c>
      <c r="P4" s="76">
        <v>7</v>
      </c>
      <c r="Q4" s="76">
        <v>10</v>
      </c>
      <c r="T4" s="80"/>
      <c r="U4" s="80">
        <v>8</v>
      </c>
      <c r="V4" s="80">
        <v>8</v>
      </c>
      <c r="X4" s="80"/>
      <c r="Y4" s="80">
        <v>8</v>
      </c>
      <c r="Z4" s="80">
        <v>8</v>
      </c>
      <c r="AB4" s="80"/>
      <c r="AC4" s="80">
        <v>8</v>
      </c>
      <c r="AD4" s="80">
        <v>9</v>
      </c>
      <c r="AF4" s="80"/>
      <c r="AG4" s="80">
        <v>8</v>
      </c>
      <c r="AH4" s="80">
        <v>6</v>
      </c>
      <c r="AJ4" s="80"/>
      <c r="AK4" s="80">
        <v>8</v>
      </c>
      <c r="AL4" s="80">
        <v>6</v>
      </c>
      <c r="AN4" s="80"/>
      <c r="AO4" s="80">
        <v>8</v>
      </c>
      <c r="AP4" s="80">
        <v>8</v>
      </c>
      <c r="AR4" s="80"/>
      <c r="AS4" s="80">
        <v>8</v>
      </c>
      <c r="AT4" s="80">
        <v>8</v>
      </c>
      <c r="AV4" s="80"/>
      <c r="AW4" s="80">
        <v>8</v>
      </c>
      <c r="AX4" s="80">
        <v>7</v>
      </c>
      <c r="AZ4" s="80"/>
      <c r="BA4" s="80">
        <v>8</v>
      </c>
      <c r="BB4" s="80">
        <v>8</v>
      </c>
      <c r="BD4" s="80"/>
      <c r="BE4" s="80">
        <v>8</v>
      </c>
      <c r="BF4" s="80">
        <v>7</v>
      </c>
      <c r="BH4" s="80"/>
      <c r="BI4" s="80">
        <v>8</v>
      </c>
      <c r="BJ4" s="80">
        <v>8</v>
      </c>
      <c r="BL4" s="80"/>
      <c r="BM4" s="80">
        <v>8</v>
      </c>
      <c r="BN4" s="80">
        <v>8</v>
      </c>
    </row>
    <row r="5" spans="1:66">
      <c r="A5" t="s">
        <v>827</v>
      </c>
      <c r="B5" s="82" t="str">
        <f>'Género X - Importancia'!M$1</f>
        <v>Narrativa atractiva</v>
      </c>
      <c r="C5" s="82">
        <f>'Género X - Importancia'!M$160</f>
        <v>8.6842105263157894</v>
      </c>
      <c r="D5" s="77"/>
      <c r="E5" s="62">
        <v>10</v>
      </c>
      <c r="F5" s="77">
        <v>10</v>
      </c>
      <c r="G5" s="77">
        <v>10</v>
      </c>
      <c r="H5" s="62">
        <v>10</v>
      </c>
      <c r="I5" s="77">
        <v>10</v>
      </c>
      <c r="J5" s="62">
        <v>8</v>
      </c>
      <c r="K5" s="62">
        <v>10</v>
      </c>
      <c r="L5" s="62">
        <v>6</v>
      </c>
      <c r="M5" s="77">
        <v>10</v>
      </c>
      <c r="N5" s="62">
        <v>7</v>
      </c>
      <c r="O5" s="77">
        <v>9</v>
      </c>
      <c r="P5" s="77">
        <v>10</v>
      </c>
      <c r="Q5" s="77">
        <v>6</v>
      </c>
      <c r="T5" t="s">
        <v>828</v>
      </c>
      <c r="U5">
        <v>9</v>
      </c>
      <c r="V5">
        <v>8.8378378378378386</v>
      </c>
      <c r="X5" t="s">
        <v>828</v>
      </c>
      <c r="Y5">
        <v>9</v>
      </c>
      <c r="Z5">
        <v>8.7837837837837842</v>
      </c>
      <c r="AB5" t="s">
        <v>828</v>
      </c>
      <c r="AC5">
        <v>9</v>
      </c>
      <c r="AD5">
        <v>8.6756756756756754</v>
      </c>
      <c r="AF5" t="s">
        <v>828</v>
      </c>
      <c r="AG5">
        <v>9</v>
      </c>
      <c r="AH5">
        <v>8.7027027027027035</v>
      </c>
      <c r="AJ5" t="s">
        <v>828</v>
      </c>
      <c r="AK5">
        <v>9</v>
      </c>
      <c r="AL5">
        <v>8.621621621621621</v>
      </c>
      <c r="AN5" t="s">
        <v>828</v>
      </c>
      <c r="AO5">
        <v>9</v>
      </c>
      <c r="AP5">
        <v>8.513513513513514</v>
      </c>
      <c r="AR5" t="s">
        <v>828</v>
      </c>
      <c r="AS5">
        <v>9</v>
      </c>
      <c r="AT5">
        <v>8.513513513513514</v>
      </c>
      <c r="AV5" t="s">
        <v>828</v>
      </c>
      <c r="AW5">
        <v>9</v>
      </c>
      <c r="AX5">
        <v>8.2432432432432439</v>
      </c>
      <c r="AZ5" t="s">
        <v>828</v>
      </c>
      <c r="BA5">
        <v>9</v>
      </c>
      <c r="BB5">
        <v>7.756756756756757</v>
      </c>
      <c r="BD5" t="s">
        <v>828</v>
      </c>
      <c r="BE5">
        <v>9</v>
      </c>
      <c r="BF5">
        <v>7.9459459459459456</v>
      </c>
      <c r="BH5" t="s">
        <v>828</v>
      </c>
      <c r="BI5">
        <v>9</v>
      </c>
      <c r="BJ5">
        <v>7.7027027027027026</v>
      </c>
      <c r="BL5" t="s">
        <v>828</v>
      </c>
      <c r="BM5">
        <v>9</v>
      </c>
      <c r="BN5">
        <v>7.5405405405405403</v>
      </c>
    </row>
    <row r="6" spans="1:66">
      <c r="A6" t="s">
        <v>829</v>
      </c>
      <c r="B6" s="82" t="str">
        <f>'Género X - Importancia'!F$1</f>
        <v>Concentración</v>
      </c>
      <c r="C6" s="82">
        <f>'Género X - Importancia'!F$160</f>
        <v>8.6315789473684212</v>
      </c>
      <c r="D6" s="76"/>
      <c r="E6" s="65">
        <v>4</v>
      </c>
      <c r="F6" s="76">
        <v>8</v>
      </c>
      <c r="G6" s="76">
        <v>8</v>
      </c>
      <c r="H6" s="65">
        <v>7</v>
      </c>
      <c r="I6" s="76">
        <v>8</v>
      </c>
      <c r="J6" s="65">
        <v>8</v>
      </c>
      <c r="K6" s="65">
        <v>5</v>
      </c>
      <c r="L6" s="65">
        <v>8</v>
      </c>
      <c r="M6" s="76">
        <v>7</v>
      </c>
      <c r="N6" s="65">
        <v>8</v>
      </c>
      <c r="O6" s="76">
        <v>5</v>
      </c>
      <c r="P6" s="76">
        <v>3</v>
      </c>
      <c r="Q6" s="76">
        <v>9</v>
      </c>
      <c r="T6" t="s">
        <v>830</v>
      </c>
      <c r="U6">
        <v>2</v>
      </c>
      <c r="V6">
        <v>1.9729729729729746</v>
      </c>
      <c r="X6" t="s">
        <v>830</v>
      </c>
      <c r="Y6">
        <v>2</v>
      </c>
      <c r="Z6">
        <v>2.9519519519519566</v>
      </c>
      <c r="AB6" t="s">
        <v>830</v>
      </c>
      <c r="AC6">
        <v>2</v>
      </c>
      <c r="AD6">
        <v>2.4474474474474417</v>
      </c>
      <c r="AF6" t="s">
        <v>830</v>
      </c>
      <c r="AG6">
        <v>2</v>
      </c>
      <c r="AH6">
        <v>1.2702702702702657</v>
      </c>
      <c r="AJ6" t="s">
        <v>830</v>
      </c>
      <c r="AK6">
        <v>2</v>
      </c>
      <c r="AL6">
        <v>2.0195195195195135</v>
      </c>
      <c r="AN6" t="s">
        <v>830</v>
      </c>
      <c r="AO6">
        <v>2</v>
      </c>
      <c r="AP6">
        <v>3.3678678678678704</v>
      </c>
      <c r="AR6" t="s">
        <v>830</v>
      </c>
      <c r="AS6">
        <v>2</v>
      </c>
      <c r="AT6">
        <v>2.5345345345345374</v>
      </c>
      <c r="AV6" t="s">
        <v>830</v>
      </c>
      <c r="AW6">
        <v>2</v>
      </c>
      <c r="AX6">
        <v>2.1891891891891899</v>
      </c>
      <c r="AZ6" t="s">
        <v>830</v>
      </c>
      <c r="BA6">
        <v>2</v>
      </c>
      <c r="BB6">
        <v>5.3558558558558564</v>
      </c>
      <c r="BD6" t="s">
        <v>830</v>
      </c>
      <c r="BE6">
        <v>2</v>
      </c>
      <c r="BF6">
        <v>4.2747747747747802</v>
      </c>
      <c r="BH6" t="s">
        <v>830</v>
      </c>
      <c r="BI6">
        <v>2</v>
      </c>
      <c r="BJ6">
        <v>3.8258258258258215</v>
      </c>
      <c r="BL6" t="s">
        <v>830</v>
      </c>
      <c r="BM6">
        <v>2</v>
      </c>
      <c r="BN6">
        <v>5.9219219219219212</v>
      </c>
    </row>
    <row r="7" spans="1:66">
      <c r="A7" t="s">
        <v>831</v>
      </c>
      <c r="B7" s="82" t="str">
        <f>'Género X - Importancia'!L$1</f>
        <v>Equilibrio entre habilidades y tareas</v>
      </c>
      <c r="C7" s="82">
        <f>'Género X - Importancia'!L$160</f>
        <v>8.5526315789473681</v>
      </c>
      <c r="D7" s="75"/>
      <c r="E7" s="62">
        <v>8</v>
      </c>
      <c r="F7" s="77">
        <v>9</v>
      </c>
      <c r="G7" s="77">
        <v>10</v>
      </c>
      <c r="H7" s="62">
        <v>9</v>
      </c>
      <c r="I7" s="77">
        <v>10</v>
      </c>
      <c r="J7" s="62">
        <v>10</v>
      </c>
      <c r="K7" s="62">
        <v>10</v>
      </c>
      <c r="L7" s="62">
        <v>10</v>
      </c>
      <c r="M7" s="77">
        <v>9</v>
      </c>
      <c r="N7" s="62">
        <v>10</v>
      </c>
      <c r="O7" s="77">
        <v>10</v>
      </c>
      <c r="P7" s="77">
        <v>9</v>
      </c>
      <c r="Q7" s="77">
        <v>10</v>
      </c>
      <c r="T7" t="s">
        <v>832</v>
      </c>
      <c r="U7">
        <v>37</v>
      </c>
      <c r="V7">
        <v>37</v>
      </c>
      <c r="X7" t="s">
        <v>832</v>
      </c>
      <c r="Y7">
        <v>37</v>
      </c>
      <c r="Z7">
        <v>37</v>
      </c>
      <c r="AB7" t="s">
        <v>832</v>
      </c>
      <c r="AC7">
        <v>37</v>
      </c>
      <c r="AD7">
        <v>37</v>
      </c>
      <c r="AF7" t="s">
        <v>832</v>
      </c>
      <c r="AG7">
        <v>37</v>
      </c>
      <c r="AH7">
        <v>37</v>
      </c>
      <c r="AJ7" t="s">
        <v>832</v>
      </c>
      <c r="AK7">
        <v>37</v>
      </c>
      <c r="AL7">
        <v>37</v>
      </c>
      <c r="AN7" t="s">
        <v>832</v>
      </c>
      <c r="AO7">
        <v>37</v>
      </c>
      <c r="AP7">
        <v>37</v>
      </c>
      <c r="AR7" t="s">
        <v>832</v>
      </c>
      <c r="AS7">
        <v>37</v>
      </c>
      <c r="AT7">
        <v>37</v>
      </c>
      <c r="AV7" t="s">
        <v>832</v>
      </c>
      <c r="AW7">
        <v>37</v>
      </c>
      <c r="AX7">
        <v>37</v>
      </c>
      <c r="AZ7" t="s">
        <v>832</v>
      </c>
      <c r="BA7">
        <v>37</v>
      </c>
      <c r="BB7">
        <v>37</v>
      </c>
      <c r="BD7" t="s">
        <v>832</v>
      </c>
      <c r="BE7">
        <v>37</v>
      </c>
      <c r="BF7">
        <v>37</v>
      </c>
      <c r="BH7" t="s">
        <v>832</v>
      </c>
      <c r="BI7">
        <v>37</v>
      </c>
      <c r="BJ7">
        <v>37</v>
      </c>
      <c r="BL7" t="s">
        <v>832</v>
      </c>
      <c r="BM7">
        <v>37</v>
      </c>
      <c r="BN7">
        <v>37</v>
      </c>
    </row>
    <row r="8" spans="1:66">
      <c r="A8" t="s">
        <v>833</v>
      </c>
      <c r="B8" s="82" t="str">
        <f>'Género X - Importancia'!N$1</f>
        <v>Estructura de progresión</v>
      </c>
      <c r="C8" s="82">
        <f>'Género X - Importancia'!N$160</f>
        <v>8.5</v>
      </c>
      <c r="D8" s="76"/>
      <c r="E8" s="59">
        <v>9</v>
      </c>
      <c r="F8" s="78">
        <v>7</v>
      </c>
      <c r="G8" s="78">
        <v>8</v>
      </c>
      <c r="H8" s="59">
        <v>10</v>
      </c>
      <c r="I8" s="78">
        <v>8</v>
      </c>
      <c r="J8" s="59">
        <v>6</v>
      </c>
      <c r="K8" s="59">
        <v>8</v>
      </c>
      <c r="L8" s="59">
        <v>6</v>
      </c>
      <c r="M8" s="78">
        <v>6</v>
      </c>
      <c r="N8" s="59">
        <v>4</v>
      </c>
      <c r="O8" s="78">
        <v>5</v>
      </c>
      <c r="P8" s="78">
        <v>7</v>
      </c>
      <c r="Q8" s="78">
        <v>7</v>
      </c>
      <c r="T8" t="s">
        <v>834</v>
      </c>
      <c r="U8">
        <v>0.3635760619865579</v>
      </c>
      <c r="X8" t="s">
        <v>834</v>
      </c>
      <c r="Y8">
        <v>0.37726090229819531</v>
      </c>
      <c r="AB8" t="s">
        <v>834</v>
      </c>
      <c r="AC8">
        <v>0.32643683747644386</v>
      </c>
      <c r="AF8" t="s">
        <v>834</v>
      </c>
      <c r="AG8">
        <v>0.38340442003700731</v>
      </c>
      <c r="AJ8" t="s">
        <v>834</v>
      </c>
      <c r="AK8">
        <v>9.6751234213150308E-2</v>
      </c>
      <c r="AN8" t="s">
        <v>834</v>
      </c>
      <c r="AO8">
        <v>0.46022842114913709</v>
      </c>
      <c r="AR8" t="s">
        <v>834</v>
      </c>
      <c r="AS8">
        <v>0.30844192400590675</v>
      </c>
      <c r="AV8" t="s">
        <v>834</v>
      </c>
      <c r="AW8">
        <v>0.42480618602679643</v>
      </c>
      <c r="AZ8" t="s">
        <v>834</v>
      </c>
      <c r="BA8">
        <v>-8.4872708401862191E-3</v>
      </c>
      <c r="BD8" t="s">
        <v>834</v>
      </c>
      <c r="BE8">
        <v>0.40850214188171047</v>
      </c>
      <c r="BH8" t="s">
        <v>834</v>
      </c>
      <c r="BI8">
        <v>0.29121779019431232</v>
      </c>
      <c r="BL8" t="s">
        <v>834</v>
      </c>
      <c r="BM8">
        <v>-0.16142885208173419</v>
      </c>
    </row>
    <row r="9" spans="1:66">
      <c r="A9" t="s">
        <v>835</v>
      </c>
      <c r="B9" s="82" t="str">
        <f>'Género X - Importancia'!K$1</f>
        <v>Involucramiento emocional</v>
      </c>
      <c r="C9" s="82">
        <f>'Género X - Importancia'!K$160</f>
        <v>8.5</v>
      </c>
      <c r="D9" s="77"/>
      <c r="E9" s="59">
        <v>10</v>
      </c>
      <c r="F9" s="78">
        <v>10</v>
      </c>
      <c r="G9" s="78">
        <v>10</v>
      </c>
      <c r="H9" s="59">
        <v>10</v>
      </c>
      <c r="I9" s="78">
        <v>8</v>
      </c>
      <c r="J9" s="59">
        <v>9</v>
      </c>
      <c r="K9" s="59">
        <v>9</v>
      </c>
      <c r="L9" s="59">
        <v>9</v>
      </c>
      <c r="M9" s="78">
        <v>8</v>
      </c>
      <c r="N9" s="59">
        <v>7</v>
      </c>
      <c r="O9" s="78">
        <v>8</v>
      </c>
      <c r="P9" s="78">
        <v>7</v>
      </c>
      <c r="Q9" s="78">
        <v>8</v>
      </c>
      <c r="T9" t="s">
        <v>836</v>
      </c>
      <c r="U9">
        <v>0</v>
      </c>
      <c r="X9" t="s">
        <v>836</v>
      </c>
      <c r="Y9">
        <v>0</v>
      </c>
      <c r="AB9" t="s">
        <v>836</v>
      </c>
      <c r="AC9">
        <v>0</v>
      </c>
      <c r="AF9" t="s">
        <v>836</v>
      </c>
      <c r="AG9">
        <v>0</v>
      </c>
      <c r="AJ9" t="s">
        <v>836</v>
      </c>
      <c r="AK9">
        <v>0</v>
      </c>
      <c r="AN9" t="s">
        <v>836</v>
      </c>
      <c r="AO9">
        <v>0</v>
      </c>
      <c r="AR9" t="s">
        <v>836</v>
      </c>
      <c r="AS9">
        <v>0</v>
      </c>
      <c r="AV9" t="s">
        <v>836</v>
      </c>
      <c r="AW9">
        <v>0</v>
      </c>
      <c r="AZ9" t="s">
        <v>836</v>
      </c>
      <c r="BA9">
        <v>0</v>
      </c>
      <c r="BD9" t="s">
        <v>836</v>
      </c>
      <c r="BE9">
        <v>0</v>
      </c>
      <c r="BH9" t="s">
        <v>836</v>
      </c>
      <c r="BI9">
        <v>0</v>
      </c>
      <c r="BL9" t="s">
        <v>836</v>
      </c>
      <c r="BM9">
        <v>0</v>
      </c>
    </row>
    <row r="10" spans="1:66">
      <c r="A10" t="s">
        <v>837</v>
      </c>
      <c r="B10" s="82" t="str">
        <f>'Género X - Importancia'!H$1</f>
        <v>Autonomía</v>
      </c>
      <c r="C10" s="82">
        <f>'Género X - Importancia'!H$160</f>
        <v>8.2105263157894743</v>
      </c>
      <c r="D10" s="76"/>
      <c r="E10" s="65">
        <v>9</v>
      </c>
      <c r="F10" s="76">
        <v>9</v>
      </c>
      <c r="G10" s="76">
        <v>9</v>
      </c>
      <c r="H10" s="65">
        <v>9</v>
      </c>
      <c r="I10" s="76">
        <v>9</v>
      </c>
      <c r="J10" s="65">
        <v>9</v>
      </c>
      <c r="K10" s="65">
        <v>9</v>
      </c>
      <c r="L10" s="65">
        <v>9</v>
      </c>
      <c r="M10" s="76">
        <v>9</v>
      </c>
      <c r="N10" s="65">
        <v>9</v>
      </c>
      <c r="O10" s="76">
        <v>8</v>
      </c>
      <c r="P10" s="76">
        <v>9</v>
      </c>
      <c r="Q10" s="76">
        <v>9</v>
      </c>
      <c r="T10" t="s">
        <v>838</v>
      </c>
      <c r="U10">
        <v>36</v>
      </c>
      <c r="X10" t="s">
        <v>838</v>
      </c>
      <c r="Y10">
        <v>36</v>
      </c>
      <c r="AB10" t="s">
        <v>838</v>
      </c>
      <c r="AC10">
        <v>36</v>
      </c>
      <c r="AF10" t="s">
        <v>838</v>
      </c>
      <c r="AG10">
        <v>36</v>
      </c>
      <c r="AJ10" t="s">
        <v>838</v>
      </c>
      <c r="AK10">
        <v>36</v>
      </c>
      <c r="AN10" t="s">
        <v>838</v>
      </c>
      <c r="AO10">
        <v>36</v>
      </c>
      <c r="AR10" t="s">
        <v>838</v>
      </c>
      <c r="AS10">
        <v>36</v>
      </c>
      <c r="AV10" t="s">
        <v>838</v>
      </c>
      <c r="AW10">
        <v>36</v>
      </c>
      <c r="AZ10" t="s">
        <v>838</v>
      </c>
      <c r="BA10">
        <v>36</v>
      </c>
      <c r="BD10" t="s">
        <v>838</v>
      </c>
      <c r="BE10">
        <v>36</v>
      </c>
      <c r="BH10" t="s">
        <v>838</v>
      </c>
      <c r="BI10">
        <v>36</v>
      </c>
      <c r="BL10" t="s">
        <v>838</v>
      </c>
      <c r="BM10">
        <v>36</v>
      </c>
    </row>
    <row r="11" spans="1:66" s="1" customFormat="1">
      <c r="A11" t="s">
        <v>839</v>
      </c>
      <c r="B11" s="82" t="str">
        <f>'Género X - Importancia'!C$1</f>
        <v>Desafío</v>
      </c>
      <c r="C11" s="82">
        <f>'Género X - Importancia'!C$160</f>
        <v>7.9210526315789478</v>
      </c>
      <c r="D11" s="75"/>
      <c r="E11" s="69">
        <v>10</v>
      </c>
      <c r="F11" s="75">
        <v>10</v>
      </c>
      <c r="G11" s="75">
        <v>10</v>
      </c>
      <c r="H11" s="69">
        <v>10</v>
      </c>
      <c r="I11" s="75">
        <v>10</v>
      </c>
      <c r="J11" s="69">
        <v>9</v>
      </c>
      <c r="K11" s="69">
        <v>9</v>
      </c>
      <c r="L11" s="69">
        <v>10</v>
      </c>
      <c r="M11" s="75">
        <v>10</v>
      </c>
      <c r="N11" s="69">
        <v>9</v>
      </c>
      <c r="O11" s="75">
        <v>10</v>
      </c>
      <c r="P11" s="75">
        <v>8</v>
      </c>
      <c r="Q11" s="75">
        <v>4</v>
      </c>
      <c r="T11" t="s">
        <v>840</v>
      </c>
      <c r="U11">
        <v>0.62032096511601986</v>
      </c>
      <c r="V11"/>
      <c r="X11" t="s">
        <v>840</v>
      </c>
      <c r="Y11">
        <v>0.74474567754208643</v>
      </c>
      <c r="Z11"/>
      <c r="AB11" t="s">
        <v>840</v>
      </c>
      <c r="AC11">
        <v>1.1384199576606164</v>
      </c>
      <c r="AD11"/>
      <c r="AF11" t="s">
        <v>840</v>
      </c>
      <c r="AG11">
        <v>1.2636353087613481</v>
      </c>
      <c r="AH11"/>
      <c r="AJ11" t="s">
        <v>840</v>
      </c>
      <c r="AK11">
        <v>1.2079143479404066</v>
      </c>
      <c r="AL11"/>
      <c r="AN11" t="s">
        <v>840</v>
      </c>
      <c r="AO11">
        <v>1.7145017145025716</v>
      </c>
      <c r="AP11"/>
      <c r="AR11" t="s">
        <v>840</v>
      </c>
      <c r="AS11">
        <v>1.6684636295271447</v>
      </c>
      <c r="AT11"/>
      <c r="AV11" t="s">
        <v>840</v>
      </c>
      <c r="AW11">
        <v>2.9642956276104591</v>
      </c>
      <c r="AX11"/>
      <c r="AZ11" t="s">
        <v>840</v>
      </c>
      <c r="BA11">
        <v>2.7778354036882376</v>
      </c>
      <c r="BB11"/>
      <c r="BD11" t="s">
        <v>840</v>
      </c>
      <c r="BE11">
        <v>3.2525106222361337</v>
      </c>
      <c r="BF11"/>
      <c r="BH11" t="s">
        <v>840</v>
      </c>
      <c r="BI11">
        <v>3.8437601825006111</v>
      </c>
      <c r="BJ11"/>
      <c r="BL11" t="s">
        <v>840</v>
      </c>
      <c r="BM11">
        <v>2.9537660778323649</v>
      </c>
      <c r="BN11"/>
    </row>
    <row r="12" spans="1:66">
      <c r="A12" t="s">
        <v>841</v>
      </c>
      <c r="B12" s="82" t="str">
        <f>'Género X - Importancia'!J$1</f>
        <v>Mejora del conocimiento</v>
      </c>
      <c r="C12" s="82">
        <f>'Género X - Importancia'!J$160</f>
        <v>7.7631578947368425</v>
      </c>
      <c r="D12" s="76"/>
      <c r="E12" s="59">
        <v>10</v>
      </c>
      <c r="F12" s="78">
        <v>9</v>
      </c>
      <c r="G12" s="78">
        <v>4</v>
      </c>
      <c r="H12" s="59">
        <v>7</v>
      </c>
      <c r="I12" s="78">
        <v>9</v>
      </c>
      <c r="J12" s="59">
        <v>6</v>
      </c>
      <c r="K12" s="59">
        <v>9</v>
      </c>
      <c r="L12" s="59">
        <v>7</v>
      </c>
      <c r="M12" s="78">
        <v>9</v>
      </c>
      <c r="N12" s="59">
        <v>6</v>
      </c>
      <c r="O12" s="78">
        <v>3</v>
      </c>
      <c r="P12" s="78">
        <v>6</v>
      </c>
      <c r="Q12" s="78">
        <v>7</v>
      </c>
      <c r="T12" t="s">
        <v>842</v>
      </c>
      <c r="U12">
        <v>0.26947690837215532</v>
      </c>
      <c r="X12" t="s">
        <v>842</v>
      </c>
      <c r="Y12">
        <v>0.23062994373201162</v>
      </c>
      <c r="AB12" t="s">
        <v>842</v>
      </c>
      <c r="AC12">
        <v>0.13123232989435998</v>
      </c>
      <c r="AF12" t="s">
        <v>842</v>
      </c>
      <c r="AG12">
        <v>0.1072414332097104</v>
      </c>
      <c r="AJ12" t="s">
        <v>842</v>
      </c>
      <c r="AK12">
        <v>0.11747791847973799</v>
      </c>
      <c r="AN12" t="s">
        <v>842</v>
      </c>
      <c r="AO12">
        <v>4.7517464955444608E-2</v>
      </c>
      <c r="AR12" t="s">
        <v>842</v>
      </c>
      <c r="AS12">
        <v>5.1949920453095516E-2</v>
      </c>
      <c r="AV12" t="s">
        <v>842</v>
      </c>
      <c r="AW12">
        <v>2.6767844787773908E-3</v>
      </c>
      <c r="AZ12" t="s">
        <v>842</v>
      </c>
      <c r="BA12">
        <v>4.318271588906175E-3</v>
      </c>
      <c r="BD12" t="s">
        <v>842</v>
      </c>
      <c r="BE12">
        <v>1.2439771718841298E-3</v>
      </c>
      <c r="BH12" t="s">
        <v>842</v>
      </c>
      <c r="BI12">
        <v>2.3719970812815714E-4</v>
      </c>
      <c r="BL12" t="s">
        <v>842</v>
      </c>
      <c r="BM12">
        <v>2.751118506354012E-3</v>
      </c>
    </row>
    <row r="13" spans="1:66">
      <c r="A13" t="s">
        <v>843</v>
      </c>
      <c r="B13" s="82" t="str">
        <f>'Género X - Importancia'!D$1</f>
        <v>Retroalimentación</v>
      </c>
      <c r="C13" s="82">
        <f>'Género X - Importancia'!D$160</f>
        <v>7.7105263157894735</v>
      </c>
      <c r="D13" s="75"/>
      <c r="E13" s="65">
        <v>10</v>
      </c>
      <c r="F13" s="76">
        <v>9</v>
      </c>
      <c r="G13" s="76">
        <v>10</v>
      </c>
      <c r="H13" s="65">
        <v>10</v>
      </c>
      <c r="I13" s="76">
        <v>8</v>
      </c>
      <c r="J13" s="65">
        <v>8</v>
      </c>
      <c r="K13" s="65">
        <v>10</v>
      </c>
      <c r="L13" s="65">
        <v>10</v>
      </c>
      <c r="M13" s="76">
        <v>9</v>
      </c>
      <c r="N13" s="65">
        <v>10</v>
      </c>
      <c r="O13" s="76">
        <v>7</v>
      </c>
      <c r="P13" s="76">
        <v>8</v>
      </c>
      <c r="Q13" s="76">
        <v>10</v>
      </c>
      <c r="T13" t="s">
        <v>844</v>
      </c>
      <c r="U13">
        <v>1.6882977141168172</v>
      </c>
      <c r="X13" t="s">
        <v>844</v>
      </c>
      <c r="Y13">
        <v>1.6882977141168172</v>
      </c>
      <c r="AB13" t="s">
        <v>844</v>
      </c>
      <c r="AC13">
        <v>1.6882977141168172</v>
      </c>
      <c r="AF13" t="s">
        <v>844</v>
      </c>
      <c r="AG13">
        <v>1.6882977141168172</v>
      </c>
      <c r="AJ13" t="s">
        <v>844</v>
      </c>
      <c r="AK13">
        <v>1.6882977141168172</v>
      </c>
      <c r="AN13" t="s">
        <v>844</v>
      </c>
      <c r="AO13">
        <v>1.6882977141168172</v>
      </c>
      <c r="AR13" t="s">
        <v>844</v>
      </c>
      <c r="AS13">
        <v>1.6882977141168172</v>
      </c>
      <c r="AV13" t="s">
        <v>844</v>
      </c>
      <c r="AW13">
        <v>1.6882977141168172</v>
      </c>
      <c r="AZ13" t="s">
        <v>844</v>
      </c>
      <c r="BA13">
        <v>1.6882977141168172</v>
      </c>
      <c r="BD13" t="s">
        <v>844</v>
      </c>
      <c r="BE13">
        <v>1.6882977141168172</v>
      </c>
      <c r="BH13" t="s">
        <v>844</v>
      </c>
      <c r="BI13">
        <v>1.6882977141168172</v>
      </c>
      <c r="BL13" t="s">
        <v>844</v>
      </c>
      <c r="BM13">
        <v>1.6882977141168172</v>
      </c>
    </row>
    <row r="14" spans="1:66">
      <c r="A14" t="s">
        <v>845</v>
      </c>
      <c r="B14" s="82" t="str">
        <f>'Género X - Importancia'!I$1</f>
        <v>Interacción social</v>
      </c>
      <c r="C14" s="82">
        <f>'Género X - Importancia'!I$160</f>
        <v>7.5526315789473681</v>
      </c>
      <c r="D14" s="76"/>
      <c r="E14" s="62">
        <v>10</v>
      </c>
      <c r="F14" s="77">
        <v>9</v>
      </c>
      <c r="G14" s="77">
        <v>10</v>
      </c>
      <c r="H14" s="62">
        <v>10</v>
      </c>
      <c r="I14" s="77">
        <v>8</v>
      </c>
      <c r="J14" s="62">
        <v>9</v>
      </c>
      <c r="K14" s="62">
        <v>10</v>
      </c>
      <c r="L14" s="62">
        <v>9</v>
      </c>
      <c r="M14" s="77">
        <v>10</v>
      </c>
      <c r="N14" s="62">
        <v>7</v>
      </c>
      <c r="O14" s="77">
        <v>8</v>
      </c>
      <c r="P14" s="77">
        <v>9</v>
      </c>
      <c r="Q14" s="77">
        <v>5</v>
      </c>
      <c r="T14" t="s">
        <v>846</v>
      </c>
      <c r="U14">
        <v>0.53895381674431064</v>
      </c>
      <c r="X14" t="s">
        <v>846</v>
      </c>
      <c r="Y14">
        <v>0.46125988746402324</v>
      </c>
      <c r="AB14" t="s">
        <v>846</v>
      </c>
      <c r="AC14">
        <v>0.26246465978871997</v>
      </c>
      <c r="AF14" t="s">
        <v>846</v>
      </c>
      <c r="AG14">
        <v>0.2144828664194208</v>
      </c>
      <c r="AJ14" t="s">
        <v>846</v>
      </c>
      <c r="AK14">
        <v>0.23495583695947597</v>
      </c>
      <c r="AN14" t="s">
        <v>846</v>
      </c>
      <c r="AO14">
        <v>9.5034929910889215E-2</v>
      </c>
      <c r="AR14" t="s">
        <v>846</v>
      </c>
      <c r="AS14">
        <v>0.10389984090619103</v>
      </c>
      <c r="AV14" t="s">
        <v>846</v>
      </c>
      <c r="AW14">
        <v>5.3535689575547815E-3</v>
      </c>
      <c r="AZ14" t="s">
        <v>846</v>
      </c>
      <c r="BA14">
        <v>8.6365431778123499E-3</v>
      </c>
      <c r="BD14" t="s">
        <v>846</v>
      </c>
      <c r="BE14">
        <v>2.4879543437682596E-3</v>
      </c>
      <c r="BH14" t="s">
        <v>846</v>
      </c>
      <c r="BI14">
        <v>4.7439941625631427E-4</v>
      </c>
      <c r="BL14" t="s">
        <v>846</v>
      </c>
      <c r="BM14">
        <v>5.502237012708024E-3</v>
      </c>
    </row>
    <row r="15" spans="1:66" ht="15" thickBot="1">
      <c r="E15" s="59">
        <v>8</v>
      </c>
      <c r="F15" s="78">
        <v>7</v>
      </c>
      <c r="G15" s="78">
        <v>7</v>
      </c>
      <c r="H15" s="59">
        <v>8</v>
      </c>
      <c r="I15" s="78">
        <v>6</v>
      </c>
      <c r="J15" s="59">
        <v>8</v>
      </c>
      <c r="K15" s="59">
        <v>8</v>
      </c>
      <c r="L15" s="59">
        <v>8</v>
      </c>
      <c r="M15" s="78">
        <v>9</v>
      </c>
      <c r="N15" s="59">
        <v>8</v>
      </c>
      <c r="O15" s="78">
        <v>7</v>
      </c>
      <c r="P15" s="78">
        <v>7</v>
      </c>
      <c r="Q15" s="78">
        <v>7</v>
      </c>
      <c r="T15" s="79" t="s">
        <v>847</v>
      </c>
      <c r="U15" s="79">
        <v>2.028094000980452</v>
      </c>
      <c r="V15" s="79"/>
      <c r="X15" s="79" t="s">
        <v>847</v>
      </c>
      <c r="Y15" s="79">
        <v>2.028094000980452</v>
      </c>
      <c r="Z15" s="79"/>
      <c r="AB15" s="79" t="s">
        <v>847</v>
      </c>
      <c r="AC15" s="79">
        <v>2.028094000980452</v>
      </c>
      <c r="AD15" s="79"/>
      <c r="AF15" s="79" t="s">
        <v>847</v>
      </c>
      <c r="AG15" s="79">
        <v>2.028094000980452</v>
      </c>
      <c r="AH15" s="79"/>
      <c r="AJ15" s="79" t="s">
        <v>847</v>
      </c>
      <c r="AK15" s="79">
        <v>2.028094000980452</v>
      </c>
      <c r="AL15" s="79"/>
      <c r="AN15" s="79" t="s">
        <v>847</v>
      </c>
      <c r="AO15" s="79">
        <v>2.028094000980452</v>
      </c>
      <c r="AP15" s="79"/>
      <c r="AR15" s="79" t="s">
        <v>847</v>
      </c>
      <c r="AS15" s="79">
        <v>2.028094000980452</v>
      </c>
      <c r="AT15" s="79"/>
      <c r="AV15" s="79" t="s">
        <v>847</v>
      </c>
      <c r="AW15" s="79">
        <v>2.028094000980452</v>
      </c>
      <c r="AX15" s="79"/>
      <c r="AZ15" s="79" t="s">
        <v>847</v>
      </c>
      <c r="BA15" s="79">
        <v>2.028094000980452</v>
      </c>
      <c r="BB15" s="79"/>
      <c r="BD15" s="79" t="s">
        <v>847</v>
      </c>
      <c r="BE15" s="79">
        <v>2.028094000980452</v>
      </c>
      <c r="BF15" s="79"/>
      <c r="BH15" s="79" t="s">
        <v>847</v>
      </c>
      <c r="BI15" s="79">
        <v>2.028094000980452</v>
      </c>
      <c r="BJ15" s="79"/>
      <c r="BL15" s="79" t="s">
        <v>847</v>
      </c>
      <c r="BM15" s="79">
        <v>2.028094000980452</v>
      </c>
      <c r="BN15" s="79"/>
    </row>
    <row r="16" spans="1:66">
      <c r="E16" s="62">
        <v>8</v>
      </c>
      <c r="F16" s="77">
        <v>10</v>
      </c>
      <c r="G16" s="77">
        <v>8</v>
      </c>
      <c r="H16" s="62">
        <v>7</v>
      </c>
      <c r="I16" s="77">
        <v>8</v>
      </c>
      <c r="J16" s="62">
        <v>6</v>
      </c>
      <c r="K16" s="62">
        <v>7</v>
      </c>
      <c r="L16" s="62">
        <v>7</v>
      </c>
      <c r="M16" s="77">
        <v>6</v>
      </c>
      <c r="N16" s="62">
        <v>4</v>
      </c>
      <c r="O16" s="77">
        <v>7</v>
      </c>
      <c r="P16" s="77">
        <v>6</v>
      </c>
      <c r="Q16" s="77">
        <v>2</v>
      </c>
    </row>
    <row r="17" spans="2:66">
      <c r="E17" s="65">
        <v>10</v>
      </c>
      <c r="F17" s="76">
        <v>10</v>
      </c>
      <c r="G17" s="76">
        <v>10</v>
      </c>
      <c r="H17" s="65">
        <v>10</v>
      </c>
      <c r="I17" s="76">
        <v>9</v>
      </c>
      <c r="J17" s="65">
        <v>10</v>
      </c>
      <c r="K17" s="65">
        <v>10</v>
      </c>
      <c r="L17" s="65">
        <v>10</v>
      </c>
      <c r="M17" s="76">
        <v>8</v>
      </c>
      <c r="N17" s="65">
        <v>7</v>
      </c>
      <c r="O17" s="76">
        <v>10</v>
      </c>
      <c r="P17" s="76">
        <v>5</v>
      </c>
      <c r="Q17" s="76">
        <v>8</v>
      </c>
      <c r="X17" t="s">
        <v>824</v>
      </c>
      <c r="AB17" t="s">
        <v>824</v>
      </c>
      <c r="AF17" t="s">
        <v>824</v>
      </c>
      <c r="AJ17" t="s">
        <v>824</v>
      </c>
      <c r="AN17" t="s">
        <v>824</v>
      </c>
      <c r="AR17" t="s">
        <v>824</v>
      </c>
      <c r="AV17" t="s">
        <v>824</v>
      </c>
      <c r="AZ17" t="s">
        <v>824</v>
      </c>
      <c r="BD17" t="s">
        <v>824</v>
      </c>
      <c r="BH17" t="s">
        <v>824</v>
      </c>
      <c r="BL17" t="s">
        <v>824</v>
      </c>
    </row>
    <row r="18" spans="2:66" s="1" customFormat="1" ht="15" thickBot="1">
      <c r="B18"/>
      <c r="D18"/>
      <c r="E18" s="69">
        <v>10</v>
      </c>
      <c r="F18" s="75">
        <v>10</v>
      </c>
      <c r="G18" s="75">
        <v>9</v>
      </c>
      <c r="H18" s="69">
        <v>10</v>
      </c>
      <c r="I18" s="75">
        <v>9</v>
      </c>
      <c r="J18" s="69">
        <v>10</v>
      </c>
      <c r="K18" s="69">
        <v>9</v>
      </c>
      <c r="L18" s="69">
        <v>10</v>
      </c>
      <c r="M18" s="75">
        <v>8</v>
      </c>
      <c r="N18" s="69">
        <v>9</v>
      </c>
      <c r="O18" s="75">
        <v>9</v>
      </c>
      <c r="P18" s="75">
        <v>8</v>
      </c>
      <c r="Q18" s="75">
        <v>7</v>
      </c>
      <c r="X18"/>
      <c r="Y18"/>
      <c r="Z18"/>
      <c r="AB18"/>
      <c r="AC18"/>
      <c r="AD18"/>
      <c r="AF18"/>
      <c r="AG18"/>
      <c r="AH18"/>
      <c r="AJ18"/>
      <c r="AK18"/>
      <c r="AL18"/>
      <c r="AN18"/>
      <c r="AO18"/>
      <c r="AP18"/>
      <c r="AR18"/>
      <c r="AS18"/>
      <c r="AT18"/>
      <c r="AV18"/>
      <c r="AW18"/>
      <c r="AX18"/>
      <c r="AZ18"/>
      <c r="BA18"/>
      <c r="BB18"/>
      <c r="BD18"/>
      <c r="BE18"/>
      <c r="BF18"/>
      <c r="BH18"/>
      <c r="BI18"/>
      <c r="BJ18"/>
      <c r="BL18"/>
      <c r="BM18"/>
      <c r="BN18"/>
    </row>
    <row r="19" spans="2:66">
      <c r="E19" s="59">
        <v>10</v>
      </c>
      <c r="F19" s="78">
        <v>8</v>
      </c>
      <c r="G19" s="78">
        <v>8</v>
      </c>
      <c r="H19" s="59">
        <v>9</v>
      </c>
      <c r="I19" s="78">
        <v>8</v>
      </c>
      <c r="J19" s="59">
        <v>5</v>
      </c>
      <c r="K19" s="59">
        <v>10</v>
      </c>
      <c r="L19" s="59">
        <v>6</v>
      </c>
      <c r="M19" s="78">
        <v>9</v>
      </c>
      <c r="N19" s="59">
        <v>6</v>
      </c>
      <c r="O19" s="78">
        <v>10</v>
      </c>
      <c r="P19" s="78">
        <v>6</v>
      </c>
      <c r="Q19" s="78">
        <v>7</v>
      </c>
      <c r="X19" s="80"/>
      <c r="Y19" s="80">
        <v>8</v>
      </c>
      <c r="Z19" s="80">
        <v>8</v>
      </c>
      <c r="AB19" s="80"/>
      <c r="AC19" s="80">
        <v>8</v>
      </c>
      <c r="AD19" s="80">
        <v>9</v>
      </c>
      <c r="AF19" s="80"/>
      <c r="AG19" s="80">
        <v>8</v>
      </c>
      <c r="AH19" s="80">
        <v>6</v>
      </c>
      <c r="AJ19" s="80"/>
      <c r="AK19" s="80">
        <v>8</v>
      </c>
      <c r="AL19" s="80">
        <v>6</v>
      </c>
      <c r="AN19" s="80"/>
      <c r="AO19" s="80">
        <v>8</v>
      </c>
      <c r="AP19" s="80">
        <v>8</v>
      </c>
      <c r="AR19" s="80"/>
      <c r="AS19" s="80">
        <v>8</v>
      </c>
      <c r="AT19" s="80">
        <v>8</v>
      </c>
      <c r="AV19" s="80"/>
      <c r="AW19" s="80">
        <v>8</v>
      </c>
      <c r="AX19" s="80">
        <v>7</v>
      </c>
      <c r="AZ19" s="80"/>
      <c r="BA19" s="80">
        <v>8</v>
      </c>
      <c r="BB19" s="80">
        <v>8</v>
      </c>
      <c r="BD19" s="80"/>
      <c r="BE19" s="80">
        <v>8</v>
      </c>
      <c r="BF19" s="80">
        <v>7</v>
      </c>
      <c r="BH19" s="80"/>
      <c r="BI19" s="80">
        <v>8</v>
      </c>
      <c r="BJ19" s="80">
        <v>8</v>
      </c>
      <c r="BL19" s="80"/>
      <c r="BM19" s="80">
        <v>8</v>
      </c>
      <c r="BN19" s="80">
        <v>8</v>
      </c>
    </row>
    <row r="20" spans="2:66">
      <c r="E20" s="59">
        <v>10</v>
      </c>
      <c r="F20" s="78">
        <v>10</v>
      </c>
      <c r="G20" s="78">
        <v>10</v>
      </c>
      <c r="H20" s="59">
        <v>10</v>
      </c>
      <c r="I20" s="78">
        <v>10</v>
      </c>
      <c r="J20" s="59">
        <v>10</v>
      </c>
      <c r="K20" s="59">
        <v>10</v>
      </c>
      <c r="L20" s="59">
        <v>10</v>
      </c>
      <c r="M20" s="78">
        <v>10</v>
      </c>
      <c r="N20" s="59">
        <v>9</v>
      </c>
      <c r="O20" s="78">
        <v>10</v>
      </c>
      <c r="P20" s="78">
        <v>8</v>
      </c>
      <c r="Q20" s="78">
        <v>10</v>
      </c>
      <c r="X20" t="s">
        <v>828</v>
      </c>
      <c r="Y20">
        <v>8.8378378378378386</v>
      </c>
      <c r="Z20">
        <v>8.7837837837837842</v>
      </c>
      <c r="AB20" t="s">
        <v>828</v>
      </c>
      <c r="AC20">
        <v>8.8378378378378386</v>
      </c>
      <c r="AD20">
        <v>8.6756756756756754</v>
      </c>
      <c r="AF20" t="s">
        <v>828</v>
      </c>
      <c r="AG20">
        <v>8.8378378378378386</v>
      </c>
      <c r="AH20">
        <v>8.7027027027027035</v>
      </c>
      <c r="AJ20" t="s">
        <v>828</v>
      </c>
      <c r="AK20">
        <v>8.8378378378378386</v>
      </c>
      <c r="AL20">
        <v>8.621621621621621</v>
      </c>
      <c r="AN20" t="s">
        <v>828</v>
      </c>
      <c r="AO20">
        <v>8.8378378378378386</v>
      </c>
      <c r="AP20">
        <v>8.513513513513514</v>
      </c>
      <c r="AR20" t="s">
        <v>828</v>
      </c>
      <c r="AS20">
        <v>8.8378378378378386</v>
      </c>
      <c r="AT20">
        <v>8.513513513513514</v>
      </c>
      <c r="AV20" t="s">
        <v>828</v>
      </c>
      <c r="AW20">
        <v>8.8378378378378386</v>
      </c>
      <c r="AX20">
        <v>8.2432432432432439</v>
      </c>
      <c r="AZ20" t="s">
        <v>828</v>
      </c>
      <c r="BA20">
        <v>8.8378378378378386</v>
      </c>
      <c r="BB20">
        <v>7.756756756756757</v>
      </c>
      <c r="BD20" t="s">
        <v>828</v>
      </c>
      <c r="BE20">
        <v>8.8378378378378386</v>
      </c>
      <c r="BF20">
        <v>7.9459459459459456</v>
      </c>
      <c r="BH20" t="s">
        <v>828</v>
      </c>
      <c r="BI20">
        <v>8.8378378378378386</v>
      </c>
      <c r="BJ20">
        <v>7.7027027027027026</v>
      </c>
      <c r="BL20" t="s">
        <v>828</v>
      </c>
      <c r="BM20">
        <v>8.8378378378378386</v>
      </c>
      <c r="BN20">
        <v>7.5405405405405403</v>
      </c>
    </row>
    <row r="21" spans="2:66">
      <c r="E21" s="59">
        <v>10</v>
      </c>
      <c r="F21" s="78">
        <v>5</v>
      </c>
      <c r="G21" s="78">
        <v>10</v>
      </c>
      <c r="H21" s="59">
        <v>7</v>
      </c>
      <c r="I21" s="78">
        <v>8</v>
      </c>
      <c r="J21" s="59">
        <v>7</v>
      </c>
      <c r="K21" s="59">
        <v>10</v>
      </c>
      <c r="L21" s="59">
        <v>10</v>
      </c>
      <c r="M21" s="78">
        <v>6</v>
      </c>
      <c r="N21" s="59">
        <v>7</v>
      </c>
      <c r="O21" s="78">
        <v>8</v>
      </c>
      <c r="P21" s="78">
        <v>7</v>
      </c>
      <c r="Q21" s="78">
        <v>10</v>
      </c>
      <c r="X21" t="s">
        <v>830</v>
      </c>
      <c r="Y21">
        <v>1.9729729729729746</v>
      </c>
      <c r="Z21">
        <v>2.9519519519519566</v>
      </c>
      <c r="AB21" t="s">
        <v>830</v>
      </c>
      <c r="AC21">
        <v>1.9729729729729746</v>
      </c>
      <c r="AD21">
        <v>2.4474474474474417</v>
      </c>
      <c r="AF21" t="s">
        <v>830</v>
      </c>
      <c r="AG21">
        <v>1.9729729729729746</v>
      </c>
      <c r="AH21">
        <v>1.2702702702702657</v>
      </c>
      <c r="AJ21" t="s">
        <v>830</v>
      </c>
      <c r="AK21">
        <v>1.9729729729729746</v>
      </c>
      <c r="AL21">
        <v>2.0195195195195135</v>
      </c>
      <c r="AN21" t="s">
        <v>830</v>
      </c>
      <c r="AO21">
        <v>1.9729729729729746</v>
      </c>
      <c r="AP21">
        <v>3.3678678678678704</v>
      </c>
      <c r="AR21" t="s">
        <v>830</v>
      </c>
      <c r="AS21">
        <v>1.9729729729729746</v>
      </c>
      <c r="AT21">
        <v>2.5345345345345374</v>
      </c>
      <c r="AV21" t="s">
        <v>830</v>
      </c>
      <c r="AW21">
        <v>1.9729729729729746</v>
      </c>
      <c r="AX21">
        <v>2.1891891891891899</v>
      </c>
      <c r="AZ21" t="s">
        <v>830</v>
      </c>
      <c r="BA21">
        <v>1.9729729729729746</v>
      </c>
      <c r="BB21">
        <v>5.3558558558558564</v>
      </c>
      <c r="BD21" t="s">
        <v>830</v>
      </c>
      <c r="BE21">
        <v>1.9729729729729746</v>
      </c>
      <c r="BF21">
        <v>4.2747747747747802</v>
      </c>
      <c r="BH21" t="s">
        <v>830</v>
      </c>
      <c r="BI21">
        <v>1.9729729729729746</v>
      </c>
      <c r="BJ21">
        <v>3.8258258258258215</v>
      </c>
      <c r="BL21" t="s">
        <v>830</v>
      </c>
      <c r="BM21">
        <v>1.9729729729729746</v>
      </c>
      <c r="BN21">
        <v>5.9219219219219212</v>
      </c>
    </row>
    <row r="22" spans="2:66">
      <c r="E22" s="62">
        <v>8</v>
      </c>
      <c r="F22" s="77">
        <v>5</v>
      </c>
      <c r="G22" s="77">
        <v>9</v>
      </c>
      <c r="H22" s="62">
        <v>9</v>
      </c>
      <c r="I22" s="77">
        <v>8</v>
      </c>
      <c r="J22" s="62">
        <v>10</v>
      </c>
      <c r="K22" s="62">
        <v>9</v>
      </c>
      <c r="L22" s="62">
        <v>9</v>
      </c>
      <c r="M22" s="77">
        <v>8</v>
      </c>
      <c r="N22" s="62">
        <v>6</v>
      </c>
      <c r="O22" s="77">
        <v>9</v>
      </c>
      <c r="P22" s="77">
        <v>10</v>
      </c>
      <c r="Q22" s="77">
        <v>6</v>
      </c>
      <c r="X22" t="s">
        <v>832</v>
      </c>
      <c r="Y22">
        <v>37</v>
      </c>
      <c r="Z22">
        <v>37</v>
      </c>
      <c r="AB22" t="s">
        <v>832</v>
      </c>
      <c r="AC22">
        <v>37</v>
      </c>
      <c r="AD22">
        <v>37</v>
      </c>
      <c r="AF22" t="s">
        <v>832</v>
      </c>
      <c r="AG22">
        <v>37</v>
      </c>
      <c r="AH22">
        <v>37</v>
      </c>
      <c r="AJ22" t="s">
        <v>832</v>
      </c>
      <c r="AK22">
        <v>37</v>
      </c>
      <c r="AL22">
        <v>37</v>
      </c>
      <c r="AN22" t="s">
        <v>832</v>
      </c>
      <c r="AO22">
        <v>37</v>
      </c>
      <c r="AP22">
        <v>37</v>
      </c>
      <c r="AR22" t="s">
        <v>832</v>
      </c>
      <c r="AS22">
        <v>37</v>
      </c>
      <c r="AT22">
        <v>37</v>
      </c>
      <c r="AV22" t="s">
        <v>832</v>
      </c>
      <c r="AW22">
        <v>37</v>
      </c>
      <c r="AX22">
        <v>37</v>
      </c>
      <c r="AZ22" t="s">
        <v>832</v>
      </c>
      <c r="BA22">
        <v>37</v>
      </c>
      <c r="BB22">
        <v>37</v>
      </c>
      <c r="BD22" t="s">
        <v>832</v>
      </c>
      <c r="BE22">
        <v>37</v>
      </c>
      <c r="BF22">
        <v>37</v>
      </c>
      <c r="BH22" t="s">
        <v>832</v>
      </c>
      <c r="BI22">
        <v>37</v>
      </c>
      <c r="BJ22">
        <v>37</v>
      </c>
      <c r="BL22" t="s">
        <v>832</v>
      </c>
      <c r="BM22">
        <v>37</v>
      </c>
      <c r="BN22">
        <v>37</v>
      </c>
    </row>
    <row r="23" spans="2:66">
      <c r="E23" s="69">
        <v>9</v>
      </c>
      <c r="F23" s="75">
        <v>8</v>
      </c>
      <c r="G23" s="75">
        <v>7</v>
      </c>
      <c r="H23" s="69">
        <v>8</v>
      </c>
      <c r="I23" s="75">
        <v>8</v>
      </c>
      <c r="J23" s="69">
        <v>9</v>
      </c>
      <c r="K23" s="69">
        <v>9</v>
      </c>
      <c r="L23" s="69">
        <v>9</v>
      </c>
      <c r="M23" s="75">
        <v>9</v>
      </c>
      <c r="N23" s="69">
        <v>9</v>
      </c>
      <c r="O23" s="75">
        <v>7</v>
      </c>
      <c r="P23" s="75">
        <v>7</v>
      </c>
      <c r="Q23" s="75">
        <v>10</v>
      </c>
      <c r="X23" t="s">
        <v>834</v>
      </c>
      <c r="Y23">
        <v>0.37641414516169847</v>
      </c>
      <c r="AB23" t="s">
        <v>834</v>
      </c>
      <c r="AC23">
        <v>0.24086163857120263</v>
      </c>
      <c r="AF23" t="s">
        <v>834</v>
      </c>
      <c r="AG23">
        <v>0.30208319956125379</v>
      </c>
      <c r="AJ23" t="s">
        <v>834</v>
      </c>
      <c r="AK23">
        <v>0.16323034895614502</v>
      </c>
      <c r="AN23" t="s">
        <v>834</v>
      </c>
      <c r="AO23">
        <v>0.21639463970535575</v>
      </c>
      <c r="AR23" t="s">
        <v>834</v>
      </c>
      <c r="AS23">
        <v>0.26186695802844268</v>
      </c>
      <c r="AV23" t="s">
        <v>834</v>
      </c>
      <c r="AW23">
        <v>0.34028629832949092</v>
      </c>
      <c r="AZ23" t="s">
        <v>834</v>
      </c>
      <c r="BA23">
        <v>0.13279710631627131</v>
      </c>
      <c r="BD23" t="s">
        <v>834</v>
      </c>
      <c r="BE23">
        <v>0.34123417467371392</v>
      </c>
      <c r="BH23" t="s">
        <v>834</v>
      </c>
      <c r="BI23">
        <v>-5.8477174907289417E-2</v>
      </c>
      <c r="BL23" t="s">
        <v>834</v>
      </c>
      <c r="BM23">
        <v>-0.2743255805511462</v>
      </c>
    </row>
    <row r="24" spans="2:66">
      <c r="E24" s="65">
        <v>10</v>
      </c>
      <c r="F24" s="76">
        <v>8</v>
      </c>
      <c r="G24" s="76">
        <v>9</v>
      </c>
      <c r="H24" s="65">
        <v>9</v>
      </c>
      <c r="I24" s="76">
        <v>10</v>
      </c>
      <c r="J24" s="65">
        <v>9</v>
      </c>
      <c r="K24" s="65">
        <v>10</v>
      </c>
      <c r="L24" s="65">
        <v>8</v>
      </c>
      <c r="M24" s="76">
        <v>10</v>
      </c>
      <c r="N24" s="65">
        <v>10</v>
      </c>
      <c r="O24" s="76">
        <v>9</v>
      </c>
      <c r="P24" s="76">
        <v>9</v>
      </c>
      <c r="Q24" s="76">
        <v>10</v>
      </c>
      <c r="X24" t="s">
        <v>836</v>
      </c>
      <c r="Y24">
        <v>0</v>
      </c>
      <c r="AB24" t="s">
        <v>836</v>
      </c>
      <c r="AC24">
        <v>0</v>
      </c>
      <c r="AF24" t="s">
        <v>836</v>
      </c>
      <c r="AG24">
        <v>0</v>
      </c>
      <c r="AJ24" t="s">
        <v>836</v>
      </c>
      <c r="AK24">
        <v>0</v>
      </c>
      <c r="AN24" t="s">
        <v>836</v>
      </c>
      <c r="AO24">
        <v>0</v>
      </c>
      <c r="AR24" t="s">
        <v>836</v>
      </c>
      <c r="AS24">
        <v>0</v>
      </c>
      <c r="AV24" t="s">
        <v>836</v>
      </c>
      <c r="AW24">
        <v>0</v>
      </c>
      <c r="AZ24" t="s">
        <v>836</v>
      </c>
      <c r="BA24">
        <v>0</v>
      </c>
      <c r="BD24" t="s">
        <v>836</v>
      </c>
      <c r="BE24">
        <v>0</v>
      </c>
      <c r="BH24" t="s">
        <v>836</v>
      </c>
      <c r="BI24">
        <v>0</v>
      </c>
      <c r="BL24" t="s">
        <v>836</v>
      </c>
      <c r="BM24">
        <v>0</v>
      </c>
    </row>
    <row r="25" spans="2:66">
      <c r="E25" s="65">
        <v>10</v>
      </c>
      <c r="F25" s="76">
        <v>10</v>
      </c>
      <c r="G25" s="76">
        <v>8</v>
      </c>
      <c r="H25" s="65">
        <v>9</v>
      </c>
      <c r="I25" s="76">
        <v>9</v>
      </c>
      <c r="J25" s="65">
        <v>10</v>
      </c>
      <c r="K25" s="65">
        <v>10</v>
      </c>
      <c r="L25" s="65">
        <v>10</v>
      </c>
      <c r="M25" s="76">
        <v>9</v>
      </c>
      <c r="N25" s="65">
        <v>9</v>
      </c>
      <c r="O25" s="76">
        <v>8</v>
      </c>
      <c r="P25" s="76">
        <v>7</v>
      </c>
      <c r="Q25" s="76">
        <v>8</v>
      </c>
      <c r="X25" t="s">
        <v>838</v>
      </c>
      <c r="Y25">
        <v>36</v>
      </c>
      <c r="AB25" t="s">
        <v>838</v>
      </c>
      <c r="AC25">
        <v>36</v>
      </c>
      <c r="AF25" t="s">
        <v>838</v>
      </c>
      <c r="AG25">
        <v>36</v>
      </c>
      <c r="AJ25" t="s">
        <v>838</v>
      </c>
      <c r="AK25">
        <v>36</v>
      </c>
      <c r="AN25" t="s">
        <v>838</v>
      </c>
      <c r="AO25">
        <v>36</v>
      </c>
      <c r="AR25" t="s">
        <v>838</v>
      </c>
      <c r="AS25">
        <v>36</v>
      </c>
      <c r="AV25" t="s">
        <v>838</v>
      </c>
      <c r="AW25">
        <v>36</v>
      </c>
      <c r="AZ25" t="s">
        <v>838</v>
      </c>
      <c r="BA25">
        <v>36</v>
      </c>
      <c r="BD25" t="s">
        <v>838</v>
      </c>
      <c r="BE25">
        <v>36</v>
      </c>
      <c r="BH25" t="s">
        <v>838</v>
      </c>
      <c r="BI25">
        <v>36</v>
      </c>
      <c r="BL25" t="s">
        <v>838</v>
      </c>
      <c r="BM25">
        <v>36</v>
      </c>
    </row>
    <row r="26" spans="2:66">
      <c r="E26" s="69">
        <v>9</v>
      </c>
      <c r="F26" s="75">
        <v>9</v>
      </c>
      <c r="G26" s="75">
        <v>9</v>
      </c>
      <c r="H26" s="69">
        <v>10</v>
      </c>
      <c r="I26" s="75">
        <v>9</v>
      </c>
      <c r="J26" s="69">
        <v>9</v>
      </c>
      <c r="K26" s="69">
        <v>10</v>
      </c>
      <c r="L26" s="69">
        <v>9</v>
      </c>
      <c r="M26" s="75">
        <v>9</v>
      </c>
      <c r="N26" s="69">
        <v>10</v>
      </c>
      <c r="O26" s="75">
        <v>6</v>
      </c>
      <c r="P26" s="75">
        <v>9</v>
      </c>
      <c r="Q26" s="75">
        <v>9</v>
      </c>
      <c r="X26" t="s">
        <v>840</v>
      </c>
      <c r="Y26">
        <v>0.18650096164806276</v>
      </c>
      <c r="AB26" t="s">
        <v>840</v>
      </c>
      <c r="AC26">
        <v>0.53797297085804185</v>
      </c>
      <c r="AF26" t="s">
        <v>840</v>
      </c>
      <c r="AG26">
        <v>0.54357103321917122</v>
      </c>
      <c r="AJ26" t="s">
        <v>840</v>
      </c>
      <c r="AK26">
        <v>0.71955042143602699</v>
      </c>
      <c r="AN26" t="s">
        <v>840</v>
      </c>
      <c r="AO26">
        <v>0.95974410235451013</v>
      </c>
      <c r="AR26" t="s">
        <v>840</v>
      </c>
      <c r="AS26">
        <v>1.0800540040503375</v>
      </c>
      <c r="AV26" t="s">
        <v>840</v>
      </c>
      <c r="AW26">
        <v>2.181892696194045</v>
      </c>
      <c r="AZ26" t="s">
        <v>840</v>
      </c>
      <c r="BA26">
        <v>2.5861828722237279</v>
      </c>
      <c r="BD26" t="s">
        <v>840</v>
      </c>
      <c r="BE26">
        <v>2.6267248067007842</v>
      </c>
      <c r="BH26" t="s">
        <v>840</v>
      </c>
      <c r="BI26">
        <v>2.7910553893567407</v>
      </c>
      <c r="BL26" t="s">
        <v>840</v>
      </c>
      <c r="BM26">
        <v>2.5245680785834415</v>
      </c>
    </row>
    <row r="27" spans="2:66">
      <c r="E27" s="69">
        <v>10</v>
      </c>
      <c r="F27" s="75">
        <v>10</v>
      </c>
      <c r="G27" s="75">
        <v>10</v>
      </c>
      <c r="H27" s="69">
        <v>10</v>
      </c>
      <c r="I27" s="75">
        <v>10</v>
      </c>
      <c r="J27" s="69">
        <v>10</v>
      </c>
      <c r="K27" s="69">
        <v>10</v>
      </c>
      <c r="L27" s="69">
        <v>10</v>
      </c>
      <c r="M27" s="75">
        <v>10</v>
      </c>
      <c r="N27" s="69">
        <v>10</v>
      </c>
      <c r="O27" s="75">
        <v>8</v>
      </c>
      <c r="P27" s="75">
        <v>10</v>
      </c>
      <c r="Q27" s="75">
        <v>1</v>
      </c>
      <c r="X27" t="s">
        <v>842</v>
      </c>
      <c r="Y27">
        <v>0.42654947311540775</v>
      </c>
      <c r="AB27" t="s">
        <v>842</v>
      </c>
      <c r="AC27">
        <v>0.29695315281233403</v>
      </c>
      <c r="AF27" t="s">
        <v>842</v>
      </c>
      <c r="AG27">
        <v>0.29504360617679914</v>
      </c>
      <c r="AJ27" t="s">
        <v>842</v>
      </c>
      <c r="AK27">
        <v>0.2382237085950985</v>
      </c>
      <c r="AN27" t="s">
        <v>842</v>
      </c>
      <c r="AO27">
        <v>0.17179298383421521</v>
      </c>
      <c r="AR27" t="s">
        <v>842</v>
      </c>
      <c r="AS27">
        <v>0.14365054347105308</v>
      </c>
      <c r="AV27" t="s">
        <v>842</v>
      </c>
      <c r="AW27">
        <v>1.7863152435692142E-2</v>
      </c>
      <c r="AZ27" t="s">
        <v>842</v>
      </c>
      <c r="BA27">
        <v>6.9482109725357826E-3</v>
      </c>
      <c r="BD27" t="s">
        <v>842</v>
      </c>
      <c r="BE27">
        <v>6.2920351744340294E-3</v>
      </c>
      <c r="BH27" t="s">
        <v>842</v>
      </c>
      <c r="BI27">
        <v>4.1763437481585784E-3</v>
      </c>
      <c r="BL27" t="s">
        <v>842</v>
      </c>
      <c r="BM27">
        <v>8.0666693786412072E-3</v>
      </c>
    </row>
    <row r="28" spans="2:66">
      <c r="E28" s="59">
        <v>10</v>
      </c>
      <c r="F28" s="78">
        <v>10</v>
      </c>
      <c r="G28" s="78">
        <v>10</v>
      </c>
      <c r="H28" s="59">
        <v>5</v>
      </c>
      <c r="I28" s="78">
        <v>10</v>
      </c>
      <c r="J28" s="59">
        <v>7</v>
      </c>
      <c r="K28" s="59">
        <v>5</v>
      </c>
      <c r="L28" s="59">
        <v>5</v>
      </c>
      <c r="M28" s="78">
        <v>5</v>
      </c>
      <c r="N28" s="59">
        <v>1</v>
      </c>
      <c r="O28" s="78">
        <v>10</v>
      </c>
      <c r="P28" s="78">
        <v>3</v>
      </c>
      <c r="Q28" s="78">
        <v>1</v>
      </c>
      <c r="X28" t="s">
        <v>844</v>
      </c>
      <c r="Y28">
        <v>1.6882977141168172</v>
      </c>
      <c r="AB28" t="s">
        <v>844</v>
      </c>
      <c r="AC28">
        <v>1.6882977141168172</v>
      </c>
      <c r="AF28" t="s">
        <v>844</v>
      </c>
      <c r="AG28">
        <v>1.6882977141168172</v>
      </c>
      <c r="AJ28" t="s">
        <v>844</v>
      </c>
      <c r="AK28">
        <v>1.6882977141168172</v>
      </c>
      <c r="AN28" t="s">
        <v>844</v>
      </c>
      <c r="AO28">
        <v>1.6882977141168172</v>
      </c>
      <c r="AR28" t="s">
        <v>844</v>
      </c>
      <c r="AS28">
        <v>1.6882977141168172</v>
      </c>
      <c r="AV28" t="s">
        <v>844</v>
      </c>
      <c r="AW28">
        <v>1.6882977141168172</v>
      </c>
      <c r="AZ28" t="s">
        <v>844</v>
      </c>
      <c r="BA28">
        <v>1.6882977141168172</v>
      </c>
      <c r="BD28" t="s">
        <v>844</v>
      </c>
      <c r="BE28">
        <v>1.6882977141168172</v>
      </c>
      <c r="BH28" t="s">
        <v>844</v>
      </c>
      <c r="BI28">
        <v>1.6882977141168172</v>
      </c>
      <c r="BL28" t="s">
        <v>844</v>
      </c>
      <c r="BM28">
        <v>1.6882977141168172</v>
      </c>
    </row>
    <row r="29" spans="2:66">
      <c r="E29" s="59">
        <v>7</v>
      </c>
      <c r="F29" s="78">
        <v>10</v>
      </c>
      <c r="G29" s="78">
        <v>9</v>
      </c>
      <c r="H29" s="59">
        <v>10</v>
      </c>
      <c r="I29" s="78">
        <v>7</v>
      </c>
      <c r="J29" s="59">
        <v>7</v>
      </c>
      <c r="K29" s="59">
        <v>9</v>
      </c>
      <c r="L29" s="59">
        <v>9</v>
      </c>
      <c r="M29" s="78">
        <v>8</v>
      </c>
      <c r="N29" s="59">
        <v>7</v>
      </c>
      <c r="O29" s="78">
        <v>6</v>
      </c>
      <c r="P29" s="78">
        <v>7</v>
      </c>
      <c r="Q29" s="78">
        <v>7</v>
      </c>
      <c r="X29" t="s">
        <v>846</v>
      </c>
      <c r="Y29">
        <v>0.8530989462308155</v>
      </c>
      <c r="AB29" t="s">
        <v>846</v>
      </c>
      <c r="AC29">
        <v>0.59390630562466806</v>
      </c>
      <c r="AF29" t="s">
        <v>846</v>
      </c>
      <c r="AG29">
        <v>0.59008721235359829</v>
      </c>
      <c r="AJ29" t="s">
        <v>846</v>
      </c>
      <c r="AK29">
        <v>0.47644741719019701</v>
      </c>
      <c r="AN29" t="s">
        <v>846</v>
      </c>
      <c r="AO29">
        <v>0.34358596766843041</v>
      </c>
      <c r="AR29" t="s">
        <v>846</v>
      </c>
      <c r="AS29">
        <v>0.28730108694210615</v>
      </c>
      <c r="AV29" t="s">
        <v>846</v>
      </c>
      <c r="AW29">
        <v>3.5726304871384285E-2</v>
      </c>
      <c r="AZ29" t="s">
        <v>846</v>
      </c>
      <c r="BA29">
        <v>1.3896421945071565E-2</v>
      </c>
      <c r="BD29" t="s">
        <v>846</v>
      </c>
      <c r="BE29">
        <v>1.2584070348868059E-2</v>
      </c>
      <c r="BH29" t="s">
        <v>846</v>
      </c>
      <c r="BI29">
        <v>8.3526874963171568E-3</v>
      </c>
      <c r="BL29" t="s">
        <v>846</v>
      </c>
      <c r="BM29">
        <v>1.6133338757282414E-2</v>
      </c>
    </row>
    <row r="30" spans="2:66" ht="15" thickBot="1">
      <c r="E30" s="62">
        <v>6</v>
      </c>
      <c r="F30" s="77">
        <v>6</v>
      </c>
      <c r="G30" s="77">
        <v>2</v>
      </c>
      <c r="H30" s="62">
        <v>7</v>
      </c>
      <c r="I30" s="77">
        <v>10</v>
      </c>
      <c r="J30" s="62">
        <v>10</v>
      </c>
      <c r="K30" s="62">
        <v>5</v>
      </c>
      <c r="L30" s="62">
        <v>5</v>
      </c>
      <c r="M30" s="77">
        <v>5</v>
      </c>
      <c r="N30" s="62">
        <v>8</v>
      </c>
      <c r="O30" s="77">
        <v>4</v>
      </c>
      <c r="P30" s="77">
        <v>10</v>
      </c>
      <c r="Q30" s="77">
        <v>10</v>
      </c>
      <c r="X30" s="79" t="s">
        <v>847</v>
      </c>
      <c r="Y30" s="79">
        <v>2.028094000980452</v>
      </c>
      <c r="Z30" s="79"/>
      <c r="AB30" s="79" t="s">
        <v>847</v>
      </c>
      <c r="AC30" s="79">
        <v>2.028094000980452</v>
      </c>
      <c r="AD30" s="79"/>
      <c r="AF30" s="79" t="s">
        <v>847</v>
      </c>
      <c r="AG30" s="79">
        <v>2.028094000980452</v>
      </c>
      <c r="AH30" s="79"/>
      <c r="AJ30" s="79" t="s">
        <v>847</v>
      </c>
      <c r="AK30" s="79">
        <v>2.028094000980452</v>
      </c>
      <c r="AL30" s="79"/>
      <c r="AN30" s="79" t="s">
        <v>847</v>
      </c>
      <c r="AO30" s="79">
        <v>2.028094000980452</v>
      </c>
      <c r="AP30" s="79"/>
      <c r="AR30" s="79" t="s">
        <v>847</v>
      </c>
      <c r="AS30" s="79">
        <v>2.028094000980452</v>
      </c>
      <c r="AT30" s="79"/>
      <c r="AV30" s="79" t="s">
        <v>847</v>
      </c>
      <c r="AW30" s="79">
        <v>2.028094000980452</v>
      </c>
      <c r="AX30" s="79"/>
      <c r="AZ30" s="79" t="s">
        <v>847</v>
      </c>
      <c r="BA30" s="79">
        <v>2.028094000980452</v>
      </c>
      <c r="BB30" s="79"/>
      <c r="BD30" s="79" t="s">
        <v>847</v>
      </c>
      <c r="BE30" s="79">
        <v>2.028094000980452</v>
      </c>
      <c r="BF30" s="79"/>
      <c r="BH30" s="79" t="s">
        <v>847</v>
      </c>
      <c r="BI30" s="79">
        <v>2.028094000980452</v>
      </c>
      <c r="BJ30" s="79"/>
      <c r="BL30" s="79" t="s">
        <v>847</v>
      </c>
      <c r="BM30" s="79">
        <v>2.028094000980452</v>
      </c>
      <c r="BN30" s="79"/>
    </row>
    <row r="31" spans="2:66">
      <c r="E31" s="65">
        <v>8</v>
      </c>
      <c r="F31" s="76">
        <v>8</v>
      </c>
      <c r="G31" s="76">
        <v>9</v>
      </c>
      <c r="H31" s="65">
        <v>6</v>
      </c>
      <c r="I31" s="76">
        <v>8</v>
      </c>
      <c r="J31" s="65">
        <v>9</v>
      </c>
      <c r="K31" s="65">
        <v>6</v>
      </c>
      <c r="L31" s="65">
        <v>9</v>
      </c>
      <c r="M31" s="76">
        <v>6</v>
      </c>
      <c r="N31" s="65">
        <v>10</v>
      </c>
      <c r="O31" s="76">
        <v>2</v>
      </c>
      <c r="P31" s="76">
        <v>9</v>
      </c>
      <c r="Q31" s="76">
        <v>8</v>
      </c>
    </row>
    <row r="32" spans="2:66">
      <c r="E32" s="62">
        <v>9</v>
      </c>
      <c r="F32" s="77">
        <v>8</v>
      </c>
      <c r="G32" s="77">
        <v>10</v>
      </c>
      <c r="H32" s="62">
        <v>9</v>
      </c>
      <c r="I32" s="77">
        <v>8</v>
      </c>
      <c r="J32" s="62">
        <v>9</v>
      </c>
      <c r="K32" s="62">
        <v>6</v>
      </c>
      <c r="L32" s="62">
        <v>8</v>
      </c>
      <c r="M32" s="77">
        <v>10</v>
      </c>
      <c r="N32" s="62">
        <v>8</v>
      </c>
      <c r="O32" s="77">
        <v>8</v>
      </c>
      <c r="P32" s="77">
        <v>10</v>
      </c>
      <c r="Q32" s="77">
        <v>8</v>
      </c>
      <c r="AB32" t="s">
        <v>824</v>
      </c>
      <c r="AF32" t="s">
        <v>824</v>
      </c>
      <c r="AJ32" t="s">
        <v>824</v>
      </c>
      <c r="AN32" t="s">
        <v>824</v>
      </c>
      <c r="AR32" t="s">
        <v>824</v>
      </c>
      <c r="AV32" t="s">
        <v>824</v>
      </c>
      <c r="AZ32" t="s">
        <v>824</v>
      </c>
      <c r="BD32" t="s">
        <v>824</v>
      </c>
      <c r="BH32" t="s">
        <v>824</v>
      </c>
      <c r="BL32" t="s">
        <v>824</v>
      </c>
    </row>
    <row r="33" spans="3:66" s="1" customFormat="1" ht="15" thickBot="1">
      <c r="E33" s="69">
        <v>9</v>
      </c>
      <c r="F33" s="75">
        <v>9</v>
      </c>
      <c r="G33" s="75">
        <v>9</v>
      </c>
      <c r="H33" s="69">
        <v>9</v>
      </c>
      <c r="I33" s="75">
        <v>8</v>
      </c>
      <c r="J33" s="69">
        <v>9</v>
      </c>
      <c r="K33" s="69">
        <v>8</v>
      </c>
      <c r="L33" s="69">
        <v>10</v>
      </c>
      <c r="M33" s="75">
        <v>9</v>
      </c>
      <c r="N33" s="69">
        <v>9</v>
      </c>
      <c r="O33" s="75">
        <v>10</v>
      </c>
      <c r="P33" s="75">
        <v>7</v>
      </c>
      <c r="Q33" s="75">
        <v>9</v>
      </c>
      <c r="AB33"/>
      <c r="AC33"/>
      <c r="AD33"/>
      <c r="AF33"/>
      <c r="AG33"/>
      <c r="AH33"/>
      <c r="AJ33"/>
      <c r="AK33"/>
      <c r="AL33"/>
      <c r="AN33"/>
      <c r="AO33"/>
      <c r="AP33"/>
      <c r="AR33"/>
      <c r="AS33"/>
      <c r="AT33"/>
      <c r="AV33"/>
      <c r="AW33"/>
      <c r="AX33"/>
      <c r="AZ33"/>
      <c r="BA33"/>
      <c r="BB33"/>
      <c r="BD33"/>
      <c r="BE33"/>
      <c r="BF33"/>
      <c r="BH33"/>
      <c r="BI33"/>
      <c r="BJ33"/>
      <c r="BL33"/>
      <c r="BM33"/>
      <c r="BN33"/>
    </row>
    <row r="34" spans="3:66" ht="15" thickBot="1">
      <c r="E34" s="69">
        <v>8</v>
      </c>
      <c r="F34" s="75">
        <v>10</v>
      </c>
      <c r="G34" s="75">
        <v>8</v>
      </c>
      <c r="H34" s="69">
        <v>9</v>
      </c>
      <c r="I34" s="75">
        <v>6</v>
      </c>
      <c r="J34" s="69">
        <v>7</v>
      </c>
      <c r="K34" s="69">
        <v>10</v>
      </c>
      <c r="L34" s="69">
        <v>10</v>
      </c>
      <c r="M34" s="75">
        <v>8</v>
      </c>
      <c r="N34" s="69">
        <v>9</v>
      </c>
      <c r="O34" s="75">
        <v>10</v>
      </c>
      <c r="P34" s="75">
        <v>8</v>
      </c>
      <c r="Q34" s="75">
        <v>7</v>
      </c>
      <c r="AB34" s="80"/>
      <c r="AC34" s="80">
        <v>8</v>
      </c>
      <c r="AD34" s="80">
        <v>9</v>
      </c>
      <c r="AF34" s="80"/>
      <c r="AG34" s="80">
        <v>8</v>
      </c>
      <c r="AH34" s="80">
        <v>6</v>
      </c>
      <c r="AJ34" s="80"/>
      <c r="AK34" s="80">
        <v>8</v>
      </c>
      <c r="AL34" s="80">
        <v>6</v>
      </c>
      <c r="AN34" s="80"/>
      <c r="AO34" s="80">
        <v>8</v>
      </c>
      <c r="AP34" s="80">
        <v>8</v>
      </c>
      <c r="AR34" s="80"/>
      <c r="AS34" s="80">
        <v>8</v>
      </c>
      <c r="AT34" s="80">
        <v>8</v>
      </c>
      <c r="AV34" s="80"/>
      <c r="AW34" s="80">
        <v>8</v>
      </c>
      <c r="AX34" s="80">
        <v>7</v>
      </c>
      <c r="AZ34" s="80"/>
      <c r="BA34" s="80">
        <v>8</v>
      </c>
      <c r="BB34" s="80">
        <v>8</v>
      </c>
      <c r="BD34" s="80"/>
      <c r="BE34" s="80">
        <v>8</v>
      </c>
      <c r="BF34" s="80">
        <v>7</v>
      </c>
      <c r="BH34" s="80"/>
      <c r="BI34" s="80">
        <v>8</v>
      </c>
      <c r="BJ34" s="80">
        <v>8</v>
      </c>
      <c r="BL34" s="80"/>
      <c r="BM34" s="80">
        <v>8</v>
      </c>
      <c r="BN34" s="80">
        <v>8</v>
      </c>
    </row>
    <row r="35" spans="3:66">
      <c r="C35" s="46"/>
      <c r="E35" s="59">
        <v>10</v>
      </c>
      <c r="F35" s="78">
        <v>10</v>
      </c>
      <c r="G35" s="78">
        <v>10</v>
      </c>
      <c r="H35" s="59">
        <v>5</v>
      </c>
      <c r="I35" s="78">
        <v>10</v>
      </c>
      <c r="J35" s="59">
        <v>10</v>
      </c>
      <c r="K35" s="59">
        <v>10</v>
      </c>
      <c r="L35" s="59">
        <v>8</v>
      </c>
      <c r="M35" s="78">
        <v>8</v>
      </c>
      <c r="N35" s="59">
        <v>10</v>
      </c>
      <c r="O35" s="78">
        <v>10</v>
      </c>
      <c r="P35" s="78">
        <v>10</v>
      </c>
      <c r="Q35" s="78">
        <v>6</v>
      </c>
      <c r="AB35" t="s">
        <v>828</v>
      </c>
      <c r="AC35">
        <v>8.7837837837837842</v>
      </c>
      <c r="AD35">
        <v>8.6756756756756754</v>
      </c>
      <c r="AF35" t="s">
        <v>828</v>
      </c>
      <c r="AG35">
        <v>8.7837837837837842</v>
      </c>
      <c r="AH35">
        <v>8.7027027027027035</v>
      </c>
      <c r="AJ35" t="s">
        <v>828</v>
      </c>
      <c r="AK35">
        <v>8.7837837837837842</v>
      </c>
      <c r="AL35">
        <v>8.621621621621621</v>
      </c>
      <c r="AN35" t="s">
        <v>828</v>
      </c>
      <c r="AO35">
        <v>8.7837837837837842</v>
      </c>
      <c r="AP35">
        <v>8.513513513513514</v>
      </c>
      <c r="AR35" t="s">
        <v>828</v>
      </c>
      <c r="AS35">
        <v>8.7837837837837842</v>
      </c>
      <c r="AT35">
        <v>8.513513513513514</v>
      </c>
      <c r="AV35" t="s">
        <v>828</v>
      </c>
      <c r="AW35">
        <v>8.7837837837837842</v>
      </c>
      <c r="AX35">
        <v>8.2432432432432439</v>
      </c>
      <c r="AZ35" t="s">
        <v>828</v>
      </c>
      <c r="BA35">
        <v>8.7837837837837842</v>
      </c>
      <c r="BB35">
        <v>7.756756756756757</v>
      </c>
      <c r="BD35" t="s">
        <v>828</v>
      </c>
      <c r="BE35">
        <v>8.7837837837837842</v>
      </c>
      <c r="BF35">
        <v>7.9459459459459456</v>
      </c>
      <c r="BH35" t="s">
        <v>828</v>
      </c>
      <c r="BI35">
        <v>8.7837837837837842</v>
      </c>
      <c r="BJ35">
        <v>7.7027027027027026</v>
      </c>
      <c r="BL35" t="s">
        <v>828</v>
      </c>
      <c r="BM35">
        <v>8.7837837837837842</v>
      </c>
      <c r="BN35">
        <v>7.5405405405405403</v>
      </c>
    </row>
    <row r="36" spans="3:66">
      <c r="E36" s="62">
        <v>9</v>
      </c>
      <c r="F36" s="77">
        <v>10</v>
      </c>
      <c r="G36" s="77">
        <v>10</v>
      </c>
      <c r="H36" s="62">
        <v>10</v>
      </c>
      <c r="I36" s="77">
        <v>9</v>
      </c>
      <c r="J36" s="62">
        <v>10</v>
      </c>
      <c r="K36" s="62">
        <v>9</v>
      </c>
      <c r="L36" s="62">
        <v>9</v>
      </c>
      <c r="M36" s="77">
        <v>8</v>
      </c>
      <c r="N36" s="62">
        <v>9</v>
      </c>
      <c r="O36" s="77">
        <v>8</v>
      </c>
      <c r="P36" s="77">
        <v>8</v>
      </c>
      <c r="Q36" s="77">
        <v>9</v>
      </c>
      <c r="AB36" t="s">
        <v>830</v>
      </c>
      <c r="AC36">
        <v>2.9519519519519566</v>
      </c>
      <c r="AD36">
        <v>2.4474474474474417</v>
      </c>
      <c r="AF36" t="s">
        <v>830</v>
      </c>
      <c r="AG36">
        <v>2.9519519519519566</v>
      </c>
      <c r="AH36">
        <v>1.2702702702702657</v>
      </c>
      <c r="AJ36" t="s">
        <v>830</v>
      </c>
      <c r="AK36">
        <v>2.9519519519519566</v>
      </c>
      <c r="AL36">
        <v>2.0195195195195135</v>
      </c>
      <c r="AN36" t="s">
        <v>830</v>
      </c>
      <c r="AO36">
        <v>2.9519519519519566</v>
      </c>
      <c r="AP36">
        <v>3.3678678678678704</v>
      </c>
      <c r="AR36" t="s">
        <v>830</v>
      </c>
      <c r="AS36">
        <v>2.9519519519519566</v>
      </c>
      <c r="AT36">
        <v>2.5345345345345374</v>
      </c>
      <c r="AV36" t="s">
        <v>830</v>
      </c>
      <c r="AW36">
        <v>2.9519519519519566</v>
      </c>
      <c r="AX36">
        <v>2.1891891891891899</v>
      </c>
      <c r="AZ36" t="s">
        <v>830</v>
      </c>
      <c r="BA36">
        <v>2.9519519519519566</v>
      </c>
      <c r="BB36">
        <v>5.3558558558558564</v>
      </c>
      <c r="BD36" t="s">
        <v>830</v>
      </c>
      <c r="BE36">
        <v>2.9519519519519566</v>
      </c>
      <c r="BF36">
        <v>4.2747747747747802</v>
      </c>
      <c r="BH36" t="s">
        <v>830</v>
      </c>
      <c r="BI36">
        <v>2.9519519519519566</v>
      </c>
      <c r="BJ36">
        <v>3.8258258258258215</v>
      </c>
      <c r="BL36" t="s">
        <v>830</v>
      </c>
      <c r="BM36">
        <v>2.9519519519519566</v>
      </c>
      <c r="BN36">
        <v>5.9219219219219212</v>
      </c>
    </row>
    <row r="37" spans="3:66">
      <c r="E37" s="65">
        <v>10</v>
      </c>
      <c r="F37" s="76">
        <v>10</v>
      </c>
      <c r="G37" s="76">
        <v>10</v>
      </c>
      <c r="H37" s="65">
        <v>10</v>
      </c>
      <c r="I37" s="76">
        <v>10</v>
      </c>
      <c r="J37" s="65">
        <v>10</v>
      </c>
      <c r="K37" s="65">
        <v>10</v>
      </c>
      <c r="L37" s="65">
        <v>9</v>
      </c>
      <c r="M37" s="76">
        <v>10</v>
      </c>
      <c r="N37" s="65">
        <v>10</v>
      </c>
      <c r="O37" s="76">
        <v>9</v>
      </c>
      <c r="P37" s="76">
        <v>9</v>
      </c>
      <c r="Q37" s="76">
        <v>10</v>
      </c>
      <c r="AB37" t="s">
        <v>832</v>
      </c>
      <c r="AC37">
        <v>37</v>
      </c>
      <c r="AD37">
        <v>37</v>
      </c>
      <c r="AF37" t="s">
        <v>832</v>
      </c>
      <c r="AG37">
        <v>37</v>
      </c>
      <c r="AH37">
        <v>37</v>
      </c>
      <c r="AJ37" t="s">
        <v>832</v>
      </c>
      <c r="AK37">
        <v>37</v>
      </c>
      <c r="AL37">
        <v>37</v>
      </c>
      <c r="AN37" t="s">
        <v>832</v>
      </c>
      <c r="AO37">
        <v>37</v>
      </c>
      <c r="AP37">
        <v>37</v>
      </c>
      <c r="AR37" t="s">
        <v>832</v>
      </c>
      <c r="AS37">
        <v>37</v>
      </c>
      <c r="AT37">
        <v>37</v>
      </c>
      <c r="AV37" t="s">
        <v>832</v>
      </c>
      <c r="AW37">
        <v>37</v>
      </c>
      <c r="AX37">
        <v>37</v>
      </c>
      <c r="AZ37" t="s">
        <v>832</v>
      </c>
      <c r="BA37">
        <v>37</v>
      </c>
      <c r="BB37">
        <v>37</v>
      </c>
      <c r="BD37" t="s">
        <v>832</v>
      </c>
      <c r="BE37">
        <v>37</v>
      </c>
      <c r="BF37">
        <v>37</v>
      </c>
      <c r="BH37" t="s">
        <v>832</v>
      </c>
      <c r="BI37">
        <v>37</v>
      </c>
      <c r="BJ37">
        <v>37</v>
      </c>
      <c r="BL37" t="s">
        <v>832</v>
      </c>
      <c r="BM37">
        <v>37</v>
      </c>
      <c r="BN37">
        <v>37</v>
      </c>
    </row>
    <row r="38" spans="3:66">
      <c r="E38" s="69">
        <v>9</v>
      </c>
      <c r="F38" s="75">
        <v>9</v>
      </c>
      <c r="G38" s="75">
        <v>9</v>
      </c>
      <c r="H38" s="69">
        <v>10</v>
      </c>
      <c r="I38" s="75">
        <v>8</v>
      </c>
      <c r="J38" s="69">
        <v>10</v>
      </c>
      <c r="K38" s="69">
        <v>8</v>
      </c>
      <c r="L38" s="69">
        <v>9</v>
      </c>
      <c r="M38" s="75">
        <v>7</v>
      </c>
      <c r="N38" s="69">
        <v>7</v>
      </c>
      <c r="O38" s="75">
        <v>9</v>
      </c>
      <c r="P38" s="75">
        <v>10</v>
      </c>
      <c r="Q38" s="75">
        <v>7</v>
      </c>
      <c r="AB38" t="s">
        <v>834</v>
      </c>
      <c r="AC38">
        <v>0.25221574560342136</v>
      </c>
      <c r="AF38" t="s">
        <v>834</v>
      </c>
      <c r="AG38">
        <v>0.10933071149541458</v>
      </c>
      <c r="AJ38" t="s">
        <v>834</v>
      </c>
      <c r="AK38">
        <v>0.2613581402321617</v>
      </c>
      <c r="AN38" t="s">
        <v>834</v>
      </c>
      <c r="AO38">
        <v>0.3885829716837586</v>
      </c>
      <c r="AR38" t="s">
        <v>834</v>
      </c>
      <c r="AS38">
        <v>0.42762144800054808</v>
      </c>
      <c r="AV38" t="s">
        <v>834</v>
      </c>
      <c r="AW38">
        <v>0.33814655891915446</v>
      </c>
      <c r="AZ38" t="s">
        <v>834</v>
      </c>
      <c r="BA38">
        <v>0.21694353954075188</v>
      </c>
      <c r="BD38" t="s">
        <v>834</v>
      </c>
      <c r="BE38">
        <v>0.58309083398424122</v>
      </c>
      <c r="BH38" t="s">
        <v>834</v>
      </c>
      <c r="BI38">
        <v>5.4732416115282373E-2</v>
      </c>
      <c r="BL38" t="s">
        <v>834</v>
      </c>
      <c r="BM38">
        <v>-0.12407601648879214</v>
      </c>
    </row>
    <row r="39" spans="3:66">
      <c r="E39" s="69">
        <v>6</v>
      </c>
      <c r="F39" s="75">
        <v>8</v>
      </c>
      <c r="G39" s="75">
        <v>9</v>
      </c>
      <c r="H39" s="69">
        <v>6</v>
      </c>
      <c r="I39" s="75">
        <v>8</v>
      </c>
      <c r="J39" s="69">
        <v>8</v>
      </c>
      <c r="K39" s="69">
        <v>7</v>
      </c>
      <c r="L39" s="69">
        <v>5</v>
      </c>
      <c r="M39" s="75">
        <v>7</v>
      </c>
      <c r="N39" s="69">
        <v>7</v>
      </c>
      <c r="O39" s="75">
        <v>9</v>
      </c>
      <c r="P39" s="75">
        <v>3</v>
      </c>
      <c r="Q39" s="75">
        <v>9</v>
      </c>
      <c r="AB39" t="s">
        <v>836</v>
      </c>
      <c r="AC39">
        <v>0</v>
      </c>
      <c r="AF39" t="s">
        <v>836</v>
      </c>
      <c r="AG39">
        <v>0</v>
      </c>
      <c r="AJ39" t="s">
        <v>836</v>
      </c>
      <c r="AK39">
        <v>0</v>
      </c>
      <c r="AN39" t="s">
        <v>836</v>
      </c>
      <c r="AO39">
        <v>0</v>
      </c>
      <c r="AR39" t="s">
        <v>836</v>
      </c>
      <c r="AS39">
        <v>0</v>
      </c>
      <c r="AV39" t="s">
        <v>836</v>
      </c>
      <c r="AW39">
        <v>0</v>
      </c>
      <c r="AZ39" t="s">
        <v>836</v>
      </c>
      <c r="BA39">
        <v>0</v>
      </c>
      <c r="BD39" t="s">
        <v>836</v>
      </c>
      <c r="BE39">
        <v>0</v>
      </c>
      <c r="BH39" t="s">
        <v>836</v>
      </c>
      <c r="BI39">
        <v>0</v>
      </c>
      <c r="BL39" t="s">
        <v>836</v>
      </c>
      <c r="BM39">
        <v>0</v>
      </c>
    </row>
    <row r="40" spans="3:66">
      <c r="AB40" t="s">
        <v>838</v>
      </c>
      <c r="AC40">
        <v>36</v>
      </c>
      <c r="AF40" t="s">
        <v>838</v>
      </c>
      <c r="AG40">
        <v>36</v>
      </c>
      <c r="AJ40" t="s">
        <v>838</v>
      </c>
      <c r="AK40">
        <v>36</v>
      </c>
      <c r="AN40" t="s">
        <v>838</v>
      </c>
      <c r="AO40">
        <v>36</v>
      </c>
      <c r="AR40" t="s">
        <v>838</v>
      </c>
      <c r="AS40">
        <v>36</v>
      </c>
      <c r="AV40" t="s">
        <v>838</v>
      </c>
      <c r="AW40">
        <v>36</v>
      </c>
      <c r="AZ40" t="s">
        <v>838</v>
      </c>
      <c r="BA40">
        <v>36</v>
      </c>
      <c r="BD40" t="s">
        <v>838</v>
      </c>
      <c r="BE40">
        <v>36</v>
      </c>
      <c r="BH40" t="s">
        <v>838</v>
      </c>
      <c r="BI40">
        <v>36</v>
      </c>
      <c r="BL40" t="s">
        <v>838</v>
      </c>
      <c r="BM40">
        <v>36</v>
      </c>
    </row>
    <row r="41" spans="3:66">
      <c r="AB41" t="s">
        <v>840</v>
      </c>
      <c r="AC41">
        <v>0.32702282596792465</v>
      </c>
      <c r="AF41" t="s">
        <v>840</v>
      </c>
      <c r="AG41">
        <v>0.25304470070198998</v>
      </c>
      <c r="AJ41" t="s">
        <v>840</v>
      </c>
      <c r="AK41">
        <v>0.5131350685123558</v>
      </c>
      <c r="AN41" t="s">
        <v>840</v>
      </c>
      <c r="AO41">
        <v>0.83575511505460154</v>
      </c>
      <c r="AR41" t="s">
        <v>840</v>
      </c>
      <c r="AS41">
        <v>0.92670309482282331</v>
      </c>
      <c r="AV41" t="s">
        <v>840</v>
      </c>
      <c r="AW41">
        <v>1.7774364647250458</v>
      </c>
      <c r="AZ41" t="s">
        <v>840</v>
      </c>
      <c r="BA41">
        <v>2.4349193244927685</v>
      </c>
      <c r="BD41" t="s">
        <v>840</v>
      </c>
      <c r="BE41">
        <v>2.9020021292764788</v>
      </c>
      <c r="BH41" t="s">
        <v>840</v>
      </c>
      <c r="BI41">
        <v>2.5973660911362497</v>
      </c>
      <c r="BL41" t="s">
        <v>840</v>
      </c>
      <c r="BM41">
        <v>2.4020896825900513</v>
      </c>
    </row>
    <row r="42" spans="3:66">
      <c r="AB42" t="s">
        <v>842</v>
      </c>
      <c r="AC42">
        <v>0.37277228434170484</v>
      </c>
      <c r="AF42" t="s">
        <v>842</v>
      </c>
      <c r="AG42">
        <v>0.40083655117659467</v>
      </c>
      <c r="AJ42" t="s">
        <v>842</v>
      </c>
      <c r="AK42">
        <v>0.30549581172644941</v>
      </c>
      <c r="AN42" t="s">
        <v>842</v>
      </c>
      <c r="AO42">
        <v>0.20440280645722197</v>
      </c>
      <c r="AR42" t="s">
        <v>842</v>
      </c>
      <c r="AS42">
        <v>0.18012604315385988</v>
      </c>
      <c r="AV42" t="s">
        <v>842</v>
      </c>
      <c r="AW42">
        <v>4.1973015227064862E-2</v>
      </c>
      <c r="AZ42" t="s">
        <v>842</v>
      </c>
      <c r="BA42">
        <v>9.989957059035888E-3</v>
      </c>
      <c r="BD42" t="s">
        <v>842</v>
      </c>
      <c r="BE42">
        <v>3.1456116303004229E-3</v>
      </c>
      <c r="BH42" t="s">
        <v>842</v>
      </c>
      <c r="BI42">
        <v>6.7611865100634955E-3</v>
      </c>
      <c r="BL42" t="s">
        <v>842</v>
      </c>
      <c r="BM42">
        <v>1.079279541148442E-2</v>
      </c>
    </row>
    <row r="43" spans="3:66">
      <c r="AB43" t="s">
        <v>844</v>
      </c>
      <c r="AC43">
        <v>1.6882977141168172</v>
      </c>
      <c r="AF43" t="s">
        <v>844</v>
      </c>
      <c r="AG43">
        <v>1.6882977141168172</v>
      </c>
      <c r="AJ43" t="s">
        <v>844</v>
      </c>
      <c r="AK43">
        <v>1.6882977141168172</v>
      </c>
      <c r="AN43" t="s">
        <v>844</v>
      </c>
      <c r="AO43">
        <v>1.6882977141168172</v>
      </c>
      <c r="AR43" t="s">
        <v>844</v>
      </c>
      <c r="AS43">
        <v>1.6882977141168172</v>
      </c>
      <c r="AV43" t="s">
        <v>844</v>
      </c>
      <c r="AW43">
        <v>1.6882977141168172</v>
      </c>
      <c r="AZ43" t="s">
        <v>844</v>
      </c>
      <c r="BA43">
        <v>1.6882977141168172</v>
      </c>
      <c r="BD43" t="s">
        <v>844</v>
      </c>
      <c r="BE43">
        <v>1.6882977141168172</v>
      </c>
      <c r="BH43" t="s">
        <v>844</v>
      </c>
      <c r="BI43">
        <v>1.6882977141168172</v>
      </c>
      <c r="BL43" t="s">
        <v>844</v>
      </c>
      <c r="BM43">
        <v>1.6882977141168172</v>
      </c>
    </row>
    <row r="44" spans="3:66">
      <c r="AB44" t="s">
        <v>846</v>
      </c>
      <c r="AC44">
        <v>0.74554456868340968</v>
      </c>
      <c r="AF44" t="s">
        <v>846</v>
      </c>
      <c r="AG44">
        <v>0.80167310235318934</v>
      </c>
      <c r="AJ44" t="s">
        <v>846</v>
      </c>
      <c r="AK44">
        <v>0.61099162345289881</v>
      </c>
      <c r="AN44" t="s">
        <v>846</v>
      </c>
      <c r="AO44">
        <v>0.40880561291444395</v>
      </c>
      <c r="AR44" t="s">
        <v>846</v>
      </c>
      <c r="AS44">
        <v>0.36025208630771977</v>
      </c>
      <c r="AV44" t="s">
        <v>846</v>
      </c>
      <c r="AW44">
        <v>8.3946030454129725E-2</v>
      </c>
      <c r="AZ44" t="s">
        <v>846</v>
      </c>
      <c r="BA44">
        <v>1.9979914118071776E-2</v>
      </c>
      <c r="BD44" t="s">
        <v>846</v>
      </c>
      <c r="BE44">
        <v>6.2912232606008459E-3</v>
      </c>
      <c r="BH44" t="s">
        <v>846</v>
      </c>
      <c r="BI44">
        <v>1.3522373020126991E-2</v>
      </c>
      <c r="BL44" t="s">
        <v>846</v>
      </c>
      <c r="BM44">
        <v>2.1585590822968841E-2</v>
      </c>
    </row>
    <row r="45" spans="3:66" ht="15" thickBot="1">
      <c r="AB45" s="79" t="s">
        <v>847</v>
      </c>
      <c r="AC45" s="79">
        <v>2.028094000980452</v>
      </c>
      <c r="AD45" s="79"/>
      <c r="AF45" s="79" t="s">
        <v>847</v>
      </c>
      <c r="AG45" s="79">
        <v>2.028094000980452</v>
      </c>
      <c r="AH45" s="79"/>
      <c r="AJ45" s="79" t="s">
        <v>847</v>
      </c>
      <c r="AK45" s="79">
        <v>2.028094000980452</v>
      </c>
      <c r="AL45" s="79"/>
      <c r="AN45" s="79" t="s">
        <v>847</v>
      </c>
      <c r="AO45" s="79">
        <v>2.028094000980452</v>
      </c>
      <c r="AP45" s="79"/>
      <c r="AR45" s="79" t="s">
        <v>847</v>
      </c>
      <c r="AS45" s="79">
        <v>2.028094000980452</v>
      </c>
      <c r="AT45" s="79"/>
      <c r="AV45" s="79" t="s">
        <v>847</v>
      </c>
      <c r="AW45" s="79">
        <v>2.028094000980452</v>
      </c>
      <c r="AX45" s="79"/>
      <c r="AZ45" s="79" t="s">
        <v>847</v>
      </c>
      <c r="BA45" s="79">
        <v>2.028094000980452</v>
      </c>
      <c r="BB45" s="79"/>
      <c r="BD45" s="79" t="s">
        <v>847</v>
      </c>
      <c r="BE45" s="79">
        <v>2.028094000980452</v>
      </c>
      <c r="BF45" s="79"/>
      <c r="BH45" s="79" t="s">
        <v>847</v>
      </c>
      <c r="BI45" s="79">
        <v>2.028094000980452</v>
      </c>
      <c r="BJ45" s="79"/>
      <c r="BL45" s="79" t="s">
        <v>847</v>
      </c>
      <c r="BM45" s="79">
        <v>2.028094000980452</v>
      </c>
      <c r="BN45" s="79"/>
    </row>
    <row r="47" spans="3:66">
      <c r="AF47" t="s">
        <v>824</v>
      </c>
      <c r="AJ47" t="s">
        <v>824</v>
      </c>
      <c r="AN47" t="s">
        <v>824</v>
      </c>
      <c r="AR47" t="s">
        <v>824</v>
      </c>
      <c r="AV47" t="s">
        <v>824</v>
      </c>
      <c r="AZ47" t="s">
        <v>824</v>
      </c>
      <c r="BD47" t="s">
        <v>824</v>
      </c>
      <c r="BH47" t="s">
        <v>824</v>
      </c>
      <c r="BL47" t="s">
        <v>824</v>
      </c>
    </row>
    <row r="48" spans="3:66" ht="15" thickBot="1"/>
    <row r="49" spans="32:66">
      <c r="AF49" s="80"/>
      <c r="AG49" s="80">
        <v>9</v>
      </c>
      <c r="AH49" s="80">
        <v>6</v>
      </c>
      <c r="AJ49" s="80"/>
      <c r="AK49" s="80">
        <v>9</v>
      </c>
      <c r="AL49" s="80">
        <v>6</v>
      </c>
      <c r="AN49" s="80"/>
      <c r="AO49" s="80">
        <v>9</v>
      </c>
      <c r="AP49" s="80">
        <v>8</v>
      </c>
      <c r="AR49" s="80"/>
      <c r="AS49" s="80">
        <v>9</v>
      </c>
      <c r="AT49" s="80">
        <v>8</v>
      </c>
      <c r="AV49" s="80"/>
      <c r="AW49" s="80">
        <v>9</v>
      </c>
      <c r="AX49" s="80">
        <v>7</v>
      </c>
      <c r="AZ49" s="80"/>
      <c r="BA49" s="80">
        <v>9</v>
      </c>
      <c r="BB49" s="80">
        <v>8</v>
      </c>
      <c r="BD49" s="80"/>
      <c r="BE49" s="80">
        <v>9</v>
      </c>
      <c r="BF49" s="80">
        <v>7</v>
      </c>
      <c r="BH49" s="80"/>
      <c r="BI49" s="80">
        <v>9</v>
      </c>
      <c r="BJ49" s="80">
        <v>8</v>
      </c>
      <c r="BL49" s="80"/>
      <c r="BM49" s="80">
        <v>9</v>
      </c>
      <c r="BN49" s="80">
        <v>8</v>
      </c>
    </row>
    <row r="50" spans="32:66">
      <c r="AF50" t="s">
        <v>828</v>
      </c>
      <c r="AG50">
        <v>8.6756756756756754</v>
      </c>
      <c r="AH50">
        <v>8.7027027027027035</v>
      </c>
      <c r="AJ50" t="s">
        <v>828</v>
      </c>
      <c r="AK50">
        <v>8.6756756756756754</v>
      </c>
      <c r="AL50">
        <v>8.621621621621621</v>
      </c>
      <c r="AN50" t="s">
        <v>828</v>
      </c>
      <c r="AO50">
        <v>8.6756756756756754</v>
      </c>
      <c r="AP50">
        <v>8.513513513513514</v>
      </c>
      <c r="AR50" t="s">
        <v>828</v>
      </c>
      <c r="AS50">
        <v>8.6756756756756754</v>
      </c>
      <c r="AT50">
        <v>8.513513513513514</v>
      </c>
      <c r="AV50" t="s">
        <v>828</v>
      </c>
      <c r="AW50">
        <v>8.6756756756756754</v>
      </c>
      <c r="AX50">
        <v>8.2432432432432439</v>
      </c>
      <c r="AZ50" t="s">
        <v>828</v>
      </c>
      <c r="BA50">
        <v>8.6756756756756754</v>
      </c>
      <c r="BB50">
        <v>7.756756756756757</v>
      </c>
      <c r="BD50" t="s">
        <v>828</v>
      </c>
      <c r="BE50">
        <v>8.6756756756756754</v>
      </c>
      <c r="BF50">
        <v>7.9459459459459456</v>
      </c>
      <c r="BH50" t="s">
        <v>828</v>
      </c>
      <c r="BI50">
        <v>8.6756756756756754</v>
      </c>
      <c r="BJ50">
        <v>7.7027027027027026</v>
      </c>
      <c r="BL50" t="s">
        <v>828</v>
      </c>
      <c r="BM50">
        <v>8.6756756756756754</v>
      </c>
      <c r="BN50">
        <v>7.5405405405405403</v>
      </c>
    </row>
    <row r="51" spans="32:66">
      <c r="AF51" t="s">
        <v>830</v>
      </c>
      <c r="AG51">
        <v>2.4474474474474417</v>
      </c>
      <c r="AH51">
        <v>1.2702702702702657</v>
      </c>
      <c r="AJ51" t="s">
        <v>830</v>
      </c>
      <c r="AK51">
        <v>2.4474474474474417</v>
      </c>
      <c r="AL51">
        <v>2.0195195195195135</v>
      </c>
      <c r="AN51" t="s">
        <v>830</v>
      </c>
      <c r="AO51">
        <v>2.4474474474474417</v>
      </c>
      <c r="AP51">
        <v>3.3678678678678704</v>
      </c>
      <c r="AR51" t="s">
        <v>830</v>
      </c>
      <c r="AS51">
        <v>2.4474474474474417</v>
      </c>
      <c r="AT51">
        <v>2.5345345345345374</v>
      </c>
      <c r="AV51" t="s">
        <v>830</v>
      </c>
      <c r="AW51">
        <v>2.4474474474474417</v>
      </c>
      <c r="AX51">
        <v>2.1891891891891899</v>
      </c>
      <c r="AZ51" t="s">
        <v>830</v>
      </c>
      <c r="BA51">
        <v>2.4474474474474417</v>
      </c>
      <c r="BB51">
        <v>5.3558558558558564</v>
      </c>
      <c r="BD51" t="s">
        <v>830</v>
      </c>
      <c r="BE51">
        <v>2.4474474474474417</v>
      </c>
      <c r="BF51">
        <v>4.2747747747747802</v>
      </c>
      <c r="BH51" t="s">
        <v>830</v>
      </c>
      <c r="BI51">
        <v>2.4474474474474417</v>
      </c>
      <c r="BJ51">
        <v>3.8258258258258215</v>
      </c>
      <c r="BL51" t="s">
        <v>830</v>
      </c>
      <c r="BM51">
        <v>2.4474474474474417</v>
      </c>
      <c r="BN51">
        <v>5.9219219219219212</v>
      </c>
    </row>
    <row r="52" spans="32:66">
      <c r="AF52" t="s">
        <v>832</v>
      </c>
      <c r="AG52">
        <v>37</v>
      </c>
      <c r="AH52">
        <v>37</v>
      </c>
      <c r="AJ52" t="s">
        <v>832</v>
      </c>
      <c r="AK52">
        <v>37</v>
      </c>
      <c r="AL52">
        <v>37</v>
      </c>
      <c r="AN52" t="s">
        <v>832</v>
      </c>
      <c r="AO52">
        <v>37</v>
      </c>
      <c r="AP52">
        <v>37</v>
      </c>
      <c r="AR52" t="s">
        <v>832</v>
      </c>
      <c r="AS52">
        <v>37</v>
      </c>
      <c r="AT52">
        <v>37</v>
      </c>
      <c r="AV52" t="s">
        <v>832</v>
      </c>
      <c r="AW52">
        <v>37</v>
      </c>
      <c r="AX52">
        <v>37</v>
      </c>
      <c r="AZ52" t="s">
        <v>832</v>
      </c>
      <c r="BA52">
        <v>37</v>
      </c>
      <c r="BB52">
        <v>37</v>
      </c>
      <c r="BD52" t="s">
        <v>832</v>
      </c>
      <c r="BE52">
        <v>37</v>
      </c>
      <c r="BF52">
        <v>37</v>
      </c>
      <c r="BH52" t="s">
        <v>832</v>
      </c>
      <c r="BI52">
        <v>37</v>
      </c>
      <c r="BJ52">
        <v>37</v>
      </c>
      <c r="BL52" t="s">
        <v>832</v>
      </c>
      <c r="BM52">
        <v>37</v>
      </c>
      <c r="BN52">
        <v>37</v>
      </c>
    </row>
    <row r="53" spans="32:66">
      <c r="AF53" t="s">
        <v>834</v>
      </c>
      <c r="AG53">
        <v>-8.9414986506932848E-3</v>
      </c>
      <c r="AJ53" t="s">
        <v>834</v>
      </c>
      <c r="AK53">
        <v>0.20565172305341045</v>
      </c>
      <c r="AN53" t="s">
        <v>834</v>
      </c>
      <c r="AO53">
        <v>0.4079304868435889</v>
      </c>
      <c r="AR53" t="s">
        <v>834</v>
      </c>
      <c r="AS53">
        <v>0.45908159761335987</v>
      </c>
      <c r="AV53" t="s">
        <v>834</v>
      </c>
      <c r="AW53">
        <v>0.52704877160606278</v>
      </c>
      <c r="AZ53" t="s">
        <v>834</v>
      </c>
      <c r="BA53">
        <v>0.13872373244197869</v>
      </c>
      <c r="BD53" t="s">
        <v>834</v>
      </c>
      <c r="BE53">
        <v>0.20912562866919882</v>
      </c>
      <c r="BH53" t="s">
        <v>834</v>
      </c>
      <c r="BI53">
        <v>0.40334650999247962</v>
      </c>
      <c r="BL53" t="s">
        <v>834</v>
      </c>
      <c r="BM53">
        <v>0.10569940404976777</v>
      </c>
    </row>
    <row r="54" spans="32:66">
      <c r="AF54" t="s">
        <v>836</v>
      </c>
      <c r="AG54">
        <v>0</v>
      </c>
      <c r="AJ54" t="s">
        <v>836</v>
      </c>
      <c r="AK54">
        <v>0</v>
      </c>
      <c r="AN54" t="s">
        <v>836</v>
      </c>
      <c r="AO54">
        <v>0</v>
      </c>
      <c r="AR54" t="s">
        <v>836</v>
      </c>
      <c r="AS54">
        <v>0</v>
      </c>
      <c r="AV54" t="s">
        <v>836</v>
      </c>
      <c r="AW54">
        <v>0</v>
      </c>
      <c r="AZ54" t="s">
        <v>836</v>
      </c>
      <c r="BA54">
        <v>0</v>
      </c>
      <c r="BD54" t="s">
        <v>836</v>
      </c>
      <c r="BE54">
        <v>0</v>
      </c>
      <c r="BH54" t="s">
        <v>836</v>
      </c>
      <c r="BI54">
        <v>0</v>
      </c>
      <c r="BL54" t="s">
        <v>836</v>
      </c>
      <c r="BM54">
        <v>0</v>
      </c>
    </row>
    <row r="55" spans="32:66">
      <c r="AF55" t="s">
        <v>838</v>
      </c>
      <c r="AG55">
        <v>36</v>
      </c>
      <c r="AJ55" t="s">
        <v>838</v>
      </c>
      <c r="AK55">
        <v>36</v>
      </c>
      <c r="AN55" t="s">
        <v>838</v>
      </c>
      <c r="AO55">
        <v>36</v>
      </c>
      <c r="AR55" t="s">
        <v>838</v>
      </c>
      <c r="AS55">
        <v>36</v>
      </c>
      <c r="AV55" t="s">
        <v>838</v>
      </c>
      <c r="AW55">
        <v>36</v>
      </c>
      <c r="AZ55" t="s">
        <v>838</v>
      </c>
      <c r="BA55">
        <v>36</v>
      </c>
      <c r="BD55" t="s">
        <v>838</v>
      </c>
      <c r="BE55">
        <v>36</v>
      </c>
      <c r="BH55" t="s">
        <v>838</v>
      </c>
      <c r="BI55">
        <v>36</v>
      </c>
      <c r="BL55" t="s">
        <v>838</v>
      </c>
      <c r="BM55">
        <v>36</v>
      </c>
    </row>
    <row r="56" spans="32:66">
      <c r="AF56" t="s">
        <v>840</v>
      </c>
      <c r="AG56">
        <v>-8.4903771297019232E-2</v>
      </c>
      <c r="AJ56" t="s">
        <v>840</v>
      </c>
      <c r="AK56">
        <v>0.1744451413888741</v>
      </c>
      <c r="AN56" t="s">
        <v>840</v>
      </c>
      <c r="AO56">
        <v>0.52929730966947708</v>
      </c>
      <c r="AR56" t="s">
        <v>840</v>
      </c>
      <c r="AS56">
        <v>0.60083507347301257</v>
      </c>
      <c r="AV56" t="s">
        <v>840</v>
      </c>
      <c r="AW56">
        <v>1.7747372799516856</v>
      </c>
      <c r="AZ56" t="s">
        <v>840</v>
      </c>
      <c r="BA56">
        <v>2.1436898937169127</v>
      </c>
      <c r="BD56" t="s">
        <v>840</v>
      </c>
      <c r="BE56">
        <v>1.9155842678536286</v>
      </c>
      <c r="BH56" t="s">
        <v>840</v>
      </c>
      <c r="BI56">
        <v>3.0341388269932597</v>
      </c>
      <c r="BL56" t="s">
        <v>840</v>
      </c>
      <c r="BM56">
        <v>2.5104782397896468</v>
      </c>
    </row>
    <row r="57" spans="32:66">
      <c r="AF57" t="s">
        <v>842</v>
      </c>
      <c r="AG57">
        <v>0.46640415844398192</v>
      </c>
      <c r="AJ57" t="s">
        <v>842</v>
      </c>
      <c r="AK57">
        <v>0.43124649847037094</v>
      </c>
      <c r="AN57" t="s">
        <v>842</v>
      </c>
      <c r="AO57">
        <v>0.29992408170347384</v>
      </c>
      <c r="AR57" t="s">
        <v>842</v>
      </c>
      <c r="AS57">
        <v>0.27585713437244308</v>
      </c>
      <c r="AV57" t="s">
        <v>842</v>
      </c>
      <c r="AW57">
        <v>4.2199097080738671E-2</v>
      </c>
      <c r="AZ57" t="s">
        <v>842</v>
      </c>
      <c r="BA57">
        <v>1.9442883614157802E-2</v>
      </c>
      <c r="BD57" t="s">
        <v>842</v>
      </c>
      <c r="BE57">
        <v>3.1693659895339128E-2</v>
      </c>
      <c r="BH57" t="s">
        <v>842</v>
      </c>
      <c r="BI57">
        <v>2.2295708231760717E-3</v>
      </c>
      <c r="BL57" t="s">
        <v>842</v>
      </c>
      <c r="BM57">
        <v>8.3445865448375373E-3</v>
      </c>
    </row>
    <row r="58" spans="32:66">
      <c r="AF58" t="s">
        <v>844</v>
      </c>
      <c r="AG58">
        <v>1.6882977141168172</v>
      </c>
      <c r="AJ58" t="s">
        <v>844</v>
      </c>
      <c r="AK58">
        <v>1.6882977141168172</v>
      </c>
      <c r="AN58" t="s">
        <v>844</v>
      </c>
      <c r="AO58">
        <v>1.6882977141168172</v>
      </c>
      <c r="AR58" t="s">
        <v>844</v>
      </c>
      <c r="AS58">
        <v>1.6882977141168172</v>
      </c>
      <c r="AV58" t="s">
        <v>844</v>
      </c>
      <c r="AW58">
        <v>1.6882977141168172</v>
      </c>
      <c r="AZ58" t="s">
        <v>844</v>
      </c>
      <c r="BA58">
        <v>1.6882977141168172</v>
      </c>
      <c r="BD58" t="s">
        <v>844</v>
      </c>
      <c r="BE58">
        <v>1.6882977141168172</v>
      </c>
      <c r="BH58" t="s">
        <v>844</v>
      </c>
      <c r="BI58">
        <v>1.6882977141168172</v>
      </c>
      <c r="BL58" t="s">
        <v>844</v>
      </c>
      <c r="BM58">
        <v>1.6882977141168172</v>
      </c>
    </row>
    <row r="59" spans="32:66">
      <c r="AF59" t="s">
        <v>846</v>
      </c>
      <c r="AG59">
        <v>0.93280831688796384</v>
      </c>
      <c r="AJ59" t="s">
        <v>846</v>
      </c>
      <c r="AK59">
        <v>0.86249299694074189</v>
      </c>
      <c r="AN59" t="s">
        <v>846</v>
      </c>
      <c r="AO59">
        <v>0.59984816340694769</v>
      </c>
      <c r="AR59" t="s">
        <v>846</v>
      </c>
      <c r="AS59">
        <v>0.55171426874488616</v>
      </c>
      <c r="AV59" t="s">
        <v>846</v>
      </c>
      <c r="AW59">
        <v>8.4398194161477341E-2</v>
      </c>
      <c r="AZ59" t="s">
        <v>846</v>
      </c>
      <c r="BA59">
        <v>3.8885767228315604E-2</v>
      </c>
      <c r="BD59" t="s">
        <v>846</v>
      </c>
      <c r="BE59">
        <v>6.3387319790678257E-2</v>
      </c>
      <c r="BH59" t="s">
        <v>846</v>
      </c>
      <c r="BI59">
        <v>4.4591416463521435E-3</v>
      </c>
      <c r="BL59" t="s">
        <v>846</v>
      </c>
      <c r="BM59">
        <v>1.6689173089675075E-2</v>
      </c>
    </row>
    <row r="60" spans="32:66" ht="15" thickBot="1">
      <c r="AF60" s="79" t="s">
        <v>847</v>
      </c>
      <c r="AG60" s="79">
        <v>2.028094000980452</v>
      </c>
      <c r="AH60" s="79"/>
      <c r="AJ60" s="79" t="s">
        <v>847</v>
      </c>
      <c r="AK60" s="79">
        <v>2.028094000980452</v>
      </c>
      <c r="AL60" s="79"/>
      <c r="AN60" s="79" t="s">
        <v>847</v>
      </c>
      <c r="AO60" s="79">
        <v>2.028094000980452</v>
      </c>
      <c r="AP60" s="79"/>
      <c r="AR60" s="79" t="s">
        <v>847</v>
      </c>
      <c r="AS60" s="79">
        <v>2.028094000980452</v>
      </c>
      <c r="AT60" s="79"/>
      <c r="AV60" s="79" t="s">
        <v>847</v>
      </c>
      <c r="AW60" s="79">
        <v>2.028094000980452</v>
      </c>
      <c r="AX60" s="79"/>
      <c r="AZ60" s="79" t="s">
        <v>847</v>
      </c>
      <c r="BA60" s="79">
        <v>2.028094000980452</v>
      </c>
      <c r="BB60" s="79"/>
      <c r="BD60" s="79" t="s">
        <v>847</v>
      </c>
      <c r="BE60" s="79">
        <v>2.028094000980452</v>
      </c>
      <c r="BF60" s="79"/>
      <c r="BH60" s="79" t="s">
        <v>847</v>
      </c>
      <c r="BI60" s="79">
        <v>2.028094000980452</v>
      </c>
      <c r="BJ60" s="79"/>
      <c r="BL60" s="79" t="s">
        <v>847</v>
      </c>
      <c r="BM60" s="79">
        <v>2.028094000980452</v>
      </c>
      <c r="BN60" s="79"/>
    </row>
    <row r="62" spans="32:66">
      <c r="AJ62" t="s">
        <v>824</v>
      </c>
      <c r="AN62" t="s">
        <v>824</v>
      </c>
      <c r="AR62" t="s">
        <v>824</v>
      </c>
      <c r="AV62" t="s">
        <v>824</v>
      </c>
      <c r="AZ62" t="s">
        <v>824</v>
      </c>
      <c r="BD62" t="s">
        <v>824</v>
      </c>
      <c r="BH62" t="s">
        <v>824</v>
      </c>
      <c r="BL62" t="s">
        <v>824</v>
      </c>
    </row>
    <row r="63" spans="32:66" ht="15" thickBot="1"/>
    <row r="64" spans="32:66">
      <c r="AJ64" s="80"/>
      <c r="AK64" s="80">
        <v>6</v>
      </c>
      <c r="AL64" s="80">
        <v>6</v>
      </c>
      <c r="AN64" s="80"/>
      <c r="AO64" s="80">
        <v>6</v>
      </c>
      <c r="AP64" s="80">
        <v>8</v>
      </c>
      <c r="AR64" s="80"/>
      <c r="AS64" s="80">
        <v>6</v>
      </c>
      <c r="AT64" s="80">
        <v>8</v>
      </c>
      <c r="AV64" s="80"/>
      <c r="AW64" s="80">
        <v>6</v>
      </c>
      <c r="AX64" s="80">
        <v>7</v>
      </c>
      <c r="AZ64" s="80"/>
      <c r="BA64" s="80">
        <v>6</v>
      </c>
      <c r="BB64" s="80">
        <v>8</v>
      </c>
      <c r="BD64" s="80"/>
      <c r="BE64" s="80">
        <v>6</v>
      </c>
      <c r="BF64" s="80">
        <v>7</v>
      </c>
      <c r="BH64" s="80"/>
      <c r="BI64" s="80">
        <v>6</v>
      </c>
      <c r="BJ64" s="80">
        <v>8</v>
      </c>
      <c r="BL64" s="80"/>
      <c r="BM64" s="80">
        <v>6</v>
      </c>
      <c r="BN64" s="80">
        <v>8</v>
      </c>
    </row>
    <row r="65" spans="36:66">
      <c r="AJ65" t="s">
        <v>828</v>
      </c>
      <c r="AK65">
        <v>8.7027027027027035</v>
      </c>
      <c r="AL65">
        <v>8.621621621621621</v>
      </c>
      <c r="AN65" t="s">
        <v>828</v>
      </c>
      <c r="AO65">
        <v>8.7027027027027035</v>
      </c>
      <c r="AP65">
        <v>8.513513513513514</v>
      </c>
      <c r="AR65" t="s">
        <v>828</v>
      </c>
      <c r="AS65">
        <v>8.7027027027027035</v>
      </c>
      <c r="AT65">
        <v>8.513513513513514</v>
      </c>
      <c r="AV65" t="s">
        <v>828</v>
      </c>
      <c r="AW65">
        <v>8.7027027027027035</v>
      </c>
      <c r="AX65">
        <v>8.2432432432432439</v>
      </c>
      <c r="AZ65" t="s">
        <v>828</v>
      </c>
      <c r="BA65">
        <v>8.7027027027027035</v>
      </c>
      <c r="BB65">
        <v>7.756756756756757</v>
      </c>
      <c r="BD65" t="s">
        <v>828</v>
      </c>
      <c r="BE65">
        <v>8.7027027027027035</v>
      </c>
      <c r="BF65">
        <v>7.9459459459459456</v>
      </c>
      <c r="BH65" t="s">
        <v>828</v>
      </c>
      <c r="BI65">
        <v>8.7027027027027035</v>
      </c>
      <c r="BJ65">
        <v>7.7027027027027026</v>
      </c>
      <c r="BL65" t="s">
        <v>828</v>
      </c>
      <c r="BM65">
        <v>8.7027027027027035</v>
      </c>
      <c r="BN65">
        <v>7.5405405405405403</v>
      </c>
    </row>
    <row r="66" spans="36:66">
      <c r="AJ66" t="s">
        <v>830</v>
      </c>
      <c r="AK66">
        <v>1.2702702702702657</v>
      </c>
      <c r="AL66">
        <v>2.0195195195195135</v>
      </c>
      <c r="AN66" t="s">
        <v>830</v>
      </c>
      <c r="AO66">
        <v>1.2702702702702657</v>
      </c>
      <c r="AP66">
        <v>3.3678678678678704</v>
      </c>
      <c r="AR66" t="s">
        <v>830</v>
      </c>
      <c r="AS66">
        <v>1.2702702702702657</v>
      </c>
      <c r="AT66">
        <v>2.5345345345345374</v>
      </c>
      <c r="AV66" t="s">
        <v>830</v>
      </c>
      <c r="AW66">
        <v>1.2702702702702657</v>
      </c>
      <c r="AX66">
        <v>2.1891891891891899</v>
      </c>
      <c r="AZ66" t="s">
        <v>830</v>
      </c>
      <c r="BA66">
        <v>1.2702702702702657</v>
      </c>
      <c r="BB66">
        <v>5.3558558558558564</v>
      </c>
      <c r="BD66" t="s">
        <v>830</v>
      </c>
      <c r="BE66">
        <v>1.2702702702702657</v>
      </c>
      <c r="BF66">
        <v>4.2747747747747802</v>
      </c>
      <c r="BH66" t="s">
        <v>830</v>
      </c>
      <c r="BI66">
        <v>1.2702702702702657</v>
      </c>
      <c r="BJ66">
        <v>3.8258258258258215</v>
      </c>
      <c r="BL66" t="s">
        <v>830</v>
      </c>
      <c r="BM66">
        <v>1.2702702702702657</v>
      </c>
      <c r="BN66">
        <v>5.9219219219219212</v>
      </c>
    </row>
    <row r="67" spans="36:66">
      <c r="AJ67" t="s">
        <v>832</v>
      </c>
      <c r="AK67">
        <v>37</v>
      </c>
      <c r="AL67">
        <v>37</v>
      </c>
      <c r="AN67" t="s">
        <v>832</v>
      </c>
      <c r="AO67">
        <v>37</v>
      </c>
      <c r="AP67">
        <v>37</v>
      </c>
      <c r="AR67" t="s">
        <v>832</v>
      </c>
      <c r="AS67">
        <v>37</v>
      </c>
      <c r="AT67">
        <v>37</v>
      </c>
      <c r="AV67" t="s">
        <v>832</v>
      </c>
      <c r="AW67">
        <v>37</v>
      </c>
      <c r="AX67">
        <v>37</v>
      </c>
      <c r="AZ67" t="s">
        <v>832</v>
      </c>
      <c r="BA67">
        <v>37</v>
      </c>
      <c r="BB67">
        <v>37</v>
      </c>
      <c r="BD67" t="s">
        <v>832</v>
      </c>
      <c r="BE67">
        <v>37</v>
      </c>
      <c r="BF67">
        <v>37</v>
      </c>
      <c r="BH67" t="s">
        <v>832</v>
      </c>
      <c r="BI67">
        <v>37</v>
      </c>
      <c r="BJ67">
        <v>37</v>
      </c>
      <c r="BL67" t="s">
        <v>832</v>
      </c>
      <c r="BM67">
        <v>37</v>
      </c>
      <c r="BN67">
        <v>37</v>
      </c>
    </row>
    <row r="68" spans="36:66">
      <c r="AJ68" t="s">
        <v>834</v>
      </c>
      <c r="AK68">
        <v>0.43076379264144349</v>
      </c>
      <c r="AN68" t="s">
        <v>834</v>
      </c>
      <c r="AO68">
        <v>-4.7186040739939875E-3</v>
      </c>
      <c r="AR68" t="s">
        <v>834</v>
      </c>
      <c r="AS68">
        <v>-3.6401380498107316E-2</v>
      </c>
      <c r="AV68" t="s">
        <v>834</v>
      </c>
      <c r="AW68">
        <v>0.16117181159335256</v>
      </c>
      <c r="AZ68" t="s">
        <v>834</v>
      </c>
      <c r="BA68">
        <v>6.7351787387716036E-2</v>
      </c>
      <c r="BD68" t="s">
        <v>834</v>
      </c>
      <c r="BE68">
        <v>0.23132125161536224</v>
      </c>
      <c r="BH68" t="s">
        <v>834</v>
      </c>
      <c r="BI68">
        <v>0.2360034466723821</v>
      </c>
      <c r="BL68" t="s">
        <v>834</v>
      </c>
      <c r="BM68">
        <v>-2.0803191262993504E-2</v>
      </c>
    </row>
    <row r="69" spans="36:66">
      <c r="AJ69" t="s">
        <v>836</v>
      </c>
      <c r="AK69">
        <v>0</v>
      </c>
      <c r="AN69" t="s">
        <v>836</v>
      </c>
      <c r="AO69">
        <v>0</v>
      </c>
      <c r="AR69" t="s">
        <v>836</v>
      </c>
      <c r="AS69">
        <v>0</v>
      </c>
      <c r="AV69" t="s">
        <v>836</v>
      </c>
      <c r="AW69">
        <v>0</v>
      </c>
      <c r="AZ69" t="s">
        <v>836</v>
      </c>
      <c r="BA69">
        <v>0</v>
      </c>
      <c r="BD69" t="s">
        <v>836</v>
      </c>
      <c r="BE69">
        <v>0</v>
      </c>
      <c r="BH69" t="s">
        <v>836</v>
      </c>
      <c r="BI69">
        <v>0</v>
      </c>
      <c r="BL69" t="s">
        <v>836</v>
      </c>
      <c r="BM69">
        <v>0</v>
      </c>
    </row>
    <row r="70" spans="36:66">
      <c r="AJ70" t="s">
        <v>838</v>
      </c>
      <c r="AK70">
        <v>36</v>
      </c>
      <c r="AN70" t="s">
        <v>838</v>
      </c>
      <c r="AO70">
        <v>36</v>
      </c>
      <c r="AR70" t="s">
        <v>838</v>
      </c>
      <c r="AS70">
        <v>36</v>
      </c>
      <c r="AV70" t="s">
        <v>838</v>
      </c>
      <c r="AW70">
        <v>36</v>
      </c>
      <c r="AZ70" t="s">
        <v>838</v>
      </c>
      <c r="BA70">
        <v>36</v>
      </c>
      <c r="BD70" t="s">
        <v>838</v>
      </c>
      <c r="BE70">
        <v>36</v>
      </c>
      <c r="BH70" t="s">
        <v>838</v>
      </c>
      <c r="BI70">
        <v>36</v>
      </c>
      <c r="BL70" t="s">
        <v>838</v>
      </c>
      <c r="BM70">
        <v>36</v>
      </c>
    </row>
    <row r="71" spans="36:66">
      <c r="AJ71" t="s">
        <v>840</v>
      </c>
      <c r="AK71">
        <v>0.35687321357316487</v>
      </c>
      <c r="AN71" t="s">
        <v>840</v>
      </c>
      <c r="AO71">
        <v>0.53322855192497676</v>
      </c>
      <c r="AR71" t="s">
        <v>840</v>
      </c>
      <c r="AS71">
        <v>0.58009721718101026</v>
      </c>
      <c r="AV71" t="s">
        <v>840</v>
      </c>
      <c r="AW71">
        <v>1.6349849372756284</v>
      </c>
      <c r="AZ71" t="s">
        <v>840</v>
      </c>
      <c r="BA71">
        <v>2.2970376378169637</v>
      </c>
      <c r="BD71" t="s">
        <v>840</v>
      </c>
      <c r="BE71">
        <v>2.1779645111352721</v>
      </c>
      <c r="BH71" t="s">
        <v>840</v>
      </c>
      <c r="BI71">
        <v>3.0204780534267881</v>
      </c>
      <c r="BL71" t="s">
        <v>840</v>
      </c>
      <c r="BM71">
        <v>2.6152827894991688</v>
      </c>
    </row>
    <row r="72" spans="36:66">
      <c r="AJ72" t="s">
        <v>842</v>
      </c>
      <c r="AK72">
        <v>0.36163507550196305</v>
      </c>
      <c r="AN72" t="s">
        <v>842</v>
      </c>
      <c r="AO72">
        <v>0.29857611356331393</v>
      </c>
      <c r="AR72" t="s">
        <v>842</v>
      </c>
      <c r="AS72">
        <v>0.28273124222388268</v>
      </c>
      <c r="AV72" t="s">
        <v>842</v>
      </c>
      <c r="AW72">
        <v>5.5383833342961132E-2</v>
      </c>
      <c r="AZ72" t="s">
        <v>842</v>
      </c>
      <c r="BA72">
        <v>1.376988339992455E-2</v>
      </c>
      <c r="BD72" t="s">
        <v>842</v>
      </c>
      <c r="BE72">
        <v>1.8020156527312432E-2</v>
      </c>
      <c r="BH72" t="s">
        <v>842</v>
      </c>
      <c r="BI72">
        <v>2.3110824820511714E-3</v>
      </c>
      <c r="BL72" t="s">
        <v>842</v>
      </c>
      <c r="BM72">
        <v>6.4711898798898593E-3</v>
      </c>
    </row>
    <row r="73" spans="36:66">
      <c r="AJ73" t="s">
        <v>844</v>
      </c>
      <c r="AK73">
        <v>1.6882977141168172</v>
      </c>
      <c r="AN73" t="s">
        <v>844</v>
      </c>
      <c r="AO73">
        <v>1.6882977141168172</v>
      </c>
      <c r="AR73" t="s">
        <v>844</v>
      </c>
      <c r="AS73">
        <v>1.6882977141168172</v>
      </c>
      <c r="AV73" t="s">
        <v>844</v>
      </c>
      <c r="AW73">
        <v>1.6882977141168172</v>
      </c>
      <c r="AZ73" t="s">
        <v>844</v>
      </c>
      <c r="BA73">
        <v>1.6882977141168172</v>
      </c>
      <c r="BD73" t="s">
        <v>844</v>
      </c>
      <c r="BE73">
        <v>1.6882977141168172</v>
      </c>
      <c r="BH73" t="s">
        <v>844</v>
      </c>
      <c r="BI73">
        <v>1.6882977141168172</v>
      </c>
      <c r="BL73" t="s">
        <v>844</v>
      </c>
      <c r="BM73">
        <v>1.6882977141168172</v>
      </c>
    </row>
    <row r="74" spans="36:66">
      <c r="AJ74" t="s">
        <v>846</v>
      </c>
      <c r="AK74">
        <v>0.72327015100392611</v>
      </c>
      <c r="AN74" t="s">
        <v>846</v>
      </c>
      <c r="AO74">
        <v>0.59715222712662785</v>
      </c>
      <c r="AR74" t="s">
        <v>846</v>
      </c>
      <c r="AS74">
        <v>0.56546248444776537</v>
      </c>
      <c r="AV74" t="s">
        <v>846</v>
      </c>
      <c r="AW74">
        <v>0.11076766668592226</v>
      </c>
      <c r="AZ74" t="s">
        <v>846</v>
      </c>
      <c r="BA74">
        <v>2.75397667998491E-2</v>
      </c>
      <c r="BD74" t="s">
        <v>846</v>
      </c>
      <c r="BE74">
        <v>3.6040313054624865E-2</v>
      </c>
      <c r="BH74" t="s">
        <v>846</v>
      </c>
      <c r="BI74">
        <v>4.6221649641023429E-3</v>
      </c>
      <c r="BL74" t="s">
        <v>846</v>
      </c>
      <c r="BM74">
        <v>1.2942379759779719E-2</v>
      </c>
    </row>
    <row r="75" spans="36:66" ht="15" thickBot="1">
      <c r="AJ75" s="79" t="s">
        <v>847</v>
      </c>
      <c r="AK75" s="79">
        <v>2.028094000980452</v>
      </c>
      <c r="AL75" s="79"/>
      <c r="AN75" s="79" t="s">
        <v>847</v>
      </c>
      <c r="AO75" s="79">
        <v>2.028094000980452</v>
      </c>
      <c r="AP75" s="79"/>
      <c r="AR75" s="79" t="s">
        <v>847</v>
      </c>
      <c r="AS75" s="79">
        <v>2.028094000980452</v>
      </c>
      <c r="AT75" s="79"/>
      <c r="AV75" s="79" t="s">
        <v>847</v>
      </c>
      <c r="AW75" s="79">
        <v>2.028094000980452</v>
      </c>
      <c r="AX75" s="79"/>
      <c r="AZ75" s="79" t="s">
        <v>847</v>
      </c>
      <c r="BA75" s="79">
        <v>2.028094000980452</v>
      </c>
      <c r="BB75" s="79"/>
      <c r="BD75" s="79" t="s">
        <v>847</v>
      </c>
      <c r="BE75" s="79">
        <v>2.028094000980452</v>
      </c>
      <c r="BF75" s="79"/>
      <c r="BH75" s="79" t="s">
        <v>847</v>
      </c>
      <c r="BI75" s="79">
        <v>2.028094000980452</v>
      </c>
      <c r="BJ75" s="79"/>
      <c r="BL75" s="79" t="s">
        <v>847</v>
      </c>
      <c r="BM75" s="79">
        <v>2.028094000980452</v>
      </c>
      <c r="BN75" s="79"/>
    </row>
    <row r="77" spans="36:66">
      <c r="AN77" t="s">
        <v>824</v>
      </c>
      <c r="AR77" t="s">
        <v>824</v>
      </c>
      <c r="AV77" t="s">
        <v>824</v>
      </c>
      <c r="AZ77" t="s">
        <v>824</v>
      </c>
      <c r="BD77" t="s">
        <v>824</v>
      </c>
      <c r="BH77" t="s">
        <v>824</v>
      </c>
      <c r="BL77" t="s">
        <v>824</v>
      </c>
    </row>
    <row r="78" spans="36:66" ht="15" thickBot="1"/>
    <row r="79" spans="36:66">
      <c r="AN79" s="80"/>
      <c r="AO79" s="80">
        <v>6</v>
      </c>
      <c r="AP79" s="80">
        <v>8</v>
      </c>
      <c r="AR79" s="80"/>
      <c r="AS79" s="80">
        <v>6</v>
      </c>
      <c r="AT79" s="80">
        <v>8</v>
      </c>
      <c r="AV79" s="80"/>
      <c r="AW79" s="80">
        <v>6</v>
      </c>
      <c r="AX79" s="80">
        <v>7</v>
      </c>
      <c r="AZ79" s="80"/>
      <c r="BA79" s="80">
        <v>6</v>
      </c>
      <c r="BB79" s="80">
        <v>8</v>
      </c>
      <c r="BD79" s="80"/>
      <c r="BE79" s="80">
        <v>6</v>
      </c>
      <c r="BF79" s="80">
        <v>7</v>
      </c>
      <c r="BH79" s="80"/>
      <c r="BI79" s="80">
        <v>6</v>
      </c>
      <c r="BJ79" s="80">
        <v>8</v>
      </c>
      <c r="BL79" s="80"/>
      <c r="BM79" s="80">
        <v>6</v>
      </c>
      <c r="BN79" s="80">
        <v>8</v>
      </c>
    </row>
    <row r="80" spans="36:66">
      <c r="AN80" t="s">
        <v>828</v>
      </c>
      <c r="AO80">
        <v>8.621621621621621</v>
      </c>
      <c r="AP80">
        <v>8.513513513513514</v>
      </c>
      <c r="AR80" t="s">
        <v>828</v>
      </c>
      <c r="AS80">
        <v>8.621621621621621</v>
      </c>
      <c r="AT80">
        <v>8.513513513513514</v>
      </c>
      <c r="AV80" t="s">
        <v>828</v>
      </c>
      <c r="AW80">
        <v>8.621621621621621</v>
      </c>
      <c r="AX80">
        <v>8.2432432432432439</v>
      </c>
      <c r="AZ80" t="s">
        <v>828</v>
      </c>
      <c r="BA80">
        <v>8.621621621621621</v>
      </c>
      <c r="BB80">
        <v>7.756756756756757</v>
      </c>
      <c r="BD80" t="s">
        <v>828</v>
      </c>
      <c r="BE80">
        <v>8.621621621621621</v>
      </c>
      <c r="BF80">
        <v>7.9459459459459456</v>
      </c>
      <c r="BH80" t="s">
        <v>828</v>
      </c>
      <c r="BI80">
        <v>8.621621621621621</v>
      </c>
      <c r="BJ80">
        <v>7.7027027027027026</v>
      </c>
      <c r="BL80" t="s">
        <v>828</v>
      </c>
      <c r="BM80">
        <v>8.621621621621621</v>
      </c>
      <c r="BN80">
        <v>7.5405405405405403</v>
      </c>
    </row>
    <row r="81" spans="40:66">
      <c r="AN81" t="s">
        <v>830</v>
      </c>
      <c r="AO81">
        <v>2.0195195195195135</v>
      </c>
      <c r="AP81">
        <v>3.3678678678678704</v>
      </c>
      <c r="AR81" t="s">
        <v>830</v>
      </c>
      <c r="AS81">
        <v>2.0195195195195135</v>
      </c>
      <c r="AT81">
        <v>2.5345345345345374</v>
      </c>
      <c r="AV81" t="s">
        <v>830</v>
      </c>
      <c r="AW81">
        <v>2.0195195195195135</v>
      </c>
      <c r="AX81">
        <v>2.1891891891891899</v>
      </c>
      <c r="AZ81" t="s">
        <v>830</v>
      </c>
      <c r="BA81">
        <v>2.0195195195195135</v>
      </c>
      <c r="BB81">
        <v>5.3558558558558564</v>
      </c>
      <c r="BD81" t="s">
        <v>830</v>
      </c>
      <c r="BE81">
        <v>2.0195195195195135</v>
      </c>
      <c r="BF81">
        <v>4.2747747747747802</v>
      </c>
      <c r="BH81" t="s">
        <v>830</v>
      </c>
      <c r="BI81">
        <v>2.0195195195195135</v>
      </c>
      <c r="BJ81">
        <v>3.8258258258258215</v>
      </c>
      <c r="BL81" t="s">
        <v>830</v>
      </c>
      <c r="BM81">
        <v>2.0195195195195135</v>
      </c>
      <c r="BN81">
        <v>5.9219219219219212</v>
      </c>
    </row>
    <row r="82" spans="40:66">
      <c r="AN82" t="s">
        <v>832</v>
      </c>
      <c r="AO82">
        <v>37</v>
      </c>
      <c r="AP82">
        <v>37</v>
      </c>
      <c r="AR82" t="s">
        <v>832</v>
      </c>
      <c r="AS82">
        <v>37</v>
      </c>
      <c r="AT82">
        <v>37</v>
      </c>
      <c r="AV82" t="s">
        <v>832</v>
      </c>
      <c r="AW82">
        <v>37</v>
      </c>
      <c r="AX82">
        <v>37</v>
      </c>
      <c r="AZ82" t="s">
        <v>832</v>
      </c>
      <c r="BA82">
        <v>37</v>
      </c>
      <c r="BB82">
        <v>37</v>
      </c>
      <c r="BD82" t="s">
        <v>832</v>
      </c>
      <c r="BE82">
        <v>37</v>
      </c>
      <c r="BF82">
        <v>37</v>
      </c>
      <c r="BH82" t="s">
        <v>832</v>
      </c>
      <c r="BI82">
        <v>37</v>
      </c>
      <c r="BJ82">
        <v>37</v>
      </c>
      <c r="BL82" t="s">
        <v>832</v>
      </c>
      <c r="BM82">
        <v>37</v>
      </c>
      <c r="BN82">
        <v>37</v>
      </c>
    </row>
    <row r="83" spans="40:66">
      <c r="AN83" t="s">
        <v>834</v>
      </c>
      <c r="AO83">
        <v>0.1511309905324966</v>
      </c>
      <c r="AR83" t="s">
        <v>834</v>
      </c>
      <c r="AS83">
        <v>0.49343915639177366</v>
      </c>
      <c r="AV83" t="s">
        <v>834</v>
      </c>
      <c r="AW83">
        <v>0.29599517433095857</v>
      </c>
      <c r="AZ83" t="s">
        <v>834</v>
      </c>
      <c r="BA83">
        <v>0.57091440263688442</v>
      </c>
      <c r="BD83" t="s">
        <v>834</v>
      </c>
      <c r="BE83">
        <v>0.25755836571655105</v>
      </c>
      <c r="BH83" t="s">
        <v>834</v>
      </c>
      <c r="BI83">
        <v>0.47806001051704095</v>
      </c>
      <c r="BL83" t="s">
        <v>834</v>
      </c>
      <c r="BM83">
        <v>0.26159380561676876</v>
      </c>
    </row>
    <row r="84" spans="40:66">
      <c r="AN84" t="s">
        <v>836</v>
      </c>
      <c r="AO84">
        <v>0</v>
      </c>
      <c r="AR84" t="s">
        <v>836</v>
      </c>
      <c r="AS84">
        <v>0</v>
      </c>
      <c r="AV84" t="s">
        <v>836</v>
      </c>
      <c r="AW84">
        <v>0</v>
      </c>
      <c r="AZ84" t="s">
        <v>836</v>
      </c>
      <c r="BA84">
        <v>0</v>
      </c>
      <c r="BD84" t="s">
        <v>836</v>
      </c>
      <c r="BE84">
        <v>0</v>
      </c>
      <c r="BH84" t="s">
        <v>836</v>
      </c>
      <c r="BI84">
        <v>0</v>
      </c>
      <c r="BL84" t="s">
        <v>836</v>
      </c>
      <c r="BM84">
        <v>0</v>
      </c>
    </row>
    <row r="85" spans="40:66">
      <c r="AN85" t="s">
        <v>838</v>
      </c>
      <c r="AO85">
        <v>36</v>
      </c>
      <c r="AR85" t="s">
        <v>838</v>
      </c>
      <c r="AS85">
        <v>36</v>
      </c>
      <c r="AV85" t="s">
        <v>838</v>
      </c>
      <c r="AW85">
        <v>36</v>
      </c>
      <c r="AZ85" t="s">
        <v>838</v>
      </c>
      <c r="BA85">
        <v>36</v>
      </c>
      <c r="BD85" t="s">
        <v>838</v>
      </c>
      <c r="BE85">
        <v>36</v>
      </c>
      <c r="BH85" t="s">
        <v>838</v>
      </c>
      <c r="BI85">
        <v>36</v>
      </c>
      <c r="BL85" t="s">
        <v>838</v>
      </c>
      <c r="BM85">
        <v>36</v>
      </c>
    </row>
    <row r="86" spans="40:66">
      <c r="AN86" t="s">
        <v>840</v>
      </c>
      <c r="AO86">
        <v>0.30663572073417428</v>
      </c>
      <c r="AR86" t="s">
        <v>840</v>
      </c>
      <c r="AS86">
        <v>0.43161000075936384</v>
      </c>
      <c r="AV86" t="s">
        <v>840</v>
      </c>
      <c r="AW86">
        <v>1.3368747295663836</v>
      </c>
      <c r="AZ86" t="s">
        <v>840</v>
      </c>
      <c r="BA86">
        <v>2.7649521871566871</v>
      </c>
      <c r="BD86" t="s">
        <v>840</v>
      </c>
      <c r="BE86">
        <v>1.8797051516890704</v>
      </c>
      <c r="BH86" t="s">
        <v>840</v>
      </c>
      <c r="BI86">
        <v>3.1306907675549334</v>
      </c>
      <c r="BL86" t="s">
        <v>840</v>
      </c>
      <c r="BM86">
        <v>2.655543238635456</v>
      </c>
    </row>
    <row r="87" spans="40:66">
      <c r="AN87" t="s">
        <v>842</v>
      </c>
      <c r="AO87">
        <v>0.38044362894848355</v>
      </c>
      <c r="AR87" t="s">
        <v>842</v>
      </c>
      <c r="AS87">
        <v>0.33429941405847058</v>
      </c>
      <c r="AV87" t="s">
        <v>842</v>
      </c>
      <c r="AW87">
        <v>9.482542024638789E-2</v>
      </c>
      <c r="AZ87" t="s">
        <v>842</v>
      </c>
      <c r="BA87">
        <v>4.4608936291128084E-3</v>
      </c>
      <c r="BD87" t="s">
        <v>842</v>
      </c>
      <c r="BE87">
        <v>3.4130420473803103E-2</v>
      </c>
      <c r="BH87" t="s">
        <v>842</v>
      </c>
      <c r="BI87">
        <v>1.7263090072608884E-3</v>
      </c>
      <c r="BL87" t="s">
        <v>842</v>
      </c>
      <c r="BM87">
        <v>5.8608874369957334E-3</v>
      </c>
    </row>
    <row r="88" spans="40:66">
      <c r="AN88" t="s">
        <v>844</v>
      </c>
      <c r="AO88">
        <v>1.6882977141168172</v>
      </c>
      <c r="AR88" t="s">
        <v>844</v>
      </c>
      <c r="AS88">
        <v>1.6882977141168172</v>
      </c>
      <c r="AV88" t="s">
        <v>844</v>
      </c>
      <c r="AW88">
        <v>1.6882977141168172</v>
      </c>
      <c r="AZ88" t="s">
        <v>844</v>
      </c>
      <c r="BA88">
        <v>1.6882977141168172</v>
      </c>
      <c r="BD88" t="s">
        <v>844</v>
      </c>
      <c r="BE88">
        <v>1.6882977141168172</v>
      </c>
      <c r="BH88" t="s">
        <v>844</v>
      </c>
      <c r="BI88">
        <v>1.6882977141168172</v>
      </c>
      <c r="BL88" t="s">
        <v>844</v>
      </c>
      <c r="BM88">
        <v>1.6882977141168172</v>
      </c>
    </row>
    <row r="89" spans="40:66">
      <c r="AN89" t="s">
        <v>846</v>
      </c>
      <c r="AO89">
        <v>0.7608872578969671</v>
      </c>
      <c r="AR89" t="s">
        <v>846</v>
      </c>
      <c r="AS89">
        <v>0.66859882811694116</v>
      </c>
      <c r="AV89" t="s">
        <v>846</v>
      </c>
      <c r="AW89">
        <v>0.18965084049277578</v>
      </c>
      <c r="AZ89" t="s">
        <v>846</v>
      </c>
      <c r="BA89">
        <v>8.9217872582256167E-3</v>
      </c>
      <c r="BD89" t="s">
        <v>846</v>
      </c>
      <c r="BE89">
        <v>6.8260840947606205E-2</v>
      </c>
      <c r="BH89" t="s">
        <v>846</v>
      </c>
      <c r="BI89">
        <v>3.4526180145217768E-3</v>
      </c>
      <c r="BL89" t="s">
        <v>846</v>
      </c>
      <c r="BM89">
        <v>1.1721774873991467E-2</v>
      </c>
    </row>
    <row r="90" spans="40:66" ht="15" thickBot="1">
      <c r="AN90" s="79" t="s">
        <v>847</v>
      </c>
      <c r="AO90" s="79">
        <v>2.028094000980452</v>
      </c>
      <c r="AP90" s="79"/>
      <c r="AR90" s="79" t="s">
        <v>847</v>
      </c>
      <c r="AS90" s="79">
        <v>2.028094000980452</v>
      </c>
      <c r="AT90" s="79"/>
      <c r="AV90" s="79" t="s">
        <v>847</v>
      </c>
      <c r="AW90" s="79">
        <v>2.028094000980452</v>
      </c>
      <c r="AX90" s="79"/>
      <c r="AZ90" s="79" t="s">
        <v>847</v>
      </c>
      <c r="BA90" s="79">
        <v>2.028094000980452</v>
      </c>
      <c r="BB90" s="79"/>
      <c r="BD90" s="79" t="s">
        <v>847</v>
      </c>
      <c r="BE90" s="79">
        <v>2.028094000980452</v>
      </c>
      <c r="BF90" s="79"/>
      <c r="BH90" s="79" t="s">
        <v>847</v>
      </c>
      <c r="BI90" s="79">
        <v>2.028094000980452</v>
      </c>
      <c r="BJ90" s="79"/>
      <c r="BL90" s="79" t="s">
        <v>847</v>
      </c>
      <c r="BM90" s="79">
        <v>2.028094000980452</v>
      </c>
      <c r="BN90" s="79"/>
    </row>
    <row r="92" spans="40:66">
      <c r="AR92" t="s">
        <v>824</v>
      </c>
      <c r="AV92" t="s">
        <v>824</v>
      </c>
      <c r="AZ92" t="s">
        <v>824</v>
      </c>
      <c r="BD92" t="s">
        <v>824</v>
      </c>
      <c r="BH92" t="s">
        <v>824</v>
      </c>
      <c r="BL92" t="s">
        <v>824</v>
      </c>
    </row>
    <row r="93" spans="40:66" ht="15" thickBot="1"/>
    <row r="94" spans="40:66">
      <c r="AR94" s="80"/>
      <c r="AS94" s="80">
        <v>8</v>
      </c>
      <c r="AT94" s="80">
        <v>8</v>
      </c>
      <c r="AV94" s="80"/>
      <c r="AW94" s="80">
        <v>8</v>
      </c>
      <c r="AX94" s="80">
        <v>7</v>
      </c>
      <c r="AZ94" s="80"/>
      <c r="BA94" s="80">
        <v>8</v>
      </c>
      <c r="BB94" s="80">
        <v>8</v>
      </c>
      <c r="BD94" s="80"/>
      <c r="BE94" s="80">
        <v>8</v>
      </c>
      <c r="BF94" s="80">
        <v>7</v>
      </c>
      <c r="BH94" s="80"/>
      <c r="BI94" s="80">
        <v>8</v>
      </c>
      <c r="BJ94" s="80">
        <v>8</v>
      </c>
      <c r="BL94" s="80"/>
      <c r="BM94" s="80">
        <v>8</v>
      </c>
      <c r="BN94" s="80">
        <v>8</v>
      </c>
    </row>
    <row r="95" spans="40:66">
      <c r="AR95" t="s">
        <v>828</v>
      </c>
      <c r="AS95">
        <v>8.513513513513514</v>
      </c>
      <c r="AT95">
        <v>8.513513513513514</v>
      </c>
      <c r="AV95" t="s">
        <v>828</v>
      </c>
      <c r="AW95">
        <v>8.513513513513514</v>
      </c>
      <c r="AX95">
        <v>8.2432432432432439</v>
      </c>
      <c r="AZ95" t="s">
        <v>828</v>
      </c>
      <c r="BA95">
        <v>8.513513513513514</v>
      </c>
      <c r="BB95">
        <v>7.756756756756757</v>
      </c>
      <c r="BD95" t="s">
        <v>828</v>
      </c>
      <c r="BE95">
        <v>8.513513513513514</v>
      </c>
      <c r="BF95">
        <v>7.9459459459459456</v>
      </c>
      <c r="BH95" t="s">
        <v>828</v>
      </c>
      <c r="BI95">
        <v>8.513513513513514</v>
      </c>
      <c r="BJ95">
        <v>7.7027027027027026</v>
      </c>
      <c r="BL95" t="s">
        <v>828</v>
      </c>
      <c r="BM95">
        <v>8.513513513513514</v>
      </c>
      <c r="BN95">
        <v>7.5405405405405403</v>
      </c>
    </row>
    <row r="96" spans="40:66">
      <c r="AR96" t="s">
        <v>830</v>
      </c>
      <c r="AS96">
        <v>3.3678678678678704</v>
      </c>
      <c r="AT96">
        <v>2.5345345345345374</v>
      </c>
      <c r="AV96" t="s">
        <v>830</v>
      </c>
      <c r="AW96">
        <v>3.3678678678678704</v>
      </c>
      <c r="AX96">
        <v>2.1891891891891899</v>
      </c>
      <c r="AZ96" t="s">
        <v>830</v>
      </c>
      <c r="BA96">
        <v>3.3678678678678704</v>
      </c>
      <c r="BB96">
        <v>5.3558558558558564</v>
      </c>
      <c r="BD96" t="s">
        <v>830</v>
      </c>
      <c r="BE96">
        <v>3.3678678678678704</v>
      </c>
      <c r="BF96">
        <v>4.2747747747747802</v>
      </c>
      <c r="BH96" t="s">
        <v>830</v>
      </c>
      <c r="BI96">
        <v>3.3678678678678704</v>
      </c>
      <c r="BJ96">
        <v>3.8258258258258215</v>
      </c>
      <c r="BL96" t="s">
        <v>830</v>
      </c>
      <c r="BM96">
        <v>3.3678678678678704</v>
      </c>
      <c r="BN96">
        <v>5.9219219219219212</v>
      </c>
    </row>
    <row r="97" spans="5:66">
      <c r="AR97" t="s">
        <v>832</v>
      </c>
      <c r="AS97">
        <v>37</v>
      </c>
      <c r="AT97">
        <v>37</v>
      </c>
      <c r="AV97" t="s">
        <v>832</v>
      </c>
      <c r="AW97">
        <v>37</v>
      </c>
      <c r="AX97">
        <v>37</v>
      </c>
      <c r="AZ97" t="s">
        <v>832</v>
      </c>
      <c r="BA97">
        <v>37</v>
      </c>
      <c r="BB97">
        <v>37</v>
      </c>
      <c r="BD97" t="s">
        <v>832</v>
      </c>
      <c r="BE97">
        <v>37</v>
      </c>
      <c r="BF97">
        <v>37</v>
      </c>
      <c r="BH97" t="s">
        <v>832</v>
      </c>
      <c r="BI97">
        <v>37</v>
      </c>
      <c r="BJ97">
        <v>37</v>
      </c>
      <c r="BL97" t="s">
        <v>832</v>
      </c>
      <c r="BM97">
        <v>37</v>
      </c>
      <c r="BN97">
        <v>37</v>
      </c>
    </row>
    <row r="98" spans="5:66">
      <c r="AR98" t="s">
        <v>834</v>
      </c>
      <c r="AS98">
        <v>0.42064702894206402</v>
      </c>
      <c r="AV98" t="s">
        <v>834</v>
      </c>
      <c r="AW98">
        <v>0.60744458154686776</v>
      </c>
      <c r="AZ98" t="s">
        <v>834</v>
      </c>
      <c r="BA98">
        <v>0.54037998086774253</v>
      </c>
      <c r="BD98" t="s">
        <v>834</v>
      </c>
      <c r="BE98">
        <v>0.35160015817316692</v>
      </c>
      <c r="BH98" t="s">
        <v>834</v>
      </c>
      <c r="BI98">
        <v>0.24491340189607927</v>
      </c>
      <c r="BL98" t="s">
        <v>834</v>
      </c>
      <c r="BM98">
        <v>9.161855053775704E-2</v>
      </c>
    </row>
    <row r="99" spans="5:66">
      <c r="AR99" t="s">
        <v>836</v>
      </c>
      <c r="AS99">
        <v>0</v>
      </c>
      <c r="AV99" t="s">
        <v>836</v>
      </c>
      <c r="AW99">
        <v>0</v>
      </c>
      <c r="AZ99" t="s">
        <v>836</v>
      </c>
      <c r="BA99">
        <v>0</v>
      </c>
      <c r="BD99" t="s">
        <v>836</v>
      </c>
      <c r="BE99">
        <v>0</v>
      </c>
      <c r="BH99" t="s">
        <v>836</v>
      </c>
      <c r="BI99">
        <v>0</v>
      </c>
      <c r="BL99" t="s">
        <v>836</v>
      </c>
      <c r="BM99">
        <v>0</v>
      </c>
    </row>
    <row r="100" spans="5:66">
      <c r="AR100" t="s">
        <v>838</v>
      </c>
      <c r="AS100">
        <v>36</v>
      </c>
      <c r="AV100" t="s">
        <v>838</v>
      </c>
      <c r="AW100">
        <v>36</v>
      </c>
      <c r="AZ100" t="s">
        <v>838</v>
      </c>
      <c r="BA100">
        <v>36</v>
      </c>
      <c r="BD100" t="s">
        <v>838</v>
      </c>
      <c r="BE100">
        <v>36</v>
      </c>
      <c r="BH100" t="s">
        <v>838</v>
      </c>
      <c r="BI100">
        <v>36</v>
      </c>
      <c r="BL100" t="s">
        <v>838</v>
      </c>
      <c r="BM100">
        <v>36</v>
      </c>
    </row>
    <row r="101" spans="5:66">
      <c r="AR101" t="s">
        <v>840</v>
      </c>
      <c r="AS101">
        <v>0</v>
      </c>
      <c r="AV101" t="s">
        <v>840</v>
      </c>
      <c r="AW101">
        <v>1.0939874362342092</v>
      </c>
      <c r="AZ101" t="s">
        <v>840</v>
      </c>
      <c r="BA101">
        <v>2.2640769234485849</v>
      </c>
      <c r="BD101" t="s">
        <v>840</v>
      </c>
      <c r="BE101">
        <v>1.5479068756692174</v>
      </c>
      <c r="BH101" t="s">
        <v>840</v>
      </c>
      <c r="BI101">
        <v>2.1154522262502082</v>
      </c>
      <c r="BL101" t="s">
        <v>840</v>
      </c>
      <c r="BM101">
        <v>2.0333971588629085</v>
      </c>
    </row>
    <row r="102" spans="5:66">
      <c r="AR102" t="s">
        <v>842</v>
      </c>
      <c r="AS102">
        <v>0.5</v>
      </c>
      <c r="AV102" t="s">
        <v>842</v>
      </c>
      <c r="AW102">
        <v>0.14061331601728475</v>
      </c>
      <c r="AZ102" t="s">
        <v>842</v>
      </c>
      <c r="BA102">
        <v>1.4845789961111007E-2</v>
      </c>
      <c r="BD102" t="s">
        <v>842</v>
      </c>
      <c r="BE102">
        <v>6.519590531029236E-2</v>
      </c>
      <c r="BH102" t="s">
        <v>842</v>
      </c>
      <c r="BI102">
        <v>2.0688806510100379E-2</v>
      </c>
      <c r="BL102" t="s">
        <v>842</v>
      </c>
      <c r="BM102">
        <v>2.4717470926397409E-2</v>
      </c>
    </row>
    <row r="103" spans="5:66">
      <c r="AR103" t="s">
        <v>844</v>
      </c>
      <c r="AS103">
        <v>1.6882977141168172</v>
      </c>
      <c r="AV103" t="s">
        <v>844</v>
      </c>
      <c r="AW103">
        <v>1.6882977141168172</v>
      </c>
      <c r="AZ103" t="s">
        <v>844</v>
      </c>
      <c r="BA103">
        <v>1.6882977141168172</v>
      </c>
      <c r="BD103" t="s">
        <v>844</v>
      </c>
      <c r="BE103">
        <v>1.6882977141168172</v>
      </c>
      <c r="BH103" t="s">
        <v>844</v>
      </c>
      <c r="BI103">
        <v>1.6882977141168172</v>
      </c>
      <c r="BL103" t="s">
        <v>844</v>
      </c>
      <c r="BM103">
        <v>1.6882977141168172</v>
      </c>
    </row>
    <row r="104" spans="5:66">
      <c r="AR104" t="s">
        <v>846</v>
      </c>
      <c r="AS104">
        <v>1</v>
      </c>
      <c r="AV104" t="s">
        <v>846</v>
      </c>
      <c r="AW104">
        <v>0.28122663203456949</v>
      </c>
      <c r="AZ104" t="s">
        <v>846</v>
      </c>
      <c r="BA104">
        <v>2.9691579922222013E-2</v>
      </c>
      <c r="BD104" t="s">
        <v>846</v>
      </c>
      <c r="BE104">
        <v>0.13039181062058472</v>
      </c>
      <c r="BH104" t="s">
        <v>846</v>
      </c>
      <c r="BI104">
        <v>4.1377613020200758E-2</v>
      </c>
      <c r="BL104" t="s">
        <v>846</v>
      </c>
      <c r="BM104">
        <v>4.9434941852794817E-2</v>
      </c>
    </row>
    <row r="105" spans="5:66" ht="15" thickBot="1">
      <c r="AR105" s="79" t="s">
        <v>847</v>
      </c>
      <c r="AS105" s="79">
        <v>2.028094000980452</v>
      </c>
      <c r="AT105" s="79"/>
      <c r="AV105" s="79" t="s">
        <v>847</v>
      </c>
      <c r="AW105" s="79">
        <v>2.028094000980452</v>
      </c>
      <c r="AX105" s="79"/>
      <c r="AZ105" s="79" t="s">
        <v>847</v>
      </c>
      <c r="BA105" s="79">
        <v>2.028094000980452</v>
      </c>
      <c r="BB105" s="79"/>
      <c r="BD105" s="79" t="s">
        <v>847</v>
      </c>
      <c r="BE105" s="79">
        <v>2.028094000980452</v>
      </c>
      <c r="BF105" s="79"/>
      <c r="BH105" s="79" t="s">
        <v>847</v>
      </c>
      <c r="BI105" s="79">
        <v>2.028094000980452</v>
      </c>
      <c r="BJ105" s="79"/>
      <c r="BL105" s="79" t="s">
        <v>847</v>
      </c>
      <c r="BM105" s="79">
        <v>2.028094000980452</v>
      </c>
      <c r="BN105" s="79"/>
    </row>
    <row r="107" spans="5:66">
      <c r="AV107" t="s">
        <v>824</v>
      </c>
      <c r="AZ107" t="s">
        <v>824</v>
      </c>
      <c r="BD107" t="s">
        <v>824</v>
      </c>
      <c r="BH107" t="s">
        <v>824</v>
      </c>
      <c r="BL107" t="s">
        <v>824</v>
      </c>
    </row>
    <row r="108" spans="5:66" ht="15" thickBot="1"/>
    <row r="109" spans="5:66">
      <c r="AV109" s="80"/>
      <c r="AW109" s="80">
        <v>8</v>
      </c>
      <c r="AX109" s="80">
        <v>7</v>
      </c>
      <c r="AZ109" s="80"/>
      <c r="BA109" s="80">
        <v>8</v>
      </c>
      <c r="BB109" s="80">
        <v>8</v>
      </c>
      <c r="BD109" s="80"/>
      <c r="BE109" s="80">
        <v>8</v>
      </c>
      <c r="BF109" s="80">
        <v>7</v>
      </c>
      <c r="BH109" s="80"/>
      <c r="BI109" s="80">
        <v>8</v>
      </c>
      <c r="BJ109" s="80">
        <v>8</v>
      </c>
      <c r="BL109" s="80"/>
      <c r="BM109" s="80">
        <v>8</v>
      </c>
      <c r="BN109" s="80">
        <v>8</v>
      </c>
    </row>
    <row r="110" spans="5:66">
      <c r="AV110" t="s">
        <v>828</v>
      </c>
      <c r="AW110">
        <v>8.513513513513514</v>
      </c>
      <c r="AX110">
        <v>8.2432432432432439</v>
      </c>
      <c r="AZ110" t="s">
        <v>828</v>
      </c>
      <c r="BA110">
        <v>8.513513513513514</v>
      </c>
      <c r="BB110">
        <v>7.756756756756757</v>
      </c>
      <c r="BD110" t="s">
        <v>828</v>
      </c>
      <c r="BE110">
        <v>8.513513513513514</v>
      </c>
      <c r="BF110">
        <v>7.9459459459459456</v>
      </c>
      <c r="BH110" t="s">
        <v>828</v>
      </c>
      <c r="BI110">
        <v>8.513513513513514</v>
      </c>
      <c r="BJ110">
        <v>7.7027027027027026</v>
      </c>
      <c r="BL110" t="s">
        <v>828</v>
      </c>
      <c r="BM110">
        <v>8.513513513513514</v>
      </c>
      <c r="BN110">
        <v>7.5405405405405403</v>
      </c>
    </row>
    <row r="111" spans="5:66">
      <c r="AV111" t="s">
        <v>830</v>
      </c>
      <c r="AW111">
        <v>2.5345345345345374</v>
      </c>
      <c r="AX111">
        <v>2.1891891891891899</v>
      </c>
      <c r="AZ111" t="s">
        <v>830</v>
      </c>
      <c r="BA111">
        <v>2.5345345345345374</v>
      </c>
      <c r="BB111">
        <v>5.3558558558558564</v>
      </c>
      <c r="BD111" t="s">
        <v>830</v>
      </c>
      <c r="BE111">
        <v>2.5345345345345374</v>
      </c>
      <c r="BF111">
        <v>4.2747747747747802</v>
      </c>
      <c r="BH111" t="s">
        <v>830</v>
      </c>
      <c r="BI111">
        <v>2.5345345345345374</v>
      </c>
      <c r="BJ111">
        <v>3.8258258258258215</v>
      </c>
      <c r="BL111" t="s">
        <v>830</v>
      </c>
      <c r="BM111">
        <v>2.5345345345345374</v>
      </c>
      <c r="BN111">
        <v>5.9219219219219212</v>
      </c>
    </row>
    <row r="112" spans="5:66">
      <c r="E112" s="78"/>
      <c r="F112" s="59"/>
      <c r="G112" s="78"/>
      <c r="H112" s="59"/>
      <c r="I112" s="59"/>
      <c r="J112" s="78"/>
      <c r="K112" s="59"/>
      <c r="L112" s="59"/>
      <c r="M112" s="78"/>
      <c r="N112" s="78"/>
      <c r="O112" s="78"/>
      <c r="P112" s="78"/>
      <c r="Q112" s="59"/>
      <c r="AV112" t="s">
        <v>832</v>
      </c>
      <c r="AW112">
        <v>37</v>
      </c>
      <c r="AX112">
        <v>37</v>
      </c>
      <c r="AZ112" t="s">
        <v>832</v>
      </c>
      <c r="BA112">
        <v>37</v>
      </c>
      <c r="BB112">
        <v>37</v>
      </c>
      <c r="BD112" t="s">
        <v>832</v>
      </c>
      <c r="BE112">
        <v>37</v>
      </c>
      <c r="BF112">
        <v>37</v>
      </c>
      <c r="BH112" t="s">
        <v>832</v>
      </c>
      <c r="BI112">
        <v>37</v>
      </c>
      <c r="BJ112">
        <v>37</v>
      </c>
      <c r="BL112" t="s">
        <v>832</v>
      </c>
      <c r="BM112">
        <v>37</v>
      </c>
      <c r="BN112">
        <v>37</v>
      </c>
    </row>
    <row r="113" spans="5:66">
      <c r="E113" s="77"/>
      <c r="F113" s="62"/>
      <c r="G113" s="77"/>
      <c r="H113" s="62"/>
      <c r="I113" s="62"/>
      <c r="J113" s="77"/>
      <c r="K113" s="62"/>
      <c r="L113" s="62"/>
      <c r="M113" s="77"/>
      <c r="N113" s="77"/>
      <c r="O113" s="77"/>
      <c r="P113" s="77"/>
      <c r="Q113" s="62"/>
      <c r="AV113" t="s">
        <v>834</v>
      </c>
      <c r="AW113">
        <v>0.42899287687303622</v>
      </c>
      <c r="AZ113" t="s">
        <v>834</v>
      </c>
      <c r="BA113">
        <v>0.51736247957332271</v>
      </c>
      <c r="BD113" t="s">
        <v>834</v>
      </c>
      <c r="BE113">
        <v>0.25339854015611513</v>
      </c>
      <c r="BH113" t="s">
        <v>834</v>
      </c>
      <c r="BI113">
        <v>0.30908084901717398</v>
      </c>
      <c r="BL113" t="s">
        <v>834</v>
      </c>
      <c r="BM113">
        <v>0.22750106128542885</v>
      </c>
    </row>
    <row r="114" spans="5:66">
      <c r="E114" s="78"/>
      <c r="F114" s="59"/>
      <c r="G114" s="78"/>
      <c r="H114" s="59"/>
      <c r="I114" s="59"/>
      <c r="J114" s="78"/>
      <c r="K114" s="59"/>
      <c r="L114" s="59"/>
      <c r="M114" s="78"/>
      <c r="N114" s="78"/>
      <c r="O114" s="78"/>
      <c r="P114" s="78"/>
      <c r="Q114" s="59"/>
      <c r="AV114" t="s">
        <v>836</v>
      </c>
      <c r="AW114">
        <v>0</v>
      </c>
      <c r="AZ114" t="s">
        <v>836</v>
      </c>
      <c r="BA114">
        <v>0</v>
      </c>
      <c r="BD114" t="s">
        <v>836</v>
      </c>
      <c r="BE114">
        <v>0</v>
      </c>
      <c r="BH114" t="s">
        <v>836</v>
      </c>
      <c r="BI114">
        <v>0</v>
      </c>
      <c r="BL114" t="s">
        <v>836</v>
      </c>
      <c r="BM114">
        <v>0</v>
      </c>
    </row>
    <row r="115" spans="5:66">
      <c r="E115" s="75"/>
      <c r="F115" s="69"/>
      <c r="G115" s="75"/>
      <c r="H115" s="69"/>
      <c r="I115" s="69"/>
      <c r="J115" s="75"/>
      <c r="K115" s="69"/>
      <c r="L115" s="69"/>
      <c r="M115" s="75"/>
      <c r="N115" s="75"/>
      <c r="O115" s="75"/>
      <c r="P115" s="75"/>
      <c r="Q115" s="69"/>
      <c r="AV115" t="s">
        <v>838</v>
      </c>
      <c r="AW115">
        <v>36</v>
      </c>
      <c r="AZ115" t="s">
        <v>838</v>
      </c>
      <c r="BA115">
        <v>36</v>
      </c>
      <c r="BD115" t="s">
        <v>838</v>
      </c>
      <c r="BE115">
        <v>36</v>
      </c>
      <c r="BH115" t="s">
        <v>838</v>
      </c>
      <c r="BI115">
        <v>36</v>
      </c>
      <c r="BL115" t="s">
        <v>838</v>
      </c>
      <c r="BM115">
        <v>36</v>
      </c>
    </row>
    <row r="116" spans="5:66">
      <c r="E116" s="78"/>
      <c r="F116" s="59"/>
      <c r="G116" s="78"/>
      <c r="H116" s="59"/>
      <c r="I116" s="59"/>
      <c r="J116" s="78"/>
      <c r="K116" s="59"/>
      <c r="L116" s="59"/>
      <c r="M116" s="78"/>
      <c r="N116" s="78"/>
      <c r="O116" s="78"/>
      <c r="P116" s="78"/>
      <c r="Q116" s="59"/>
      <c r="AV116" t="s">
        <v>840</v>
      </c>
      <c r="AW116">
        <v>1</v>
      </c>
      <c r="AZ116" t="s">
        <v>840</v>
      </c>
      <c r="BA116">
        <v>2.2794464873428799</v>
      </c>
      <c r="BD116" t="s">
        <v>840</v>
      </c>
      <c r="BE116">
        <v>1.5226099702469198</v>
      </c>
      <c r="BH116" t="s">
        <v>840</v>
      </c>
      <c r="BI116">
        <v>2.3418132654729957</v>
      </c>
      <c r="BL116" t="s">
        <v>840</v>
      </c>
      <c r="BM116">
        <v>2.2875401282802885</v>
      </c>
    </row>
    <row r="117" spans="5:66">
      <c r="E117" s="77"/>
      <c r="F117" s="62"/>
      <c r="G117" s="77"/>
      <c r="H117" s="62"/>
      <c r="I117" s="62"/>
      <c r="J117" s="77"/>
      <c r="K117" s="62"/>
      <c r="L117" s="62"/>
      <c r="M117" s="77"/>
      <c r="N117" s="77"/>
      <c r="O117" s="77"/>
      <c r="P117" s="77"/>
      <c r="Q117" s="62"/>
      <c r="AV117" t="s">
        <v>842</v>
      </c>
      <c r="AW117">
        <v>0.16199251313256369</v>
      </c>
      <c r="AZ117" t="s">
        <v>842</v>
      </c>
      <c r="BA117">
        <v>1.4335053243689411E-2</v>
      </c>
      <c r="BD117" t="s">
        <v>842</v>
      </c>
      <c r="BE117">
        <v>6.8296494426366885E-2</v>
      </c>
      <c r="BH117" t="s">
        <v>842</v>
      </c>
      <c r="BI117">
        <v>1.2420634560546864E-2</v>
      </c>
      <c r="BL117" t="s">
        <v>842</v>
      </c>
      <c r="BM117">
        <v>1.4072483845289384E-2</v>
      </c>
    </row>
    <row r="118" spans="5:66">
      <c r="E118" s="76"/>
      <c r="F118" s="65"/>
      <c r="G118" s="76"/>
      <c r="H118" s="65"/>
      <c r="I118" s="65"/>
      <c r="J118" s="76"/>
      <c r="K118" s="65"/>
      <c r="L118" s="65"/>
      <c r="M118" s="76"/>
      <c r="N118" s="76"/>
      <c r="O118" s="76"/>
      <c r="P118" s="76"/>
      <c r="Q118" s="65"/>
      <c r="AV118" t="s">
        <v>844</v>
      </c>
      <c r="AW118">
        <v>1.6882977141168172</v>
      </c>
      <c r="AZ118" t="s">
        <v>844</v>
      </c>
      <c r="BA118">
        <v>1.6882977141168172</v>
      </c>
      <c r="BD118" t="s">
        <v>844</v>
      </c>
      <c r="BE118">
        <v>1.6882977141168172</v>
      </c>
      <c r="BH118" t="s">
        <v>844</v>
      </c>
      <c r="BI118">
        <v>1.6882977141168172</v>
      </c>
      <c r="BL118" t="s">
        <v>844</v>
      </c>
      <c r="BM118">
        <v>1.6882977141168172</v>
      </c>
    </row>
    <row r="119" spans="5:66">
      <c r="E119" s="75"/>
      <c r="F119" s="69"/>
      <c r="G119" s="75"/>
      <c r="H119" s="69"/>
      <c r="I119" s="69"/>
      <c r="J119" s="75"/>
      <c r="K119" s="69"/>
      <c r="L119" s="69"/>
      <c r="M119" s="75"/>
      <c r="N119" s="75"/>
      <c r="O119" s="75"/>
      <c r="P119" s="75"/>
      <c r="Q119" s="69"/>
      <c r="AV119" t="s">
        <v>846</v>
      </c>
      <c r="AW119">
        <v>0.32398502626512737</v>
      </c>
      <c r="AZ119" t="s">
        <v>846</v>
      </c>
      <c r="BA119">
        <v>2.8670106487378822E-2</v>
      </c>
      <c r="BD119" t="s">
        <v>846</v>
      </c>
      <c r="BE119">
        <v>0.13659298885273377</v>
      </c>
      <c r="BH119" t="s">
        <v>846</v>
      </c>
      <c r="BI119">
        <v>2.4841269121093728E-2</v>
      </c>
      <c r="BL119" t="s">
        <v>846</v>
      </c>
      <c r="BM119">
        <v>2.8144967690578768E-2</v>
      </c>
    </row>
    <row r="120" spans="5:66" ht="15" thickBot="1">
      <c r="E120" s="78"/>
      <c r="F120" s="59"/>
      <c r="G120" s="78"/>
      <c r="H120" s="59"/>
      <c r="I120" s="59"/>
      <c r="J120" s="78"/>
      <c r="K120" s="59"/>
      <c r="L120" s="59"/>
      <c r="M120" s="78"/>
      <c r="N120" s="78"/>
      <c r="O120" s="78"/>
      <c r="P120" s="78"/>
      <c r="Q120" s="59"/>
      <c r="AV120" s="79" t="s">
        <v>847</v>
      </c>
      <c r="AW120" s="79">
        <v>2.028094000980452</v>
      </c>
      <c r="AX120" s="79"/>
      <c r="AZ120" s="79" t="s">
        <v>847</v>
      </c>
      <c r="BA120" s="79">
        <v>2.028094000980452</v>
      </c>
      <c r="BB120" s="79"/>
      <c r="BD120" s="79" t="s">
        <v>847</v>
      </c>
      <c r="BE120" s="79">
        <v>2.028094000980452</v>
      </c>
      <c r="BF120" s="79"/>
      <c r="BH120" s="79" t="s">
        <v>847</v>
      </c>
      <c r="BI120" s="79">
        <v>2.028094000980452</v>
      </c>
      <c r="BJ120" s="79"/>
      <c r="BL120" s="79" t="s">
        <v>847</v>
      </c>
      <c r="BM120" s="79">
        <v>2.028094000980452</v>
      </c>
      <c r="BN120" s="79"/>
    </row>
    <row r="121" spans="5:66">
      <c r="E121" s="77"/>
      <c r="F121" s="62"/>
      <c r="G121" s="77"/>
      <c r="H121" s="62"/>
      <c r="I121" s="62"/>
      <c r="J121" s="77"/>
      <c r="K121" s="62"/>
      <c r="L121" s="62"/>
      <c r="M121" s="77"/>
      <c r="N121" s="77"/>
      <c r="O121" s="77"/>
      <c r="P121" s="77"/>
      <c r="Q121" s="62"/>
    </row>
    <row r="122" spans="5:66">
      <c r="E122" s="78"/>
      <c r="F122" s="59"/>
      <c r="G122" s="78"/>
      <c r="H122" s="59"/>
      <c r="I122" s="59"/>
      <c r="J122" s="78"/>
      <c r="K122" s="59"/>
      <c r="L122" s="59"/>
      <c r="M122" s="78"/>
      <c r="N122" s="78"/>
      <c r="O122" s="78"/>
      <c r="P122" s="78"/>
      <c r="Q122" s="59"/>
      <c r="AZ122" t="s">
        <v>824</v>
      </c>
      <c r="BD122" t="s">
        <v>824</v>
      </c>
      <c r="BH122" t="s">
        <v>824</v>
      </c>
      <c r="BL122" t="s">
        <v>824</v>
      </c>
    </row>
    <row r="123" spans="5:66" ht="15" thickBot="1">
      <c r="E123" s="77"/>
      <c r="F123" s="62"/>
      <c r="G123" s="77"/>
      <c r="H123" s="62"/>
      <c r="I123" s="62"/>
      <c r="J123" s="77"/>
      <c r="K123" s="62"/>
      <c r="L123" s="62"/>
      <c r="M123" s="77"/>
      <c r="N123" s="77"/>
      <c r="O123" s="77"/>
      <c r="P123" s="77"/>
      <c r="Q123" s="62"/>
    </row>
    <row r="124" spans="5:66">
      <c r="E124" s="76"/>
      <c r="F124" s="65"/>
      <c r="G124" s="76"/>
      <c r="H124" s="65"/>
      <c r="I124" s="65"/>
      <c r="J124" s="76"/>
      <c r="K124" s="65"/>
      <c r="L124" s="65"/>
      <c r="M124" s="76"/>
      <c r="N124" s="76"/>
      <c r="O124" s="76"/>
      <c r="P124" s="76"/>
      <c r="Q124" s="65"/>
      <c r="AZ124" s="80"/>
      <c r="BA124" s="80">
        <v>7</v>
      </c>
      <c r="BB124" s="80">
        <v>8</v>
      </c>
      <c r="BD124" s="80"/>
      <c r="BE124" s="80">
        <v>7</v>
      </c>
      <c r="BF124" s="80">
        <v>7</v>
      </c>
      <c r="BH124" s="80"/>
      <c r="BI124" s="80">
        <v>7</v>
      </c>
      <c r="BJ124" s="80">
        <v>8</v>
      </c>
      <c r="BL124" s="80"/>
      <c r="BM124" s="80">
        <v>7</v>
      </c>
      <c r="BN124" s="80">
        <v>8</v>
      </c>
    </row>
    <row r="125" spans="5:66">
      <c r="E125" s="77"/>
      <c r="F125" s="62"/>
      <c r="G125" s="77"/>
      <c r="H125" s="62"/>
      <c r="I125" s="62"/>
      <c r="J125" s="77"/>
      <c r="K125" s="62"/>
      <c r="L125" s="62"/>
      <c r="M125" s="77"/>
      <c r="N125" s="77"/>
      <c r="O125" s="77"/>
      <c r="P125" s="77"/>
      <c r="Q125" s="62"/>
      <c r="AZ125" t="s">
        <v>828</v>
      </c>
      <c r="BA125">
        <v>8.2432432432432439</v>
      </c>
      <c r="BB125">
        <v>7.756756756756757</v>
      </c>
      <c r="BD125" t="s">
        <v>828</v>
      </c>
      <c r="BE125">
        <v>8.2432432432432439</v>
      </c>
      <c r="BF125">
        <v>7.9459459459459456</v>
      </c>
      <c r="BH125" t="s">
        <v>828</v>
      </c>
      <c r="BI125">
        <v>8.2432432432432439</v>
      </c>
      <c r="BJ125">
        <v>7.7027027027027026</v>
      </c>
      <c r="BL125" t="s">
        <v>828</v>
      </c>
      <c r="BM125">
        <v>8.2432432432432439</v>
      </c>
      <c r="BN125">
        <v>7.5405405405405403</v>
      </c>
    </row>
    <row r="126" spans="5:66">
      <c r="E126" s="76"/>
      <c r="F126" s="65"/>
      <c r="G126" s="76"/>
      <c r="H126" s="65"/>
      <c r="I126" s="65"/>
      <c r="J126" s="76"/>
      <c r="K126" s="65"/>
      <c r="L126" s="65"/>
      <c r="M126" s="76"/>
      <c r="N126" s="76"/>
      <c r="O126" s="76"/>
      <c r="P126" s="76"/>
      <c r="Q126" s="65"/>
      <c r="AZ126" t="s">
        <v>830</v>
      </c>
      <c r="BA126">
        <v>2.1891891891891899</v>
      </c>
      <c r="BB126">
        <v>5.3558558558558564</v>
      </c>
      <c r="BD126" t="s">
        <v>830</v>
      </c>
      <c r="BE126">
        <v>2.1891891891891899</v>
      </c>
      <c r="BF126">
        <v>4.2747747747747802</v>
      </c>
      <c r="BH126" t="s">
        <v>830</v>
      </c>
      <c r="BI126">
        <v>2.1891891891891899</v>
      </c>
      <c r="BJ126">
        <v>3.8258258258258215</v>
      </c>
      <c r="BL126" t="s">
        <v>830</v>
      </c>
      <c r="BM126">
        <v>2.1891891891891899</v>
      </c>
      <c r="BN126">
        <v>5.9219219219219212</v>
      </c>
    </row>
    <row r="127" spans="5:66">
      <c r="E127" s="75"/>
      <c r="F127" s="69"/>
      <c r="G127" s="75"/>
      <c r="H127" s="69"/>
      <c r="I127" s="69"/>
      <c r="J127" s="75"/>
      <c r="K127" s="69"/>
      <c r="L127" s="69"/>
      <c r="M127" s="75"/>
      <c r="N127" s="75"/>
      <c r="O127" s="75"/>
      <c r="P127" s="75"/>
      <c r="Q127" s="69"/>
      <c r="AZ127" t="s">
        <v>832</v>
      </c>
      <c r="BA127">
        <v>37</v>
      </c>
      <c r="BB127">
        <v>37</v>
      </c>
      <c r="BD127" t="s">
        <v>832</v>
      </c>
      <c r="BE127">
        <v>37</v>
      </c>
      <c r="BF127">
        <v>37</v>
      </c>
      <c r="BH127" t="s">
        <v>832</v>
      </c>
      <c r="BI127">
        <v>37</v>
      </c>
      <c r="BJ127">
        <v>37</v>
      </c>
      <c r="BL127" t="s">
        <v>832</v>
      </c>
      <c r="BM127">
        <v>37</v>
      </c>
      <c r="BN127">
        <v>37</v>
      </c>
    </row>
    <row r="128" spans="5:66">
      <c r="E128" s="78"/>
      <c r="F128" s="59"/>
      <c r="G128" s="78"/>
      <c r="H128" s="59"/>
      <c r="I128" s="59"/>
      <c r="J128" s="78"/>
      <c r="K128" s="59"/>
      <c r="L128" s="59"/>
      <c r="M128" s="78"/>
      <c r="N128" s="78"/>
      <c r="O128" s="78"/>
      <c r="P128" s="78"/>
      <c r="Q128" s="59"/>
      <c r="AZ128" t="s">
        <v>834</v>
      </c>
      <c r="BA128">
        <v>0.53694335587893127</v>
      </c>
      <c r="BD128" t="s">
        <v>834</v>
      </c>
      <c r="BE128">
        <v>0.3585483470599799</v>
      </c>
      <c r="BH128" t="s">
        <v>834</v>
      </c>
      <c r="BI128">
        <v>0.3520232743154969</v>
      </c>
      <c r="BL128" t="s">
        <v>834</v>
      </c>
      <c r="BM128">
        <v>0.12447929510152489</v>
      </c>
    </row>
    <row r="129" spans="5:66">
      <c r="E129" s="75"/>
      <c r="F129" s="69"/>
      <c r="G129" s="75"/>
      <c r="H129" s="69"/>
      <c r="I129" s="69"/>
      <c r="J129" s="75"/>
      <c r="K129" s="69"/>
      <c r="L129" s="69"/>
      <c r="M129" s="75"/>
      <c r="N129" s="75"/>
      <c r="O129" s="75"/>
      <c r="P129" s="75"/>
      <c r="Q129" s="69"/>
      <c r="AZ129" t="s">
        <v>836</v>
      </c>
      <c r="BA129">
        <v>0</v>
      </c>
      <c r="BD129" t="s">
        <v>836</v>
      </c>
      <c r="BE129">
        <v>0</v>
      </c>
      <c r="BH129" t="s">
        <v>836</v>
      </c>
      <c r="BI129">
        <v>0</v>
      </c>
      <c r="BL129" t="s">
        <v>836</v>
      </c>
      <c r="BM129">
        <v>0</v>
      </c>
    </row>
    <row r="130" spans="5:66">
      <c r="E130" s="76"/>
      <c r="F130" s="65"/>
      <c r="G130" s="76"/>
      <c r="H130" s="65"/>
      <c r="I130" s="65"/>
      <c r="J130" s="76"/>
      <c r="K130" s="65"/>
      <c r="L130" s="65"/>
      <c r="M130" s="76"/>
      <c r="N130" s="76"/>
      <c r="O130" s="76"/>
      <c r="P130" s="76"/>
      <c r="Q130" s="65"/>
      <c r="AZ130" t="s">
        <v>838</v>
      </c>
      <c r="BA130">
        <v>36</v>
      </c>
      <c r="BD130" t="s">
        <v>838</v>
      </c>
      <c r="BE130">
        <v>36</v>
      </c>
      <c r="BH130" t="s">
        <v>838</v>
      </c>
      <c r="BI130">
        <v>36</v>
      </c>
      <c r="BL130" t="s">
        <v>838</v>
      </c>
      <c r="BM130">
        <v>36</v>
      </c>
    </row>
    <row r="131" spans="5:66">
      <c r="E131" s="77"/>
      <c r="F131" s="62"/>
      <c r="G131" s="77"/>
      <c r="H131" s="62"/>
      <c r="I131" s="62"/>
      <c r="J131" s="77"/>
      <c r="K131" s="62"/>
      <c r="L131" s="62"/>
      <c r="M131" s="77"/>
      <c r="N131" s="77"/>
      <c r="O131" s="77"/>
      <c r="P131" s="77"/>
      <c r="Q131" s="62"/>
      <c r="AZ131" t="s">
        <v>840</v>
      </c>
      <c r="BA131">
        <v>1.5046511739534527</v>
      </c>
      <c r="BD131" t="s">
        <v>840</v>
      </c>
      <c r="BE131">
        <v>0.8751130125933031</v>
      </c>
      <c r="BH131" t="s">
        <v>840</v>
      </c>
      <c r="BI131">
        <v>1.6486378604827039</v>
      </c>
      <c r="BL131" t="s">
        <v>840</v>
      </c>
      <c r="BM131">
        <v>1.5913397257621522</v>
      </c>
    </row>
    <row r="132" spans="5:66">
      <c r="E132" s="76"/>
      <c r="F132" s="65"/>
      <c r="G132" s="76"/>
      <c r="H132" s="65"/>
      <c r="I132" s="65"/>
      <c r="J132" s="76"/>
      <c r="K132" s="65"/>
      <c r="L132" s="65"/>
      <c r="M132" s="76"/>
      <c r="N132" s="76"/>
      <c r="O132" s="76"/>
      <c r="P132" s="76"/>
      <c r="Q132" s="65"/>
      <c r="AZ132" t="s">
        <v>842</v>
      </c>
      <c r="BA132">
        <v>7.0568817917733062E-2</v>
      </c>
      <c r="BD132" t="s">
        <v>842</v>
      </c>
      <c r="BE132">
        <v>0.1936569113920889</v>
      </c>
      <c r="BH132" t="s">
        <v>842</v>
      </c>
      <c r="BI132">
        <v>5.3961523771145332E-2</v>
      </c>
      <c r="BL132" t="s">
        <v>842</v>
      </c>
      <c r="BM132">
        <v>6.0138705693453649E-2</v>
      </c>
    </row>
    <row r="133" spans="5:66">
      <c r="E133" s="75"/>
      <c r="F133" s="69"/>
      <c r="G133" s="75"/>
      <c r="H133" s="69"/>
      <c r="I133" s="69"/>
      <c r="J133" s="75"/>
      <c r="K133" s="69"/>
      <c r="L133" s="69"/>
      <c r="M133" s="75"/>
      <c r="N133" s="75"/>
      <c r="O133" s="75"/>
      <c r="P133" s="75"/>
      <c r="Q133" s="69"/>
      <c r="AZ133" t="s">
        <v>844</v>
      </c>
      <c r="BA133">
        <v>1.6882977141168172</v>
      </c>
      <c r="BD133" t="s">
        <v>844</v>
      </c>
      <c r="BE133">
        <v>1.6882977141168172</v>
      </c>
      <c r="BH133" t="s">
        <v>844</v>
      </c>
      <c r="BI133">
        <v>1.6882977141168172</v>
      </c>
      <c r="BL133" t="s">
        <v>844</v>
      </c>
      <c r="BM133">
        <v>1.6882977141168172</v>
      </c>
    </row>
    <row r="134" spans="5:66">
      <c r="E134" s="78"/>
      <c r="F134" s="59"/>
      <c r="G134" s="78"/>
      <c r="H134" s="59"/>
      <c r="I134" s="59"/>
      <c r="J134" s="78"/>
      <c r="K134" s="59"/>
      <c r="L134" s="59"/>
      <c r="M134" s="78"/>
      <c r="N134" s="78"/>
      <c r="O134" s="78"/>
      <c r="P134" s="78"/>
      <c r="Q134" s="59"/>
      <c r="AZ134" t="s">
        <v>846</v>
      </c>
      <c r="BA134">
        <v>0.14113763583546612</v>
      </c>
      <c r="BD134" t="s">
        <v>846</v>
      </c>
      <c r="BE134">
        <v>0.38731382278417781</v>
      </c>
      <c r="BH134" t="s">
        <v>846</v>
      </c>
      <c r="BI134">
        <v>0.10792304754229066</v>
      </c>
      <c r="BL134" t="s">
        <v>846</v>
      </c>
      <c r="BM134">
        <v>0.1202774113869073</v>
      </c>
    </row>
    <row r="135" spans="5:66" ht="15" thickBot="1">
      <c r="E135" s="75"/>
      <c r="F135" s="69"/>
      <c r="G135" s="75"/>
      <c r="H135" s="69"/>
      <c r="I135" s="69"/>
      <c r="J135" s="75"/>
      <c r="K135" s="69"/>
      <c r="L135" s="69"/>
      <c r="M135" s="75"/>
      <c r="N135" s="75"/>
      <c r="O135" s="75"/>
      <c r="P135" s="75"/>
      <c r="Q135" s="69"/>
      <c r="AZ135" s="79" t="s">
        <v>847</v>
      </c>
      <c r="BA135" s="79">
        <v>2.028094000980452</v>
      </c>
      <c r="BB135" s="79"/>
      <c r="BD135" s="79" t="s">
        <v>847</v>
      </c>
      <c r="BE135" s="79">
        <v>2.028094000980452</v>
      </c>
      <c r="BF135" s="79"/>
      <c r="BH135" s="79" t="s">
        <v>847</v>
      </c>
      <c r="BI135" s="79">
        <v>2.028094000980452</v>
      </c>
      <c r="BJ135" s="79"/>
      <c r="BL135" s="79" t="s">
        <v>847</v>
      </c>
      <c r="BM135" s="79">
        <v>2.028094000980452</v>
      </c>
      <c r="BN135" s="79"/>
    </row>
    <row r="136" spans="5:66">
      <c r="E136" s="78"/>
      <c r="F136" s="59"/>
      <c r="G136" s="78"/>
      <c r="H136" s="59"/>
      <c r="I136" s="59"/>
      <c r="J136" s="78"/>
      <c r="K136" s="59"/>
      <c r="L136" s="59"/>
      <c r="M136" s="78"/>
      <c r="N136" s="78"/>
      <c r="O136" s="78"/>
      <c r="P136" s="78"/>
      <c r="Q136" s="59"/>
    </row>
    <row r="137" spans="5:66">
      <c r="E137" s="77"/>
      <c r="F137" s="62"/>
      <c r="G137" s="77"/>
      <c r="H137" s="62"/>
      <c r="I137" s="62"/>
      <c r="J137" s="77"/>
      <c r="K137" s="62"/>
      <c r="L137" s="62"/>
      <c r="M137" s="77"/>
      <c r="N137" s="77"/>
      <c r="O137" s="77"/>
      <c r="P137" s="77"/>
      <c r="Q137" s="62"/>
      <c r="BD137" t="s">
        <v>824</v>
      </c>
      <c r="BH137" t="s">
        <v>824</v>
      </c>
      <c r="BL137" t="s">
        <v>824</v>
      </c>
    </row>
    <row r="138" spans="5:66" ht="15" thickBot="1">
      <c r="E138" s="78"/>
      <c r="F138" s="59"/>
      <c r="G138" s="78"/>
      <c r="H138" s="59"/>
      <c r="I138" s="59"/>
      <c r="J138" s="78"/>
      <c r="K138" s="59"/>
      <c r="L138" s="59"/>
      <c r="M138" s="78"/>
      <c r="N138" s="78"/>
      <c r="O138" s="78"/>
      <c r="P138" s="78"/>
      <c r="Q138" s="59"/>
    </row>
    <row r="139" spans="5:66">
      <c r="E139" s="75"/>
      <c r="F139" s="69"/>
      <c r="G139" s="75"/>
      <c r="H139" s="69"/>
      <c r="I139" s="69"/>
      <c r="J139" s="75"/>
      <c r="K139" s="69"/>
      <c r="L139" s="69"/>
      <c r="M139" s="75"/>
      <c r="N139" s="75"/>
      <c r="O139" s="75"/>
      <c r="P139" s="75"/>
      <c r="Q139" s="69"/>
      <c r="BD139" s="80"/>
      <c r="BE139" s="80">
        <v>8</v>
      </c>
      <c r="BF139" s="80">
        <v>7</v>
      </c>
      <c r="BH139" s="80"/>
      <c r="BI139" s="80">
        <v>8</v>
      </c>
      <c r="BJ139" s="80">
        <v>8</v>
      </c>
      <c r="BL139" s="80"/>
      <c r="BM139" s="80">
        <v>8</v>
      </c>
      <c r="BN139" s="80">
        <v>8</v>
      </c>
    </row>
    <row r="140" spans="5:66">
      <c r="E140" s="78"/>
      <c r="F140" s="59"/>
      <c r="G140" s="78"/>
      <c r="H140" s="59"/>
      <c r="I140" s="59"/>
      <c r="J140" s="78"/>
      <c r="K140" s="59"/>
      <c r="L140" s="59"/>
      <c r="M140" s="78"/>
      <c r="N140" s="78"/>
      <c r="O140" s="78"/>
      <c r="P140" s="78"/>
      <c r="Q140" s="59"/>
      <c r="BD140" t="s">
        <v>828</v>
      </c>
      <c r="BE140">
        <v>7.756756756756757</v>
      </c>
      <c r="BF140">
        <v>7.9459459459459456</v>
      </c>
      <c r="BH140" t="s">
        <v>828</v>
      </c>
      <c r="BI140">
        <v>7.756756756756757</v>
      </c>
      <c r="BJ140">
        <v>7.7027027027027026</v>
      </c>
      <c r="BL140" t="s">
        <v>828</v>
      </c>
      <c r="BM140">
        <v>7.756756756756757</v>
      </c>
      <c r="BN140">
        <v>7.5405405405405403</v>
      </c>
    </row>
    <row r="141" spans="5:66">
      <c r="E141" s="75"/>
      <c r="F141" s="69"/>
      <c r="G141" s="75"/>
      <c r="H141" s="69"/>
      <c r="I141" s="69"/>
      <c r="J141" s="75"/>
      <c r="K141" s="69"/>
      <c r="L141" s="69"/>
      <c r="M141" s="75"/>
      <c r="N141" s="75"/>
      <c r="O141" s="75"/>
      <c r="P141" s="75"/>
      <c r="Q141" s="69"/>
      <c r="BD141" t="s">
        <v>830</v>
      </c>
      <c r="BE141">
        <v>5.3558558558558564</v>
      </c>
      <c r="BF141">
        <v>4.2747747747747802</v>
      </c>
      <c r="BH141" t="s">
        <v>830</v>
      </c>
      <c r="BI141">
        <v>5.3558558558558564</v>
      </c>
      <c r="BJ141">
        <v>3.8258258258258215</v>
      </c>
      <c r="BL141" t="s">
        <v>830</v>
      </c>
      <c r="BM141">
        <v>5.3558558558558564</v>
      </c>
      <c r="BN141">
        <v>5.9219219219219212</v>
      </c>
    </row>
    <row r="142" spans="5:66">
      <c r="E142" s="78"/>
      <c r="F142" s="59"/>
      <c r="G142" s="78"/>
      <c r="H142" s="59"/>
      <c r="I142" s="59"/>
      <c r="J142" s="78"/>
      <c r="K142" s="59"/>
      <c r="L142" s="59"/>
      <c r="M142" s="78"/>
      <c r="N142" s="78"/>
      <c r="O142" s="78"/>
      <c r="P142" s="78"/>
      <c r="Q142" s="59"/>
      <c r="BD142" t="s">
        <v>832</v>
      </c>
      <c r="BE142">
        <v>37</v>
      </c>
      <c r="BF142">
        <v>37</v>
      </c>
      <c r="BH142" t="s">
        <v>832</v>
      </c>
      <c r="BI142">
        <v>37</v>
      </c>
      <c r="BJ142">
        <v>37</v>
      </c>
      <c r="BL142" t="s">
        <v>832</v>
      </c>
      <c r="BM142">
        <v>37</v>
      </c>
      <c r="BN142">
        <v>37</v>
      </c>
    </row>
    <row r="143" spans="5:66">
      <c r="E143" s="75"/>
      <c r="F143" s="69"/>
      <c r="G143" s="75"/>
      <c r="H143" s="69"/>
      <c r="I143" s="69"/>
      <c r="J143" s="75"/>
      <c r="K143" s="69"/>
      <c r="L143" s="69"/>
      <c r="M143" s="75"/>
      <c r="N143" s="75"/>
      <c r="O143" s="75"/>
      <c r="P143" s="75"/>
      <c r="Q143" s="69"/>
      <c r="BD143" t="s">
        <v>834</v>
      </c>
      <c r="BE143">
        <v>4.9423701714859034E-2</v>
      </c>
      <c r="BH143" t="s">
        <v>834</v>
      </c>
      <c r="BI143">
        <v>0.37631647649709454</v>
      </c>
      <c r="BL143" t="s">
        <v>834</v>
      </c>
      <c r="BM143">
        <v>0.44324275558879006</v>
      </c>
    </row>
    <row r="144" spans="5:66">
      <c r="E144" s="78"/>
      <c r="F144" s="59"/>
      <c r="G144" s="78"/>
      <c r="H144" s="59"/>
      <c r="I144" s="59"/>
      <c r="J144" s="78"/>
      <c r="K144" s="59"/>
      <c r="L144" s="59"/>
      <c r="M144" s="78"/>
      <c r="N144" s="78"/>
      <c r="O144" s="78"/>
      <c r="P144" s="78"/>
      <c r="Q144" s="59"/>
      <c r="BD144" t="s">
        <v>836</v>
      </c>
      <c r="BE144">
        <v>0</v>
      </c>
      <c r="BH144" t="s">
        <v>836</v>
      </c>
      <c r="BI144">
        <v>0</v>
      </c>
      <c r="BL144" t="s">
        <v>836</v>
      </c>
      <c r="BM144">
        <v>0</v>
      </c>
    </row>
    <row r="145" spans="5:66">
      <c r="E145" s="75"/>
      <c r="F145" s="69"/>
      <c r="G145" s="75"/>
      <c r="H145" s="69"/>
      <c r="I145" s="69"/>
      <c r="J145" s="75"/>
      <c r="K145" s="69"/>
      <c r="L145" s="69"/>
      <c r="M145" s="75"/>
      <c r="N145" s="75"/>
      <c r="O145" s="75"/>
      <c r="P145" s="75"/>
      <c r="Q145" s="69"/>
      <c r="BD145" t="s">
        <v>838</v>
      </c>
      <c r="BE145">
        <v>36</v>
      </c>
      <c r="BH145" t="s">
        <v>838</v>
      </c>
      <c r="BI145">
        <v>36</v>
      </c>
      <c r="BL145" t="s">
        <v>838</v>
      </c>
      <c r="BM145">
        <v>36</v>
      </c>
    </row>
    <row r="146" spans="5:66">
      <c r="E146" s="78"/>
      <c r="F146" s="59"/>
      <c r="G146" s="78"/>
      <c r="H146" s="59"/>
      <c r="I146" s="59"/>
      <c r="J146" s="78"/>
      <c r="K146" s="59"/>
      <c r="L146" s="59"/>
      <c r="M146" s="78"/>
      <c r="N146" s="78"/>
      <c r="O146" s="78"/>
      <c r="P146" s="78"/>
      <c r="Q146" s="59"/>
      <c r="BD146" t="s">
        <v>840</v>
      </c>
      <c r="BE146">
        <v>-0.38028130525495746</v>
      </c>
      <c r="BH146" t="s">
        <v>840</v>
      </c>
      <c r="BI146">
        <v>0.13682378751501217</v>
      </c>
      <c r="BL146" t="s">
        <v>840</v>
      </c>
      <c r="BM146">
        <v>0.52459799638556903</v>
      </c>
    </row>
    <row r="147" spans="5:66">
      <c r="E147" s="75"/>
      <c r="F147" s="69"/>
      <c r="G147" s="75"/>
      <c r="H147" s="69"/>
      <c r="I147" s="69"/>
      <c r="J147" s="75"/>
      <c r="K147" s="69"/>
      <c r="L147" s="69"/>
      <c r="M147" s="75"/>
      <c r="N147" s="75"/>
      <c r="O147" s="75"/>
      <c r="P147" s="75"/>
      <c r="Q147" s="69"/>
      <c r="BD147" t="s">
        <v>842</v>
      </c>
      <c r="BE147">
        <v>0.3529855910069748</v>
      </c>
      <c r="BH147" t="s">
        <v>842</v>
      </c>
      <c r="BI147">
        <v>0.44596620931496217</v>
      </c>
      <c r="BL147" t="s">
        <v>842</v>
      </c>
      <c r="BM147">
        <v>0.30153916679665027</v>
      </c>
    </row>
    <row r="148" spans="5:66">
      <c r="E148" s="78"/>
      <c r="F148" s="59"/>
      <c r="G148" s="78"/>
      <c r="H148" s="59"/>
      <c r="I148" s="59"/>
      <c r="J148" s="78"/>
      <c r="K148" s="59"/>
      <c r="L148" s="59"/>
      <c r="M148" s="78"/>
      <c r="N148" s="78"/>
      <c r="O148" s="78"/>
      <c r="P148" s="78"/>
      <c r="Q148" s="59"/>
      <c r="BD148" t="s">
        <v>844</v>
      </c>
      <c r="BE148">
        <v>1.6882977141168172</v>
      </c>
      <c r="BH148" t="s">
        <v>844</v>
      </c>
      <c r="BI148">
        <v>1.6882977141168172</v>
      </c>
      <c r="BL148" t="s">
        <v>844</v>
      </c>
      <c r="BM148">
        <v>1.6882977141168172</v>
      </c>
    </row>
    <row r="149" spans="5:66">
      <c r="E149" s="75"/>
      <c r="F149" s="69"/>
      <c r="G149" s="75"/>
      <c r="H149" s="69"/>
      <c r="I149" s="69"/>
      <c r="J149" s="75"/>
      <c r="K149" s="69"/>
      <c r="L149" s="69"/>
      <c r="M149" s="75"/>
      <c r="N149" s="75"/>
      <c r="O149" s="75"/>
      <c r="P149" s="75"/>
      <c r="Q149" s="69"/>
      <c r="BD149" t="s">
        <v>846</v>
      </c>
      <c r="BE149">
        <v>0.70597118201394959</v>
      </c>
      <c r="BH149" t="s">
        <v>846</v>
      </c>
      <c r="BI149">
        <v>0.89193241862992434</v>
      </c>
      <c r="BL149" t="s">
        <v>846</v>
      </c>
      <c r="BM149">
        <v>0.60307833359330054</v>
      </c>
    </row>
    <row r="150" spans="5:66" ht="15" thickBot="1">
      <c r="E150" s="78"/>
      <c r="F150" s="59"/>
      <c r="G150" s="78"/>
      <c r="H150" s="59"/>
      <c r="I150" s="59"/>
      <c r="J150" s="78"/>
      <c r="K150" s="59"/>
      <c r="L150" s="59"/>
      <c r="M150" s="78"/>
      <c r="N150" s="78"/>
      <c r="O150" s="78"/>
      <c r="P150" s="78"/>
      <c r="Q150" s="59"/>
      <c r="BD150" s="79" t="s">
        <v>847</v>
      </c>
      <c r="BE150" s="79">
        <v>2.028094000980452</v>
      </c>
      <c r="BF150" s="79"/>
      <c r="BH150" s="79" t="s">
        <v>847</v>
      </c>
      <c r="BI150" s="79">
        <v>2.028094000980452</v>
      </c>
      <c r="BJ150" s="79"/>
      <c r="BL150" s="79" t="s">
        <v>847</v>
      </c>
      <c r="BM150" s="79">
        <v>2.028094000980452</v>
      </c>
      <c r="BN150" s="79"/>
    </row>
    <row r="151" spans="5:66">
      <c r="E151" s="77"/>
      <c r="F151" s="62"/>
      <c r="G151" s="77"/>
      <c r="H151" s="62"/>
      <c r="I151" s="62"/>
      <c r="J151" s="77"/>
      <c r="K151" s="62"/>
      <c r="L151" s="62"/>
      <c r="M151" s="77"/>
      <c r="N151" s="77"/>
      <c r="O151" s="77"/>
      <c r="P151" s="77"/>
      <c r="Q151" s="62"/>
    </row>
    <row r="152" spans="5:66">
      <c r="E152" s="74"/>
      <c r="F152" s="73"/>
      <c r="G152" s="74"/>
      <c r="H152" s="73"/>
      <c r="I152" s="73"/>
      <c r="J152" s="74"/>
      <c r="K152" s="73"/>
      <c r="L152" s="73"/>
      <c r="M152" s="74"/>
      <c r="N152" s="74"/>
      <c r="O152" s="74"/>
      <c r="P152" s="74"/>
      <c r="Q152" s="73"/>
      <c r="BH152" t="s">
        <v>824</v>
      </c>
      <c r="BL152" t="s">
        <v>824</v>
      </c>
    </row>
    <row r="153" spans="5:66" ht="15" thickBot="1"/>
    <row r="154" spans="5:66">
      <c r="BH154" s="80"/>
      <c r="BI154" s="80">
        <v>7</v>
      </c>
      <c r="BJ154" s="80">
        <v>8</v>
      </c>
      <c r="BL154" s="80"/>
      <c r="BM154" s="80">
        <v>7</v>
      </c>
      <c r="BN154" s="80">
        <v>8</v>
      </c>
    </row>
    <row r="155" spans="5:66">
      <c r="BH155" t="s">
        <v>828</v>
      </c>
      <c r="BI155">
        <v>7.9459459459459456</v>
      </c>
      <c r="BJ155">
        <v>7.7027027027027026</v>
      </c>
      <c r="BL155" t="s">
        <v>828</v>
      </c>
      <c r="BM155">
        <v>7.9459459459459456</v>
      </c>
      <c r="BN155">
        <v>7.5405405405405403</v>
      </c>
    </row>
    <row r="156" spans="5:66">
      <c r="BH156" t="s">
        <v>830</v>
      </c>
      <c r="BI156">
        <v>4.2747747747747802</v>
      </c>
      <c r="BJ156">
        <v>3.8258258258258215</v>
      </c>
      <c r="BL156" t="s">
        <v>830</v>
      </c>
      <c r="BM156">
        <v>4.2747747747747802</v>
      </c>
      <c r="BN156">
        <v>5.9219219219219212</v>
      </c>
    </row>
    <row r="157" spans="5:66">
      <c r="BH157" t="s">
        <v>832</v>
      </c>
      <c r="BI157">
        <v>37</v>
      </c>
      <c r="BJ157">
        <v>37</v>
      </c>
      <c r="BL157" t="s">
        <v>832</v>
      </c>
      <c r="BM157">
        <v>37</v>
      </c>
      <c r="BN157">
        <v>37</v>
      </c>
    </row>
    <row r="158" spans="5:66">
      <c r="BH158" t="s">
        <v>834</v>
      </c>
      <c r="BI158">
        <v>1.6522150186141341E-2</v>
      </c>
      <c r="BL158" t="s">
        <v>834</v>
      </c>
      <c r="BM158">
        <v>-9.8928482205090582E-2</v>
      </c>
    </row>
    <row r="159" spans="5:66">
      <c r="BH159" t="s">
        <v>836</v>
      </c>
      <c r="BI159">
        <v>0</v>
      </c>
      <c r="BL159" t="s">
        <v>836</v>
      </c>
      <c r="BM159">
        <v>0</v>
      </c>
    </row>
    <row r="160" spans="5:66">
      <c r="BH160" t="s">
        <v>838</v>
      </c>
      <c r="BI160">
        <v>36</v>
      </c>
      <c r="BL160" t="s">
        <v>838</v>
      </c>
      <c r="BM160">
        <v>36</v>
      </c>
    </row>
    <row r="161" spans="60:66">
      <c r="BH161" t="s">
        <v>840</v>
      </c>
      <c r="BI161">
        <v>0.52419773390312796</v>
      </c>
      <c r="BL161" t="s">
        <v>840</v>
      </c>
      <c r="BM161">
        <v>0.7371108729078335</v>
      </c>
    </row>
    <row r="162" spans="60:66">
      <c r="BH162" t="s">
        <v>842</v>
      </c>
      <c r="BI162">
        <v>0.30167691942662694</v>
      </c>
      <c r="BL162" t="s">
        <v>842</v>
      </c>
      <c r="BM162">
        <v>0.23291605360476675</v>
      </c>
    </row>
    <row r="163" spans="60:66">
      <c r="BH163" t="s">
        <v>844</v>
      </c>
      <c r="BI163">
        <v>1.6882977141168172</v>
      </c>
      <c r="BL163" t="s">
        <v>844</v>
      </c>
      <c r="BM163">
        <v>1.6882977141168172</v>
      </c>
    </row>
    <row r="164" spans="60:66">
      <c r="BH164" t="s">
        <v>846</v>
      </c>
      <c r="BI164">
        <v>0.60335383885325389</v>
      </c>
      <c r="BL164" t="s">
        <v>846</v>
      </c>
      <c r="BM164">
        <v>0.4658321072095335</v>
      </c>
    </row>
    <row r="165" spans="60:66" ht="15" thickBot="1">
      <c r="BH165" s="79" t="s">
        <v>847</v>
      </c>
      <c r="BI165" s="79">
        <v>2.028094000980452</v>
      </c>
      <c r="BJ165" s="79"/>
      <c r="BL165" s="79" t="s">
        <v>847</v>
      </c>
      <c r="BM165" s="79">
        <v>2.028094000980452</v>
      </c>
      <c r="BN165" s="79"/>
    </row>
    <row r="167" spans="60:66">
      <c r="BL167" t="s">
        <v>824</v>
      </c>
    </row>
    <row r="168" spans="60:66" ht="15" thickBot="1"/>
    <row r="169" spans="60:66">
      <c r="BL169" s="80"/>
      <c r="BM169" s="80">
        <v>8</v>
      </c>
      <c r="BN169" s="80">
        <v>8</v>
      </c>
    </row>
    <row r="170" spans="60:66">
      <c r="BL170" t="s">
        <v>828</v>
      </c>
      <c r="BM170">
        <v>7.7027027027027026</v>
      </c>
      <c r="BN170">
        <v>7.5405405405405403</v>
      </c>
    </row>
    <row r="171" spans="60:66">
      <c r="BL171" t="s">
        <v>830</v>
      </c>
      <c r="BM171">
        <v>3.8258258258258215</v>
      </c>
      <c r="BN171">
        <v>5.9219219219219212</v>
      </c>
    </row>
    <row r="172" spans="60:66">
      <c r="BL172" t="s">
        <v>832</v>
      </c>
      <c r="BM172">
        <v>37</v>
      </c>
      <c r="BN172">
        <v>37</v>
      </c>
    </row>
    <row r="173" spans="60:66">
      <c r="BL173" t="s">
        <v>834</v>
      </c>
      <c r="BM173">
        <v>7.5550501722194963E-2</v>
      </c>
    </row>
    <row r="174" spans="60:66">
      <c r="BL174" t="s">
        <v>836</v>
      </c>
      <c r="BM174">
        <v>0</v>
      </c>
    </row>
    <row r="175" spans="60:66">
      <c r="BL175" t="s">
        <v>838</v>
      </c>
      <c r="BM175">
        <v>36</v>
      </c>
    </row>
    <row r="176" spans="60:66">
      <c r="BL176" t="s">
        <v>840</v>
      </c>
      <c r="BM176">
        <v>0.32827809233007754</v>
      </c>
    </row>
    <row r="177" spans="64:66">
      <c r="BL177" t="s">
        <v>842</v>
      </c>
      <c r="BM177">
        <v>0.37230162499865693</v>
      </c>
    </row>
    <row r="178" spans="64:66">
      <c r="BL178" t="s">
        <v>844</v>
      </c>
      <c r="BM178">
        <v>1.6882977141168172</v>
      </c>
    </row>
    <row r="179" spans="64:66">
      <c r="BL179" t="s">
        <v>846</v>
      </c>
      <c r="BM179">
        <v>0.74460324999731387</v>
      </c>
    </row>
    <row r="180" spans="64:66" ht="15" thickBot="1">
      <c r="BL180" s="79" t="s">
        <v>847</v>
      </c>
      <c r="BM180" s="79">
        <v>2.028094000980452</v>
      </c>
      <c r="BN180" s="79"/>
    </row>
  </sheetData>
  <autoFilter ref="A1:C14" xr:uid="{FAE810B5-3394-41A5-8FB0-7C691393D8D4}">
    <sortState xmlns:xlrd2="http://schemas.microsoft.com/office/spreadsheetml/2017/richdata2" ref="A2:C14">
      <sortCondition descending="1" ref="C1:C14"/>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038B-9153-49F6-A3D8-84CAED8FDD0E}">
  <sheetPr>
    <tabColor theme="5" tint="0.59999389629810485"/>
  </sheetPr>
  <dimension ref="A1:O15"/>
  <sheetViews>
    <sheetView zoomScale="70" zoomScaleNormal="80" workbookViewId="0">
      <pane xSplit="2" ySplit="2" topLeftCell="C3" activePane="bottomRight" state="frozen"/>
      <selection pane="bottomRight" activeCell="N11" sqref="N11"/>
      <selection pane="bottomLeft" activeCell="A3" sqref="A3"/>
      <selection pane="topRight" activeCell="C1" sqref="C1"/>
    </sheetView>
  </sheetViews>
  <sheetFormatPr defaultColWidth="8.85546875" defaultRowHeight="14.45"/>
  <cols>
    <col min="1" max="1" width="4.7109375" customWidth="1"/>
    <col min="2" max="2" width="23.7109375" customWidth="1"/>
    <col min="3" max="15" width="9.7109375" customWidth="1"/>
  </cols>
  <sheetData>
    <row r="1" spans="1:15" ht="15" thickBot="1">
      <c r="A1" s="23"/>
      <c r="B1" s="23"/>
      <c r="C1" s="25" t="s">
        <v>823</v>
      </c>
      <c r="D1" s="27" t="s">
        <v>825</v>
      </c>
      <c r="E1" s="27" t="s">
        <v>826</v>
      </c>
      <c r="F1" s="27" t="s">
        <v>827</v>
      </c>
      <c r="G1" s="27" t="s">
        <v>829</v>
      </c>
      <c r="H1" s="27" t="s">
        <v>831</v>
      </c>
      <c r="I1" s="27" t="s">
        <v>833</v>
      </c>
      <c r="J1" s="27" t="s">
        <v>835</v>
      </c>
      <c r="K1" s="27" t="s">
        <v>837</v>
      </c>
      <c r="L1" s="29" t="s">
        <v>841</v>
      </c>
      <c r="M1" s="27" t="s">
        <v>839</v>
      </c>
      <c r="N1" s="27" t="s">
        <v>843</v>
      </c>
      <c r="O1" s="27" t="s">
        <v>845</v>
      </c>
    </row>
    <row r="2" spans="1:15" s="8" customFormat="1" ht="106.15" customHeight="1" thickBot="1">
      <c r="A2" s="24"/>
      <c r="B2" s="24"/>
      <c r="C2" s="26" t="s">
        <v>799</v>
      </c>
      <c r="D2" s="28" t="s">
        <v>769</v>
      </c>
      <c r="E2" s="28" t="s">
        <v>775</v>
      </c>
      <c r="F2" s="28" t="s">
        <v>793</v>
      </c>
      <c r="G2" s="28" t="s">
        <v>772</v>
      </c>
      <c r="H2" s="28" t="s">
        <v>790</v>
      </c>
      <c r="I2" s="28" t="s">
        <v>796</v>
      </c>
      <c r="J2" s="28" t="s">
        <v>787</v>
      </c>
      <c r="K2" s="28" t="s">
        <v>778</v>
      </c>
      <c r="L2" s="30" t="s">
        <v>784</v>
      </c>
      <c r="M2" s="28" t="s">
        <v>762</v>
      </c>
      <c r="N2" s="28" t="s">
        <v>766</v>
      </c>
      <c r="O2" s="28" t="s">
        <v>781</v>
      </c>
    </row>
    <row r="3" spans="1:15" s="7" customFormat="1" ht="34.9" customHeight="1">
      <c r="A3" s="25" t="s">
        <v>823</v>
      </c>
      <c r="B3" s="26" t="s">
        <v>799</v>
      </c>
      <c r="C3" s="52"/>
      <c r="D3">
        <v>0.26947690837215532</v>
      </c>
      <c r="E3">
        <v>0.23062994373201162</v>
      </c>
      <c r="F3">
        <v>0.13123232989435998</v>
      </c>
      <c r="G3">
        <v>0.1072414332097104</v>
      </c>
      <c r="H3">
        <v>0.11747791847973799</v>
      </c>
      <c r="I3">
        <v>4.7517464955444608E-2</v>
      </c>
      <c r="J3">
        <v>5.1949920453095516E-2</v>
      </c>
      <c r="K3">
        <v>2.6767844787773908E-3</v>
      </c>
      <c r="L3">
        <v>4.318271588906175E-3</v>
      </c>
      <c r="M3">
        <v>1.2439771718841298E-3</v>
      </c>
      <c r="N3">
        <v>2.3719970812815714E-4</v>
      </c>
      <c r="O3">
        <v>2.751118506354012E-3</v>
      </c>
    </row>
    <row r="4" spans="1:15" s="7" customFormat="1" ht="34.9" customHeight="1">
      <c r="A4" s="27" t="s">
        <v>825</v>
      </c>
      <c r="B4" s="28" t="s">
        <v>769</v>
      </c>
      <c r="C4" s="53"/>
      <c r="D4" s="17"/>
      <c r="E4">
        <v>0.42654947311540775</v>
      </c>
      <c r="F4">
        <v>0.29695315281233403</v>
      </c>
      <c r="G4">
        <v>0.29504360617679914</v>
      </c>
      <c r="H4">
        <v>0.2382237085950985</v>
      </c>
      <c r="I4">
        <v>0.17179298383421521</v>
      </c>
      <c r="J4">
        <v>0.14365054347105308</v>
      </c>
      <c r="K4">
        <v>1.7863152435692142E-2</v>
      </c>
      <c r="L4">
        <v>6.9482109725357826E-3</v>
      </c>
      <c r="M4">
        <v>6.2920351744340294E-3</v>
      </c>
      <c r="N4">
        <v>4.1763437481585784E-3</v>
      </c>
      <c r="O4">
        <v>8.0666693786412072E-3</v>
      </c>
    </row>
    <row r="5" spans="1:15" s="7" customFormat="1" ht="34.9" customHeight="1">
      <c r="A5" s="27" t="s">
        <v>826</v>
      </c>
      <c r="B5" s="28" t="s">
        <v>775</v>
      </c>
      <c r="C5" s="53"/>
      <c r="D5" s="18"/>
      <c r="E5" s="17"/>
      <c r="F5">
        <v>0.37277228434170484</v>
      </c>
      <c r="G5">
        <v>0.40083655117659467</v>
      </c>
      <c r="H5">
        <v>0.30549581172644941</v>
      </c>
      <c r="I5">
        <v>0.20440280645722197</v>
      </c>
      <c r="J5">
        <v>0.18012604315385988</v>
      </c>
      <c r="K5">
        <v>4.1973015227064862E-2</v>
      </c>
      <c r="L5">
        <v>9.989957059035888E-3</v>
      </c>
      <c r="M5">
        <v>3.1456116303004229E-3</v>
      </c>
      <c r="N5">
        <v>6.7611865100634955E-3</v>
      </c>
      <c r="O5">
        <v>1.079279541148442E-2</v>
      </c>
    </row>
    <row r="6" spans="1:15" s="7" customFormat="1" ht="34.9" customHeight="1">
      <c r="A6" s="27" t="s">
        <v>827</v>
      </c>
      <c r="B6" s="28" t="s">
        <v>793</v>
      </c>
      <c r="C6" s="53"/>
      <c r="D6" s="18"/>
      <c r="E6" s="18"/>
      <c r="F6" s="17"/>
      <c r="G6">
        <v>0.46640415844398192</v>
      </c>
      <c r="H6">
        <v>0.43124649847037094</v>
      </c>
      <c r="I6">
        <v>0.29992408170347384</v>
      </c>
      <c r="J6">
        <v>0.27585713437244308</v>
      </c>
      <c r="K6">
        <v>4.2199097080738671E-2</v>
      </c>
      <c r="L6">
        <v>1.9442883614157802E-2</v>
      </c>
      <c r="M6">
        <v>3.1693659895339128E-2</v>
      </c>
      <c r="N6">
        <v>2.2295708231760717E-3</v>
      </c>
      <c r="O6">
        <v>8.3445865448375373E-3</v>
      </c>
    </row>
    <row r="7" spans="1:15" s="7" customFormat="1" ht="34.9" customHeight="1">
      <c r="A7" s="27" t="s">
        <v>829</v>
      </c>
      <c r="B7" s="28" t="s">
        <v>772</v>
      </c>
      <c r="C7" s="53"/>
      <c r="D7" s="18"/>
      <c r="E7" s="18"/>
      <c r="F7" s="18"/>
      <c r="G7" s="17"/>
      <c r="H7">
        <v>0.36163507550196305</v>
      </c>
      <c r="I7">
        <v>0.29857611356331393</v>
      </c>
      <c r="J7">
        <v>0.28273124222388268</v>
      </c>
      <c r="K7">
        <v>5.5383833342961132E-2</v>
      </c>
      <c r="L7">
        <v>1.376988339992455E-2</v>
      </c>
      <c r="M7">
        <v>1.8020156527312432E-2</v>
      </c>
      <c r="N7">
        <v>2.3110824820511714E-3</v>
      </c>
      <c r="O7">
        <v>6.4711898798898593E-3</v>
      </c>
    </row>
    <row r="8" spans="1:15" s="7" customFormat="1" ht="34.9" customHeight="1">
      <c r="A8" s="27" t="s">
        <v>831</v>
      </c>
      <c r="B8" s="28" t="s">
        <v>790</v>
      </c>
      <c r="C8" s="53"/>
      <c r="D8" s="18"/>
      <c r="E8" s="18"/>
      <c r="F8" s="18"/>
      <c r="G8" s="18"/>
      <c r="H8" s="17"/>
      <c r="I8">
        <v>0.38044362894848355</v>
      </c>
      <c r="J8">
        <v>0.33429941405847058</v>
      </c>
      <c r="K8">
        <v>9.482542024638789E-2</v>
      </c>
      <c r="L8">
        <v>4.4608936291128084E-3</v>
      </c>
      <c r="M8">
        <v>3.4130420473803103E-2</v>
      </c>
      <c r="N8">
        <v>1.7263090072608884E-3</v>
      </c>
      <c r="O8">
        <v>5.8608874369957334E-3</v>
      </c>
    </row>
    <row r="9" spans="1:15" s="7" customFormat="1" ht="34.9" customHeight="1">
      <c r="A9" s="27" t="s">
        <v>833</v>
      </c>
      <c r="B9" s="28" t="s">
        <v>796</v>
      </c>
      <c r="C9" s="53"/>
      <c r="D9" s="18"/>
      <c r="E9" s="18"/>
      <c r="F9" s="18"/>
      <c r="G9" s="18"/>
      <c r="H9" s="18"/>
      <c r="I9" s="17"/>
      <c r="J9">
        <v>0.5</v>
      </c>
      <c r="K9">
        <v>0.14061331601728475</v>
      </c>
      <c r="L9">
        <v>1.4845789961111007E-2</v>
      </c>
      <c r="M9">
        <v>6.519590531029236E-2</v>
      </c>
      <c r="N9">
        <v>2.0688806510100379E-2</v>
      </c>
      <c r="O9">
        <v>2.4717470926397409E-2</v>
      </c>
    </row>
    <row r="10" spans="1:15" s="7" customFormat="1" ht="34.9" customHeight="1">
      <c r="A10" s="27" t="s">
        <v>835</v>
      </c>
      <c r="B10" s="28" t="s">
        <v>787</v>
      </c>
      <c r="C10" s="53"/>
      <c r="D10" s="18"/>
      <c r="E10" s="18"/>
      <c r="F10" s="18"/>
      <c r="G10" s="18"/>
      <c r="H10" s="18"/>
      <c r="I10" s="18"/>
      <c r="J10" s="17"/>
      <c r="K10">
        <v>0.16199251313256369</v>
      </c>
      <c r="L10">
        <v>1.4335053243689411E-2</v>
      </c>
      <c r="M10">
        <v>6.8296494426366885E-2</v>
      </c>
      <c r="N10">
        <v>1.2420634560546864E-2</v>
      </c>
      <c r="O10">
        <v>1.4072483845289384E-2</v>
      </c>
    </row>
    <row r="11" spans="1:15" s="7" customFormat="1" ht="34.9" customHeight="1">
      <c r="A11" s="27" t="s">
        <v>837</v>
      </c>
      <c r="B11" s="28" t="s">
        <v>778</v>
      </c>
      <c r="C11" s="53"/>
      <c r="D11" s="18"/>
      <c r="E11" s="18"/>
      <c r="F11" s="18"/>
      <c r="G11" s="18"/>
      <c r="H11" s="18"/>
      <c r="I11" s="18"/>
      <c r="J11" s="18"/>
      <c r="K11" s="17"/>
      <c r="L11">
        <v>7.0568817917733062E-2</v>
      </c>
      <c r="M11">
        <v>0.1936569113920889</v>
      </c>
      <c r="N11">
        <v>5.3961523771145332E-2</v>
      </c>
      <c r="O11">
        <v>6.0138705693453649E-2</v>
      </c>
    </row>
    <row r="12" spans="1:15" s="7" customFormat="1" ht="34.9" customHeight="1" thickBot="1">
      <c r="A12" s="29" t="s">
        <v>841</v>
      </c>
      <c r="B12" s="30" t="s">
        <v>784</v>
      </c>
      <c r="C12" s="53"/>
      <c r="D12" s="18"/>
      <c r="E12" s="18"/>
      <c r="F12" s="18"/>
      <c r="G12" s="18"/>
      <c r="H12" s="18"/>
      <c r="I12" s="18"/>
      <c r="J12" s="18"/>
      <c r="K12" s="18"/>
      <c r="L12" s="17"/>
      <c r="M12">
        <v>0.3529855910069748</v>
      </c>
      <c r="N12">
        <v>0.44596620931496217</v>
      </c>
      <c r="O12">
        <v>0.30153916679665027</v>
      </c>
    </row>
    <row r="13" spans="1:15" s="7" customFormat="1" ht="34.9" customHeight="1">
      <c r="A13" s="27" t="s">
        <v>839</v>
      </c>
      <c r="B13" s="28" t="s">
        <v>762</v>
      </c>
      <c r="C13" s="53"/>
      <c r="D13" s="18"/>
      <c r="E13" s="18"/>
      <c r="F13" s="18"/>
      <c r="G13" s="18"/>
      <c r="H13" s="18"/>
      <c r="I13" s="18"/>
      <c r="J13" s="18"/>
      <c r="K13" s="18"/>
      <c r="L13" s="18"/>
      <c r="M13" s="17"/>
      <c r="N13">
        <v>0.30167691942662694</v>
      </c>
      <c r="O13">
        <v>0.23291605360476675</v>
      </c>
    </row>
    <row r="14" spans="1:15" s="7" customFormat="1" ht="34.9" customHeight="1">
      <c r="A14" s="27" t="s">
        <v>843</v>
      </c>
      <c r="B14" s="28" t="s">
        <v>766</v>
      </c>
      <c r="C14" s="53"/>
      <c r="D14" s="18"/>
      <c r="E14" s="18"/>
      <c r="F14" s="18"/>
      <c r="G14" s="18"/>
      <c r="H14" s="18"/>
      <c r="I14" s="18"/>
      <c r="J14" s="18"/>
      <c r="K14" s="18"/>
      <c r="L14" s="18"/>
      <c r="M14" s="18"/>
      <c r="N14" s="17"/>
      <c r="O14">
        <v>0.37230162499865693</v>
      </c>
    </row>
    <row r="15" spans="1:15" s="7" customFormat="1" ht="34.9" customHeight="1" thickBot="1">
      <c r="A15" s="27" t="s">
        <v>845</v>
      </c>
      <c r="B15" s="28" t="s">
        <v>781</v>
      </c>
      <c r="C15" s="54"/>
      <c r="D15" s="19"/>
      <c r="E15" s="19"/>
      <c r="F15" s="19"/>
      <c r="G15" s="19"/>
      <c r="H15" s="19"/>
      <c r="I15" s="19"/>
      <c r="J15" s="19"/>
      <c r="K15" s="19"/>
      <c r="L15" s="19"/>
      <c r="M15" s="19"/>
      <c r="N15" s="19"/>
      <c r="O15" s="20"/>
    </row>
  </sheetData>
  <conditionalFormatting sqref="C3:O15">
    <cfRule type="expression" dxfId="8" priority="1">
      <formula>ISBLANK(C3)</formula>
    </cfRule>
    <cfRule type="expression" dxfId="7" priority="2">
      <formula>AND(C3&gt;0, C3&lt;=0.05)</formula>
    </cfRule>
    <cfRule type="expression" dxfId="6" priority="3">
      <formula>C3&gt;0.05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7D95F-6775-41CB-B349-C5B7BEF04A1D}">
  <sheetPr>
    <tabColor theme="5" tint="0.59999389629810485"/>
  </sheetPr>
  <dimension ref="A1:BM183"/>
  <sheetViews>
    <sheetView zoomScale="121" zoomScaleNormal="55" workbookViewId="0">
      <pane ySplit="1" topLeftCell="A2" activePane="bottomLeft" state="frozen"/>
      <selection pane="bottomLeft" activeCell="B4" sqref="B4"/>
    </sheetView>
  </sheetViews>
  <sheetFormatPr defaultColWidth="8.85546875" defaultRowHeight="14.45"/>
  <cols>
    <col min="2" max="2" width="34.7109375" customWidth="1"/>
    <col min="3" max="3" width="11.7109375" style="1" customWidth="1"/>
    <col min="4" max="4" width="5.7109375" customWidth="1"/>
    <col min="19" max="19" width="12" customWidth="1"/>
    <col min="20" max="21" width="14.7109375" customWidth="1"/>
    <col min="22" max="22" width="2.7109375" customWidth="1"/>
    <col min="23" max="23" width="22.42578125" customWidth="1"/>
    <col min="24" max="24" width="22.85546875" customWidth="1"/>
    <col min="25" max="25" width="16.140625" customWidth="1"/>
    <col min="26" max="26" width="4.28515625" customWidth="1"/>
    <col min="27" max="27" width="22.42578125" customWidth="1"/>
    <col min="28" max="28" width="25.7109375" customWidth="1"/>
    <col min="29" max="29" width="32.28515625" customWidth="1"/>
    <col min="30" max="30" width="3.7109375" customWidth="1"/>
    <col min="31" max="31" width="25.85546875" customWidth="1"/>
    <col min="32" max="32" width="32.42578125" customWidth="1"/>
    <col min="33" max="33" width="32.85546875" customWidth="1"/>
    <col min="34" max="34" width="3.28515625" customWidth="1"/>
    <col min="35" max="35" width="26.28515625" customWidth="1"/>
    <col min="36" max="36" width="28.5703125" customWidth="1"/>
    <col min="37" max="37" width="36" customWidth="1"/>
    <col min="38" max="38" width="3.7109375" customWidth="1"/>
    <col min="39" max="39" width="27.7109375" customWidth="1"/>
    <col min="40" max="40" width="35.42578125" customWidth="1"/>
    <col min="41" max="41" width="35.7109375" customWidth="1"/>
    <col min="42" max="42" width="4" customWidth="1"/>
    <col min="43" max="43" width="27.85546875" customWidth="1"/>
    <col min="44" max="44" width="27.42578125" customWidth="1"/>
    <col min="45" max="45" width="27.85546875" customWidth="1"/>
    <col min="46" max="46" width="4" customWidth="1"/>
    <col min="47" max="47" width="30.28515625" customWidth="1"/>
    <col min="48" max="48" width="29.28515625" customWidth="1"/>
    <col min="49" max="49" width="29.85546875" customWidth="1"/>
    <col min="50" max="50" width="4.140625" customWidth="1"/>
    <col min="51" max="52" width="29" customWidth="1"/>
    <col min="53" max="53" width="30.140625" customWidth="1"/>
    <col min="54" max="54" width="3.42578125" customWidth="1"/>
    <col min="55" max="55" width="27.85546875" customWidth="1"/>
    <col min="56" max="56" width="27.7109375" customWidth="1"/>
    <col min="57" max="57" width="27.85546875" customWidth="1"/>
    <col min="58" max="58" width="3" customWidth="1"/>
    <col min="59" max="59" width="27.85546875" customWidth="1"/>
    <col min="60" max="60" width="28.140625" customWidth="1"/>
    <col min="61" max="61" width="27.85546875" customWidth="1"/>
    <col min="62" max="62" width="4" customWidth="1"/>
    <col min="63" max="63" width="29.5703125" customWidth="1"/>
    <col min="64" max="64" width="28.5703125" customWidth="1"/>
    <col min="65" max="65" width="29" customWidth="1"/>
  </cols>
  <sheetData>
    <row r="1" spans="1:65" s="7" customFormat="1" ht="102" customHeight="1" thickBot="1">
      <c r="A1" s="55" t="s">
        <v>809</v>
      </c>
      <c r="B1" s="56" t="s">
        <v>810</v>
      </c>
      <c r="C1" s="57" t="s">
        <v>811</v>
      </c>
      <c r="E1" s="39" t="s">
        <v>769</v>
      </c>
      <c r="F1" s="39" t="s">
        <v>799</v>
      </c>
      <c r="G1" s="39" t="s">
        <v>762</v>
      </c>
      <c r="H1" s="39" t="s">
        <v>772</v>
      </c>
      <c r="I1" s="39" t="s">
        <v>796</v>
      </c>
      <c r="J1" s="39" t="s">
        <v>790</v>
      </c>
      <c r="K1" s="39" t="s">
        <v>787</v>
      </c>
      <c r="L1" s="39" t="s">
        <v>793</v>
      </c>
      <c r="M1" s="39" t="s">
        <v>775</v>
      </c>
      <c r="N1" s="39" t="s">
        <v>778</v>
      </c>
      <c r="O1" s="39" t="s">
        <v>766</v>
      </c>
      <c r="P1" s="39" t="s">
        <v>781</v>
      </c>
      <c r="Q1" s="39" t="s">
        <v>784</v>
      </c>
      <c r="S1" s="7" t="s">
        <v>812</v>
      </c>
      <c r="W1" s="7" t="s">
        <v>813</v>
      </c>
      <c r="AA1" s="7" t="s">
        <v>814</v>
      </c>
      <c r="AE1" s="7" t="s">
        <v>815</v>
      </c>
      <c r="AI1" s="7" t="s">
        <v>816</v>
      </c>
      <c r="AM1" s="7" t="s">
        <v>817</v>
      </c>
      <c r="AQ1" s="7" t="s">
        <v>818</v>
      </c>
      <c r="AU1" s="7" t="s">
        <v>819</v>
      </c>
      <c r="AY1" s="7" t="s">
        <v>820</v>
      </c>
      <c r="BC1" s="7" t="s">
        <v>169</v>
      </c>
      <c r="BG1" s="7" t="s">
        <v>821</v>
      </c>
      <c r="BK1" s="7" t="s">
        <v>822</v>
      </c>
    </row>
    <row r="2" spans="1:65">
      <c r="A2" t="s">
        <v>825</v>
      </c>
      <c r="B2" s="82" t="str">
        <f>'Género X - Importancia'!E$1</f>
        <v>Inmersión</v>
      </c>
      <c r="C2" s="82">
        <f>'Género X - Importancia'!E$157</f>
        <v>9.0909090909090917</v>
      </c>
      <c r="D2" s="78"/>
      <c r="E2" s="75">
        <v>10</v>
      </c>
      <c r="F2" s="69">
        <v>10</v>
      </c>
      <c r="G2" s="75">
        <v>10</v>
      </c>
      <c r="H2" s="75">
        <v>8</v>
      </c>
      <c r="I2" s="69">
        <v>10</v>
      </c>
      <c r="J2" s="69">
        <v>10</v>
      </c>
      <c r="K2" s="69">
        <v>10</v>
      </c>
      <c r="L2" s="69">
        <v>10</v>
      </c>
      <c r="M2" s="75">
        <v>10</v>
      </c>
      <c r="N2" s="75">
        <v>9</v>
      </c>
      <c r="O2" s="75">
        <v>10</v>
      </c>
      <c r="P2" s="75">
        <v>10</v>
      </c>
      <c r="Q2" s="69">
        <v>6</v>
      </c>
    </row>
    <row r="3" spans="1:65">
      <c r="A3" t="s">
        <v>823</v>
      </c>
      <c r="B3" s="82" t="str">
        <f>'Género X - Importancia'!O$1</f>
        <v>Animación y sonido</v>
      </c>
      <c r="C3" s="82">
        <f>'Género X - Importancia'!O$157</f>
        <v>8.9272727272727277</v>
      </c>
      <c r="D3" s="77"/>
      <c r="E3" s="76">
        <v>9</v>
      </c>
      <c r="F3" s="65">
        <v>9</v>
      </c>
      <c r="G3" s="76">
        <v>7</v>
      </c>
      <c r="H3" s="76">
        <v>8</v>
      </c>
      <c r="I3" s="65">
        <v>9</v>
      </c>
      <c r="J3" s="65">
        <v>9</v>
      </c>
      <c r="K3" s="65">
        <v>9</v>
      </c>
      <c r="L3" s="65">
        <v>8</v>
      </c>
      <c r="M3" s="76">
        <v>9</v>
      </c>
      <c r="N3" s="76">
        <v>9</v>
      </c>
      <c r="O3" s="76">
        <v>8</v>
      </c>
      <c r="P3" s="76">
        <v>9</v>
      </c>
      <c r="Q3" s="65">
        <v>9</v>
      </c>
      <c r="S3" t="s">
        <v>824</v>
      </c>
      <c r="W3" t="s">
        <v>824</v>
      </c>
      <c r="AA3" t="s">
        <v>824</v>
      </c>
      <c r="AE3" t="s">
        <v>824</v>
      </c>
      <c r="AI3" t="s">
        <v>824</v>
      </c>
      <c r="AM3" t="s">
        <v>824</v>
      </c>
      <c r="AQ3" t="s">
        <v>824</v>
      </c>
      <c r="AU3" t="s">
        <v>824</v>
      </c>
      <c r="AY3" t="s">
        <v>824</v>
      </c>
      <c r="BC3" t="s">
        <v>824</v>
      </c>
      <c r="BG3" t="s">
        <v>824</v>
      </c>
      <c r="BK3" t="s">
        <v>824</v>
      </c>
    </row>
    <row r="4" spans="1:65" ht="15" thickBot="1">
      <c r="A4" t="s">
        <v>839</v>
      </c>
      <c r="B4" s="82" t="str">
        <f>'Género X - Importancia'!C$1</f>
        <v>Desafío</v>
      </c>
      <c r="C4" s="82">
        <f>'Género X - Importancia'!C$157</f>
        <v>8.6363636363636367</v>
      </c>
      <c r="D4" s="76"/>
      <c r="E4" s="76">
        <v>10</v>
      </c>
      <c r="F4" s="65">
        <v>10</v>
      </c>
      <c r="G4" s="76">
        <v>10</v>
      </c>
      <c r="H4" s="76">
        <v>8</v>
      </c>
      <c r="I4" s="65">
        <v>10</v>
      </c>
      <c r="J4" s="65">
        <v>10</v>
      </c>
      <c r="K4" s="65">
        <v>9</v>
      </c>
      <c r="L4" s="65">
        <v>10</v>
      </c>
      <c r="M4" s="76">
        <v>10</v>
      </c>
      <c r="N4" s="76">
        <v>7</v>
      </c>
      <c r="O4" s="76">
        <v>9</v>
      </c>
      <c r="P4" s="76">
        <v>8</v>
      </c>
      <c r="Q4" s="65">
        <v>10</v>
      </c>
    </row>
    <row r="5" spans="1:65">
      <c r="A5" t="s">
        <v>829</v>
      </c>
      <c r="B5" s="82" t="str">
        <f>'Género X - Importancia'!F$1</f>
        <v>Concentración</v>
      </c>
      <c r="C5" s="82">
        <f>'Género X - Importancia'!F$157</f>
        <v>8.5636363636363644</v>
      </c>
      <c r="D5" s="77"/>
      <c r="E5" s="75">
        <v>9</v>
      </c>
      <c r="F5" s="69">
        <v>6</v>
      </c>
      <c r="G5" s="75">
        <v>8</v>
      </c>
      <c r="H5" s="75">
        <v>10</v>
      </c>
      <c r="I5" s="69">
        <v>9</v>
      </c>
      <c r="J5" s="69">
        <v>10</v>
      </c>
      <c r="K5" s="69">
        <v>5</v>
      </c>
      <c r="L5" s="69">
        <v>2</v>
      </c>
      <c r="M5" s="75">
        <v>10</v>
      </c>
      <c r="N5" s="75">
        <v>9</v>
      </c>
      <c r="O5" s="75">
        <v>3</v>
      </c>
      <c r="P5" s="75">
        <v>10</v>
      </c>
      <c r="Q5" s="69">
        <v>9</v>
      </c>
      <c r="S5" s="80"/>
      <c r="T5" s="80">
        <v>10</v>
      </c>
      <c r="U5" s="80">
        <v>10</v>
      </c>
      <c r="W5" s="80"/>
      <c r="X5" s="80">
        <v>10</v>
      </c>
      <c r="Y5" s="80">
        <v>10</v>
      </c>
      <c r="AA5" s="80"/>
      <c r="AB5" s="80">
        <v>10</v>
      </c>
      <c r="AC5" s="80">
        <v>8</v>
      </c>
      <c r="AE5" s="80"/>
      <c r="AF5" s="80">
        <v>10</v>
      </c>
      <c r="AG5" s="80">
        <v>10</v>
      </c>
      <c r="AI5" s="80"/>
      <c r="AJ5" s="80">
        <v>10</v>
      </c>
      <c r="AK5" s="80">
        <v>10</v>
      </c>
      <c r="AM5" s="80"/>
      <c r="AN5" s="80">
        <v>10</v>
      </c>
      <c r="AO5" s="80">
        <v>10</v>
      </c>
      <c r="AQ5" s="80"/>
      <c r="AR5" s="80">
        <v>10</v>
      </c>
      <c r="AS5" s="80">
        <v>10</v>
      </c>
      <c r="AU5" s="80"/>
      <c r="AV5" s="80">
        <v>10</v>
      </c>
      <c r="AW5" s="80">
        <v>10</v>
      </c>
      <c r="AY5" s="80"/>
      <c r="AZ5" s="80">
        <v>10</v>
      </c>
      <c r="BA5" s="80">
        <v>9</v>
      </c>
      <c r="BC5" s="80"/>
      <c r="BD5" s="80">
        <v>10</v>
      </c>
      <c r="BE5" s="80">
        <v>10</v>
      </c>
      <c r="BG5" s="80"/>
      <c r="BH5" s="80">
        <v>10</v>
      </c>
      <c r="BI5" s="80">
        <v>10</v>
      </c>
      <c r="BK5" s="80"/>
      <c r="BL5" s="80">
        <v>10</v>
      </c>
      <c r="BM5" s="80">
        <v>6</v>
      </c>
    </row>
    <row r="6" spans="1:65">
      <c r="A6" t="s">
        <v>833</v>
      </c>
      <c r="B6" s="82" t="str">
        <f>'Género X - Importancia'!N$1</f>
        <v>Estructura de progresión</v>
      </c>
      <c r="C6" s="82">
        <f>'Género X - Importancia'!N$157</f>
        <v>8.5636363636363644</v>
      </c>
      <c r="D6" s="76"/>
      <c r="E6" s="76">
        <v>10</v>
      </c>
      <c r="F6" s="65">
        <v>10</v>
      </c>
      <c r="G6" s="76">
        <v>10</v>
      </c>
      <c r="H6" s="76">
        <v>10</v>
      </c>
      <c r="I6" s="65">
        <v>10</v>
      </c>
      <c r="J6" s="65">
        <v>10</v>
      </c>
      <c r="K6" s="65">
        <v>10</v>
      </c>
      <c r="L6" s="65">
        <v>10</v>
      </c>
      <c r="M6" s="76">
        <v>10</v>
      </c>
      <c r="N6" s="76">
        <v>10</v>
      </c>
      <c r="O6" s="76">
        <v>10</v>
      </c>
      <c r="P6" s="76">
        <v>10</v>
      </c>
      <c r="Q6" s="65">
        <v>10</v>
      </c>
      <c r="S6" t="s">
        <v>828</v>
      </c>
      <c r="T6">
        <v>9.0825688073394488</v>
      </c>
      <c r="U6">
        <v>8.9174311926605512</v>
      </c>
      <c r="W6" t="s">
        <v>828</v>
      </c>
      <c r="X6">
        <v>9.0825688073394488</v>
      </c>
      <c r="Y6">
        <v>8.623853211009175</v>
      </c>
      <c r="AA6" t="s">
        <v>828</v>
      </c>
      <c r="AB6">
        <v>9.0825688073394488</v>
      </c>
      <c r="AC6">
        <v>8.5688073394495419</v>
      </c>
      <c r="AE6" t="s">
        <v>828</v>
      </c>
      <c r="AF6">
        <v>9.0825688073394488</v>
      </c>
      <c r="AG6">
        <v>8.5504587155963296</v>
      </c>
      <c r="AI6" t="s">
        <v>828</v>
      </c>
      <c r="AJ6">
        <v>9.0825688073394488</v>
      </c>
      <c r="AK6">
        <v>8.477064220183486</v>
      </c>
      <c r="AM6" t="s">
        <v>828</v>
      </c>
      <c r="AN6">
        <v>9.0825688073394488</v>
      </c>
      <c r="AO6">
        <v>8.4403669724770634</v>
      </c>
      <c r="AQ6" t="s">
        <v>828</v>
      </c>
      <c r="AR6">
        <v>9.0825688073394488</v>
      </c>
      <c r="AS6">
        <v>8.376146788990825</v>
      </c>
      <c r="AU6" t="s">
        <v>828</v>
      </c>
      <c r="AV6">
        <v>9.0825688073394488</v>
      </c>
      <c r="AW6">
        <v>8.3119266055045866</v>
      </c>
      <c r="AY6" t="s">
        <v>828</v>
      </c>
      <c r="AZ6">
        <v>9.0825688073394488</v>
      </c>
      <c r="BA6">
        <v>8.2935779816513762</v>
      </c>
      <c r="BC6" t="s">
        <v>828</v>
      </c>
      <c r="BD6">
        <v>9.0825688073394488</v>
      </c>
      <c r="BE6">
        <v>7.7064220183486238</v>
      </c>
      <c r="BG6" t="s">
        <v>828</v>
      </c>
      <c r="BH6">
        <v>9.0825688073394488</v>
      </c>
      <c r="BI6">
        <v>7.6422018348623855</v>
      </c>
      <c r="BK6" t="s">
        <v>828</v>
      </c>
      <c r="BL6">
        <v>9.0825688073394488</v>
      </c>
      <c r="BM6">
        <v>7.3211009174311927</v>
      </c>
    </row>
    <row r="7" spans="1:65">
      <c r="A7" t="s">
        <v>831</v>
      </c>
      <c r="B7" s="82" t="str">
        <f>'Género X - Importancia'!L$1</f>
        <v>Equilibrio entre habilidades y tareas</v>
      </c>
      <c r="C7" s="82">
        <f>'Género X - Importancia'!L$157</f>
        <v>8.4909090909090903</v>
      </c>
      <c r="D7" s="75"/>
      <c r="E7" s="75">
        <v>10</v>
      </c>
      <c r="F7" s="69">
        <v>10</v>
      </c>
      <c r="G7" s="75">
        <v>8</v>
      </c>
      <c r="H7" s="75">
        <v>8</v>
      </c>
      <c r="I7" s="69">
        <v>10</v>
      </c>
      <c r="J7" s="69">
        <v>10</v>
      </c>
      <c r="K7" s="69">
        <v>9</v>
      </c>
      <c r="L7" s="69">
        <v>9</v>
      </c>
      <c r="M7" s="75">
        <v>10</v>
      </c>
      <c r="N7" s="75">
        <v>9</v>
      </c>
      <c r="O7" s="75">
        <v>9</v>
      </c>
      <c r="P7" s="75">
        <v>10</v>
      </c>
      <c r="Q7" s="69">
        <v>9</v>
      </c>
      <c r="S7" t="s">
        <v>830</v>
      </c>
      <c r="T7">
        <v>2.0208970438328229</v>
      </c>
      <c r="U7">
        <v>2.4838600067957857</v>
      </c>
      <c r="W7" t="s">
        <v>830</v>
      </c>
      <c r="X7">
        <v>2.0208970438328229</v>
      </c>
      <c r="Y7">
        <v>3.1997961264016288</v>
      </c>
      <c r="AA7" t="s">
        <v>830</v>
      </c>
      <c r="AB7">
        <v>2.0208970438328229</v>
      </c>
      <c r="AC7">
        <v>3.2104994903160065</v>
      </c>
      <c r="AE7" t="s">
        <v>830</v>
      </c>
      <c r="AF7">
        <v>2.0208970438328229</v>
      </c>
      <c r="AG7">
        <v>2.6015970098538941</v>
      </c>
      <c r="AI7" t="s">
        <v>830</v>
      </c>
      <c r="AJ7">
        <v>2.0208970438328229</v>
      </c>
      <c r="AK7">
        <v>3.381413523615358</v>
      </c>
      <c r="AM7" t="s">
        <v>830</v>
      </c>
      <c r="AN7">
        <v>2.0208970438328229</v>
      </c>
      <c r="AO7">
        <v>4.5079850492694549</v>
      </c>
      <c r="AQ7" t="s">
        <v>830</v>
      </c>
      <c r="AR7">
        <v>2.0208970438328229</v>
      </c>
      <c r="AS7">
        <v>5.0146109412164437</v>
      </c>
      <c r="AU7" t="s">
        <v>830</v>
      </c>
      <c r="AV7">
        <v>2.0208970438328229</v>
      </c>
      <c r="AW7">
        <v>3.9573564390078126</v>
      </c>
      <c r="AY7" t="s">
        <v>830</v>
      </c>
      <c r="AZ7">
        <v>2.0208970438328229</v>
      </c>
      <c r="BA7">
        <v>4.7648657832144101</v>
      </c>
      <c r="BC7" t="s">
        <v>830</v>
      </c>
      <c r="BD7">
        <v>2.0208970438328229</v>
      </c>
      <c r="BE7">
        <v>6.061162079510706</v>
      </c>
      <c r="BG7" t="s">
        <v>830</v>
      </c>
      <c r="BH7">
        <v>2.0208970438328229</v>
      </c>
      <c r="BI7">
        <v>6.9170914033299375</v>
      </c>
      <c r="BK7" t="s">
        <v>830</v>
      </c>
      <c r="BL7">
        <v>2.0208970438328229</v>
      </c>
      <c r="BM7">
        <v>6.3496432212028528</v>
      </c>
    </row>
    <row r="8" spans="1:65">
      <c r="A8" t="s">
        <v>835</v>
      </c>
      <c r="B8" s="82" t="str">
        <f>'Género X - Importancia'!K$1</f>
        <v>Involucramiento emocional</v>
      </c>
      <c r="C8" s="82">
        <f>'Género X - Importancia'!K$157</f>
        <v>8.454545454545455</v>
      </c>
      <c r="D8" s="76"/>
      <c r="E8" s="76">
        <v>10</v>
      </c>
      <c r="F8" s="65">
        <v>3</v>
      </c>
      <c r="G8" s="76">
        <v>10</v>
      </c>
      <c r="H8" s="76">
        <v>10</v>
      </c>
      <c r="I8" s="65">
        <v>10</v>
      </c>
      <c r="J8" s="65">
        <v>10</v>
      </c>
      <c r="K8" s="65">
        <v>10</v>
      </c>
      <c r="L8" s="65">
        <v>7</v>
      </c>
      <c r="M8" s="76">
        <v>8</v>
      </c>
      <c r="N8" s="76">
        <v>7</v>
      </c>
      <c r="O8" s="76">
        <v>10</v>
      </c>
      <c r="P8" s="76">
        <v>4</v>
      </c>
      <c r="Q8" s="65">
        <v>8</v>
      </c>
      <c r="S8" t="s">
        <v>832</v>
      </c>
      <c r="T8">
        <v>109</v>
      </c>
      <c r="U8">
        <v>109</v>
      </c>
      <c r="W8" t="s">
        <v>832</v>
      </c>
      <c r="X8">
        <v>109</v>
      </c>
      <c r="Y8">
        <v>109</v>
      </c>
      <c r="AA8" t="s">
        <v>832</v>
      </c>
      <c r="AB8">
        <v>109</v>
      </c>
      <c r="AC8">
        <v>109</v>
      </c>
      <c r="AE8" t="s">
        <v>832</v>
      </c>
      <c r="AF8">
        <v>109</v>
      </c>
      <c r="AG8">
        <v>109</v>
      </c>
      <c r="AI8" t="s">
        <v>832</v>
      </c>
      <c r="AJ8">
        <v>109</v>
      </c>
      <c r="AK8">
        <v>109</v>
      </c>
      <c r="AM8" t="s">
        <v>832</v>
      </c>
      <c r="AN8">
        <v>109</v>
      </c>
      <c r="AO8">
        <v>109</v>
      </c>
      <c r="AQ8" t="s">
        <v>832</v>
      </c>
      <c r="AR8">
        <v>109</v>
      </c>
      <c r="AS8">
        <v>109</v>
      </c>
      <c r="AU8" t="s">
        <v>832</v>
      </c>
      <c r="AV8">
        <v>109</v>
      </c>
      <c r="AW8">
        <v>109</v>
      </c>
      <c r="AY8" t="s">
        <v>832</v>
      </c>
      <c r="AZ8">
        <v>109</v>
      </c>
      <c r="BA8">
        <v>109</v>
      </c>
      <c r="BC8" t="s">
        <v>832</v>
      </c>
      <c r="BD8">
        <v>109</v>
      </c>
      <c r="BE8">
        <v>109</v>
      </c>
      <c r="BG8" t="s">
        <v>832</v>
      </c>
      <c r="BH8">
        <v>109</v>
      </c>
      <c r="BI8">
        <v>109</v>
      </c>
      <c r="BK8" t="s">
        <v>832</v>
      </c>
      <c r="BL8">
        <v>109</v>
      </c>
      <c r="BM8">
        <v>109</v>
      </c>
    </row>
    <row r="9" spans="1:65">
      <c r="A9" t="s">
        <v>827</v>
      </c>
      <c r="B9" s="82" t="str">
        <f>'Género X - Importancia'!M$1</f>
        <v>Narrativa atractiva</v>
      </c>
      <c r="C9" s="82">
        <f>'Género X - Importancia'!M$157</f>
        <v>8.3909090909090907</v>
      </c>
      <c r="D9" s="77"/>
      <c r="E9" s="77">
        <v>4</v>
      </c>
      <c r="F9" s="62">
        <v>4</v>
      </c>
      <c r="G9" s="77">
        <v>1</v>
      </c>
      <c r="H9" s="77">
        <v>1</v>
      </c>
      <c r="I9" s="62">
        <v>3</v>
      </c>
      <c r="J9" s="62">
        <v>6</v>
      </c>
      <c r="K9" s="62">
        <v>6</v>
      </c>
      <c r="L9" s="62">
        <v>7</v>
      </c>
      <c r="M9" s="77">
        <v>1</v>
      </c>
      <c r="N9" s="77">
        <v>1</v>
      </c>
      <c r="O9" s="77">
        <v>1</v>
      </c>
      <c r="P9" s="77">
        <v>8</v>
      </c>
      <c r="Q9" s="62">
        <v>6</v>
      </c>
      <c r="S9" t="s">
        <v>834</v>
      </c>
      <c r="T9">
        <v>0.25516973292364414</v>
      </c>
      <c r="W9" t="s">
        <v>834</v>
      </c>
      <c r="X9">
        <v>0.37280411094139937</v>
      </c>
      <c r="AA9" t="s">
        <v>834</v>
      </c>
      <c r="AB9">
        <v>0.38852348440610046</v>
      </c>
      <c r="AE9" t="s">
        <v>834</v>
      </c>
      <c r="AF9">
        <v>0.42015447192694499</v>
      </c>
      <c r="AI9" t="s">
        <v>834</v>
      </c>
      <c r="AJ9">
        <v>0.36379155027665139</v>
      </c>
      <c r="AM9" t="s">
        <v>834</v>
      </c>
      <c r="AN9">
        <v>0.34062729995420099</v>
      </c>
      <c r="AQ9" t="s">
        <v>834</v>
      </c>
      <c r="AR9">
        <v>0.31882637713171635</v>
      </c>
      <c r="AU9" t="s">
        <v>834</v>
      </c>
      <c r="AV9">
        <v>0.42299906537017512</v>
      </c>
      <c r="AY9" t="s">
        <v>834</v>
      </c>
      <c r="AZ9">
        <v>0.46655017890123052</v>
      </c>
      <c r="BC9" t="s">
        <v>834</v>
      </c>
      <c r="BD9">
        <v>0.31388126878294753</v>
      </c>
      <c r="BG9" t="s">
        <v>834</v>
      </c>
      <c r="BH9">
        <v>0.15408972512402336</v>
      </c>
      <c r="BK9" t="s">
        <v>834</v>
      </c>
      <c r="BL9">
        <v>0.31304719849740742</v>
      </c>
    </row>
    <row r="10" spans="1:65">
      <c r="A10" t="s">
        <v>826</v>
      </c>
      <c r="B10" s="82" t="str">
        <f>'Género X - Importancia'!G$1</f>
        <v>Claridad de objetivos</v>
      </c>
      <c r="C10" s="82">
        <f>'Género X - Importancia'!G$157</f>
        <v>8.327272727272728</v>
      </c>
      <c r="D10" s="76"/>
      <c r="E10" s="75">
        <v>10</v>
      </c>
      <c r="F10" s="69">
        <v>10</v>
      </c>
      <c r="G10" s="75">
        <v>7</v>
      </c>
      <c r="H10" s="75">
        <v>10</v>
      </c>
      <c r="I10" s="69">
        <v>10</v>
      </c>
      <c r="J10" s="69">
        <v>10</v>
      </c>
      <c r="K10" s="69">
        <v>5</v>
      </c>
      <c r="L10" s="69">
        <v>5</v>
      </c>
      <c r="M10" s="75">
        <v>5</v>
      </c>
      <c r="N10" s="75">
        <v>5</v>
      </c>
      <c r="O10" s="75">
        <v>10</v>
      </c>
      <c r="P10" s="75">
        <v>7</v>
      </c>
      <c r="Q10" s="69">
        <v>7</v>
      </c>
      <c r="S10" t="s">
        <v>836</v>
      </c>
      <c r="T10">
        <v>0</v>
      </c>
      <c r="W10" t="s">
        <v>836</v>
      </c>
      <c r="X10">
        <v>0</v>
      </c>
      <c r="AA10" t="s">
        <v>836</v>
      </c>
      <c r="AB10">
        <v>0</v>
      </c>
      <c r="AE10" t="s">
        <v>836</v>
      </c>
      <c r="AF10">
        <v>0</v>
      </c>
      <c r="AI10" t="s">
        <v>836</v>
      </c>
      <c r="AJ10">
        <v>0</v>
      </c>
      <c r="AM10" t="s">
        <v>836</v>
      </c>
      <c r="AN10">
        <v>0</v>
      </c>
      <c r="AQ10" t="s">
        <v>836</v>
      </c>
      <c r="AR10">
        <v>0</v>
      </c>
      <c r="AU10" t="s">
        <v>836</v>
      </c>
      <c r="AV10">
        <v>0</v>
      </c>
      <c r="AY10" t="s">
        <v>836</v>
      </c>
      <c r="AZ10">
        <v>0</v>
      </c>
      <c r="BC10" t="s">
        <v>836</v>
      </c>
      <c r="BD10">
        <v>0</v>
      </c>
      <c r="BG10" t="s">
        <v>836</v>
      </c>
      <c r="BH10">
        <v>0</v>
      </c>
      <c r="BK10" t="s">
        <v>836</v>
      </c>
      <c r="BL10">
        <v>0</v>
      </c>
    </row>
    <row r="11" spans="1:65" s="1" customFormat="1">
      <c r="A11" t="s">
        <v>837</v>
      </c>
      <c r="B11" s="82" t="str">
        <f>'Género X - Importancia'!H$1</f>
        <v>Autonomía</v>
      </c>
      <c r="C11" s="82">
        <f>'Género X - Importancia'!H$157</f>
        <v>8.3000000000000007</v>
      </c>
      <c r="D11" s="75"/>
      <c r="E11" s="77">
        <v>10</v>
      </c>
      <c r="F11" s="62">
        <v>6</v>
      </c>
      <c r="G11" s="77">
        <v>10</v>
      </c>
      <c r="H11" s="77">
        <v>9</v>
      </c>
      <c r="I11" s="62">
        <v>8</v>
      </c>
      <c r="J11" s="62">
        <v>6</v>
      </c>
      <c r="K11" s="62">
        <v>10</v>
      </c>
      <c r="L11" s="62">
        <v>10</v>
      </c>
      <c r="M11" s="77">
        <v>9</v>
      </c>
      <c r="N11" s="77">
        <v>10</v>
      </c>
      <c r="O11" s="77">
        <v>7</v>
      </c>
      <c r="P11" s="77">
        <v>5</v>
      </c>
      <c r="Q11" s="62">
        <v>5</v>
      </c>
      <c r="S11" t="s">
        <v>838</v>
      </c>
      <c r="T11">
        <v>108</v>
      </c>
      <c r="U11"/>
      <c r="W11" t="s">
        <v>838</v>
      </c>
      <c r="X11">
        <v>108</v>
      </c>
      <c r="Y11"/>
      <c r="AA11" t="s">
        <v>838</v>
      </c>
      <c r="AB11">
        <v>108</v>
      </c>
      <c r="AC11"/>
      <c r="AE11" t="s">
        <v>838</v>
      </c>
      <c r="AF11">
        <v>108</v>
      </c>
      <c r="AG11"/>
      <c r="AI11" t="s">
        <v>838</v>
      </c>
      <c r="AJ11">
        <v>108</v>
      </c>
      <c r="AK11"/>
      <c r="AM11" t="s">
        <v>838</v>
      </c>
      <c r="AN11">
        <v>108</v>
      </c>
      <c r="AO11"/>
      <c r="AQ11" t="s">
        <v>838</v>
      </c>
      <c r="AR11">
        <v>108</v>
      </c>
      <c r="AS11"/>
      <c r="AU11" t="s">
        <v>838</v>
      </c>
      <c r="AV11">
        <v>108</v>
      </c>
      <c r="AW11"/>
      <c r="AY11" t="s">
        <v>838</v>
      </c>
      <c r="AZ11">
        <v>108</v>
      </c>
      <c r="BA11"/>
      <c r="BC11" t="s">
        <v>838</v>
      </c>
      <c r="BD11">
        <v>108</v>
      </c>
      <c r="BE11"/>
      <c r="BG11" t="s">
        <v>838</v>
      </c>
      <c r="BH11">
        <v>108</v>
      </c>
      <c r="BI11"/>
      <c r="BK11" t="s">
        <v>838</v>
      </c>
      <c r="BL11">
        <v>108</v>
      </c>
      <c r="BM11"/>
    </row>
    <row r="12" spans="1:65">
      <c r="A12" t="s">
        <v>843</v>
      </c>
      <c r="B12" s="82" t="str">
        <f>'Género X - Importancia'!D$1</f>
        <v>Retroalimentación</v>
      </c>
      <c r="C12" s="82">
        <f>'Género X - Importancia'!D$157</f>
        <v>7.7272727272727275</v>
      </c>
      <c r="D12" s="76"/>
      <c r="E12" s="76">
        <v>10</v>
      </c>
      <c r="F12" s="65">
        <v>10</v>
      </c>
      <c r="G12" s="76">
        <v>10</v>
      </c>
      <c r="H12" s="76">
        <v>10</v>
      </c>
      <c r="I12" s="65">
        <v>10</v>
      </c>
      <c r="J12" s="65">
        <v>10</v>
      </c>
      <c r="K12" s="65">
        <v>10</v>
      </c>
      <c r="L12" s="65">
        <v>10</v>
      </c>
      <c r="M12" s="76">
        <v>10</v>
      </c>
      <c r="N12" s="76">
        <v>10</v>
      </c>
      <c r="O12" s="76">
        <v>10</v>
      </c>
      <c r="P12" s="76">
        <v>10</v>
      </c>
      <c r="Q12" s="65">
        <v>10</v>
      </c>
      <c r="S12" t="s">
        <v>840</v>
      </c>
      <c r="T12">
        <v>0.94037561253253688</v>
      </c>
      <c r="W12" t="s">
        <v>840</v>
      </c>
      <c r="X12">
        <v>2.6265312215652066</v>
      </c>
      <c r="AA12" t="s">
        <v>840</v>
      </c>
      <c r="AB12">
        <v>2.974344378211879</v>
      </c>
      <c r="AE12" t="s">
        <v>840</v>
      </c>
      <c r="AF12">
        <v>3.3835878952393101</v>
      </c>
      <c r="AI12" t="s">
        <v>840</v>
      </c>
      <c r="AJ12">
        <v>3.378901908902356</v>
      </c>
      <c r="AM12" t="s">
        <v>840</v>
      </c>
      <c r="AN12">
        <v>3.1703154812577767</v>
      </c>
      <c r="AQ12" t="s">
        <v>840</v>
      </c>
      <c r="AR12">
        <v>3.2964699579840953</v>
      </c>
      <c r="AU12" t="s">
        <v>840</v>
      </c>
      <c r="AV12">
        <v>4.2488676090745425</v>
      </c>
      <c r="AY12" t="s">
        <v>840</v>
      </c>
      <c r="AZ12">
        <v>4.1763468070352365</v>
      </c>
      <c r="BC12" t="s">
        <v>840</v>
      </c>
      <c r="BD12">
        <v>5.9225054094830352</v>
      </c>
      <c r="BG12" t="s">
        <v>840</v>
      </c>
      <c r="BH12">
        <v>5.3893429218820126</v>
      </c>
      <c r="BK12" t="s">
        <v>840</v>
      </c>
      <c r="BL12">
        <v>7.4291149485459647</v>
      </c>
    </row>
    <row r="13" spans="1:65">
      <c r="A13" t="s">
        <v>845</v>
      </c>
      <c r="B13" s="82" t="str">
        <f>'Género X - Importancia'!I$1</f>
        <v>Interacción social</v>
      </c>
      <c r="C13" s="82">
        <f>'Género X - Importancia'!I$157</f>
        <v>7.663636363636364</v>
      </c>
      <c r="D13" s="75"/>
      <c r="E13" s="77">
        <v>9</v>
      </c>
      <c r="F13" s="62">
        <v>8</v>
      </c>
      <c r="G13" s="77">
        <v>8</v>
      </c>
      <c r="H13" s="77">
        <v>8</v>
      </c>
      <c r="I13" s="62">
        <v>9</v>
      </c>
      <c r="J13" s="62">
        <v>8</v>
      </c>
      <c r="K13" s="62">
        <v>8</v>
      </c>
      <c r="L13" s="62">
        <v>9</v>
      </c>
      <c r="M13" s="77">
        <v>10</v>
      </c>
      <c r="N13" s="77">
        <v>8</v>
      </c>
      <c r="O13" s="77">
        <v>8</v>
      </c>
      <c r="P13" s="77">
        <v>6</v>
      </c>
      <c r="Q13" s="62">
        <v>8</v>
      </c>
      <c r="S13" t="s">
        <v>842</v>
      </c>
      <c r="T13">
        <v>0.17456173843923284</v>
      </c>
      <c r="W13" t="s">
        <v>842</v>
      </c>
      <c r="X13">
        <v>4.9395671243727861E-3</v>
      </c>
      <c r="AA13" t="s">
        <v>842</v>
      </c>
      <c r="AB13">
        <v>1.8112033661131601E-3</v>
      </c>
      <c r="AE13" t="s">
        <v>842</v>
      </c>
      <c r="AF13">
        <v>4.9887012319355529E-4</v>
      </c>
      <c r="AI13" t="s">
        <v>842</v>
      </c>
      <c r="AJ13">
        <v>5.0661587536408403E-4</v>
      </c>
      <c r="AM13" t="s">
        <v>842</v>
      </c>
      <c r="AN13">
        <v>9.9091737880227428E-4</v>
      </c>
      <c r="AQ13" t="s">
        <v>842</v>
      </c>
      <c r="AR13">
        <v>6.6274396786751327E-4</v>
      </c>
      <c r="AU13" t="s">
        <v>842</v>
      </c>
      <c r="AV13">
        <v>2.2863863554591422E-5</v>
      </c>
      <c r="AY13" t="s">
        <v>842</v>
      </c>
      <c r="AZ13">
        <v>3.012036019312148E-5</v>
      </c>
      <c r="BC13" t="s">
        <v>842</v>
      </c>
      <c r="BD13">
        <v>1.9112525628453529E-8</v>
      </c>
      <c r="BG13" t="s">
        <v>842</v>
      </c>
      <c r="BH13">
        <v>2.0928093238580281E-7</v>
      </c>
      <c r="BK13" t="s">
        <v>842</v>
      </c>
      <c r="BL13">
        <v>1.3501131062465341E-11</v>
      </c>
    </row>
    <row r="14" spans="1:65">
      <c r="A14" t="s">
        <v>841</v>
      </c>
      <c r="B14" s="82" t="str">
        <f>'Género X - Importancia'!J$1</f>
        <v>Mejora del conocimiento</v>
      </c>
      <c r="C14" s="82">
        <f>'Género X - Importancia'!J$157</f>
        <v>7.3090909090909095</v>
      </c>
      <c r="D14" s="76"/>
      <c r="E14" s="78">
        <v>7</v>
      </c>
      <c r="F14" s="59">
        <v>10</v>
      </c>
      <c r="G14" s="78">
        <v>5</v>
      </c>
      <c r="H14" s="78">
        <v>5</v>
      </c>
      <c r="I14" s="59">
        <v>9</v>
      </c>
      <c r="J14" s="59">
        <v>8</v>
      </c>
      <c r="K14" s="59">
        <v>10</v>
      </c>
      <c r="L14" s="59">
        <v>10</v>
      </c>
      <c r="M14" s="78">
        <v>10</v>
      </c>
      <c r="N14" s="78">
        <v>4</v>
      </c>
      <c r="O14" s="78">
        <v>4</v>
      </c>
      <c r="P14" s="78">
        <v>10</v>
      </c>
      <c r="Q14" s="59">
        <v>2</v>
      </c>
      <c r="S14" t="s">
        <v>844</v>
      </c>
      <c r="T14">
        <v>1.6590851435958269</v>
      </c>
      <c r="W14" t="s">
        <v>844</v>
      </c>
      <c r="X14">
        <v>1.6590851435958269</v>
      </c>
      <c r="AA14" t="s">
        <v>844</v>
      </c>
      <c r="AB14">
        <v>1.6590851435958269</v>
      </c>
      <c r="AE14" t="s">
        <v>844</v>
      </c>
      <c r="AF14">
        <v>1.6590851435958269</v>
      </c>
      <c r="AI14" t="s">
        <v>844</v>
      </c>
      <c r="AJ14">
        <v>1.6590851435958269</v>
      </c>
      <c r="AM14" t="s">
        <v>844</v>
      </c>
      <c r="AN14">
        <v>1.6590851435958269</v>
      </c>
      <c r="AQ14" t="s">
        <v>844</v>
      </c>
      <c r="AR14">
        <v>1.6590851435958269</v>
      </c>
      <c r="AU14" t="s">
        <v>844</v>
      </c>
      <c r="AV14">
        <v>1.6590851435958269</v>
      </c>
      <c r="AY14" t="s">
        <v>844</v>
      </c>
      <c r="AZ14">
        <v>1.6590851435958269</v>
      </c>
      <c r="BC14" t="s">
        <v>844</v>
      </c>
      <c r="BD14">
        <v>1.6590851435958269</v>
      </c>
      <c r="BG14" t="s">
        <v>844</v>
      </c>
      <c r="BH14">
        <v>1.6590851435958269</v>
      </c>
      <c r="BK14" t="s">
        <v>844</v>
      </c>
      <c r="BL14">
        <v>1.6590851435958269</v>
      </c>
    </row>
    <row r="15" spans="1:65">
      <c r="E15" s="75">
        <v>10</v>
      </c>
      <c r="F15" s="69">
        <v>8</v>
      </c>
      <c r="G15" s="75">
        <v>10</v>
      </c>
      <c r="H15" s="75">
        <v>9</v>
      </c>
      <c r="I15" s="69">
        <v>8</v>
      </c>
      <c r="J15" s="69">
        <v>10</v>
      </c>
      <c r="K15" s="69">
        <v>9</v>
      </c>
      <c r="L15" s="69">
        <v>10</v>
      </c>
      <c r="M15" s="75">
        <v>10</v>
      </c>
      <c r="N15" s="75">
        <v>10</v>
      </c>
      <c r="O15" s="75">
        <v>8</v>
      </c>
      <c r="P15" s="75">
        <v>7</v>
      </c>
      <c r="Q15" s="69">
        <v>6</v>
      </c>
      <c r="S15" t="s">
        <v>846</v>
      </c>
      <c r="T15">
        <v>0.34912347687846568</v>
      </c>
      <c r="W15" t="s">
        <v>846</v>
      </c>
      <c r="X15">
        <v>9.8791342487455722E-3</v>
      </c>
      <c r="AA15" t="s">
        <v>846</v>
      </c>
      <c r="AB15">
        <v>3.6224067322263203E-3</v>
      </c>
      <c r="AE15" t="s">
        <v>846</v>
      </c>
      <c r="AF15">
        <v>9.9774024638711058E-4</v>
      </c>
      <c r="AI15" t="s">
        <v>846</v>
      </c>
      <c r="AJ15">
        <v>1.0132317507281681E-3</v>
      </c>
      <c r="AM15" t="s">
        <v>846</v>
      </c>
      <c r="AN15">
        <v>1.9818347576045486E-3</v>
      </c>
      <c r="AQ15" t="s">
        <v>846</v>
      </c>
      <c r="AR15">
        <v>1.3254879357350265E-3</v>
      </c>
      <c r="AU15" t="s">
        <v>846</v>
      </c>
      <c r="AV15">
        <v>4.5727727109182845E-5</v>
      </c>
      <c r="AY15" t="s">
        <v>846</v>
      </c>
      <c r="AZ15">
        <v>6.024072038624296E-5</v>
      </c>
      <c r="BC15" t="s">
        <v>846</v>
      </c>
      <c r="BD15">
        <v>3.8225051256907058E-8</v>
      </c>
      <c r="BG15" t="s">
        <v>846</v>
      </c>
      <c r="BH15">
        <v>4.1856186477160561E-7</v>
      </c>
      <c r="BK15" t="s">
        <v>846</v>
      </c>
      <c r="BL15">
        <v>2.7002262124930682E-11</v>
      </c>
    </row>
    <row r="16" spans="1:65" ht="15" thickBot="1">
      <c r="E16" s="77">
        <v>8</v>
      </c>
      <c r="F16" s="62">
        <v>10</v>
      </c>
      <c r="G16" s="77">
        <v>10</v>
      </c>
      <c r="H16" s="77">
        <v>10</v>
      </c>
      <c r="I16" s="62">
        <v>8</v>
      </c>
      <c r="J16" s="62">
        <v>8</v>
      </c>
      <c r="K16" s="62">
        <v>8</v>
      </c>
      <c r="L16" s="62">
        <v>7</v>
      </c>
      <c r="M16" s="77">
        <v>5</v>
      </c>
      <c r="N16" s="77">
        <v>6</v>
      </c>
      <c r="O16" s="77">
        <v>9</v>
      </c>
      <c r="P16" s="77">
        <v>1</v>
      </c>
      <c r="Q16" s="62">
        <v>2</v>
      </c>
      <c r="S16" s="79" t="s">
        <v>847</v>
      </c>
      <c r="T16" s="79">
        <v>1.982173483307728</v>
      </c>
      <c r="U16" s="79"/>
      <c r="W16" s="79" t="s">
        <v>847</v>
      </c>
      <c r="X16" s="79">
        <v>1.982173483307728</v>
      </c>
      <c r="Y16" s="79"/>
      <c r="AA16" s="79" t="s">
        <v>847</v>
      </c>
      <c r="AB16" s="79">
        <v>1.982173483307728</v>
      </c>
      <c r="AC16" s="79"/>
      <c r="AE16" s="79" t="s">
        <v>847</v>
      </c>
      <c r="AF16" s="79">
        <v>1.982173483307728</v>
      </c>
      <c r="AG16" s="79"/>
      <c r="AI16" s="79" t="s">
        <v>847</v>
      </c>
      <c r="AJ16" s="79">
        <v>1.982173483307728</v>
      </c>
      <c r="AK16" s="79"/>
      <c r="AM16" s="79" t="s">
        <v>847</v>
      </c>
      <c r="AN16" s="79">
        <v>1.982173483307728</v>
      </c>
      <c r="AO16" s="79"/>
      <c r="AQ16" s="79" t="s">
        <v>847</v>
      </c>
      <c r="AR16" s="79">
        <v>1.982173483307728</v>
      </c>
      <c r="AS16" s="79"/>
      <c r="AU16" s="79" t="s">
        <v>847</v>
      </c>
      <c r="AV16" s="79">
        <v>1.982173483307728</v>
      </c>
      <c r="AW16" s="79"/>
      <c r="AY16" s="79" t="s">
        <v>847</v>
      </c>
      <c r="AZ16" s="79">
        <v>1.982173483307728</v>
      </c>
      <c r="BA16" s="79"/>
      <c r="BC16" s="79" t="s">
        <v>847</v>
      </c>
      <c r="BD16" s="79">
        <v>1.982173483307728</v>
      </c>
      <c r="BE16" s="79"/>
      <c r="BG16" s="79" t="s">
        <v>847</v>
      </c>
      <c r="BH16" s="79">
        <v>1.982173483307728</v>
      </c>
      <c r="BI16" s="79"/>
      <c r="BK16" s="79" t="s">
        <v>847</v>
      </c>
      <c r="BL16" s="79">
        <v>1.982173483307728</v>
      </c>
      <c r="BM16" s="79"/>
    </row>
    <row r="17" spans="2:65">
      <c r="E17" s="78">
        <v>9</v>
      </c>
      <c r="F17" s="59">
        <v>10</v>
      </c>
      <c r="G17" s="78">
        <v>10</v>
      </c>
      <c r="H17" s="78">
        <v>6</v>
      </c>
      <c r="I17" s="59">
        <v>8</v>
      </c>
      <c r="J17" s="59">
        <v>10</v>
      </c>
      <c r="K17" s="59">
        <v>5</v>
      </c>
      <c r="L17" s="59">
        <v>6</v>
      </c>
      <c r="M17" s="78">
        <v>4</v>
      </c>
      <c r="N17" s="78">
        <v>3</v>
      </c>
      <c r="O17" s="78">
        <v>8</v>
      </c>
      <c r="P17" s="78">
        <v>6</v>
      </c>
      <c r="Q17" s="59">
        <v>2</v>
      </c>
    </row>
    <row r="18" spans="2:65" s="1" customFormat="1">
      <c r="B18"/>
      <c r="D18"/>
      <c r="E18" s="75">
        <v>9</v>
      </c>
      <c r="F18" s="69">
        <v>10</v>
      </c>
      <c r="G18" s="75">
        <v>8</v>
      </c>
      <c r="H18" s="75">
        <v>7</v>
      </c>
      <c r="I18" s="69">
        <v>8</v>
      </c>
      <c r="J18" s="69">
        <v>8</v>
      </c>
      <c r="K18" s="69">
        <v>10</v>
      </c>
      <c r="L18" s="69">
        <v>10</v>
      </c>
      <c r="M18" s="75">
        <v>8</v>
      </c>
      <c r="N18" s="75">
        <v>9</v>
      </c>
      <c r="O18" s="75">
        <v>8</v>
      </c>
      <c r="P18" s="75">
        <v>10</v>
      </c>
      <c r="Q18" s="69">
        <v>6</v>
      </c>
      <c r="W18" t="s">
        <v>824</v>
      </c>
      <c r="X18"/>
      <c r="Y18"/>
      <c r="AA18" t="s">
        <v>824</v>
      </c>
      <c r="AB18"/>
      <c r="AC18"/>
      <c r="AE18" t="s">
        <v>824</v>
      </c>
      <c r="AF18"/>
      <c r="AG18"/>
      <c r="AI18" t="s">
        <v>824</v>
      </c>
      <c r="AJ18"/>
      <c r="AK18"/>
      <c r="AM18" t="s">
        <v>824</v>
      </c>
      <c r="AN18"/>
      <c r="AO18"/>
      <c r="AQ18" t="s">
        <v>824</v>
      </c>
      <c r="AR18"/>
      <c r="AS18"/>
      <c r="AU18" t="s">
        <v>824</v>
      </c>
      <c r="AV18"/>
      <c r="AW18"/>
      <c r="AY18" t="s">
        <v>824</v>
      </c>
      <c r="AZ18"/>
      <c r="BA18"/>
      <c r="BC18" t="s">
        <v>824</v>
      </c>
      <c r="BD18"/>
      <c r="BE18"/>
      <c r="BG18" t="s">
        <v>824</v>
      </c>
      <c r="BH18"/>
      <c r="BI18"/>
      <c r="BK18" t="s">
        <v>824</v>
      </c>
      <c r="BL18"/>
      <c r="BM18"/>
    </row>
    <row r="19" spans="2:65" ht="15" thickBot="1">
      <c r="E19" s="78">
        <v>10</v>
      </c>
      <c r="F19" s="59">
        <v>8</v>
      </c>
      <c r="G19" s="78">
        <v>8</v>
      </c>
      <c r="H19" s="78">
        <v>8</v>
      </c>
      <c r="I19" s="59">
        <v>10</v>
      </c>
      <c r="J19" s="59">
        <v>8</v>
      </c>
      <c r="K19" s="59">
        <v>10</v>
      </c>
      <c r="L19" s="59">
        <v>10</v>
      </c>
      <c r="M19" s="78">
        <v>10</v>
      </c>
      <c r="N19" s="78">
        <v>8</v>
      </c>
      <c r="O19" s="78">
        <v>10</v>
      </c>
      <c r="P19" s="78">
        <v>3</v>
      </c>
      <c r="Q19" s="59">
        <v>10</v>
      </c>
    </row>
    <row r="20" spans="2:65">
      <c r="E20" s="77">
        <v>9</v>
      </c>
      <c r="F20" s="62">
        <v>10</v>
      </c>
      <c r="G20" s="77">
        <v>9</v>
      </c>
      <c r="H20" s="77">
        <v>7</v>
      </c>
      <c r="I20" s="62">
        <v>9</v>
      </c>
      <c r="J20" s="62">
        <v>8</v>
      </c>
      <c r="K20" s="62">
        <v>10</v>
      </c>
      <c r="L20" s="62">
        <v>9</v>
      </c>
      <c r="M20" s="77">
        <v>10</v>
      </c>
      <c r="N20" s="77">
        <v>7</v>
      </c>
      <c r="O20" s="77">
        <v>8</v>
      </c>
      <c r="P20" s="77">
        <v>8</v>
      </c>
      <c r="Q20" s="62">
        <v>8</v>
      </c>
      <c r="X20">
        <v>10</v>
      </c>
      <c r="Y20">
        <v>10</v>
      </c>
      <c r="AA20" s="80"/>
      <c r="AB20" s="80">
        <v>10</v>
      </c>
      <c r="AC20" s="80">
        <v>8</v>
      </c>
      <c r="AE20" s="80"/>
      <c r="AF20" s="80">
        <v>10</v>
      </c>
      <c r="AG20" s="80">
        <v>10</v>
      </c>
      <c r="AI20" s="80"/>
      <c r="AJ20" s="80">
        <v>10</v>
      </c>
      <c r="AK20" s="80">
        <v>10</v>
      </c>
      <c r="AM20" s="80"/>
      <c r="AN20" s="80">
        <v>10</v>
      </c>
      <c r="AO20" s="80">
        <v>10</v>
      </c>
      <c r="AQ20" s="80"/>
      <c r="AR20" s="80">
        <v>10</v>
      </c>
      <c r="AS20" s="80">
        <v>10</v>
      </c>
      <c r="AU20" s="80"/>
      <c r="AV20" s="80">
        <v>10</v>
      </c>
      <c r="AW20" s="80">
        <v>10</v>
      </c>
      <c r="AY20" s="80"/>
      <c r="AZ20" s="80">
        <v>10</v>
      </c>
      <c r="BA20" s="80">
        <v>9</v>
      </c>
      <c r="BC20" s="80"/>
      <c r="BD20" s="80">
        <v>10</v>
      </c>
      <c r="BE20" s="80">
        <v>10</v>
      </c>
      <c r="BG20" s="80"/>
      <c r="BH20" s="80">
        <v>10</v>
      </c>
      <c r="BI20" s="80">
        <v>10</v>
      </c>
      <c r="BK20" s="80"/>
      <c r="BL20" s="80">
        <v>10</v>
      </c>
      <c r="BM20" s="80">
        <v>6</v>
      </c>
    </row>
    <row r="21" spans="2:65">
      <c r="E21" s="76">
        <v>10</v>
      </c>
      <c r="F21" s="65">
        <v>10</v>
      </c>
      <c r="G21" s="76">
        <v>10</v>
      </c>
      <c r="H21" s="76">
        <v>10</v>
      </c>
      <c r="I21" s="65">
        <v>10</v>
      </c>
      <c r="J21" s="65">
        <v>10</v>
      </c>
      <c r="K21" s="65">
        <v>10</v>
      </c>
      <c r="L21" s="65">
        <v>10</v>
      </c>
      <c r="M21" s="76">
        <v>10</v>
      </c>
      <c r="N21" s="76">
        <v>10</v>
      </c>
      <c r="O21" s="76">
        <v>7</v>
      </c>
      <c r="P21" s="76">
        <v>10</v>
      </c>
      <c r="Q21" s="65">
        <v>9</v>
      </c>
      <c r="W21" t="s">
        <v>828</v>
      </c>
      <c r="X21">
        <v>8.9174311926605512</v>
      </c>
      <c r="Y21">
        <v>8.623853211009175</v>
      </c>
      <c r="AA21" t="s">
        <v>828</v>
      </c>
      <c r="AB21">
        <v>8.9174311926605512</v>
      </c>
      <c r="AC21">
        <v>8.5688073394495419</v>
      </c>
      <c r="AE21" t="s">
        <v>828</v>
      </c>
      <c r="AF21">
        <v>8.9174311926605512</v>
      </c>
      <c r="AG21">
        <v>8.5504587155963296</v>
      </c>
      <c r="AI21" t="s">
        <v>828</v>
      </c>
      <c r="AJ21">
        <v>8.9174311926605512</v>
      </c>
      <c r="AK21">
        <v>8.477064220183486</v>
      </c>
      <c r="AM21" t="s">
        <v>828</v>
      </c>
      <c r="AN21">
        <v>8.9174311926605512</v>
      </c>
      <c r="AO21">
        <v>8.4403669724770634</v>
      </c>
      <c r="AQ21" t="s">
        <v>828</v>
      </c>
      <c r="AR21">
        <v>8.9174311926605512</v>
      </c>
      <c r="AS21">
        <v>8.376146788990825</v>
      </c>
      <c r="AU21" t="s">
        <v>828</v>
      </c>
      <c r="AV21">
        <v>8.9174311926605512</v>
      </c>
      <c r="AW21">
        <v>8.3119266055045866</v>
      </c>
      <c r="AY21" t="s">
        <v>828</v>
      </c>
      <c r="AZ21">
        <v>8.9174311926605512</v>
      </c>
      <c r="BA21">
        <v>8.2935779816513762</v>
      </c>
      <c r="BC21" t="s">
        <v>828</v>
      </c>
      <c r="BD21">
        <v>8.9174311926605512</v>
      </c>
      <c r="BE21">
        <v>7.7064220183486238</v>
      </c>
      <c r="BG21" t="s">
        <v>828</v>
      </c>
      <c r="BH21">
        <v>8.9174311926605512</v>
      </c>
      <c r="BI21">
        <v>7.6422018348623855</v>
      </c>
      <c r="BK21" t="s">
        <v>828</v>
      </c>
      <c r="BL21">
        <v>8.9174311926605512</v>
      </c>
      <c r="BM21">
        <v>7.3211009174311927</v>
      </c>
    </row>
    <row r="22" spans="2:65">
      <c r="E22" s="75">
        <v>10</v>
      </c>
      <c r="F22" s="69">
        <v>10</v>
      </c>
      <c r="G22" s="75">
        <v>10</v>
      </c>
      <c r="H22" s="75">
        <v>10</v>
      </c>
      <c r="I22" s="69">
        <v>7</v>
      </c>
      <c r="J22" s="69">
        <v>9</v>
      </c>
      <c r="K22" s="69">
        <v>8</v>
      </c>
      <c r="L22" s="69">
        <v>5</v>
      </c>
      <c r="M22" s="75">
        <v>7</v>
      </c>
      <c r="N22" s="75">
        <v>9</v>
      </c>
      <c r="O22" s="75">
        <v>10</v>
      </c>
      <c r="P22" s="75">
        <v>10</v>
      </c>
      <c r="Q22" s="69">
        <v>7</v>
      </c>
      <c r="W22" t="s">
        <v>830</v>
      </c>
      <c r="X22">
        <v>2.4838600067957857</v>
      </c>
      <c r="Y22">
        <v>3.1997961264016288</v>
      </c>
      <c r="AA22" t="s">
        <v>830</v>
      </c>
      <c r="AB22">
        <v>2.4838600067957857</v>
      </c>
      <c r="AC22">
        <v>3.2104994903160065</v>
      </c>
      <c r="AE22" t="s">
        <v>830</v>
      </c>
      <c r="AF22">
        <v>2.4838600067957857</v>
      </c>
      <c r="AG22">
        <v>2.6015970098538941</v>
      </c>
      <c r="AI22" t="s">
        <v>830</v>
      </c>
      <c r="AJ22">
        <v>2.4838600067957857</v>
      </c>
      <c r="AK22">
        <v>3.381413523615358</v>
      </c>
      <c r="AM22" t="s">
        <v>830</v>
      </c>
      <c r="AN22">
        <v>2.4838600067957857</v>
      </c>
      <c r="AO22">
        <v>4.5079850492694549</v>
      </c>
      <c r="AQ22" t="s">
        <v>830</v>
      </c>
      <c r="AR22">
        <v>2.4838600067957857</v>
      </c>
      <c r="AS22">
        <v>5.0146109412164437</v>
      </c>
      <c r="AU22" t="s">
        <v>830</v>
      </c>
      <c r="AV22">
        <v>2.4838600067957857</v>
      </c>
      <c r="AW22">
        <v>3.9573564390078126</v>
      </c>
      <c r="AY22" t="s">
        <v>830</v>
      </c>
      <c r="AZ22">
        <v>2.4838600067957857</v>
      </c>
      <c r="BA22">
        <v>4.7648657832144101</v>
      </c>
      <c r="BC22" t="s">
        <v>830</v>
      </c>
      <c r="BD22">
        <v>2.4838600067957857</v>
      </c>
      <c r="BE22">
        <v>6.061162079510706</v>
      </c>
      <c r="BG22" t="s">
        <v>830</v>
      </c>
      <c r="BH22">
        <v>2.4838600067957857</v>
      </c>
      <c r="BI22">
        <v>6.9170914033299375</v>
      </c>
      <c r="BK22" t="s">
        <v>830</v>
      </c>
      <c r="BL22">
        <v>2.4838600067957857</v>
      </c>
      <c r="BM22">
        <v>6.3496432212028528</v>
      </c>
    </row>
    <row r="23" spans="2:65">
      <c r="E23" s="77">
        <v>10</v>
      </c>
      <c r="F23" s="62">
        <v>10</v>
      </c>
      <c r="G23" s="77">
        <v>9</v>
      </c>
      <c r="H23" s="77">
        <v>10</v>
      </c>
      <c r="I23" s="62">
        <v>10</v>
      </c>
      <c r="J23" s="62">
        <v>10</v>
      </c>
      <c r="K23" s="62">
        <v>10</v>
      </c>
      <c r="L23" s="62">
        <v>10</v>
      </c>
      <c r="M23" s="77">
        <v>7</v>
      </c>
      <c r="N23" s="77">
        <v>9</v>
      </c>
      <c r="O23" s="77">
        <v>9</v>
      </c>
      <c r="P23" s="77">
        <v>7</v>
      </c>
      <c r="Q23" s="62">
        <v>7</v>
      </c>
      <c r="W23" t="s">
        <v>832</v>
      </c>
      <c r="X23">
        <v>109</v>
      </c>
      <c r="Y23">
        <v>109</v>
      </c>
      <c r="AA23" t="s">
        <v>832</v>
      </c>
      <c r="AB23">
        <v>109</v>
      </c>
      <c r="AC23">
        <v>109</v>
      </c>
      <c r="AE23" t="s">
        <v>832</v>
      </c>
      <c r="AF23">
        <v>109</v>
      </c>
      <c r="AG23">
        <v>109</v>
      </c>
      <c r="AI23" t="s">
        <v>832</v>
      </c>
      <c r="AJ23">
        <v>109</v>
      </c>
      <c r="AK23">
        <v>109</v>
      </c>
      <c r="AM23" t="s">
        <v>832</v>
      </c>
      <c r="AN23">
        <v>109</v>
      </c>
      <c r="AO23">
        <v>109</v>
      </c>
      <c r="AQ23" t="s">
        <v>832</v>
      </c>
      <c r="AR23">
        <v>109</v>
      </c>
      <c r="AS23">
        <v>109</v>
      </c>
      <c r="AU23" t="s">
        <v>832</v>
      </c>
      <c r="AV23">
        <v>109</v>
      </c>
      <c r="AW23">
        <v>109</v>
      </c>
      <c r="AY23" t="s">
        <v>832</v>
      </c>
      <c r="AZ23">
        <v>109</v>
      </c>
      <c r="BA23">
        <v>109</v>
      </c>
      <c r="BC23" t="s">
        <v>832</v>
      </c>
      <c r="BD23">
        <v>109</v>
      </c>
      <c r="BE23">
        <v>109</v>
      </c>
      <c r="BG23" t="s">
        <v>832</v>
      </c>
      <c r="BH23">
        <v>109</v>
      </c>
      <c r="BI23">
        <v>109</v>
      </c>
      <c r="BK23" t="s">
        <v>832</v>
      </c>
      <c r="BL23">
        <v>109</v>
      </c>
      <c r="BM23">
        <v>109</v>
      </c>
    </row>
    <row r="24" spans="2:65">
      <c r="E24" s="75">
        <v>6</v>
      </c>
      <c r="F24" s="69">
        <v>10</v>
      </c>
      <c r="G24" s="75">
        <v>8</v>
      </c>
      <c r="H24" s="75">
        <v>10</v>
      </c>
      <c r="I24" s="69">
        <v>5</v>
      </c>
      <c r="J24" s="69">
        <v>8</v>
      </c>
      <c r="K24" s="69">
        <v>8</v>
      </c>
      <c r="L24" s="69">
        <v>8</v>
      </c>
      <c r="M24" s="75">
        <v>8</v>
      </c>
      <c r="N24" s="75">
        <v>6</v>
      </c>
      <c r="O24" s="75">
        <v>10</v>
      </c>
      <c r="P24" s="75">
        <v>8</v>
      </c>
      <c r="Q24" s="69">
        <v>3</v>
      </c>
      <c r="W24" t="s">
        <v>834</v>
      </c>
      <c r="X24">
        <v>9.3981075294151284E-2</v>
      </c>
      <c r="AA24" t="s">
        <v>834</v>
      </c>
      <c r="AB24">
        <v>0.26598086683726957</v>
      </c>
      <c r="AE24" t="s">
        <v>834</v>
      </c>
      <c r="AF24">
        <v>0.21473700816277461</v>
      </c>
      <c r="AI24" t="s">
        <v>834</v>
      </c>
      <c r="AJ24">
        <v>0.19263473565367084</v>
      </c>
      <c r="AM24" t="s">
        <v>834</v>
      </c>
      <c r="AN24">
        <v>0.12995113744458781</v>
      </c>
      <c r="AQ24" t="s">
        <v>834</v>
      </c>
      <c r="AR24">
        <v>0.29747529195094224</v>
      </c>
      <c r="AU24" t="s">
        <v>834</v>
      </c>
      <c r="AV24">
        <v>0.20911653728927737</v>
      </c>
      <c r="AY24" t="s">
        <v>834</v>
      </c>
      <c r="AZ24">
        <v>0.19551332003837602</v>
      </c>
      <c r="BC24" t="s">
        <v>834</v>
      </c>
      <c r="BD24">
        <v>0.16073950277560439</v>
      </c>
      <c r="BG24" t="s">
        <v>834</v>
      </c>
      <c r="BH24">
        <v>0.2563990761226459</v>
      </c>
      <c r="BK24" t="s">
        <v>834</v>
      </c>
      <c r="BL24">
        <v>0.14662870079601245</v>
      </c>
    </row>
    <row r="25" spans="2:65">
      <c r="E25" s="78">
        <v>8</v>
      </c>
      <c r="F25" s="59">
        <v>10</v>
      </c>
      <c r="G25" s="78">
        <v>8</v>
      </c>
      <c r="H25" s="78">
        <v>10</v>
      </c>
      <c r="I25" s="59">
        <v>10</v>
      </c>
      <c r="J25" s="59">
        <v>8</v>
      </c>
      <c r="K25" s="59">
        <v>10</v>
      </c>
      <c r="L25" s="59">
        <v>10</v>
      </c>
      <c r="M25" s="78">
        <v>6</v>
      </c>
      <c r="N25" s="78">
        <v>4</v>
      </c>
      <c r="O25" s="78">
        <v>10</v>
      </c>
      <c r="P25" s="78">
        <v>3</v>
      </c>
      <c r="Q25" s="59">
        <v>9</v>
      </c>
      <c r="W25" t="s">
        <v>836</v>
      </c>
      <c r="X25">
        <v>0</v>
      </c>
      <c r="AA25" t="s">
        <v>836</v>
      </c>
      <c r="AB25">
        <v>0</v>
      </c>
      <c r="AE25" t="s">
        <v>836</v>
      </c>
      <c r="AF25">
        <v>0</v>
      </c>
      <c r="AI25" t="s">
        <v>836</v>
      </c>
      <c r="AJ25">
        <v>0</v>
      </c>
      <c r="AM25" t="s">
        <v>836</v>
      </c>
      <c r="AN25">
        <v>0</v>
      </c>
      <c r="AQ25" t="s">
        <v>836</v>
      </c>
      <c r="AR25">
        <v>0</v>
      </c>
      <c r="AU25" t="s">
        <v>836</v>
      </c>
      <c r="AV25">
        <v>0</v>
      </c>
      <c r="AY25" t="s">
        <v>836</v>
      </c>
      <c r="AZ25">
        <v>0</v>
      </c>
      <c r="BC25" t="s">
        <v>836</v>
      </c>
      <c r="BD25">
        <v>0</v>
      </c>
      <c r="BG25" t="s">
        <v>836</v>
      </c>
      <c r="BH25">
        <v>0</v>
      </c>
      <c r="BK25" t="s">
        <v>836</v>
      </c>
      <c r="BL25">
        <v>0</v>
      </c>
    </row>
    <row r="26" spans="2:65">
      <c r="E26" s="75">
        <v>8</v>
      </c>
      <c r="F26" s="69">
        <v>8</v>
      </c>
      <c r="G26" s="75">
        <v>8</v>
      </c>
      <c r="H26" s="75">
        <v>8</v>
      </c>
      <c r="I26" s="69">
        <v>9</v>
      </c>
      <c r="J26" s="69">
        <v>7</v>
      </c>
      <c r="K26" s="69">
        <v>9</v>
      </c>
      <c r="L26" s="69">
        <v>9</v>
      </c>
      <c r="M26" s="75">
        <v>9</v>
      </c>
      <c r="N26" s="75">
        <v>10</v>
      </c>
      <c r="O26" s="75">
        <v>10</v>
      </c>
      <c r="P26" s="75">
        <v>9</v>
      </c>
      <c r="Q26" s="69">
        <v>8</v>
      </c>
      <c r="W26" t="s">
        <v>838</v>
      </c>
      <c r="X26">
        <v>108</v>
      </c>
      <c r="AA26" t="s">
        <v>838</v>
      </c>
      <c r="AB26">
        <v>108</v>
      </c>
      <c r="AE26" t="s">
        <v>838</v>
      </c>
      <c r="AF26">
        <v>108</v>
      </c>
      <c r="AI26" t="s">
        <v>838</v>
      </c>
      <c r="AJ26">
        <v>108</v>
      </c>
      <c r="AM26" t="s">
        <v>838</v>
      </c>
      <c r="AN26">
        <v>108</v>
      </c>
      <c r="AQ26" t="s">
        <v>838</v>
      </c>
      <c r="AR26">
        <v>108</v>
      </c>
      <c r="AU26" t="s">
        <v>838</v>
      </c>
      <c r="AV26">
        <v>108</v>
      </c>
      <c r="AY26" t="s">
        <v>838</v>
      </c>
      <c r="AZ26">
        <v>108</v>
      </c>
      <c r="BC26" t="s">
        <v>838</v>
      </c>
      <c r="BD26">
        <v>108</v>
      </c>
      <c r="BG26" t="s">
        <v>838</v>
      </c>
      <c r="BH26">
        <v>108</v>
      </c>
      <c r="BK26" t="s">
        <v>838</v>
      </c>
      <c r="BL26">
        <v>108</v>
      </c>
    </row>
    <row r="27" spans="2:65">
      <c r="E27" s="76">
        <v>7</v>
      </c>
      <c r="F27" s="65">
        <v>10</v>
      </c>
      <c r="G27" s="76">
        <v>1</v>
      </c>
      <c r="H27" s="76">
        <v>10</v>
      </c>
      <c r="I27" s="65">
        <v>8</v>
      </c>
      <c r="J27" s="65">
        <v>5</v>
      </c>
      <c r="K27" s="65">
        <v>8</v>
      </c>
      <c r="L27" s="65">
        <v>10</v>
      </c>
      <c r="M27" s="76">
        <v>5</v>
      </c>
      <c r="N27" s="76">
        <v>8</v>
      </c>
      <c r="O27" s="76">
        <v>5</v>
      </c>
      <c r="P27" s="76">
        <v>1</v>
      </c>
      <c r="Q27" s="65">
        <v>1</v>
      </c>
      <c r="W27" t="s">
        <v>840</v>
      </c>
      <c r="X27">
        <v>1.3501277341910813</v>
      </c>
      <c r="AA27" t="s">
        <v>840</v>
      </c>
      <c r="AB27">
        <v>1.7776730803348273</v>
      </c>
      <c r="AE27" t="s">
        <v>840</v>
      </c>
      <c r="AF27">
        <v>1.9171595955009006</v>
      </c>
      <c r="AI27" t="s">
        <v>840</v>
      </c>
      <c r="AJ27">
        <v>2.1097910330846323</v>
      </c>
      <c r="AM27" t="s">
        <v>840</v>
      </c>
      <c r="AN27">
        <v>2.0129730491835409</v>
      </c>
      <c r="AQ27" t="s">
        <v>840</v>
      </c>
      <c r="AR27">
        <v>2.4321616963188584</v>
      </c>
      <c r="AU27" t="s">
        <v>840</v>
      </c>
      <c r="AV27">
        <v>2.7910865150378679</v>
      </c>
      <c r="AY27" t="s">
        <v>840</v>
      </c>
      <c r="AZ27">
        <v>2.6806547671101795</v>
      </c>
      <c r="BC27" t="s">
        <v>840</v>
      </c>
      <c r="BD27">
        <v>4.6802494910235302</v>
      </c>
      <c r="BG27" t="s">
        <v>840</v>
      </c>
      <c r="BH27">
        <v>4.9359770950650486</v>
      </c>
      <c r="BK27" t="s">
        <v>840</v>
      </c>
      <c r="BL27">
        <v>6.0182491255391071</v>
      </c>
    </row>
    <row r="28" spans="2:65">
      <c r="E28" s="75">
        <v>9</v>
      </c>
      <c r="F28" s="69">
        <v>10</v>
      </c>
      <c r="G28" s="75">
        <v>9</v>
      </c>
      <c r="H28" s="75">
        <v>6</v>
      </c>
      <c r="I28" s="69">
        <v>8</v>
      </c>
      <c r="J28" s="69">
        <v>9</v>
      </c>
      <c r="K28" s="69">
        <v>9</v>
      </c>
      <c r="L28" s="69">
        <v>3</v>
      </c>
      <c r="M28" s="75">
        <v>10</v>
      </c>
      <c r="N28" s="75">
        <v>5</v>
      </c>
      <c r="O28" s="75">
        <v>5</v>
      </c>
      <c r="P28" s="75">
        <v>10</v>
      </c>
      <c r="Q28" s="69">
        <v>8</v>
      </c>
      <c r="W28" t="s">
        <v>842</v>
      </c>
      <c r="X28">
        <v>8.9898866869260852E-2</v>
      </c>
      <c r="AA28" t="s">
        <v>842</v>
      </c>
      <c r="AB28">
        <v>3.9136076215282888E-2</v>
      </c>
      <c r="AE28" t="s">
        <v>842</v>
      </c>
      <c r="AF28">
        <v>2.8929887381239569E-2</v>
      </c>
      <c r="AI28" t="s">
        <v>842</v>
      </c>
      <c r="AJ28">
        <v>1.8593188099386624E-2</v>
      </c>
      <c r="AM28" t="s">
        <v>842</v>
      </c>
      <c r="AN28">
        <v>2.3302689148251145E-2</v>
      </c>
      <c r="AQ28" t="s">
        <v>842</v>
      </c>
      <c r="AR28">
        <v>8.3263538614916453E-3</v>
      </c>
      <c r="AU28" t="s">
        <v>842</v>
      </c>
      <c r="AV28">
        <v>3.1064626484145512E-3</v>
      </c>
      <c r="AY28" t="s">
        <v>842</v>
      </c>
      <c r="AZ28">
        <v>4.2499739744142184E-3</v>
      </c>
      <c r="BC28" t="s">
        <v>842</v>
      </c>
      <c r="BD28">
        <v>4.1800902927723492E-6</v>
      </c>
      <c r="BG28" t="s">
        <v>842</v>
      </c>
      <c r="BH28">
        <v>1.4588097087073589E-6</v>
      </c>
      <c r="BK28" t="s">
        <v>842</v>
      </c>
      <c r="BL28">
        <v>1.2296276014046086E-8</v>
      </c>
    </row>
    <row r="29" spans="2:65">
      <c r="E29" s="76">
        <v>10</v>
      </c>
      <c r="F29" s="65">
        <v>6</v>
      </c>
      <c r="G29" s="76">
        <v>8</v>
      </c>
      <c r="H29" s="76">
        <v>6</v>
      </c>
      <c r="I29" s="65">
        <v>9</v>
      </c>
      <c r="J29" s="65">
        <v>8</v>
      </c>
      <c r="K29" s="65">
        <v>8</v>
      </c>
      <c r="L29" s="65">
        <v>7</v>
      </c>
      <c r="M29" s="76">
        <v>7</v>
      </c>
      <c r="N29" s="76">
        <v>7</v>
      </c>
      <c r="O29" s="76">
        <v>6</v>
      </c>
      <c r="P29" s="76">
        <v>5</v>
      </c>
      <c r="Q29" s="65">
        <v>4</v>
      </c>
      <c r="W29" t="s">
        <v>844</v>
      </c>
      <c r="X29">
        <v>1.6590851435958269</v>
      </c>
      <c r="AA29" t="s">
        <v>844</v>
      </c>
      <c r="AB29">
        <v>1.6590851435958269</v>
      </c>
      <c r="AE29" t="s">
        <v>844</v>
      </c>
      <c r="AF29">
        <v>1.6590851435958269</v>
      </c>
      <c r="AI29" t="s">
        <v>844</v>
      </c>
      <c r="AJ29">
        <v>1.6590851435958269</v>
      </c>
      <c r="AM29" t="s">
        <v>844</v>
      </c>
      <c r="AN29">
        <v>1.6590851435958269</v>
      </c>
      <c r="AQ29" t="s">
        <v>844</v>
      </c>
      <c r="AR29">
        <v>1.6590851435958269</v>
      </c>
      <c r="AU29" t="s">
        <v>844</v>
      </c>
      <c r="AV29">
        <v>1.6590851435958269</v>
      </c>
      <c r="AY29" t="s">
        <v>844</v>
      </c>
      <c r="AZ29">
        <v>1.6590851435958269</v>
      </c>
      <c r="BC29" t="s">
        <v>844</v>
      </c>
      <c r="BD29">
        <v>1.6590851435958269</v>
      </c>
      <c r="BG29" t="s">
        <v>844</v>
      </c>
      <c r="BH29">
        <v>1.6590851435958269</v>
      </c>
      <c r="BK29" t="s">
        <v>844</v>
      </c>
      <c r="BL29">
        <v>1.6590851435958269</v>
      </c>
    </row>
    <row r="30" spans="2:65">
      <c r="E30" s="77">
        <v>9</v>
      </c>
      <c r="F30" s="62">
        <v>3</v>
      </c>
      <c r="G30" s="77">
        <v>9</v>
      </c>
      <c r="H30" s="77">
        <v>10</v>
      </c>
      <c r="I30" s="62">
        <v>8</v>
      </c>
      <c r="J30" s="62">
        <v>8</v>
      </c>
      <c r="K30" s="62">
        <v>7</v>
      </c>
      <c r="L30" s="62">
        <v>8</v>
      </c>
      <c r="M30" s="77">
        <v>9</v>
      </c>
      <c r="N30" s="77">
        <v>9</v>
      </c>
      <c r="O30" s="77">
        <v>10</v>
      </c>
      <c r="P30" s="77">
        <v>8</v>
      </c>
      <c r="Q30" s="62">
        <v>6</v>
      </c>
      <c r="W30" t="s">
        <v>846</v>
      </c>
      <c r="X30">
        <v>0.1797977337385217</v>
      </c>
      <c r="AA30" t="s">
        <v>846</v>
      </c>
      <c r="AB30">
        <v>7.8272152430565775E-2</v>
      </c>
      <c r="AE30" t="s">
        <v>846</v>
      </c>
      <c r="AF30">
        <v>5.7859774762479138E-2</v>
      </c>
      <c r="AI30" t="s">
        <v>846</v>
      </c>
      <c r="AJ30">
        <v>3.7186376198773248E-2</v>
      </c>
      <c r="AM30" t="s">
        <v>846</v>
      </c>
      <c r="AN30">
        <v>4.6605378296502291E-2</v>
      </c>
      <c r="AQ30" t="s">
        <v>846</v>
      </c>
      <c r="AR30">
        <v>1.6652707722983291E-2</v>
      </c>
      <c r="AU30" t="s">
        <v>846</v>
      </c>
      <c r="AV30">
        <v>6.2129252968291023E-3</v>
      </c>
      <c r="AY30" t="s">
        <v>846</v>
      </c>
      <c r="AZ30">
        <v>8.4999479488284367E-3</v>
      </c>
      <c r="BC30" t="s">
        <v>846</v>
      </c>
      <c r="BD30">
        <v>8.3601805855446983E-6</v>
      </c>
      <c r="BG30" t="s">
        <v>846</v>
      </c>
      <c r="BH30">
        <v>2.9176194174147178E-6</v>
      </c>
      <c r="BK30" t="s">
        <v>846</v>
      </c>
      <c r="BL30">
        <v>2.4592552028092172E-8</v>
      </c>
    </row>
    <row r="31" spans="2:65" ht="15" thickBot="1">
      <c r="E31" s="78">
        <v>10</v>
      </c>
      <c r="F31" s="59">
        <v>10</v>
      </c>
      <c r="G31" s="78">
        <v>8</v>
      </c>
      <c r="H31" s="78">
        <v>9</v>
      </c>
      <c r="I31" s="59">
        <v>10</v>
      </c>
      <c r="J31" s="59">
        <v>9</v>
      </c>
      <c r="K31" s="59">
        <v>10</v>
      </c>
      <c r="L31" s="59">
        <v>10</v>
      </c>
      <c r="M31" s="78">
        <v>9</v>
      </c>
      <c r="N31" s="78">
        <v>9</v>
      </c>
      <c r="O31" s="78">
        <v>7</v>
      </c>
      <c r="P31" s="78">
        <v>8</v>
      </c>
      <c r="Q31" s="59">
        <v>10</v>
      </c>
      <c r="W31" t="s">
        <v>847</v>
      </c>
      <c r="X31">
        <v>1.982173483307728</v>
      </c>
      <c r="AA31" s="79" t="s">
        <v>847</v>
      </c>
      <c r="AB31" s="79">
        <v>1.982173483307728</v>
      </c>
      <c r="AC31" s="79"/>
      <c r="AE31" s="79" t="s">
        <v>847</v>
      </c>
      <c r="AF31" s="79">
        <v>1.982173483307728</v>
      </c>
      <c r="AG31" s="79"/>
      <c r="AI31" s="79" t="s">
        <v>847</v>
      </c>
      <c r="AJ31" s="79">
        <v>1.982173483307728</v>
      </c>
      <c r="AK31" s="79"/>
      <c r="AM31" s="79" t="s">
        <v>847</v>
      </c>
      <c r="AN31" s="79">
        <v>1.982173483307728</v>
      </c>
      <c r="AO31" s="79"/>
      <c r="AQ31" s="79" t="s">
        <v>847</v>
      </c>
      <c r="AR31" s="79">
        <v>1.982173483307728</v>
      </c>
      <c r="AS31" s="79"/>
      <c r="AU31" s="79" t="s">
        <v>847</v>
      </c>
      <c r="AV31" s="79">
        <v>1.982173483307728</v>
      </c>
      <c r="AW31" s="79"/>
      <c r="AY31" s="79" t="s">
        <v>847</v>
      </c>
      <c r="AZ31" s="79">
        <v>1.982173483307728</v>
      </c>
      <c r="BA31" s="79"/>
      <c r="BC31" s="79" t="s">
        <v>847</v>
      </c>
      <c r="BD31" s="79">
        <v>1.982173483307728</v>
      </c>
      <c r="BE31" s="79"/>
      <c r="BG31" s="79" t="s">
        <v>847</v>
      </c>
      <c r="BH31" s="79">
        <v>1.982173483307728</v>
      </c>
      <c r="BI31" s="79"/>
      <c r="BK31" s="79" t="s">
        <v>847</v>
      </c>
      <c r="BL31" s="79">
        <v>1.982173483307728</v>
      </c>
      <c r="BM31" s="79"/>
    </row>
    <row r="32" spans="2:65">
      <c r="E32" s="77">
        <v>10</v>
      </c>
      <c r="F32" s="62">
        <v>10</v>
      </c>
      <c r="G32" s="77">
        <v>9</v>
      </c>
      <c r="H32" s="77">
        <v>10</v>
      </c>
      <c r="I32" s="62">
        <v>8</v>
      </c>
      <c r="J32" s="62">
        <v>7</v>
      </c>
      <c r="K32" s="62">
        <v>9</v>
      </c>
      <c r="L32" s="62">
        <v>10</v>
      </c>
      <c r="M32" s="77">
        <v>8</v>
      </c>
      <c r="N32" s="77">
        <v>10</v>
      </c>
      <c r="O32" s="77">
        <v>10</v>
      </c>
      <c r="P32" s="77">
        <v>8</v>
      </c>
      <c r="Q32" s="62">
        <v>8</v>
      </c>
    </row>
    <row r="33" spans="3:65" s="1" customFormat="1">
      <c r="E33" s="77">
        <v>10</v>
      </c>
      <c r="F33" s="62">
        <v>7</v>
      </c>
      <c r="G33" s="77">
        <v>9</v>
      </c>
      <c r="H33" s="77">
        <v>7</v>
      </c>
      <c r="I33" s="62">
        <v>9</v>
      </c>
      <c r="J33" s="62">
        <v>8</v>
      </c>
      <c r="K33" s="62">
        <v>10</v>
      </c>
      <c r="L33" s="62">
        <v>5</v>
      </c>
      <c r="M33" s="77">
        <v>8</v>
      </c>
      <c r="N33" s="77">
        <v>7</v>
      </c>
      <c r="O33" s="77">
        <v>8</v>
      </c>
      <c r="P33" s="77">
        <v>10</v>
      </c>
      <c r="Q33" s="62">
        <v>6</v>
      </c>
      <c r="AA33" t="s">
        <v>824</v>
      </c>
      <c r="AB33"/>
      <c r="AC33"/>
      <c r="AE33" t="s">
        <v>824</v>
      </c>
      <c r="AF33"/>
      <c r="AG33"/>
      <c r="AI33" t="s">
        <v>824</v>
      </c>
      <c r="AJ33"/>
      <c r="AK33"/>
      <c r="AM33" t="s">
        <v>824</v>
      </c>
      <c r="AN33"/>
      <c r="AO33"/>
      <c r="AQ33" t="s">
        <v>824</v>
      </c>
      <c r="AR33"/>
      <c r="AS33"/>
      <c r="AU33" t="s">
        <v>824</v>
      </c>
      <c r="AV33"/>
      <c r="AW33"/>
      <c r="AY33" t="s">
        <v>824</v>
      </c>
      <c r="AZ33"/>
      <c r="BA33"/>
      <c r="BC33" t="s">
        <v>824</v>
      </c>
      <c r="BD33"/>
      <c r="BE33"/>
      <c r="BG33" t="s">
        <v>824</v>
      </c>
      <c r="BH33"/>
      <c r="BI33"/>
      <c r="BK33" t="s">
        <v>824</v>
      </c>
      <c r="BL33"/>
      <c r="BM33"/>
    </row>
    <row r="34" spans="3:65" ht="15" thickBot="1">
      <c r="E34" s="78">
        <v>10</v>
      </c>
      <c r="F34" s="59">
        <v>10</v>
      </c>
      <c r="G34" s="78">
        <v>8</v>
      </c>
      <c r="H34" s="78">
        <v>10</v>
      </c>
      <c r="I34" s="59">
        <v>10</v>
      </c>
      <c r="J34" s="59">
        <v>10</v>
      </c>
      <c r="K34" s="59">
        <v>10</v>
      </c>
      <c r="L34" s="59">
        <v>10</v>
      </c>
      <c r="M34" s="78">
        <v>10</v>
      </c>
      <c r="N34" s="78">
        <v>10</v>
      </c>
      <c r="O34" s="78">
        <v>10</v>
      </c>
      <c r="P34" s="78">
        <v>9</v>
      </c>
      <c r="Q34" s="59">
        <v>10</v>
      </c>
    </row>
    <row r="35" spans="3:65">
      <c r="C35" s="46"/>
      <c r="E35" s="75">
        <v>10</v>
      </c>
      <c r="F35" s="69">
        <v>10</v>
      </c>
      <c r="G35" s="75">
        <v>8</v>
      </c>
      <c r="H35" s="75">
        <v>8</v>
      </c>
      <c r="I35" s="69">
        <v>8</v>
      </c>
      <c r="J35" s="69">
        <v>9</v>
      </c>
      <c r="K35" s="69">
        <v>9</v>
      </c>
      <c r="L35" s="69">
        <v>5</v>
      </c>
      <c r="M35" s="75">
        <v>8</v>
      </c>
      <c r="N35" s="75">
        <v>10</v>
      </c>
      <c r="O35" s="75">
        <v>10</v>
      </c>
      <c r="P35" s="75">
        <v>10</v>
      </c>
      <c r="Q35" s="69">
        <v>10</v>
      </c>
      <c r="AA35" s="80"/>
      <c r="AB35" s="80">
        <v>10</v>
      </c>
      <c r="AC35" s="80">
        <v>8</v>
      </c>
      <c r="AE35" s="80"/>
      <c r="AF35" s="80">
        <v>10</v>
      </c>
      <c r="AG35" s="80">
        <v>10</v>
      </c>
      <c r="AI35" s="80"/>
      <c r="AJ35" s="80">
        <v>10</v>
      </c>
      <c r="AK35" s="80">
        <v>10</v>
      </c>
      <c r="AM35" s="80"/>
      <c r="AN35" s="80">
        <v>10</v>
      </c>
      <c r="AO35" s="80">
        <v>10</v>
      </c>
      <c r="AQ35" s="80"/>
      <c r="AR35" s="80">
        <v>10</v>
      </c>
      <c r="AS35" s="80">
        <v>10</v>
      </c>
      <c r="AU35" s="80"/>
      <c r="AV35" s="80">
        <v>10</v>
      </c>
      <c r="AW35" s="80">
        <v>10</v>
      </c>
      <c r="AY35" s="80"/>
      <c r="AZ35" s="80">
        <v>10</v>
      </c>
      <c r="BA35" s="80">
        <v>9</v>
      </c>
      <c r="BC35" s="80"/>
      <c r="BD35" s="80">
        <v>10</v>
      </c>
      <c r="BE35" s="80">
        <v>10</v>
      </c>
      <c r="BG35" s="80"/>
      <c r="BH35" s="80">
        <v>10</v>
      </c>
      <c r="BI35" s="80">
        <v>10</v>
      </c>
      <c r="BK35" s="80"/>
      <c r="BL35" s="80">
        <v>10</v>
      </c>
      <c r="BM35" s="80">
        <v>6</v>
      </c>
    </row>
    <row r="36" spans="3:65">
      <c r="E36" s="78">
        <v>10</v>
      </c>
      <c r="F36" s="59">
        <v>10</v>
      </c>
      <c r="G36" s="78">
        <v>10</v>
      </c>
      <c r="H36" s="78">
        <v>10</v>
      </c>
      <c r="I36" s="59">
        <v>10</v>
      </c>
      <c r="J36" s="59">
        <v>10</v>
      </c>
      <c r="K36" s="59">
        <v>10</v>
      </c>
      <c r="L36" s="59">
        <v>10</v>
      </c>
      <c r="M36" s="78">
        <v>7</v>
      </c>
      <c r="N36" s="78">
        <v>10</v>
      </c>
      <c r="O36" s="78">
        <v>10</v>
      </c>
      <c r="P36" s="78">
        <v>9</v>
      </c>
      <c r="Q36" s="59">
        <v>9</v>
      </c>
      <c r="AA36" t="s">
        <v>828</v>
      </c>
      <c r="AB36">
        <v>8.623853211009175</v>
      </c>
      <c r="AC36">
        <v>8.5688073394495419</v>
      </c>
      <c r="AE36" t="s">
        <v>828</v>
      </c>
      <c r="AF36">
        <v>8.623853211009175</v>
      </c>
      <c r="AG36">
        <v>8.5504587155963296</v>
      </c>
      <c r="AI36" t="s">
        <v>828</v>
      </c>
      <c r="AJ36">
        <v>8.623853211009175</v>
      </c>
      <c r="AK36">
        <v>8.477064220183486</v>
      </c>
      <c r="AM36" t="s">
        <v>828</v>
      </c>
      <c r="AN36">
        <v>8.623853211009175</v>
      </c>
      <c r="AO36">
        <v>8.4403669724770634</v>
      </c>
      <c r="AQ36" t="s">
        <v>828</v>
      </c>
      <c r="AR36">
        <v>8.623853211009175</v>
      </c>
      <c r="AS36">
        <v>8.376146788990825</v>
      </c>
      <c r="AU36" t="s">
        <v>828</v>
      </c>
      <c r="AV36">
        <v>8.623853211009175</v>
      </c>
      <c r="AW36">
        <v>8.3119266055045866</v>
      </c>
      <c r="AY36" t="s">
        <v>828</v>
      </c>
      <c r="AZ36">
        <v>8.623853211009175</v>
      </c>
      <c r="BA36">
        <v>8.2935779816513762</v>
      </c>
      <c r="BC36" t="s">
        <v>828</v>
      </c>
      <c r="BD36">
        <v>8.623853211009175</v>
      </c>
      <c r="BE36">
        <v>7.7064220183486238</v>
      </c>
      <c r="BG36" t="s">
        <v>828</v>
      </c>
      <c r="BH36">
        <v>8.623853211009175</v>
      </c>
      <c r="BI36">
        <v>7.6422018348623855</v>
      </c>
      <c r="BK36" t="s">
        <v>828</v>
      </c>
      <c r="BL36">
        <v>8.623853211009175</v>
      </c>
      <c r="BM36">
        <v>7.3211009174311927</v>
      </c>
    </row>
    <row r="37" spans="3:65">
      <c r="E37" s="77">
        <v>7</v>
      </c>
      <c r="F37" s="62">
        <v>7</v>
      </c>
      <c r="G37" s="77">
        <v>10</v>
      </c>
      <c r="H37" s="77">
        <v>10</v>
      </c>
      <c r="I37" s="62">
        <v>10</v>
      </c>
      <c r="J37" s="62">
        <v>9</v>
      </c>
      <c r="K37" s="62">
        <v>10</v>
      </c>
      <c r="L37" s="62">
        <v>10</v>
      </c>
      <c r="M37" s="77">
        <v>10</v>
      </c>
      <c r="N37" s="77">
        <v>10</v>
      </c>
      <c r="O37" s="77">
        <v>8</v>
      </c>
      <c r="P37" s="77">
        <v>8</v>
      </c>
      <c r="Q37" s="62">
        <v>8</v>
      </c>
      <c r="AA37" t="s">
        <v>830</v>
      </c>
      <c r="AB37">
        <v>3.1997961264016288</v>
      </c>
      <c r="AC37">
        <v>3.2104994903160065</v>
      </c>
      <c r="AE37" t="s">
        <v>830</v>
      </c>
      <c r="AF37">
        <v>3.1997961264016288</v>
      </c>
      <c r="AG37">
        <v>2.6015970098538941</v>
      </c>
      <c r="AI37" t="s">
        <v>830</v>
      </c>
      <c r="AJ37">
        <v>3.1997961264016288</v>
      </c>
      <c r="AK37">
        <v>3.381413523615358</v>
      </c>
      <c r="AM37" t="s">
        <v>830</v>
      </c>
      <c r="AN37">
        <v>3.1997961264016288</v>
      </c>
      <c r="AO37">
        <v>4.5079850492694549</v>
      </c>
      <c r="AQ37" t="s">
        <v>830</v>
      </c>
      <c r="AR37">
        <v>3.1997961264016288</v>
      </c>
      <c r="AS37">
        <v>5.0146109412164437</v>
      </c>
      <c r="AU37" t="s">
        <v>830</v>
      </c>
      <c r="AV37">
        <v>3.1997961264016288</v>
      </c>
      <c r="AW37">
        <v>3.9573564390078126</v>
      </c>
      <c r="AY37" t="s">
        <v>830</v>
      </c>
      <c r="AZ37">
        <v>3.1997961264016288</v>
      </c>
      <c r="BA37">
        <v>4.7648657832144101</v>
      </c>
      <c r="BC37" t="s">
        <v>830</v>
      </c>
      <c r="BD37">
        <v>3.1997961264016288</v>
      </c>
      <c r="BE37">
        <v>6.061162079510706</v>
      </c>
      <c r="BG37" t="s">
        <v>830</v>
      </c>
      <c r="BH37">
        <v>3.1997961264016288</v>
      </c>
      <c r="BI37">
        <v>6.9170914033299375</v>
      </c>
      <c r="BK37" t="s">
        <v>830</v>
      </c>
      <c r="BL37">
        <v>3.1997961264016288</v>
      </c>
      <c r="BM37">
        <v>6.3496432212028528</v>
      </c>
    </row>
    <row r="38" spans="3:65">
      <c r="E38" s="76">
        <v>8</v>
      </c>
      <c r="F38" s="65">
        <v>9</v>
      </c>
      <c r="G38" s="76">
        <v>10</v>
      </c>
      <c r="H38" s="76">
        <v>5</v>
      </c>
      <c r="I38" s="65">
        <v>9</v>
      </c>
      <c r="J38" s="65">
        <v>8</v>
      </c>
      <c r="K38" s="65">
        <v>10</v>
      </c>
      <c r="L38" s="65">
        <v>10</v>
      </c>
      <c r="M38" s="76">
        <v>7</v>
      </c>
      <c r="N38" s="76">
        <v>10</v>
      </c>
      <c r="O38" s="76">
        <v>10</v>
      </c>
      <c r="P38" s="76">
        <v>4</v>
      </c>
      <c r="Q38" s="65">
        <v>10</v>
      </c>
      <c r="AA38" t="s">
        <v>832</v>
      </c>
      <c r="AB38">
        <v>109</v>
      </c>
      <c r="AC38">
        <v>109</v>
      </c>
      <c r="AE38" t="s">
        <v>832</v>
      </c>
      <c r="AF38">
        <v>109</v>
      </c>
      <c r="AG38">
        <v>109</v>
      </c>
      <c r="AI38" t="s">
        <v>832</v>
      </c>
      <c r="AJ38">
        <v>109</v>
      </c>
      <c r="AK38">
        <v>109</v>
      </c>
      <c r="AM38" t="s">
        <v>832</v>
      </c>
      <c r="AN38">
        <v>109</v>
      </c>
      <c r="AO38">
        <v>109</v>
      </c>
      <c r="AQ38" t="s">
        <v>832</v>
      </c>
      <c r="AR38">
        <v>109</v>
      </c>
      <c r="AS38">
        <v>109</v>
      </c>
      <c r="AU38" t="s">
        <v>832</v>
      </c>
      <c r="AV38">
        <v>109</v>
      </c>
      <c r="AW38">
        <v>109</v>
      </c>
      <c r="AY38" t="s">
        <v>832</v>
      </c>
      <c r="AZ38">
        <v>109</v>
      </c>
      <c r="BA38">
        <v>109</v>
      </c>
      <c r="BC38" t="s">
        <v>832</v>
      </c>
      <c r="BD38">
        <v>109</v>
      </c>
      <c r="BE38">
        <v>109</v>
      </c>
      <c r="BG38" t="s">
        <v>832</v>
      </c>
      <c r="BH38">
        <v>109</v>
      </c>
      <c r="BI38">
        <v>109</v>
      </c>
      <c r="BK38" t="s">
        <v>832</v>
      </c>
      <c r="BL38">
        <v>109</v>
      </c>
      <c r="BM38">
        <v>109</v>
      </c>
    </row>
    <row r="39" spans="3:65">
      <c r="E39" s="76">
        <v>4</v>
      </c>
      <c r="F39" s="65">
        <v>7</v>
      </c>
      <c r="G39" s="76">
        <v>8</v>
      </c>
      <c r="H39" s="76">
        <v>3</v>
      </c>
      <c r="I39" s="65">
        <v>4</v>
      </c>
      <c r="J39" s="65">
        <v>1</v>
      </c>
      <c r="K39" s="65">
        <v>3</v>
      </c>
      <c r="L39" s="65">
        <v>1</v>
      </c>
      <c r="M39" s="76">
        <v>1</v>
      </c>
      <c r="N39" s="76">
        <v>3</v>
      </c>
      <c r="O39" s="76">
        <v>6</v>
      </c>
      <c r="P39" s="76">
        <v>10</v>
      </c>
      <c r="Q39" s="65">
        <v>3</v>
      </c>
      <c r="AA39" t="s">
        <v>834</v>
      </c>
      <c r="AB39">
        <v>0.34181489963456874</v>
      </c>
      <c r="AE39" t="s">
        <v>834</v>
      </c>
      <c r="AF39">
        <v>0.24572365150873471</v>
      </c>
      <c r="AI39" t="s">
        <v>834</v>
      </c>
      <c r="AJ39">
        <v>0.41818337725947585</v>
      </c>
      <c r="AM39" t="s">
        <v>834</v>
      </c>
      <c r="AN39">
        <v>0.19760772247524255</v>
      </c>
      <c r="AQ39" t="s">
        <v>834</v>
      </c>
      <c r="AR39">
        <v>0.15122389051666082</v>
      </c>
      <c r="AU39" t="s">
        <v>834</v>
      </c>
      <c r="AV39">
        <v>0.40276578926660611</v>
      </c>
      <c r="AY39" t="s">
        <v>834</v>
      </c>
      <c r="AZ39">
        <v>0.39846840490113228</v>
      </c>
      <c r="BC39" t="s">
        <v>834</v>
      </c>
      <c r="BD39">
        <v>0.2942736145494545</v>
      </c>
      <c r="BG39" t="s">
        <v>834</v>
      </c>
      <c r="BH39">
        <v>6.1661990948487067E-2</v>
      </c>
      <c r="BK39" t="s">
        <v>834</v>
      </c>
      <c r="BL39">
        <v>0.21397489431971756</v>
      </c>
    </row>
    <row r="40" spans="3:65">
      <c r="E40" s="77">
        <v>9</v>
      </c>
      <c r="F40" s="62">
        <v>10</v>
      </c>
      <c r="G40" s="77">
        <v>10</v>
      </c>
      <c r="H40" s="77">
        <v>10</v>
      </c>
      <c r="I40" s="62">
        <v>10</v>
      </c>
      <c r="J40" s="62">
        <v>8</v>
      </c>
      <c r="K40" s="62">
        <v>7</v>
      </c>
      <c r="L40" s="62">
        <v>10</v>
      </c>
      <c r="M40" s="77">
        <v>10</v>
      </c>
      <c r="N40" s="77">
        <v>9</v>
      </c>
      <c r="O40" s="77">
        <v>10</v>
      </c>
      <c r="P40" s="77">
        <v>8</v>
      </c>
      <c r="Q40" s="62">
        <v>10</v>
      </c>
      <c r="AA40" t="s">
        <v>836</v>
      </c>
      <c r="AB40">
        <v>0</v>
      </c>
      <c r="AE40" t="s">
        <v>836</v>
      </c>
      <c r="AF40">
        <v>0</v>
      </c>
      <c r="AI40" t="s">
        <v>836</v>
      </c>
      <c r="AJ40">
        <v>0</v>
      </c>
      <c r="AM40" t="s">
        <v>836</v>
      </c>
      <c r="AN40">
        <v>0</v>
      </c>
      <c r="AQ40" t="s">
        <v>836</v>
      </c>
      <c r="AR40">
        <v>0</v>
      </c>
      <c r="AU40" t="s">
        <v>836</v>
      </c>
      <c r="AV40">
        <v>0</v>
      </c>
      <c r="AY40" t="s">
        <v>836</v>
      </c>
      <c r="AZ40">
        <v>0</v>
      </c>
      <c r="BC40" t="s">
        <v>836</v>
      </c>
      <c r="BD40">
        <v>0</v>
      </c>
      <c r="BG40" t="s">
        <v>836</v>
      </c>
      <c r="BH40">
        <v>0</v>
      </c>
      <c r="BK40" t="s">
        <v>836</v>
      </c>
      <c r="BL40">
        <v>0</v>
      </c>
    </row>
    <row r="41" spans="3:65">
      <c r="E41" s="78">
        <v>10</v>
      </c>
      <c r="F41" s="59">
        <v>10</v>
      </c>
      <c r="G41" s="78">
        <v>10</v>
      </c>
      <c r="H41" s="78">
        <v>8</v>
      </c>
      <c r="I41" s="59">
        <v>9</v>
      </c>
      <c r="J41" s="59">
        <v>8</v>
      </c>
      <c r="K41" s="59">
        <v>10</v>
      </c>
      <c r="L41" s="59">
        <v>10</v>
      </c>
      <c r="M41" s="78">
        <v>10</v>
      </c>
      <c r="N41" s="78">
        <v>5</v>
      </c>
      <c r="O41" s="78">
        <v>8</v>
      </c>
      <c r="P41" s="78">
        <v>7</v>
      </c>
      <c r="Q41" s="59">
        <v>8</v>
      </c>
      <c r="AA41" t="s">
        <v>838</v>
      </c>
      <c r="AB41">
        <v>108</v>
      </c>
      <c r="AE41" t="s">
        <v>838</v>
      </c>
      <c r="AF41">
        <v>108</v>
      </c>
      <c r="AI41" t="s">
        <v>838</v>
      </c>
      <c r="AJ41">
        <v>108</v>
      </c>
      <c r="AM41" t="s">
        <v>838</v>
      </c>
      <c r="AN41">
        <v>108</v>
      </c>
      <c r="AQ41" t="s">
        <v>838</v>
      </c>
      <c r="AR41">
        <v>108</v>
      </c>
      <c r="AU41" t="s">
        <v>838</v>
      </c>
      <c r="AV41">
        <v>108</v>
      </c>
      <c r="AY41" t="s">
        <v>838</v>
      </c>
      <c r="AZ41">
        <v>108</v>
      </c>
      <c r="BC41" t="s">
        <v>838</v>
      </c>
      <c r="BD41">
        <v>108</v>
      </c>
      <c r="BG41" t="s">
        <v>838</v>
      </c>
      <c r="BH41">
        <v>108</v>
      </c>
      <c r="BK41" t="s">
        <v>838</v>
      </c>
      <c r="BL41">
        <v>108</v>
      </c>
    </row>
    <row r="42" spans="3:65">
      <c r="E42" s="75">
        <v>10</v>
      </c>
      <c r="F42" s="69">
        <v>10</v>
      </c>
      <c r="G42" s="75">
        <v>10</v>
      </c>
      <c r="H42" s="75">
        <v>10</v>
      </c>
      <c r="I42" s="69">
        <v>10</v>
      </c>
      <c r="J42" s="69">
        <v>10</v>
      </c>
      <c r="K42" s="69">
        <v>10</v>
      </c>
      <c r="L42" s="69">
        <v>10</v>
      </c>
      <c r="M42" s="75">
        <v>10</v>
      </c>
      <c r="N42" s="75">
        <v>10</v>
      </c>
      <c r="O42" s="75">
        <v>5</v>
      </c>
      <c r="P42" s="75">
        <v>10</v>
      </c>
      <c r="Q42" s="69">
        <v>10</v>
      </c>
      <c r="AA42" t="s">
        <v>840</v>
      </c>
      <c r="AB42">
        <v>0.27978523500014785</v>
      </c>
      <c r="AE42" t="s">
        <v>840</v>
      </c>
      <c r="AF42">
        <v>0.36598947604767545</v>
      </c>
      <c r="AI42" t="s">
        <v>840</v>
      </c>
      <c r="AJ42">
        <v>0.78307142181786316</v>
      </c>
      <c r="AM42" t="s">
        <v>840</v>
      </c>
      <c r="AN42">
        <v>0.76892539982443608</v>
      </c>
      <c r="AQ42" t="s">
        <v>840</v>
      </c>
      <c r="AR42">
        <v>0.97726403981615706</v>
      </c>
      <c r="AU42" t="s">
        <v>840</v>
      </c>
      <c r="AV42">
        <v>1.5721794327237173</v>
      </c>
      <c r="AY42" t="s">
        <v>840</v>
      </c>
      <c r="AZ42">
        <v>1.5652721872010653</v>
      </c>
      <c r="BC42" t="s">
        <v>840</v>
      </c>
      <c r="BD42">
        <v>3.7089836668601426</v>
      </c>
      <c r="BG42" t="s">
        <v>840</v>
      </c>
      <c r="BH42">
        <v>3.3187270170878795</v>
      </c>
      <c r="BK42" t="s">
        <v>840</v>
      </c>
      <c r="BL42">
        <v>4.9270235140574563</v>
      </c>
    </row>
    <row r="43" spans="3:65">
      <c r="E43" s="76">
        <v>10</v>
      </c>
      <c r="F43" s="65">
        <v>10</v>
      </c>
      <c r="G43" s="76">
        <v>3</v>
      </c>
      <c r="H43" s="76">
        <v>7</v>
      </c>
      <c r="I43" s="65">
        <v>8</v>
      </c>
      <c r="J43" s="65">
        <v>5</v>
      </c>
      <c r="K43" s="65">
        <v>10</v>
      </c>
      <c r="L43" s="65">
        <v>10</v>
      </c>
      <c r="M43" s="76">
        <v>3</v>
      </c>
      <c r="N43" s="76">
        <v>10</v>
      </c>
      <c r="O43" s="76">
        <v>7</v>
      </c>
      <c r="P43" s="76">
        <v>7</v>
      </c>
      <c r="Q43" s="65">
        <v>8</v>
      </c>
      <c r="AA43" t="s">
        <v>842</v>
      </c>
      <c r="AB43">
        <v>0.39008871487362251</v>
      </c>
      <c r="AE43" t="s">
        <v>842</v>
      </c>
      <c r="AF43">
        <v>0.35754442578310686</v>
      </c>
      <c r="AI43" t="s">
        <v>842</v>
      </c>
      <c r="AJ43">
        <v>0.21764947750285513</v>
      </c>
      <c r="AM43" t="s">
        <v>842</v>
      </c>
      <c r="AN43">
        <v>0.22180794381482266</v>
      </c>
      <c r="AQ43" t="s">
        <v>842</v>
      </c>
      <c r="AR43">
        <v>0.16531121184206599</v>
      </c>
      <c r="AU43" t="s">
        <v>842</v>
      </c>
      <c r="AV43">
        <v>5.9417032636415235E-2</v>
      </c>
      <c r="AY43" t="s">
        <v>842</v>
      </c>
      <c r="AZ43">
        <v>6.0222296073462203E-2</v>
      </c>
      <c r="BC43" t="s">
        <v>842</v>
      </c>
      <c r="BD43">
        <v>1.6524425267193808E-4</v>
      </c>
      <c r="BG43" t="s">
        <v>842</v>
      </c>
      <c r="BH43">
        <v>6.1665158915188967E-4</v>
      </c>
      <c r="BK43" t="s">
        <v>842</v>
      </c>
      <c r="BL43">
        <v>1.514398160845561E-6</v>
      </c>
    </row>
    <row r="44" spans="3:65">
      <c r="E44" s="76">
        <v>10</v>
      </c>
      <c r="F44" s="65">
        <v>7</v>
      </c>
      <c r="G44" s="76">
        <v>10</v>
      </c>
      <c r="H44" s="76">
        <v>8</v>
      </c>
      <c r="I44" s="65">
        <v>9</v>
      </c>
      <c r="J44" s="65">
        <v>6</v>
      </c>
      <c r="K44" s="65">
        <v>8</v>
      </c>
      <c r="L44" s="65">
        <v>5</v>
      </c>
      <c r="M44" s="76">
        <v>7</v>
      </c>
      <c r="N44" s="76">
        <v>9</v>
      </c>
      <c r="O44" s="76">
        <v>5</v>
      </c>
      <c r="P44" s="76">
        <v>7</v>
      </c>
      <c r="Q44" s="65">
        <v>6</v>
      </c>
      <c r="AA44" t="s">
        <v>844</v>
      </c>
      <c r="AB44">
        <v>1.6590851435958269</v>
      </c>
      <c r="AE44" t="s">
        <v>844</v>
      </c>
      <c r="AF44">
        <v>1.6590851435958269</v>
      </c>
      <c r="AI44" t="s">
        <v>844</v>
      </c>
      <c r="AJ44">
        <v>1.6590851435958269</v>
      </c>
      <c r="AM44" t="s">
        <v>844</v>
      </c>
      <c r="AN44">
        <v>1.6590851435958269</v>
      </c>
      <c r="AQ44" t="s">
        <v>844</v>
      </c>
      <c r="AR44">
        <v>1.6590851435958269</v>
      </c>
      <c r="AU44" t="s">
        <v>844</v>
      </c>
      <c r="AV44">
        <v>1.6590851435958269</v>
      </c>
      <c r="AY44" t="s">
        <v>844</v>
      </c>
      <c r="AZ44">
        <v>1.6590851435958269</v>
      </c>
      <c r="BC44" t="s">
        <v>844</v>
      </c>
      <c r="BD44">
        <v>1.6590851435958269</v>
      </c>
      <c r="BG44" t="s">
        <v>844</v>
      </c>
      <c r="BH44">
        <v>1.6590851435958269</v>
      </c>
      <c r="BK44" t="s">
        <v>844</v>
      </c>
      <c r="BL44">
        <v>1.6590851435958269</v>
      </c>
    </row>
    <row r="45" spans="3:65">
      <c r="E45" s="77">
        <v>10</v>
      </c>
      <c r="F45" s="62">
        <v>10</v>
      </c>
      <c r="G45" s="77">
        <v>10</v>
      </c>
      <c r="H45" s="77">
        <v>10</v>
      </c>
      <c r="I45" s="62">
        <v>4</v>
      </c>
      <c r="J45" s="62">
        <v>10</v>
      </c>
      <c r="K45" s="62">
        <v>10</v>
      </c>
      <c r="L45" s="62">
        <v>9</v>
      </c>
      <c r="M45" s="77">
        <v>5</v>
      </c>
      <c r="N45" s="77">
        <v>10</v>
      </c>
      <c r="O45" s="77">
        <v>10</v>
      </c>
      <c r="P45" s="77">
        <v>10</v>
      </c>
      <c r="Q45" s="62">
        <v>8</v>
      </c>
      <c r="AA45" t="s">
        <v>846</v>
      </c>
      <c r="AB45">
        <v>0.78017742974724502</v>
      </c>
      <c r="AE45" t="s">
        <v>846</v>
      </c>
      <c r="AF45">
        <v>0.71508885156621371</v>
      </c>
      <c r="AI45" t="s">
        <v>846</v>
      </c>
      <c r="AJ45">
        <v>0.43529895500571025</v>
      </c>
      <c r="AM45" t="s">
        <v>846</v>
      </c>
      <c r="AN45">
        <v>0.44361588762964532</v>
      </c>
      <c r="AQ45" t="s">
        <v>846</v>
      </c>
      <c r="AR45">
        <v>0.33062242368413197</v>
      </c>
      <c r="AU45" t="s">
        <v>846</v>
      </c>
      <c r="AV45">
        <v>0.11883406527283047</v>
      </c>
      <c r="AY45" t="s">
        <v>846</v>
      </c>
      <c r="AZ45">
        <v>0.12044459214692441</v>
      </c>
      <c r="BC45" t="s">
        <v>846</v>
      </c>
      <c r="BD45">
        <v>3.3048850534387616E-4</v>
      </c>
      <c r="BG45" t="s">
        <v>846</v>
      </c>
      <c r="BH45">
        <v>1.2333031783037793E-3</v>
      </c>
      <c r="BK45" t="s">
        <v>846</v>
      </c>
      <c r="BL45">
        <v>3.0287963216911219E-6</v>
      </c>
    </row>
    <row r="46" spans="3:65" ht="15" thickBot="1">
      <c r="E46" s="76">
        <v>10</v>
      </c>
      <c r="F46" s="65">
        <v>9</v>
      </c>
      <c r="G46" s="76">
        <v>10</v>
      </c>
      <c r="H46" s="76">
        <v>10</v>
      </c>
      <c r="I46" s="65">
        <v>9</v>
      </c>
      <c r="J46" s="65">
        <v>10</v>
      </c>
      <c r="K46" s="65">
        <v>10</v>
      </c>
      <c r="L46" s="65">
        <v>10</v>
      </c>
      <c r="M46" s="76">
        <v>10</v>
      </c>
      <c r="N46" s="76">
        <v>9</v>
      </c>
      <c r="O46" s="76">
        <v>1</v>
      </c>
      <c r="P46" s="76">
        <v>1</v>
      </c>
      <c r="Q46" s="65">
        <v>1</v>
      </c>
      <c r="AA46" s="79" t="s">
        <v>847</v>
      </c>
      <c r="AB46" s="79">
        <v>1.982173483307728</v>
      </c>
      <c r="AC46" s="79"/>
      <c r="AE46" s="79" t="s">
        <v>847</v>
      </c>
      <c r="AF46" s="79">
        <v>1.982173483307728</v>
      </c>
      <c r="AG46" s="79"/>
      <c r="AI46" s="79" t="s">
        <v>847</v>
      </c>
      <c r="AJ46" s="79">
        <v>1.982173483307728</v>
      </c>
      <c r="AK46" s="79"/>
      <c r="AM46" s="79" t="s">
        <v>847</v>
      </c>
      <c r="AN46" s="79">
        <v>1.982173483307728</v>
      </c>
      <c r="AO46" s="79"/>
      <c r="AQ46" s="79" t="s">
        <v>847</v>
      </c>
      <c r="AR46" s="79">
        <v>1.982173483307728</v>
      </c>
      <c r="AS46" s="79"/>
      <c r="AU46" s="79" t="s">
        <v>847</v>
      </c>
      <c r="AV46" s="79">
        <v>1.982173483307728</v>
      </c>
      <c r="AW46" s="79"/>
      <c r="AY46" s="79" t="s">
        <v>847</v>
      </c>
      <c r="AZ46" s="79">
        <v>1.982173483307728</v>
      </c>
      <c r="BA46" s="79"/>
      <c r="BC46" s="79" t="s">
        <v>847</v>
      </c>
      <c r="BD46" s="79">
        <v>1.982173483307728</v>
      </c>
      <c r="BE46" s="79"/>
      <c r="BG46" s="79" t="s">
        <v>847</v>
      </c>
      <c r="BH46" s="79">
        <v>1.982173483307728</v>
      </c>
      <c r="BI46" s="79"/>
      <c r="BK46" s="79" t="s">
        <v>847</v>
      </c>
      <c r="BL46" s="79">
        <v>1.982173483307728</v>
      </c>
      <c r="BM46" s="79"/>
    </row>
    <row r="47" spans="3:65">
      <c r="E47" s="77">
        <v>10</v>
      </c>
      <c r="F47" s="62">
        <v>10</v>
      </c>
      <c r="G47" s="77">
        <v>10</v>
      </c>
      <c r="H47" s="77">
        <v>10</v>
      </c>
      <c r="I47" s="62">
        <v>8</v>
      </c>
      <c r="J47" s="62">
        <v>4</v>
      </c>
      <c r="K47" s="62">
        <v>10</v>
      </c>
      <c r="L47" s="62">
        <v>10</v>
      </c>
      <c r="M47" s="77">
        <v>10</v>
      </c>
      <c r="N47" s="77">
        <v>10</v>
      </c>
      <c r="O47" s="77">
        <v>8</v>
      </c>
      <c r="P47" s="77">
        <v>6</v>
      </c>
      <c r="Q47" s="62">
        <v>10</v>
      </c>
    </row>
    <row r="48" spans="3:65">
      <c r="E48" s="77">
        <v>10</v>
      </c>
      <c r="F48" s="62">
        <v>10</v>
      </c>
      <c r="G48" s="77">
        <v>10</v>
      </c>
      <c r="H48" s="77">
        <v>10</v>
      </c>
      <c r="I48" s="62">
        <v>7</v>
      </c>
      <c r="J48" s="62">
        <v>10</v>
      </c>
      <c r="K48" s="62">
        <v>10</v>
      </c>
      <c r="L48" s="62">
        <v>10</v>
      </c>
      <c r="M48" s="77">
        <v>8</v>
      </c>
      <c r="N48" s="77">
        <v>10</v>
      </c>
      <c r="O48" s="77">
        <v>10</v>
      </c>
      <c r="P48" s="77">
        <v>10</v>
      </c>
      <c r="Q48" s="62">
        <v>6</v>
      </c>
      <c r="AE48" t="s">
        <v>824</v>
      </c>
      <c r="AI48" t="s">
        <v>824</v>
      </c>
      <c r="AM48" t="s">
        <v>824</v>
      </c>
      <c r="AQ48" t="s">
        <v>824</v>
      </c>
      <c r="AU48" t="s">
        <v>824</v>
      </c>
      <c r="AY48" t="s">
        <v>824</v>
      </c>
      <c r="BC48" t="s">
        <v>824</v>
      </c>
      <c r="BG48" t="s">
        <v>824</v>
      </c>
      <c r="BK48" t="s">
        <v>824</v>
      </c>
    </row>
    <row r="49" spans="5:65" ht="15" thickBot="1">
      <c r="E49" s="77">
        <v>7</v>
      </c>
      <c r="F49" s="62">
        <v>5</v>
      </c>
      <c r="G49" s="77">
        <v>7</v>
      </c>
      <c r="H49" s="77">
        <v>9</v>
      </c>
      <c r="I49" s="62">
        <v>9</v>
      </c>
      <c r="J49" s="62">
        <v>5</v>
      </c>
      <c r="K49" s="62">
        <v>6</v>
      </c>
      <c r="L49" s="62">
        <v>6</v>
      </c>
      <c r="M49" s="77">
        <v>4</v>
      </c>
      <c r="N49" s="77">
        <v>8</v>
      </c>
      <c r="O49" s="77">
        <v>7</v>
      </c>
      <c r="P49" s="77">
        <v>9</v>
      </c>
      <c r="Q49" s="62">
        <v>5</v>
      </c>
    </row>
    <row r="50" spans="5:65">
      <c r="E50" s="78">
        <v>8</v>
      </c>
      <c r="F50" s="59">
        <v>8</v>
      </c>
      <c r="G50" s="78">
        <v>9</v>
      </c>
      <c r="H50" s="78">
        <v>9</v>
      </c>
      <c r="I50" s="59">
        <v>10</v>
      </c>
      <c r="J50" s="59">
        <v>9</v>
      </c>
      <c r="K50" s="59">
        <v>10</v>
      </c>
      <c r="L50" s="59">
        <v>10</v>
      </c>
      <c r="M50" s="78">
        <v>10</v>
      </c>
      <c r="N50" s="78">
        <v>10</v>
      </c>
      <c r="O50" s="78">
        <v>7</v>
      </c>
      <c r="P50" s="78">
        <v>9</v>
      </c>
      <c r="Q50" s="59">
        <v>10</v>
      </c>
      <c r="AE50" s="80"/>
      <c r="AF50" s="80">
        <v>8</v>
      </c>
      <c r="AG50" s="80">
        <v>10</v>
      </c>
      <c r="AI50" s="80"/>
      <c r="AJ50" s="80">
        <v>8</v>
      </c>
      <c r="AK50" s="80">
        <v>10</v>
      </c>
      <c r="AM50" s="80"/>
      <c r="AN50" s="80">
        <v>8</v>
      </c>
      <c r="AO50" s="80">
        <v>10</v>
      </c>
      <c r="AQ50" s="80"/>
      <c r="AR50" s="80">
        <v>8</v>
      </c>
      <c r="AS50" s="80">
        <v>10</v>
      </c>
      <c r="AU50" s="80"/>
      <c r="AV50" s="80">
        <v>8</v>
      </c>
      <c r="AW50" s="80">
        <v>10</v>
      </c>
      <c r="AY50" s="80"/>
      <c r="AZ50" s="80">
        <v>8</v>
      </c>
      <c r="BA50" s="80">
        <v>9</v>
      </c>
      <c r="BC50" s="80"/>
      <c r="BD50" s="80">
        <v>8</v>
      </c>
      <c r="BE50" s="80">
        <v>10</v>
      </c>
      <c r="BG50" s="80"/>
      <c r="BH50" s="80">
        <v>8</v>
      </c>
      <c r="BI50" s="80">
        <v>10</v>
      </c>
      <c r="BK50" s="80"/>
      <c r="BL50" s="80">
        <v>8</v>
      </c>
      <c r="BM50" s="80">
        <v>6</v>
      </c>
    </row>
    <row r="51" spans="5:65">
      <c r="E51" s="78">
        <v>10</v>
      </c>
      <c r="F51" s="59">
        <v>10</v>
      </c>
      <c r="G51" s="78">
        <v>10</v>
      </c>
      <c r="H51" s="78">
        <v>10</v>
      </c>
      <c r="I51" s="59">
        <v>10</v>
      </c>
      <c r="J51" s="59">
        <v>10</v>
      </c>
      <c r="K51" s="59">
        <v>10</v>
      </c>
      <c r="L51" s="59">
        <v>10</v>
      </c>
      <c r="M51" s="78">
        <v>10</v>
      </c>
      <c r="N51" s="78">
        <v>10</v>
      </c>
      <c r="O51" s="78">
        <v>10</v>
      </c>
      <c r="P51" s="78">
        <v>10</v>
      </c>
      <c r="Q51" s="59">
        <v>10</v>
      </c>
      <c r="AE51" t="s">
        <v>828</v>
      </c>
      <c r="AF51">
        <v>8.5688073394495419</v>
      </c>
      <c r="AG51">
        <v>8.5504587155963296</v>
      </c>
      <c r="AI51" t="s">
        <v>828</v>
      </c>
      <c r="AJ51">
        <v>8.5688073394495419</v>
      </c>
      <c r="AK51">
        <v>8.477064220183486</v>
      </c>
      <c r="AM51" t="s">
        <v>828</v>
      </c>
      <c r="AN51">
        <v>8.5688073394495419</v>
      </c>
      <c r="AO51">
        <v>8.4403669724770634</v>
      </c>
      <c r="AQ51" t="s">
        <v>828</v>
      </c>
      <c r="AR51">
        <v>8.5688073394495419</v>
      </c>
      <c r="AS51">
        <v>8.376146788990825</v>
      </c>
      <c r="AU51" t="s">
        <v>828</v>
      </c>
      <c r="AV51">
        <v>8.5688073394495419</v>
      </c>
      <c r="AW51">
        <v>8.3119266055045866</v>
      </c>
      <c r="AY51" t="s">
        <v>828</v>
      </c>
      <c r="AZ51">
        <v>8.5688073394495419</v>
      </c>
      <c r="BA51">
        <v>8.2935779816513762</v>
      </c>
      <c r="BC51" t="s">
        <v>828</v>
      </c>
      <c r="BD51">
        <v>8.5688073394495419</v>
      </c>
      <c r="BE51">
        <v>7.7064220183486238</v>
      </c>
      <c r="BG51" t="s">
        <v>828</v>
      </c>
      <c r="BH51">
        <v>8.5688073394495419</v>
      </c>
      <c r="BI51">
        <v>7.6422018348623855</v>
      </c>
      <c r="BK51" t="s">
        <v>828</v>
      </c>
      <c r="BL51">
        <v>8.5688073394495419</v>
      </c>
      <c r="BM51">
        <v>7.3211009174311927</v>
      </c>
    </row>
    <row r="52" spans="5:65">
      <c r="E52" s="78">
        <v>10</v>
      </c>
      <c r="F52" s="59">
        <v>10</v>
      </c>
      <c r="G52" s="78">
        <v>10</v>
      </c>
      <c r="H52" s="78">
        <v>10</v>
      </c>
      <c r="I52" s="59">
        <v>5</v>
      </c>
      <c r="J52" s="59">
        <v>5</v>
      </c>
      <c r="K52" s="59">
        <v>1</v>
      </c>
      <c r="L52" s="59">
        <v>5</v>
      </c>
      <c r="M52" s="78">
        <v>5</v>
      </c>
      <c r="N52" s="78">
        <v>10</v>
      </c>
      <c r="O52" s="78">
        <v>5</v>
      </c>
      <c r="P52" s="78">
        <v>10</v>
      </c>
      <c r="Q52" s="59">
        <v>1</v>
      </c>
      <c r="AE52" t="s">
        <v>830</v>
      </c>
      <c r="AF52">
        <v>3.2104994903160065</v>
      </c>
      <c r="AG52">
        <v>2.6015970098538941</v>
      </c>
      <c r="AI52" t="s">
        <v>830</v>
      </c>
      <c r="AJ52">
        <v>3.2104994903160065</v>
      </c>
      <c r="AK52">
        <v>3.381413523615358</v>
      </c>
      <c r="AM52" t="s">
        <v>830</v>
      </c>
      <c r="AN52">
        <v>3.2104994903160065</v>
      </c>
      <c r="AO52">
        <v>4.5079850492694549</v>
      </c>
      <c r="AQ52" t="s">
        <v>830</v>
      </c>
      <c r="AR52">
        <v>3.2104994903160065</v>
      </c>
      <c r="AS52">
        <v>5.0146109412164437</v>
      </c>
      <c r="AU52" t="s">
        <v>830</v>
      </c>
      <c r="AV52">
        <v>3.2104994903160065</v>
      </c>
      <c r="AW52">
        <v>3.9573564390078126</v>
      </c>
      <c r="AY52" t="s">
        <v>830</v>
      </c>
      <c r="AZ52">
        <v>3.2104994903160065</v>
      </c>
      <c r="BA52">
        <v>4.7648657832144101</v>
      </c>
      <c r="BC52" t="s">
        <v>830</v>
      </c>
      <c r="BD52">
        <v>3.2104994903160065</v>
      </c>
      <c r="BE52">
        <v>6.061162079510706</v>
      </c>
      <c r="BG52" t="s">
        <v>830</v>
      </c>
      <c r="BH52">
        <v>3.2104994903160065</v>
      </c>
      <c r="BI52">
        <v>6.9170914033299375</v>
      </c>
      <c r="BK52" t="s">
        <v>830</v>
      </c>
      <c r="BL52">
        <v>3.2104994903160065</v>
      </c>
      <c r="BM52">
        <v>6.3496432212028528</v>
      </c>
    </row>
    <row r="53" spans="5:65">
      <c r="E53" s="75">
        <v>9</v>
      </c>
      <c r="F53" s="69">
        <v>10</v>
      </c>
      <c r="G53" s="75">
        <v>10</v>
      </c>
      <c r="H53" s="75">
        <v>7</v>
      </c>
      <c r="I53" s="69">
        <v>7</v>
      </c>
      <c r="J53" s="69">
        <v>9</v>
      </c>
      <c r="K53" s="69">
        <v>4</v>
      </c>
      <c r="L53" s="69">
        <v>10</v>
      </c>
      <c r="M53" s="75">
        <v>10</v>
      </c>
      <c r="N53" s="75">
        <v>10</v>
      </c>
      <c r="O53" s="75">
        <v>3</v>
      </c>
      <c r="P53" s="75">
        <v>9</v>
      </c>
      <c r="Q53" s="69">
        <v>5</v>
      </c>
      <c r="AE53" t="s">
        <v>832</v>
      </c>
      <c r="AF53">
        <v>109</v>
      </c>
      <c r="AG53">
        <v>109</v>
      </c>
      <c r="AI53" t="s">
        <v>832</v>
      </c>
      <c r="AJ53">
        <v>109</v>
      </c>
      <c r="AK53">
        <v>109</v>
      </c>
      <c r="AM53" t="s">
        <v>832</v>
      </c>
      <c r="AN53">
        <v>109</v>
      </c>
      <c r="AO53">
        <v>109</v>
      </c>
      <c r="AQ53" t="s">
        <v>832</v>
      </c>
      <c r="AR53">
        <v>109</v>
      </c>
      <c r="AS53">
        <v>109</v>
      </c>
      <c r="AU53" t="s">
        <v>832</v>
      </c>
      <c r="AV53">
        <v>109</v>
      </c>
      <c r="AW53">
        <v>109</v>
      </c>
      <c r="AY53" t="s">
        <v>832</v>
      </c>
      <c r="AZ53">
        <v>109</v>
      </c>
      <c r="BA53">
        <v>109</v>
      </c>
      <c r="BC53" t="s">
        <v>832</v>
      </c>
      <c r="BD53">
        <v>109</v>
      </c>
      <c r="BE53">
        <v>109</v>
      </c>
      <c r="BG53" t="s">
        <v>832</v>
      </c>
      <c r="BH53">
        <v>109</v>
      </c>
      <c r="BI53">
        <v>109</v>
      </c>
      <c r="BK53" t="s">
        <v>832</v>
      </c>
      <c r="BL53">
        <v>109</v>
      </c>
      <c r="BM53">
        <v>109</v>
      </c>
    </row>
    <row r="54" spans="5:65">
      <c r="E54" s="78">
        <v>10</v>
      </c>
      <c r="F54" s="59">
        <v>10</v>
      </c>
      <c r="G54" s="78">
        <v>8</v>
      </c>
      <c r="H54" s="78">
        <v>10</v>
      </c>
      <c r="I54" s="59">
        <v>10</v>
      </c>
      <c r="J54" s="59">
        <v>10</v>
      </c>
      <c r="K54" s="59">
        <v>9</v>
      </c>
      <c r="L54" s="59">
        <v>10</v>
      </c>
      <c r="M54" s="78">
        <v>10</v>
      </c>
      <c r="N54" s="78">
        <v>10</v>
      </c>
      <c r="O54" s="78">
        <v>9</v>
      </c>
      <c r="P54" s="78">
        <v>9</v>
      </c>
      <c r="Q54" s="59">
        <v>9</v>
      </c>
      <c r="AE54" t="s">
        <v>834</v>
      </c>
      <c r="AF54">
        <v>0.24307983959645921</v>
      </c>
      <c r="AI54" t="s">
        <v>834</v>
      </c>
      <c r="AJ54">
        <v>0.33279229142369454</v>
      </c>
      <c r="AM54" t="s">
        <v>834</v>
      </c>
      <c r="AN54">
        <v>0.13312639819433203</v>
      </c>
      <c r="AQ54" t="s">
        <v>834</v>
      </c>
      <c r="AR54">
        <v>0.19540988222898648</v>
      </c>
      <c r="AU54" t="s">
        <v>834</v>
      </c>
      <c r="AV54">
        <v>0.3082433500784495</v>
      </c>
      <c r="AY54" t="s">
        <v>834</v>
      </c>
      <c r="AZ54">
        <v>0.41854519391242251</v>
      </c>
      <c r="BC54" t="s">
        <v>834</v>
      </c>
      <c r="BD54">
        <v>0.30058034306314718</v>
      </c>
      <c r="BG54" t="s">
        <v>834</v>
      </c>
      <c r="BH54">
        <v>-5.8584812948197278E-2</v>
      </c>
      <c r="BK54" t="s">
        <v>834</v>
      </c>
      <c r="BL54">
        <v>8.6320151002768367E-2</v>
      </c>
    </row>
    <row r="55" spans="5:65">
      <c r="E55" s="75">
        <v>9</v>
      </c>
      <c r="F55" s="69">
        <v>8</v>
      </c>
      <c r="G55" s="75">
        <v>9</v>
      </c>
      <c r="H55" s="75">
        <v>9</v>
      </c>
      <c r="I55" s="69">
        <v>7</v>
      </c>
      <c r="J55" s="69">
        <v>9</v>
      </c>
      <c r="K55" s="69">
        <v>9</v>
      </c>
      <c r="L55" s="69">
        <v>7</v>
      </c>
      <c r="M55" s="75">
        <v>8</v>
      </c>
      <c r="N55" s="75">
        <v>9</v>
      </c>
      <c r="O55" s="75">
        <v>8</v>
      </c>
      <c r="P55" s="75">
        <v>9</v>
      </c>
      <c r="Q55" s="69">
        <v>9</v>
      </c>
      <c r="AE55" t="s">
        <v>836</v>
      </c>
      <c r="AF55">
        <v>0</v>
      </c>
      <c r="AI55" t="s">
        <v>836</v>
      </c>
      <c r="AJ55">
        <v>0</v>
      </c>
      <c r="AM55" t="s">
        <v>836</v>
      </c>
      <c r="AN55">
        <v>0</v>
      </c>
      <c r="AQ55" t="s">
        <v>836</v>
      </c>
      <c r="AR55">
        <v>0</v>
      </c>
      <c r="AU55" t="s">
        <v>836</v>
      </c>
      <c r="AV55">
        <v>0</v>
      </c>
      <c r="AY55" t="s">
        <v>836</v>
      </c>
      <c r="AZ55">
        <v>0</v>
      </c>
      <c r="BC55" t="s">
        <v>836</v>
      </c>
      <c r="BD55">
        <v>0</v>
      </c>
      <c r="BG55" t="s">
        <v>836</v>
      </c>
      <c r="BH55">
        <v>0</v>
      </c>
      <c r="BK55" t="s">
        <v>836</v>
      </c>
      <c r="BL55">
        <v>0</v>
      </c>
    </row>
    <row r="56" spans="5:65">
      <c r="E56" s="76">
        <v>10</v>
      </c>
      <c r="F56" s="65">
        <v>10</v>
      </c>
      <c r="G56" s="76">
        <v>10</v>
      </c>
      <c r="H56" s="76">
        <v>10</v>
      </c>
      <c r="I56" s="65">
        <v>7</v>
      </c>
      <c r="J56" s="65">
        <v>10</v>
      </c>
      <c r="K56" s="65">
        <v>10</v>
      </c>
      <c r="L56" s="65">
        <v>10</v>
      </c>
      <c r="M56" s="76">
        <v>10</v>
      </c>
      <c r="N56" s="76">
        <v>10</v>
      </c>
      <c r="O56" s="76">
        <v>7</v>
      </c>
      <c r="P56" s="76">
        <v>8</v>
      </c>
      <c r="Q56" s="65">
        <v>8</v>
      </c>
      <c r="AE56" t="s">
        <v>838</v>
      </c>
      <c r="AF56">
        <v>108</v>
      </c>
      <c r="AI56" t="s">
        <v>838</v>
      </c>
      <c r="AJ56">
        <v>108</v>
      </c>
      <c r="AM56" t="s">
        <v>838</v>
      </c>
      <c r="AN56">
        <v>108</v>
      </c>
      <c r="AQ56" t="s">
        <v>838</v>
      </c>
      <c r="AR56">
        <v>108</v>
      </c>
      <c r="AU56" t="s">
        <v>838</v>
      </c>
      <c r="AV56">
        <v>108</v>
      </c>
      <c r="AY56" t="s">
        <v>838</v>
      </c>
      <c r="AZ56">
        <v>108</v>
      </c>
      <c r="BC56" t="s">
        <v>838</v>
      </c>
      <c r="BD56">
        <v>108</v>
      </c>
      <c r="BG56" t="s">
        <v>838</v>
      </c>
      <c r="BH56">
        <v>108</v>
      </c>
      <c r="BK56" t="s">
        <v>838</v>
      </c>
      <c r="BL56">
        <v>108</v>
      </c>
    </row>
    <row r="57" spans="5:65">
      <c r="E57" s="75">
        <v>10</v>
      </c>
      <c r="F57" s="69">
        <v>10</v>
      </c>
      <c r="G57" s="75">
        <v>10</v>
      </c>
      <c r="H57" s="75">
        <v>10</v>
      </c>
      <c r="I57" s="69">
        <v>10</v>
      </c>
      <c r="J57" s="69">
        <v>10</v>
      </c>
      <c r="K57" s="69">
        <v>10</v>
      </c>
      <c r="L57" s="69">
        <v>10</v>
      </c>
      <c r="M57" s="75">
        <v>10</v>
      </c>
      <c r="N57" s="75">
        <v>10</v>
      </c>
      <c r="O57" s="75">
        <v>6</v>
      </c>
      <c r="P57" s="75">
        <v>8</v>
      </c>
      <c r="Q57" s="69">
        <v>10</v>
      </c>
      <c r="AE57" t="s">
        <v>840</v>
      </c>
      <c r="AF57">
        <v>9.1251894499825306E-2</v>
      </c>
      <c r="AI57" t="s">
        <v>840</v>
      </c>
      <c r="AJ57">
        <v>0.45668219600471666</v>
      </c>
      <c r="AM57" t="s">
        <v>840</v>
      </c>
      <c r="AN57">
        <v>0.5178415024234414</v>
      </c>
      <c r="AQ57" t="s">
        <v>840</v>
      </c>
      <c r="AR57">
        <v>0.77959192590506965</v>
      </c>
      <c r="AU57" t="s">
        <v>840</v>
      </c>
      <c r="AV57">
        <v>1.2029496152650303</v>
      </c>
      <c r="AY57" t="s">
        <v>840</v>
      </c>
      <c r="AZ57">
        <v>1.3252501441209612</v>
      </c>
      <c r="BC57" t="s">
        <v>840</v>
      </c>
      <c r="BD57">
        <v>3.4993949936861291</v>
      </c>
      <c r="BG57" t="s">
        <v>840</v>
      </c>
      <c r="BH57">
        <v>2.9602446910866553</v>
      </c>
      <c r="BK57" t="s">
        <v>840</v>
      </c>
      <c r="BL57">
        <v>4.3960429901148856</v>
      </c>
    </row>
    <row r="58" spans="5:65">
      <c r="E58" s="75">
        <v>10</v>
      </c>
      <c r="F58" s="69">
        <v>10</v>
      </c>
      <c r="G58" s="75">
        <v>10</v>
      </c>
      <c r="H58" s="75">
        <v>10</v>
      </c>
      <c r="I58" s="69">
        <v>8</v>
      </c>
      <c r="J58" s="69">
        <v>10</v>
      </c>
      <c r="K58" s="69">
        <v>9</v>
      </c>
      <c r="L58" s="69">
        <v>8</v>
      </c>
      <c r="M58" s="75">
        <v>8</v>
      </c>
      <c r="N58" s="75">
        <v>10</v>
      </c>
      <c r="O58" s="75">
        <v>10</v>
      </c>
      <c r="P58" s="75">
        <v>8</v>
      </c>
      <c r="Q58" s="69">
        <v>8</v>
      </c>
      <c r="AE58" t="s">
        <v>842</v>
      </c>
      <c r="AF58">
        <v>0.46373073865558556</v>
      </c>
      <c r="AI58" t="s">
        <v>842</v>
      </c>
      <c r="AJ58">
        <v>0.32440832571036549</v>
      </c>
      <c r="AM58" t="s">
        <v>842</v>
      </c>
      <c r="AN58">
        <v>0.30281400702310346</v>
      </c>
      <c r="AQ58" t="s">
        <v>842</v>
      </c>
      <c r="AR58">
        <v>0.21866808394256454</v>
      </c>
      <c r="AU58" t="s">
        <v>842</v>
      </c>
      <c r="AV58">
        <v>0.1158131578872816</v>
      </c>
      <c r="AY58" t="s">
        <v>842</v>
      </c>
      <c r="AZ58">
        <v>9.3942500396005921E-2</v>
      </c>
      <c r="BC58" t="s">
        <v>842</v>
      </c>
      <c r="BD58">
        <v>3.3932972268417062E-4</v>
      </c>
      <c r="BG58" t="s">
        <v>842</v>
      </c>
      <c r="BH58">
        <v>1.8895677223310175E-3</v>
      </c>
      <c r="BK58" t="s">
        <v>842</v>
      </c>
      <c r="BL58">
        <v>1.2950135509918849E-5</v>
      </c>
    </row>
    <row r="59" spans="5:65">
      <c r="E59" s="77">
        <v>10</v>
      </c>
      <c r="F59" s="62">
        <v>10</v>
      </c>
      <c r="G59" s="77">
        <v>8</v>
      </c>
      <c r="H59" s="77">
        <v>10</v>
      </c>
      <c r="I59" s="62">
        <v>10</v>
      </c>
      <c r="J59" s="62">
        <v>10</v>
      </c>
      <c r="K59" s="62">
        <v>9</v>
      </c>
      <c r="L59" s="62">
        <v>7</v>
      </c>
      <c r="M59" s="77">
        <v>10</v>
      </c>
      <c r="N59" s="77">
        <v>8</v>
      </c>
      <c r="O59" s="77">
        <v>10</v>
      </c>
      <c r="P59" s="77">
        <v>9</v>
      </c>
      <c r="Q59" s="62">
        <v>10</v>
      </c>
      <c r="AE59" t="s">
        <v>844</v>
      </c>
      <c r="AF59">
        <v>1.6590851435958269</v>
      </c>
      <c r="AI59" t="s">
        <v>844</v>
      </c>
      <c r="AJ59">
        <v>1.6590851435958269</v>
      </c>
      <c r="AM59" t="s">
        <v>844</v>
      </c>
      <c r="AN59">
        <v>1.6590851435958269</v>
      </c>
      <c r="AQ59" t="s">
        <v>844</v>
      </c>
      <c r="AR59">
        <v>1.6590851435958269</v>
      </c>
      <c r="AU59" t="s">
        <v>844</v>
      </c>
      <c r="AV59">
        <v>1.6590851435958269</v>
      </c>
      <c r="AY59" t="s">
        <v>844</v>
      </c>
      <c r="AZ59">
        <v>1.6590851435958269</v>
      </c>
      <c r="BC59" t="s">
        <v>844</v>
      </c>
      <c r="BD59">
        <v>1.6590851435958269</v>
      </c>
      <c r="BG59" t="s">
        <v>844</v>
      </c>
      <c r="BH59">
        <v>1.6590851435958269</v>
      </c>
      <c r="BK59" t="s">
        <v>844</v>
      </c>
      <c r="BL59">
        <v>1.6590851435958269</v>
      </c>
    </row>
    <row r="60" spans="5:65">
      <c r="E60" s="78">
        <v>6</v>
      </c>
      <c r="F60" s="59">
        <v>8</v>
      </c>
      <c r="G60" s="78">
        <v>8</v>
      </c>
      <c r="H60" s="78">
        <v>8</v>
      </c>
      <c r="I60" s="59">
        <v>7</v>
      </c>
      <c r="J60" s="59">
        <v>8</v>
      </c>
      <c r="K60" s="59">
        <v>8</v>
      </c>
      <c r="L60" s="59">
        <v>9</v>
      </c>
      <c r="M60" s="78">
        <v>6</v>
      </c>
      <c r="N60" s="78">
        <v>7</v>
      </c>
      <c r="O60" s="78">
        <v>7</v>
      </c>
      <c r="P60" s="78">
        <v>6</v>
      </c>
      <c r="Q60" s="59">
        <v>8</v>
      </c>
      <c r="AE60" t="s">
        <v>846</v>
      </c>
      <c r="AF60">
        <v>0.92746147731117112</v>
      </c>
      <c r="AI60" t="s">
        <v>846</v>
      </c>
      <c r="AJ60">
        <v>0.64881665142073097</v>
      </c>
      <c r="AM60" t="s">
        <v>846</v>
      </c>
      <c r="AN60">
        <v>0.60562801404620692</v>
      </c>
      <c r="AQ60" t="s">
        <v>846</v>
      </c>
      <c r="AR60">
        <v>0.43733616788512908</v>
      </c>
      <c r="AU60" t="s">
        <v>846</v>
      </c>
      <c r="AV60">
        <v>0.23162631577456319</v>
      </c>
      <c r="AY60" t="s">
        <v>846</v>
      </c>
      <c r="AZ60">
        <v>0.18788500079201184</v>
      </c>
      <c r="BC60" t="s">
        <v>846</v>
      </c>
      <c r="BD60">
        <v>6.7865944536834124E-4</v>
      </c>
      <c r="BG60" t="s">
        <v>846</v>
      </c>
      <c r="BH60">
        <v>3.7791354446620349E-3</v>
      </c>
      <c r="BK60" t="s">
        <v>846</v>
      </c>
      <c r="BL60">
        <v>2.5900271019837699E-5</v>
      </c>
    </row>
    <row r="61" spans="5:65" ht="15" thickBot="1">
      <c r="E61" s="75">
        <v>8</v>
      </c>
      <c r="F61" s="69">
        <v>9</v>
      </c>
      <c r="G61" s="75">
        <v>10</v>
      </c>
      <c r="H61" s="75">
        <v>9</v>
      </c>
      <c r="I61" s="69">
        <v>7</v>
      </c>
      <c r="J61" s="69">
        <v>10</v>
      </c>
      <c r="K61" s="69">
        <v>9</v>
      </c>
      <c r="L61" s="69">
        <v>9</v>
      </c>
      <c r="M61" s="75">
        <v>10</v>
      </c>
      <c r="N61" s="75">
        <v>8</v>
      </c>
      <c r="O61" s="75">
        <v>6</v>
      </c>
      <c r="P61" s="75">
        <v>6</v>
      </c>
      <c r="Q61" s="69">
        <v>8</v>
      </c>
      <c r="AE61" s="79" t="s">
        <v>847</v>
      </c>
      <c r="AF61" s="79">
        <v>1.982173483307728</v>
      </c>
      <c r="AG61" s="79"/>
      <c r="AI61" s="79" t="s">
        <v>847</v>
      </c>
      <c r="AJ61" s="79">
        <v>1.982173483307728</v>
      </c>
      <c r="AK61" s="79"/>
      <c r="AM61" s="79" t="s">
        <v>847</v>
      </c>
      <c r="AN61" s="79">
        <v>1.982173483307728</v>
      </c>
      <c r="AO61" s="79"/>
      <c r="AQ61" s="79" t="s">
        <v>847</v>
      </c>
      <c r="AR61" s="79">
        <v>1.982173483307728</v>
      </c>
      <c r="AS61" s="79"/>
      <c r="AU61" s="79" t="s">
        <v>847</v>
      </c>
      <c r="AV61" s="79">
        <v>1.982173483307728</v>
      </c>
      <c r="AW61" s="79"/>
      <c r="AY61" s="79" t="s">
        <v>847</v>
      </c>
      <c r="AZ61" s="79">
        <v>1.982173483307728</v>
      </c>
      <c r="BA61" s="79"/>
      <c r="BC61" s="79" t="s">
        <v>847</v>
      </c>
      <c r="BD61" s="79">
        <v>1.982173483307728</v>
      </c>
      <c r="BE61" s="79"/>
      <c r="BG61" s="79" t="s">
        <v>847</v>
      </c>
      <c r="BH61" s="79">
        <v>1.982173483307728</v>
      </c>
      <c r="BI61" s="79"/>
      <c r="BK61" s="79" t="s">
        <v>847</v>
      </c>
      <c r="BL61" s="79">
        <v>1.982173483307728</v>
      </c>
      <c r="BM61" s="79"/>
    </row>
    <row r="62" spans="5:65">
      <c r="E62" s="78">
        <v>8</v>
      </c>
      <c r="F62" s="59">
        <v>8</v>
      </c>
      <c r="G62" s="78">
        <v>8</v>
      </c>
      <c r="H62" s="78">
        <v>7</v>
      </c>
      <c r="I62" s="59">
        <v>8</v>
      </c>
      <c r="J62" s="59">
        <v>10</v>
      </c>
      <c r="K62" s="59">
        <v>9</v>
      </c>
      <c r="L62" s="59">
        <v>9</v>
      </c>
      <c r="M62" s="78">
        <v>8</v>
      </c>
      <c r="N62" s="78">
        <v>8</v>
      </c>
      <c r="O62" s="78">
        <v>8</v>
      </c>
      <c r="P62" s="78">
        <v>7</v>
      </c>
      <c r="Q62" s="59">
        <v>10</v>
      </c>
    </row>
    <row r="63" spans="5:65">
      <c r="E63" s="77">
        <v>10</v>
      </c>
      <c r="F63" s="62">
        <v>10</v>
      </c>
      <c r="G63" s="77">
        <v>6</v>
      </c>
      <c r="H63" s="77">
        <v>10</v>
      </c>
      <c r="I63" s="62">
        <v>6</v>
      </c>
      <c r="J63" s="62">
        <v>7</v>
      </c>
      <c r="K63" s="62">
        <v>10</v>
      </c>
      <c r="L63" s="62">
        <v>4</v>
      </c>
      <c r="M63" s="77">
        <v>8</v>
      </c>
      <c r="N63" s="77">
        <v>7</v>
      </c>
      <c r="O63" s="77">
        <v>10</v>
      </c>
      <c r="P63" s="77">
        <v>3</v>
      </c>
      <c r="Q63" s="62">
        <v>8</v>
      </c>
      <c r="AI63" t="s">
        <v>824</v>
      </c>
      <c r="AM63" t="s">
        <v>824</v>
      </c>
      <c r="AQ63" t="s">
        <v>824</v>
      </c>
      <c r="AU63" t="s">
        <v>824</v>
      </c>
      <c r="AY63" t="s">
        <v>824</v>
      </c>
      <c r="BC63" t="s">
        <v>824</v>
      </c>
      <c r="BG63" t="s">
        <v>824</v>
      </c>
      <c r="BK63" t="s">
        <v>824</v>
      </c>
    </row>
    <row r="64" spans="5:65" ht="15" thickBot="1">
      <c r="E64" s="76">
        <v>10</v>
      </c>
      <c r="F64" s="65">
        <v>7</v>
      </c>
      <c r="G64" s="76">
        <v>8</v>
      </c>
      <c r="H64" s="76">
        <v>5</v>
      </c>
      <c r="I64" s="65">
        <v>9</v>
      </c>
      <c r="J64" s="65">
        <v>6</v>
      </c>
      <c r="K64" s="65">
        <v>10</v>
      </c>
      <c r="L64" s="65">
        <v>4</v>
      </c>
      <c r="M64" s="76">
        <v>6</v>
      </c>
      <c r="N64" s="76">
        <v>5</v>
      </c>
      <c r="O64" s="76">
        <v>10</v>
      </c>
      <c r="P64" s="76">
        <v>9</v>
      </c>
      <c r="Q64" s="65">
        <v>10</v>
      </c>
    </row>
    <row r="65" spans="5:65">
      <c r="E65" s="77">
        <v>10</v>
      </c>
      <c r="F65" s="62">
        <v>7</v>
      </c>
      <c r="G65" s="77">
        <v>10</v>
      </c>
      <c r="H65" s="77">
        <v>8</v>
      </c>
      <c r="I65" s="62">
        <v>10</v>
      </c>
      <c r="J65" s="62">
        <v>10</v>
      </c>
      <c r="K65" s="62">
        <v>7</v>
      </c>
      <c r="L65" s="62">
        <v>10</v>
      </c>
      <c r="M65" s="77">
        <v>10</v>
      </c>
      <c r="N65" s="77">
        <v>10</v>
      </c>
      <c r="O65" s="77">
        <v>5</v>
      </c>
      <c r="P65" s="77">
        <v>1</v>
      </c>
      <c r="Q65" s="62">
        <v>5</v>
      </c>
      <c r="AI65" s="80"/>
      <c r="AJ65" s="80">
        <v>10</v>
      </c>
      <c r="AK65" s="80">
        <v>10</v>
      </c>
      <c r="AM65" s="80"/>
      <c r="AN65" s="80">
        <v>10</v>
      </c>
      <c r="AO65" s="80">
        <v>10</v>
      </c>
      <c r="AQ65" s="80"/>
      <c r="AR65" s="80">
        <v>10</v>
      </c>
      <c r="AS65" s="80">
        <v>10</v>
      </c>
      <c r="AU65" s="80"/>
      <c r="AV65" s="80">
        <v>10</v>
      </c>
      <c r="AW65" s="80">
        <v>10</v>
      </c>
      <c r="AY65" s="80"/>
      <c r="AZ65" s="80">
        <v>10</v>
      </c>
      <c r="BA65" s="80">
        <v>9</v>
      </c>
      <c r="BC65" s="80"/>
      <c r="BD65" s="80">
        <v>10</v>
      </c>
      <c r="BE65" s="80">
        <v>10</v>
      </c>
      <c r="BG65" s="80"/>
      <c r="BH65" s="80">
        <v>10</v>
      </c>
      <c r="BI65" s="80">
        <v>10</v>
      </c>
      <c r="BK65" s="80"/>
      <c r="BL65" s="80">
        <v>10</v>
      </c>
      <c r="BM65" s="80">
        <v>6</v>
      </c>
    </row>
    <row r="66" spans="5:65">
      <c r="E66" s="78">
        <v>10</v>
      </c>
      <c r="F66" s="59">
        <v>7</v>
      </c>
      <c r="G66" s="78">
        <v>10</v>
      </c>
      <c r="H66" s="78">
        <v>10</v>
      </c>
      <c r="I66" s="59">
        <v>9</v>
      </c>
      <c r="J66" s="59">
        <v>10</v>
      </c>
      <c r="K66" s="59">
        <v>10</v>
      </c>
      <c r="L66" s="59">
        <v>9</v>
      </c>
      <c r="M66" s="78">
        <v>8</v>
      </c>
      <c r="N66" s="78">
        <v>7</v>
      </c>
      <c r="O66" s="78">
        <v>6</v>
      </c>
      <c r="P66" s="78">
        <v>6</v>
      </c>
      <c r="Q66" s="59">
        <v>4</v>
      </c>
      <c r="AI66" t="s">
        <v>828</v>
      </c>
      <c r="AJ66">
        <v>8.5504587155963296</v>
      </c>
      <c r="AK66">
        <v>8.477064220183486</v>
      </c>
      <c r="AM66" t="s">
        <v>828</v>
      </c>
      <c r="AN66">
        <v>8.5504587155963296</v>
      </c>
      <c r="AO66">
        <v>8.4403669724770634</v>
      </c>
      <c r="AQ66" t="s">
        <v>828</v>
      </c>
      <c r="AR66">
        <v>8.5504587155963296</v>
      </c>
      <c r="AS66">
        <v>8.376146788990825</v>
      </c>
      <c r="AU66" t="s">
        <v>828</v>
      </c>
      <c r="AV66">
        <v>8.5504587155963296</v>
      </c>
      <c r="AW66">
        <v>8.3119266055045866</v>
      </c>
      <c r="AY66" t="s">
        <v>828</v>
      </c>
      <c r="AZ66">
        <v>8.5504587155963296</v>
      </c>
      <c r="BA66">
        <v>8.2935779816513762</v>
      </c>
      <c r="BC66" t="s">
        <v>828</v>
      </c>
      <c r="BD66">
        <v>8.5504587155963296</v>
      </c>
      <c r="BE66">
        <v>7.7064220183486238</v>
      </c>
      <c r="BG66" t="s">
        <v>828</v>
      </c>
      <c r="BH66">
        <v>8.5504587155963296</v>
      </c>
      <c r="BI66">
        <v>7.6422018348623855</v>
      </c>
      <c r="BK66" t="s">
        <v>828</v>
      </c>
      <c r="BL66">
        <v>8.5504587155963296</v>
      </c>
      <c r="BM66">
        <v>7.3211009174311927</v>
      </c>
    </row>
    <row r="67" spans="5:65">
      <c r="E67" s="76">
        <v>10</v>
      </c>
      <c r="F67" s="65">
        <v>8</v>
      </c>
      <c r="G67" s="76">
        <v>10</v>
      </c>
      <c r="H67" s="76">
        <v>10</v>
      </c>
      <c r="I67" s="65">
        <v>7</v>
      </c>
      <c r="J67" s="65">
        <v>9</v>
      </c>
      <c r="K67" s="65">
        <v>8</v>
      </c>
      <c r="L67" s="65">
        <v>8</v>
      </c>
      <c r="M67" s="76">
        <v>8</v>
      </c>
      <c r="N67" s="76">
        <v>6</v>
      </c>
      <c r="O67" s="76">
        <v>10</v>
      </c>
      <c r="P67" s="76">
        <v>8</v>
      </c>
      <c r="Q67" s="65">
        <v>6</v>
      </c>
      <c r="AI67" t="s">
        <v>830</v>
      </c>
      <c r="AJ67">
        <v>2.6015970098538941</v>
      </c>
      <c r="AK67">
        <v>3.381413523615358</v>
      </c>
      <c r="AM67" t="s">
        <v>830</v>
      </c>
      <c r="AN67">
        <v>2.6015970098538941</v>
      </c>
      <c r="AO67">
        <v>4.5079850492694549</v>
      </c>
      <c r="AQ67" t="s">
        <v>830</v>
      </c>
      <c r="AR67">
        <v>2.6015970098538941</v>
      </c>
      <c r="AS67">
        <v>5.0146109412164437</v>
      </c>
      <c r="AU67" t="s">
        <v>830</v>
      </c>
      <c r="AV67">
        <v>2.6015970098538941</v>
      </c>
      <c r="AW67">
        <v>3.9573564390078126</v>
      </c>
      <c r="AY67" t="s">
        <v>830</v>
      </c>
      <c r="AZ67">
        <v>2.6015970098538941</v>
      </c>
      <c r="BA67">
        <v>4.7648657832144101</v>
      </c>
      <c r="BC67" t="s">
        <v>830</v>
      </c>
      <c r="BD67">
        <v>2.6015970098538941</v>
      </c>
      <c r="BE67">
        <v>6.061162079510706</v>
      </c>
      <c r="BG67" t="s">
        <v>830</v>
      </c>
      <c r="BH67">
        <v>2.6015970098538941</v>
      </c>
      <c r="BI67">
        <v>6.9170914033299375</v>
      </c>
      <c r="BK67" t="s">
        <v>830</v>
      </c>
      <c r="BL67">
        <v>2.6015970098538941</v>
      </c>
      <c r="BM67">
        <v>6.3496432212028528</v>
      </c>
    </row>
    <row r="68" spans="5:65">
      <c r="E68" s="77">
        <v>10</v>
      </c>
      <c r="F68" s="62">
        <v>9</v>
      </c>
      <c r="G68" s="77">
        <v>8</v>
      </c>
      <c r="H68" s="77">
        <v>9</v>
      </c>
      <c r="I68" s="62">
        <v>9</v>
      </c>
      <c r="J68" s="62">
        <v>10</v>
      </c>
      <c r="K68" s="62">
        <v>10</v>
      </c>
      <c r="L68" s="62">
        <v>10</v>
      </c>
      <c r="M68" s="77">
        <v>10</v>
      </c>
      <c r="N68" s="77">
        <v>9</v>
      </c>
      <c r="O68" s="77">
        <v>7</v>
      </c>
      <c r="P68" s="77">
        <v>6</v>
      </c>
      <c r="Q68" s="62">
        <v>5</v>
      </c>
      <c r="AI68" t="s">
        <v>832</v>
      </c>
      <c r="AJ68">
        <v>109</v>
      </c>
      <c r="AK68">
        <v>109</v>
      </c>
      <c r="AM68" t="s">
        <v>832</v>
      </c>
      <c r="AN68">
        <v>109</v>
      </c>
      <c r="AO68">
        <v>109</v>
      </c>
      <c r="AQ68" t="s">
        <v>832</v>
      </c>
      <c r="AR68">
        <v>109</v>
      </c>
      <c r="AS68">
        <v>109</v>
      </c>
      <c r="AU68" t="s">
        <v>832</v>
      </c>
      <c r="AV68">
        <v>109</v>
      </c>
      <c r="AW68">
        <v>109</v>
      </c>
      <c r="AY68" t="s">
        <v>832</v>
      </c>
      <c r="AZ68">
        <v>109</v>
      </c>
      <c r="BA68">
        <v>109</v>
      </c>
      <c r="BC68" t="s">
        <v>832</v>
      </c>
      <c r="BD68">
        <v>109</v>
      </c>
      <c r="BE68">
        <v>109</v>
      </c>
      <c r="BG68" t="s">
        <v>832</v>
      </c>
      <c r="BH68">
        <v>109</v>
      </c>
      <c r="BI68">
        <v>109</v>
      </c>
      <c r="BK68" t="s">
        <v>832</v>
      </c>
      <c r="BL68">
        <v>109</v>
      </c>
      <c r="BM68">
        <v>109</v>
      </c>
    </row>
    <row r="69" spans="5:65">
      <c r="E69" s="78">
        <v>6</v>
      </c>
      <c r="F69" s="59">
        <v>8</v>
      </c>
      <c r="G69" s="78">
        <v>5</v>
      </c>
      <c r="H69" s="78">
        <v>8</v>
      </c>
      <c r="I69" s="59">
        <v>2</v>
      </c>
      <c r="J69" s="59">
        <v>9</v>
      </c>
      <c r="K69" s="59">
        <v>6</v>
      </c>
      <c r="L69" s="59">
        <v>2</v>
      </c>
      <c r="M69" s="78">
        <v>7</v>
      </c>
      <c r="N69" s="78">
        <v>3</v>
      </c>
      <c r="O69" s="78">
        <v>6</v>
      </c>
      <c r="P69" s="78">
        <v>2</v>
      </c>
      <c r="Q69" s="59">
        <v>1</v>
      </c>
      <c r="AI69" t="s">
        <v>834</v>
      </c>
      <c r="AJ69">
        <v>0.31959933659052825</v>
      </c>
      <c r="AM69" t="s">
        <v>834</v>
      </c>
      <c r="AN69">
        <v>0.32871530693776696</v>
      </c>
      <c r="AQ69" t="s">
        <v>834</v>
      </c>
      <c r="AR69">
        <v>0.42665057528850164</v>
      </c>
      <c r="AU69" t="s">
        <v>834</v>
      </c>
      <c r="AV69">
        <v>0.50004964558555531</v>
      </c>
      <c r="AY69" t="s">
        <v>834</v>
      </c>
      <c r="AZ69">
        <v>0.33237437396417308</v>
      </c>
      <c r="BC69" t="s">
        <v>834</v>
      </c>
      <c r="BD69">
        <v>0.23460627766618339</v>
      </c>
      <c r="BG69" t="s">
        <v>834</v>
      </c>
      <c r="BH69">
        <v>0.17127203146908379</v>
      </c>
      <c r="BK69" t="s">
        <v>834</v>
      </c>
      <c r="BL69">
        <v>0.44363237516216475</v>
      </c>
    </row>
    <row r="70" spans="5:65">
      <c r="E70" s="75">
        <v>10</v>
      </c>
      <c r="F70" s="69">
        <v>10</v>
      </c>
      <c r="G70" s="75">
        <v>9</v>
      </c>
      <c r="H70" s="75">
        <v>10</v>
      </c>
      <c r="I70" s="69">
        <v>10</v>
      </c>
      <c r="J70" s="69">
        <v>9</v>
      </c>
      <c r="K70" s="69">
        <v>8</v>
      </c>
      <c r="L70" s="69">
        <v>7</v>
      </c>
      <c r="M70" s="75">
        <v>9</v>
      </c>
      <c r="N70" s="75">
        <v>9</v>
      </c>
      <c r="O70" s="75">
        <v>7</v>
      </c>
      <c r="P70" s="75">
        <v>10</v>
      </c>
      <c r="Q70" s="69">
        <v>9</v>
      </c>
      <c r="AI70" t="s">
        <v>836</v>
      </c>
      <c r="AJ70">
        <v>0</v>
      </c>
      <c r="AM70" t="s">
        <v>836</v>
      </c>
      <c r="AN70">
        <v>0</v>
      </c>
      <c r="AQ70" t="s">
        <v>836</v>
      </c>
      <c r="AR70">
        <v>0</v>
      </c>
      <c r="AU70" t="s">
        <v>836</v>
      </c>
      <c r="AV70">
        <v>0</v>
      </c>
      <c r="AY70" t="s">
        <v>836</v>
      </c>
      <c r="AZ70">
        <v>0</v>
      </c>
      <c r="BC70" t="s">
        <v>836</v>
      </c>
      <c r="BD70">
        <v>0</v>
      </c>
      <c r="BG70" t="s">
        <v>836</v>
      </c>
      <c r="BH70">
        <v>0</v>
      </c>
      <c r="BK70" t="s">
        <v>836</v>
      </c>
      <c r="BL70">
        <v>0</v>
      </c>
    </row>
    <row r="71" spans="5:65">
      <c r="E71" s="78">
        <v>10</v>
      </c>
      <c r="F71" s="59">
        <v>10</v>
      </c>
      <c r="G71" s="78">
        <v>10</v>
      </c>
      <c r="H71" s="78">
        <v>9</v>
      </c>
      <c r="I71" s="59">
        <v>10</v>
      </c>
      <c r="J71" s="59">
        <v>10</v>
      </c>
      <c r="K71" s="59">
        <v>10</v>
      </c>
      <c r="L71" s="59">
        <v>10</v>
      </c>
      <c r="M71" s="78">
        <v>10</v>
      </c>
      <c r="N71" s="78">
        <v>8</v>
      </c>
      <c r="O71" s="78">
        <v>10</v>
      </c>
      <c r="P71" s="78">
        <v>5</v>
      </c>
      <c r="Q71" s="59">
        <v>10</v>
      </c>
      <c r="AI71" t="s">
        <v>838</v>
      </c>
      <c r="AJ71">
        <v>108</v>
      </c>
      <c r="AM71" t="s">
        <v>838</v>
      </c>
      <c r="AN71">
        <v>108</v>
      </c>
      <c r="AQ71" t="s">
        <v>838</v>
      </c>
      <c r="AR71">
        <v>108</v>
      </c>
      <c r="AU71" t="s">
        <v>838</v>
      </c>
      <c r="AV71">
        <v>108</v>
      </c>
      <c r="AY71" t="s">
        <v>838</v>
      </c>
      <c r="AZ71">
        <v>108</v>
      </c>
      <c r="BC71" t="s">
        <v>838</v>
      </c>
      <c r="BD71">
        <v>108</v>
      </c>
      <c r="BG71" t="s">
        <v>838</v>
      </c>
      <c r="BH71">
        <v>108</v>
      </c>
      <c r="BK71" t="s">
        <v>838</v>
      </c>
      <c r="BL71">
        <v>108</v>
      </c>
    </row>
    <row r="72" spans="5:65">
      <c r="E72" s="75">
        <v>10</v>
      </c>
      <c r="F72" s="69">
        <v>10</v>
      </c>
      <c r="G72" s="75">
        <v>9</v>
      </c>
      <c r="H72" s="75">
        <v>10</v>
      </c>
      <c r="I72" s="69">
        <v>10</v>
      </c>
      <c r="J72" s="69">
        <v>9</v>
      </c>
      <c r="K72" s="69">
        <v>10</v>
      </c>
      <c r="L72" s="69">
        <v>10</v>
      </c>
      <c r="M72" s="75">
        <v>9</v>
      </c>
      <c r="N72" s="75">
        <v>10</v>
      </c>
      <c r="O72" s="75">
        <v>9</v>
      </c>
      <c r="P72" s="75">
        <v>10</v>
      </c>
      <c r="Q72" s="69">
        <v>8</v>
      </c>
      <c r="AI72" t="s">
        <v>840</v>
      </c>
      <c r="AJ72">
        <v>0.37902349574330751</v>
      </c>
      <c r="AM72" t="s">
        <v>840</v>
      </c>
      <c r="AN72">
        <v>0.52147449897977172</v>
      </c>
      <c r="AQ72" t="s">
        <v>840</v>
      </c>
      <c r="AR72">
        <v>0.85465820506329582</v>
      </c>
      <c r="AU72" t="s">
        <v>840</v>
      </c>
      <c r="AV72">
        <v>1.3606260976567024</v>
      </c>
      <c r="AY72" t="s">
        <v>840</v>
      </c>
      <c r="AZ72">
        <v>1.1962826510989588</v>
      </c>
      <c r="BC72" t="s">
        <v>840</v>
      </c>
      <c r="BD72">
        <v>3.3793666469600452</v>
      </c>
      <c r="BG72" t="s">
        <v>840</v>
      </c>
      <c r="BH72">
        <v>3.3389057633463639</v>
      </c>
      <c r="BK72" t="s">
        <v>840</v>
      </c>
      <c r="BL72">
        <v>5.5515648445057346</v>
      </c>
    </row>
    <row r="73" spans="5:65">
      <c r="E73" s="78">
        <v>6</v>
      </c>
      <c r="F73" s="59">
        <v>10</v>
      </c>
      <c r="G73" s="78">
        <v>5</v>
      </c>
      <c r="H73" s="78">
        <v>5</v>
      </c>
      <c r="I73" s="59">
        <v>10</v>
      </c>
      <c r="J73" s="59">
        <v>5</v>
      </c>
      <c r="K73" s="59">
        <v>5</v>
      </c>
      <c r="L73" s="59">
        <v>10</v>
      </c>
      <c r="M73" s="78">
        <v>6</v>
      </c>
      <c r="N73" s="78">
        <v>5</v>
      </c>
      <c r="O73" s="78">
        <v>5</v>
      </c>
      <c r="P73" s="78">
        <v>10</v>
      </c>
      <c r="Q73" s="59">
        <v>8</v>
      </c>
      <c r="AI73" t="s">
        <v>842</v>
      </c>
      <c r="AJ73">
        <v>0.35270727726933337</v>
      </c>
      <c r="AM73" t="s">
        <v>842</v>
      </c>
      <c r="AN73">
        <v>0.30155200199220344</v>
      </c>
      <c r="AQ73" t="s">
        <v>842</v>
      </c>
      <c r="AR73">
        <v>0.19731614331570901</v>
      </c>
      <c r="AU73" t="s">
        <v>842</v>
      </c>
      <c r="AV73">
        <v>8.8232346592190911E-2</v>
      </c>
      <c r="AY73" t="s">
        <v>842</v>
      </c>
      <c r="AZ73">
        <v>0.11710298217818758</v>
      </c>
      <c r="BC73" t="s">
        <v>842</v>
      </c>
      <c r="BD73">
        <v>5.0584266927034742E-4</v>
      </c>
      <c r="BG73" t="s">
        <v>842</v>
      </c>
      <c r="BH73">
        <v>5.7747396742719186E-4</v>
      </c>
      <c r="BK73" t="s">
        <v>842</v>
      </c>
      <c r="BL73">
        <v>1.0223638542993104E-7</v>
      </c>
    </row>
    <row r="74" spans="5:65">
      <c r="E74" s="75">
        <v>9</v>
      </c>
      <c r="F74" s="69">
        <v>10</v>
      </c>
      <c r="G74" s="75">
        <v>8</v>
      </c>
      <c r="H74" s="75">
        <v>5</v>
      </c>
      <c r="I74" s="69">
        <v>9</v>
      </c>
      <c r="J74" s="69">
        <v>8</v>
      </c>
      <c r="K74" s="69">
        <v>9</v>
      </c>
      <c r="L74" s="69">
        <v>10</v>
      </c>
      <c r="M74" s="75">
        <v>7</v>
      </c>
      <c r="N74" s="75">
        <v>8</v>
      </c>
      <c r="O74" s="75">
        <v>8</v>
      </c>
      <c r="P74" s="75">
        <v>9</v>
      </c>
      <c r="Q74" s="69">
        <v>9</v>
      </c>
      <c r="AI74" t="s">
        <v>844</v>
      </c>
      <c r="AJ74">
        <v>1.6590851435958269</v>
      </c>
      <c r="AM74" t="s">
        <v>844</v>
      </c>
      <c r="AN74">
        <v>1.6590851435958269</v>
      </c>
      <c r="AQ74" t="s">
        <v>844</v>
      </c>
      <c r="AR74">
        <v>1.6590851435958269</v>
      </c>
      <c r="AU74" t="s">
        <v>844</v>
      </c>
      <c r="AV74">
        <v>1.6590851435958269</v>
      </c>
      <c r="AY74" t="s">
        <v>844</v>
      </c>
      <c r="AZ74">
        <v>1.6590851435958269</v>
      </c>
      <c r="BC74" t="s">
        <v>844</v>
      </c>
      <c r="BD74">
        <v>1.6590851435958269</v>
      </c>
      <c r="BG74" t="s">
        <v>844</v>
      </c>
      <c r="BH74">
        <v>1.6590851435958269</v>
      </c>
      <c r="BK74" t="s">
        <v>844</v>
      </c>
      <c r="BL74">
        <v>1.6590851435958269</v>
      </c>
    </row>
    <row r="75" spans="5:65">
      <c r="E75" s="78">
        <v>10</v>
      </c>
      <c r="F75" s="59">
        <v>10</v>
      </c>
      <c r="G75" s="78">
        <v>7</v>
      </c>
      <c r="H75" s="78">
        <v>8</v>
      </c>
      <c r="I75" s="59">
        <v>10</v>
      </c>
      <c r="J75" s="59">
        <v>7</v>
      </c>
      <c r="K75" s="59">
        <v>2</v>
      </c>
      <c r="L75" s="59">
        <v>7</v>
      </c>
      <c r="M75" s="78">
        <v>9</v>
      </c>
      <c r="N75" s="78">
        <v>10</v>
      </c>
      <c r="O75" s="78">
        <v>10</v>
      </c>
      <c r="P75" s="78">
        <v>10</v>
      </c>
      <c r="Q75" s="59">
        <v>8</v>
      </c>
      <c r="AI75" t="s">
        <v>846</v>
      </c>
      <c r="AJ75">
        <v>0.70541455453866675</v>
      </c>
      <c r="AM75" t="s">
        <v>846</v>
      </c>
      <c r="AN75">
        <v>0.60310400398440689</v>
      </c>
      <c r="AQ75" t="s">
        <v>846</v>
      </c>
      <c r="AR75">
        <v>0.39463228663141803</v>
      </c>
      <c r="AU75" t="s">
        <v>846</v>
      </c>
      <c r="AV75">
        <v>0.17646469318438182</v>
      </c>
      <c r="AY75" t="s">
        <v>846</v>
      </c>
      <c r="AZ75">
        <v>0.23420596435637517</v>
      </c>
      <c r="BC75" t="s">
        <v>846</v>
      </c>
      <c r="BD75">
        <v>1.0116853385406948E-3</v>
      </c>
      <c r="BG75" t="s">
        <v>846</v>
      </c>
      <c r="BH75">
        <v>1.1549479348543837E-3</v>
      </c>
      <c r="BK75" t="s">
        <v>846</v>
      </c>
      <c r="BL75">
        <v>2.0447277085986208E-7</v>
      </c>
    </row>
    <row r="76" spans="5:65" ht="15" thickBot="1">
      <c r="E76" s="77">
        <v>9</v>
      </c>
      <c r="F76" s="62">
        <v>9</v>
      </c>
      <c r="G76" s="77">
        <v>8</v>
      </c>
      <c r="H76" s="77">
        <v>7</v>
      </c>
      <c r="I76" s="62">
        <v>9</v>
      </c>
      <c r="J76" s="62">
        <v>8</v>
      </c>
      <c r="K76" s="62">
        <v>6</v>
      </c>
      <c r="L76" s="62">
        <v>7</v>
      </c>
      <c r="M76" s="77">
        <v>9</v>
      </c>
      <c r="N76" s="77">
        <v>7</v>
      </c>
      <c r="O76" s="77">
        <v>10</v>
      </c>
      <c r="P76" s="77">
        <v>5</v>
      </c>
      <c r="Q76" s="62">
        <v>8</v>
      </c>
      <c r="AI76" s="79" t="s">
        <v>847</v>
      </c>
      <c r="AJ76" s="79">
        <v>1.982173483307728</v>
      </c>
      <c r="AK76" s="79"/>
      <c r="AM76" s="79" t="s">
        <v>847</v>
      </c>
      <c r="AN76" s="79">
        <v>1.982173483307728</v>
      </c>
      <c r="AO76" s="79"/>
      <c r="AQ76" s="79" t="s">
        <v>847</v>
      </c>
      <c r="AR76" s="79">
        <v>1.982173483307728</v>
      </c>
      <c r="AS76" s="79"/>
      <c r="AU76" s="79" t="s">
        <v>847</v>
      </c>
      <c r="AV76" s="79">
        <v>1.982173483307728</v>
      </c>
      <c r="AW76" s="79"/>
      <c r="AY76" s="79" t="s">
        <v>847</v>
      </c>
      <c r="AZ76" s="79">
        <v>1.982173483307728</v>
      </c>
      <c r="BA76" s="79"/>
      <c r="BC76" s="79" t="s">
        <v>847</v>
      </c>
      <c r="BD76" s="79">
        <v>1.982173483307728</v>
      </c>
      <c r="BE76" s="79"/>
      <c r="BG76" s="79" t="s">
        <v>847</v>
      </c>
      <c r="BH76" s="79">
        <v>1.982173483307728</v>
      </c>
      <c r="BI76" s="79"/>
      <c r="BK76" s="79" t="s">
        <v>847</v>
      </c>
      <c r="BL76" s="79">
        <v>1.982173483307728</v>
      </c>
      <c r="BM76" s="79"/>
    </row>
    <row r="77" spans="5:65">
      <c r="E77" s="76">
        <v>9</v>
      </c>
      <c r="F77" s="65">
        <v>8</v>
      </c>
      <c r="G77" s="76">
        <v>7</v>
      </c>
      <c r="H77" s="76">
        <v>7</v>
      </c>
      <c r="I77" s="65">
        <v>9</v>
      </c>
      <c r="J77" s="65">
        <v>8</v>
      </c>
      <c r="K77" s="65">
        <v>10</v>
      </c>
      <c r="L77" s="65">
        <v>10</v>
      </c>
      <c r="M77" s="76">
        <v>9</v>
      </c>
      <c r="N77" s="76">
        <v>10</v>
      </c>
      <c r="O77" s="76">
        <v>5</v>
      </c>
      <c r="P77" s="76">
        <v>6</v>
      </c>
      <c r="Q77" s="65">
        <v>8</v>
      </c>
    </row>
    <row r="78" spans="5:65">
      <c r="E78" s="77">
        <v>10</v>
      </c>
      <c r="F78" s="62">
        <v>10</v>
      </c>
      <c r="G78" s="77">
        <v>8</v>
      </c>
      <c r="H78" s="77">
        <v>8</v>
      </c>
      <c r="I78" s="62">
        <v>10</v>
      </c>
      <c r="J78" s="62">
        <v>9</v>
      </c>
      <c r="K78" s="62">
        <v>10</v>
      </c>
      <c r="L78" s="62">
        <v>10</v>
      </c>
      <c r="M78" s="77">
        <v>10</v>
      </c>
      <c r="N78" s="77">
        <v>10</v>
      </c>
      <c r="O78" s="77">
        <v>10</v>
      </c>
      <c r="P78" s="77">
        <v>10</v>
      </c>
      <c r="Q78" s="62">
        <v>9</v>
      </c>
      <c r="AM78" t="s">
        <v>824</v>
      </c>
      <c r="AQ78" t="s">
        <v>824</v>
      </c>
      <c r="AU78" t="s">
        <v>824</v>
      </c>
      <c r="AY78" t="s">
        <v>824</v>
      </c>
      <c r="BC78" t="s">
        <v>824</v>
      </c>
      <c r="BG78" t="s">
        <v>824</v>
      </c>
      <c r="BK78" t="s">
        <v>824</v>
      </c>
    </row>
    <row r="79" spans="5:65" ht="15" thickBot="1">
      <c r="E79" s="76">
        <v>10</v>
      </c>
      <c r="F79" s="65">
        <v>10</v>
      </c>
      <c r="G79" s="76">
        <v>8</v>
      </c>
      <c r="H79" s="76">
        <v>8</v>
      </c>
      <c r="I79" s="65">
        <v>8</v>
      </c>
      <c r="J79" s="65">
        <v>6</v>
      </c>
      <c r="K79" s="65">
        <v>8</v>
      </c>
      <c r="L79" s="65">
        <v>8</v>
      </c>
      <c r="M79" s="76">
        <v>8</v>
      </c>
      <c r="N79" s="76">
        <v>9</v>
      </c>
      <c r="O79" s="76">
        <v>6</v>
      </c>
      <c r="P79" s="76">
        <v>9</v>
      </c>
      <c r="Q79" s="65">
        <v>5</v>
      </c>
    </row>
    <row r="80" spans="5:65">
      <c r="E80" s="77">
        <v>7</v>
      </c>
      <c r="F80" s="62">
        <v>8</v>
      </c>
      <c r="G80" s="77">
        <v>6</v>
      </c>
      <c r="H80" s="77">
        <v>8</v>
      </c>
      <c r="I80" s="62">
        <v>9</v>
      </c>
      <c r="J80" s="62">
        <v>10</v>
      </c>
      <c r="K80" s="62">
        <v>9</v>
      </c>
      <c r="L80" s="62">
        <v>5</v>
      </c>
      <c r="M80" s="77">
        <v>10</v>
      </c>
      <c r="N80" s="77">
        <v>10</v>
      </c>
      <c r="O80" s="77">
        <v>10</v>
      </c>
      <c r="P80" s="77">
        <v>9</v>
      </c>
      <c r="Q80" s="62">
        <v>6</v>
      </c>
      <c r="AM80" s="80"/>
      <c r="AN80" s="80">
        <v>10</v>
      </c>
      <c r="AO80" s="80">
        <v>10</v>
      </c>
      <c r="AQ80" s="80"/>
      <c r="AR80" s="80">
        <v>10</v>
      </c>
      <c r="AS80" s="80">
        <v>10</v>
      </c>
      <c r="AU80" s="80"/>
      <c r="AV80" s="80">
        <v>10</v>
      </c>
      <c r="AW80" s="80">
        <v>10</v>
      </c>
      <c r="AY80" s="80"/>
      <c r="AZ80" s="80">
        <v>10</v>
      </c>
      <c r="BA80" s="80">
        <v>9</v>
      </c>
      <c r="BC80" s="80"/>
      <c r="BD80" s="80">
        <v>10</v>
      </c>
      <c r="BE80" s="80">
        <v>10</v>
      </c>
      <c r="BG80" s="80"/>
      <c r="BH80" s="80">
        <v>10</v>
      </c>
      <c r="BI80" s="80">
        <v>10</v>
      </c>
      <c r="BK80" s="80"/>
      <c r="BL80" s="80">
        <v>10</v>
      </c>
      <c r="BM80" s="80">
        <v>6</v>
      </c>
    </row>
    <row r="81" spans="5:65">
      <c r="E81" s="78">
        <v>8</v>
      </c>
      <c r="F81" s="59">
        <v>6</v>
      </c>
      <c r="G81" s="78">
        <v>9</v>
      </c>
      <c r="H81" s="78">
        <v>8</v>
      </c>
      <c r="I81" s="59">
        <v>7</v>
      </c>
      <c r="J81" s="59">
        <v>7</v>
      </c>
      <c r="K81" s="59">
        <v>7</v>
      </c>
      <c r="L81" s="59">
        <v>8</v>
      </c>
      <c r="M81" s="78">
        <v>7</v>
      </c>
      <c r="N81" s="78">
        <v>8</v>
      </c>
      <c r="O81" s="78">
        <v>7</v>
      </c>
      <c r="P81" s="78">
        <v>3</v>
      </c>
      <c r="Q81" s="59">
        <v>5</v>
      </c>
      <c r="AM81" t="s">
        <v>828</v>
      </c>
      <c r="AN81">
        <v>8.477064220183486</v>
      </c>
      <c r="AO81">
        <v>8.4403669724770634</v>
      </c>
      <c r="AQ81" t="s">
        <v>828</v>
      </c>
      <c r="AR81">
        <v>8.477064220183486</v>
      </c>
      <c r="AS81">
        <v>8.376146788990825</v>
      </c>
      <c r="AU81" t="s">
        <v>828</v>
      </c>
      <c r="AV81">
        <v>8.477064220183486</v>
      </c>
      <c r="AW81">
        <v>8.3119266055045866</v>
      </c>
      <c r="AY81" t="s">
        <v>828</v>
      </c>
      <c r="AZ81">
        <v>8.477064220183486</v>
      </c>
      <c r="BA81">
        <v>8.2935779816513762</v>
      </c>
      <c r="BC81" t="s">
        <v>828</v>
      </c>
      <c r="BD81">
        <v>8.477064220183486</v>
      </c>
      <c r="BE81">
        <v>7.7064220183486238</v>
      </c>
      <c r="BG81" t="s">
        <v>828</v>
      </c>
      <c r="BH81">
        <v>8.477064220183486</v>
      </c>
      <c r="BI81">
        <v>7.6422018348623855</v>
      </c>
      <c r="BK81" t="s">
        <v>828</v>
      </c>
      <c r="BL81">
        <v>8.477064220183486</v>
      </c>
      <c r="BM81">
        <v>7.3211009174311927</v>
      </c>
    </row>
    <row r="82" spans="5:65">
      <c r="E82" s="78">
        <v>10</v>
      </c>
      <c r="F82" s="59">
        <v>10</v>
      </c>
      <c r="G82" s="78">
        <v>9</v>
      </c>
      <c r="H82" s="78">
        <v>9</v>
      </c>
      <c r="I82" s="59">
        <v>8</v>
      </c>
      <c r="J82" s="59">
        <v>10</v>
      </c>
      <c r="K82" s="59">
        <v>10</v>
      </c>
      <c r="L82" s="59">
        <v>10</v>
      </c>
      <c r="M82" s="78">
        <v>10</v>
      </c>
      <c r="N82" s="78">
        <v>10</v>
      </c>
      <c r="O82" s="78">
        <v>10</v>
      </c>
      <c r="P82" s="78">
        <v>10</v>
      </c>
      <c r="Q82" s="59">
        <v>8</v>
      </c>
      <c r="AM82" t="s">
        <v>830</v>
      </c>
      <c r="AN82">
        <v>3.381413523615358</v>
      </c>
      <c r="AO82">
        <v>4.5079850492694549</v>
      </c>
      <c r="AQ82" t="s">
        <v>830</v>
      </c>
      <c r="AR82">
        <v>3.381413523615358</v>
      </c>
      <c r="AS82">
        <v>5.0146109412164437</v>
      </c>
      <c r="AU82" t="s">
        <v>830</v>
      </c>
      <c r="AV82">
        <v>3.381413523615358</v>
      </c>
      <c r="AW82">
        <v>3.9573564390078126</v>
      </c>
      <c r="AY82" t="s">
        <v>830</v>
      </c>
      <c r="AZ82">
        <v>3.381413523615358</v>
      </c>
      <c r="BA82">
        <v>4.7648657832144101</v>
      </c>
      <c r="BC82" t="s">
        <v>830</v>
      </c>
      <c r="BD82">
        <v>3.381413523615358</v>
      </c>
      <c r="BE82">
        <v>6.061162079510706</v>
      </c>
      <c r="BG82" t="s">
        <v>830</v>
      </c>
      <c r="BH82">
        <v>3.381413523615358</v>
      </c>
      <c r="BI82">
        <v>6.9170914033299375</v>
      </c>
      <c r="BK82" t="s">
        <v>830</v>
      </c>
      <c r="BL82">
        <v>3.381413523615358</v>
      </c>
      <c r="BM82">
        <v>6.3496432212028528</v>
      </c>
    </row>
    <row r="83" spans="5:65">
      <c r="E83" s="76">
        <v>10</v>
      </c>
      <c r="F83" s="65">
        <v>10</v>
      </c>
      <c r="G83" s="76">
        <v>8</v>
      </c>
      <c r="H83" s="76">
        <v>10</v>
      </c>
      <c r="I83" s="65">
        <v>10</v>
      </c>
      <c r="J83" s="65">
        <v>10</v>
      </c>
      <c r="K83" s="65">
        <v>10</v>
      </c>
      <c r="L83" s="65">
        <v>10</v>
      </c>
      <c r="M83" s="76">
        <v>10</v>
      </c>
      <c r="N83" s="76">
        <v>10</v>
      </c>
      <c r="O83" s="76">
        <v>10</v>
      </c>
      <c r="P83" s="76">
        <v>10</v>
      </c>
      <c r="Q83" s="65">
        <v>10</v>
      </c>
      <c r="AM83" t="s">
        <v>832</v>
      </c>
      <c r="AN83">
        <v>109</v>
      </c>
      <c r="AO83">
        <v>109</v>
      </c>
      <c r="AQ83" t="s">
        <v>832</v>
      </c>
      <c r="AR83">
        <v>109</v>
      </c>
      <c r="AS83">
        <v>109</v>
      </c>
      <c r="AU83" t="s">
        <v>832</v>
      </c>
      <c r="AV83">
        <v>109</v>
      </c>
      <c r="AW83">
        <v>109</v>
      </c>
      <c r="AY83" t="s">
        <v>832</v>
      </c>
      <c r="AZ83">
        <v>109</v>
      </c>
      <c r="BA83">
        <v>109</v>
      </c>
      <c r="BC83" t="s">
        <v>832</v>
      </c>
      <c r="BD83">
        <v>109</v>
      </c>
      <c r="BE83">
        <v>109</v>
      </c>
      <c r="BG83" t="s">
        <v>832</v>
      </c>
      <c r="BH83">
        <v>109</v>
      </c>
      <c r="BI83">
        <v>109</v>
      </c>
      <c r="BK83" t="s">
        <v>832</v>
      </c>
      <c r="BL83">
        <v>109</v>
      </c>
      <c r="BM83">
        <v>109</v>
      </c>
    </row>
    <row r="84" spans="5:65">
      <c r="E84" s="75">
        <v>10</v>
      </c>
      <c r="F84" s="69">
        <v>10</v>
      </c>
      <c r="G84" s="75">
        <v>10</v>
      </c>
      <c r="H84" s="75">
        <v>10</v>
      </c>
      <c r="I84" s="69">
        <v>10</v>
      </c>
      <c r="J84" s="69">
        <v>10</v>
      </c>
      <c r="K84" s="69">
        <v>10</v>
      </c>
      <c r="L84" s="69">
        <v>10</v>
      </c>
      <c r="M84" s="75">
        <v>10</v>
      </c>
      <c r="N84" s="75">
        <v>10</v>
      </c>
      <c r="O84" s="75">
        <v>10</v>
      </c>
      <c r="P84" s="75">
        <v>10</v>
      </c>
      <c r="Q84" s="69">
        <v>10</v>
      </c>
      <c r="AM84" t="s">
        <v>834</v>
      </c>
      <c r="AN84">
        <v>0.47692481536544745</v>
      </c>
      <c r="AQ84" t="s">
        <v>834</v>
      </c>
      <c r="AR84">
        <v>0.3427744680433254</v>
      </c>
      <c r="AU84" t="s">
        <v>834</v>
      </c>
      <c r="AV84">
        <v>0.51580516223535777</v>
      </c>
      <c r="AY84" t="s">
        <v>834</v>
      </c>
      <c r="AZ84">
        <v>0.38461462270070634</v>
      </c>
      <c r="BC84" t="s">
        <v>834</v>
      </c>
      <c r="BD84">
        <v>0.30324307051160865</v>
      </c>
      <c r="BG84" t="s">
        <v>834</v>
      </c>
      <c r="BH84">
        <v>0.10837372739754096</v>
      </c>
      <c r="BK84" t="s">
        <v>834</v>
      </c>
      <c r="BL84">
        <v>0.38427129166079077</v>
      </c>
    </row>
    <row r="85" spans="5:65">
      <c r="E85" s="78">
        <v>9</v>
      </c>
      <c r="F85" s="59">
        <v>8</v>
      </c>
      <c r="G85" s="78">
        <v>10</v>
      </c>
      <c r="H85" s="78">
        <v>8</v>
      </c>
      <c r="I85" s="59">
        <v>9</v>
      </c>
      <c r="J85" s="59">
        <v>8</v>
      </c>
      <c r="K85" s="59">
        <v>7</v>
      </c>
      <c r="L85" s="59">
        <v>10</v>
      </c>
      <c r="M85" s="78">
        <v>10</v>
      </c>
      <c r="N85" s="78">
        <v>10</v>
      </c>
      <c r="O85" s="78">
        <v>8</v>
      </c>
      <c r="P85" s="78">
        <v>6</v>
      </c>
      <c r="Q85" s="59">
        <v>10</v>
      </c>
      <c r="AM85" t="s">
        <v>836</v>
      </c>
      <c r="AN85">
        <v>0</v>
      </c>
      <c r="AQ85" t="s">
        <v>836</v>
      </c>
      <c r="AR85">
        <v>0</v>
      </c>
      <c r="AU85" t="s">
        <v>836</v>
      </c>
      <c r="AV85">
        <v>0</v>
      </c>
      <c r="AY85" t="s">
        <v>836</v>
      </c>
      <c r="AZ85">
        <v>0</v>
      </c>
      <c r="BC85" t="s">
        <v>836</v>
      </c>
      <c r="BD85">
        <v>0</v>
      </c>
      <c r="BG85" t="s">
        <v>836</v>
      </c>
      <c r="BH85">
        <v>0</v>
      </c>
      <c r="BK85" t="s">
        <v>836</v>
      </c>
      <c r="BL85">
        <v>0</v>
      </c>
    </row>
    <row r="86" spans="5:65">
      <c r="E86" s="77">
        <v>10</v>
      </c>
      <c r="F86" s="62">
        <v>7</v>
      </c>
      <c r="G86" s="77">
        <v>10</v>
      </c>
      <c r="H86" s="77">
        <v>8</v>
      </c>
      <c r="I86" s="62">
        <v>8</v>
      </c>
      <c r="J86" s="62">
        <v>8</v>
      </c>
      <c r="K86" s="62">
        <v>10</v>
      </c>
      <c r="L86" s="62">
        <v>8</v>
      </c>
      <c r="M86" s="77">
        <v>9</v>
      </c>
      <c r="N86" s="77">
        <v>7</v>
      </c>
      <c r="O86" s="77">
        <v>8</v>
      </c>
      <c r="P86" s="77">
        <v>6</v>
      </c>
      <c r="Q86" s="62">
        <v>7</v>
      </c>
      <c r="AM86" t="s">
        <v>838</v>
      </c>
      <c r="AN86">
        <v>108</v>
      </c>
      <c r="AQ86" t="s">
        <v>838</v>
      </c>
      <c r="AR86">
        <v>108</v>
      </c>
      <c r="AU86" t="s">
        <v>838</v>
      </c>
      <c r="AV86">
        <v>108</v>
      </c>
      <c r="AY86" t="s">
        <v>838</v>
      </c>
      <c r="AZ86">
        <v>108</v>
      </c>
      <c r="BC86" t="s">
        <v>838</v>
      </c>
      <c r="BD86">
        <v>108</v>
      </c>
      <c r="BG86" t="s">
        <v>838</v>
      </c>
      <c r="BH86">
        <v>108</v>
      </c>
      <c r="BK86" t="s">
        <v>838</v>
      </c>
      <c r="BL86">
        <v>108</v>
      </c>
    </row>
    <row r="87" spans="5:65">
      <c r="E87" s="76">
        <v>10</v>
      </c>
      <c r="F87" s="65">
        <v>7</v>
      </c>
      <c r="G87" s="76">
        <v>8</v>
      </c>
      <c r="H87" s="76">
        <v>7</v>
      </c>
      <c r="I87" s="65">
        <v>6</v>
      </c>
      <c r="J87" s="65">
        <v>7</v>
      </c>
      <c r="K87" s="65">
        <v>8</v>
      </c>
      <c r="L87" s="65">
        <v>9</v>
      </c>
      <c r="M87" s="76">
        <v>10</v>
      </c>
      <c r="N87" s="76">
        <v>7</v>
      </c>
      <c r="O87" s="76">
        <v>8</v>
      </c>
      <c r="P87" s="76">
        <v>5</v>
      </c>
      <c r="Q87" s="65">
        <v>7</v>
      </c>
      <c r="AM87" t="s">
        <v>840</v>
      </c>
      <c r="AN87">
        <v>0.18772547319283922</v>
      </c>
      <c r="AQ87" t="s">
        <v>840</v>
      </c>
      <c r="AR87">
        <v>0.44630605928898026</v>
      </c>
      <c r="AU87" t="s">
        <v>840</v>
      </c>
      <c r="AV87">
        <v>0.91311451453818915</v>
      </c>
      <c r="AY87" t="s">
        <v>840</v>
      </c>
      <c r="AZ87">
        <v>0.85172812918521146</v>
      </c>
      <c r="BC87" t="s">
        <v>840</v>
      </c>
      <c r="BD87">
        <v>3.1090583539052838</v>
      </c>
      <c r="BG87" t="s">
        <v>840</v>
      </c>
      <c r="BH87">
        <v>2.8658357404353341</v>
      </c>
      <c r="BK87" t="s">
        <v>840</v>
      </c>
      <c r="BL87">
        <v>4.8586813939795999</v>
      </c>
    </row>
    <row r="88" spans="5:65">
      <c r="E88" s="77">
        <v>10</v>
      </c>
      <c r="F88" s="62">
        <v>10</v>
      </c>
      <c r="G88" s="77">
        <v>10</v>
      </c>
      <c r="H88" s="77">
        <v>10</v>
      </c>
      <c r="I88" s="62">
        <v>10</v>
      </c>
      <c r="J88" s="62">
        <v>10</v>
      </c>
      <c r="K88" s="62">
        <v>7</v>
      </c>
      <c r="L88" s="62">
        <v>10</v>
      </c>
      <c r="M88" s="77">
        <v>10</v>
      </c>
      <c r="N88" s="77">
        <v>7</v>
      </c>
      <c r="O88" s="77">
        <v>10</v>
      </c>
      <c r="P88" s="77">
        <v>10</v>
      </c>
      <c r="Q88" s="62">
        <v>6</v>
      </c>
      <c r="AM88" t="s">
        <v>842</v>
      </c>
      <c r="AN88">
        <v>0.42572205367803823</v>
      </c>
      <c r="AQ88" t="s">
        <v>842</v>
      </c>
      <c r="AR88">
        <v>0.32813487052830675</v>
      </c>
      <c r="AU88" t="s">
        <v>842</v>
      </c>
      <c r="AV88">
        <v>0.18160811384377801</v>
      </c>
      <c r="AY88" t="s">
        <v>842</v>
      </c>
      <c r="AZ88">
        <v>0.19812483945480075</v>
      </c>
      <c r="BC88" t="s">
        <v>842</v>
      </c>
      <c r="BD88">
        <v>1.1999338236349253E-3</v>
      </c>
      <c r="BG88" t="s">
        <v>842</v>
      </c>
      <c r="BH88">
        <v>2.5000916306287223E-3</v>
      </c>
      <c r="BK88" t="s">
        <v>842</v>
      </c>
      <c r="BL88">
        <v>2.0121401467859779E-6</v>
      </c>
    </row>
    <row r="89" spans="5:65">
      <c r="E89" s="75">
        <v>10</v>
      </c>
      <c r="F89" s="69">
        <v>10</v>
      </c>
      <c r="G89" s="75">
        <v>7</v>
      </c>
      <c r="H89" s="75">
        <v>9</v>
      </c>
      <c r="I89" s="69">
        <v>7</v>
      </c>
      <c r="J89" s="69">
        <v>10</v>
      </c>
      <c r="K89" s="69">
        <v>5</v>
      </c>
      <c r="L89" s="69">
        <v>10</v>
      </c>
      <c r="M89" s="75">
        <v>8</v>
      </c>
      <c r="N89" s="75">
        <v>10</v>
      </c>
      <c r="O89" s="75">
        <v>3</v>
      </c>
      <c r="P89" s="75">
        <v>10</v>
      </c>
      <c r="Q89" s="69">
        <v>8</v>
      </c>
      <c r="AM89" t="s">
        <v>844</v>
      </c>
      <c r="AN89">
        <v>1.6590851435958269</v>
      </c>
      <c r="AQ89" t="s">
        <v>844</v>
      </c>
      <c r="AR89">
        <v>1.6590851435958269</v>
      </c>
      <c r="AU89" t="s">
        <v>844</v>
      </c>
      <c r="AV89">
        <v>1.6590851435958269</v>
      </c>
      <c r="AY89" t="s">
        <v>844</v>
      </c>
      <c r="AZ89">
        <v>1.6590851435958269</v>
      </c>
      <c r="BC89" t="s">
        <v>844</v>
      </c>
      <c r="BD89">
        <v>1.6590851435958269</v>
      </c>
      <c r="BG89" t="s">
        <v>844</v>
      </c>
      <c r="BH89">
        <v>1.6590851435958269</v>
      </c>
      <c r="BK89" t="s">
        <v>844</v>
      </c>
      <c r="BL89">
        <v>1.6590851435958269</v>
      </c>
    </row>
    <row r="90" spans="5:65">
      <c r="E90" s="78">
        <v>9</v>
      </c>
      <c r="F90" s="59">
        <v>10</v>
      </c>
      <c r="G90" s="78">
        <v>10</v>
      </c>
      <c r="H90" s="78">
        <v>10</v>
      </c>
      <c r="I90" s="59">
        <v>10</v>
      </c>
      <c r="J90" s="59">
        <v>10</v>
      </c>
      <c r="K90" s="59">
        <v>9</v>
      </c>
      <c r="L90" s="59">
        <v>9</v>
      </c>
      <c r="M90" s="78">
        <v>10</v>
      </c>
      <c r="N90" s="78">
        <v>10</v>
      </c>
      <c r="O90" s="78">
        <v>10</v>
      </c>
      <c r="P90" s="78">
        <v>1</v>
      </c>
      <c r="Q90" s="59">
        <v>5</v>
      </c>
      <c r="AM90" t="s">
        <v>846</v>
      </c>
      <c r="AN90">
        <v>0.85144410735607645</v>
      </c>
      <c r="AQ90" t="s">
        <v>846</v>
      </c>
      <c r="AR90">
        <v>0.65626974105661351</v>
      </c>
      <c r="AU90" t="s">
        <v>846</v>
      </c>
      <c r="AV90">
        <v>0.36321622768755601</v>
      </c>
      <c r="AY90" t="s">
        <v>846</v>
      </c>
      <c r="AZ90">
        <v>0.3962496789096015</v>
      </c>
      <c r="BC90" t="s">
        <v>846</v>
      </c>
      <c r="BD90">
        <v>2.3998676472698505E-3</v>
      </c>
      <c r="BG90" t="s">
        <v>846</v>
      </c>
      <c r="BH90">
        <v>5.0001832612574446E-3</v>
      </c>
      <c r="BK90" t="s">
        <v>846</v>
      </c>
      <c r="BL90">
        <v>4.0242802935719558E-6</v>
      </c>
    </row>
    <row r="91" spans="5:65" ht="15" thickBot="1">
      <c r="E91" s="75">
        <v>10</v>
      </c>
      <c r="F91" s="69">
        <v>10</v>
      </c>
      <c r="G91" s="75">
        <v>10</v>
      </c>
      <c r="H91" s="75">
        <v>10</v>
      </c>
      <c r="I91" s="69">
        <v>10</v>
      </c>
      <c r="J91" s="69">
        <v>10</v>
      </c>
      <c r="K91" s="69">
        <v>10</v>
      </c>
      <c r="L91" s="69">
        <v>10</v>
      </c>
      <c r="M91" s="75">
        <v>10</v>
      </c>
      <c r="N91" s="75">
        <v>10</v>
      </c>
      <c r="O91" s="75">
        <v>10</v>
      </c>
      <c r="P91" s="75">
        <v>10</v>
      </c>
      <c r="Q91" s="69">
        <v>10</v>
      </c>
      <c r="AM91" s="79" t="s">
        <v>847</v>
      </c>
      <c r="AN91" s="79">
        <v>1.982173483307728</v>
      </c>
      <c r="AO91" s="79"/>
      <c r="AQ91" s="79" t="s">
        <v>847</v>
      </c>
      <c r="AR91" s="79">
        <v>1.982173483307728</v>
      </c>
      <c r="AS91" s="79"/>
      <c r="AU91" s="79" t="s">
        <v>847</v>
      </c>
      <c r="AV91" s="79">
        <v>1.982173483307728</v>
      </c>
      <c r="AW91" s="79"/>
      <c r="AY91" s="79" t="s">
        <v>847</v>
      </c>
      <c r="AZ91" s="79">
        <v>1.982173483307728</v>
      </c>
      <c r="BA91" s="79"/>
      <c r="BC91" s="79" t="s">
        <v>847</v>
      </c>
      <c r="BD91" s="79">
        <v>1.982173483307728</v>
      </c>
      <c r="BE91" s="79"/>
      <c r="BG91" s="79" t="s">
        <v>847</v>
      </c>
      <c r="BH91" s="79">
        <v>1.982173483307728</v>
      </c>
      <c r="BI91" s="79"/>
      <c r="BK91" s="79" t="s">
        <v>847</v>
      </c>
      <c r="BL91" s="79">
        <v>1.982173483307728</v>
      </c>
      <c r="BM91" s="79"/>
    </row>
    <row r="92" spans="5:65">
      <c r="E92" s="76">
        <v>9</v>
      </c>
      <c r="F92" s="65">
        <v>9</v>
      </c>
      <c r="G92" s="76">
        <v>9</v>
      </c>
      <c r="H92" s="76">
        <v>10</v>
      </c>
      <c r="I92" s="65">
        <v>10</v>
      </c>
      <c r="J92" s="65">
        <v>10</v>
      </c>
      <c r="K92" s="65">
        <v>9</v>
      </c>
      <c r="L92" s="65">
        <v>10</v>
      </c>
      <c r="M92" s="76">
        <v>8</v>
      </c>
      <c r="N92" s="76">
        <v>10</v>
      </c>
      <c r="O92" s="76">
        <v>10</v>
      </c>
      <c r="P92" s="76">
        <v>10</v>
      </c>
      <c r="Q92" s="65">
        <v>10</v>
      </c>
    </row>
    <row r="93" spans="5:65">
      <c r="E93" s="77">
        <v>10</v>
      </c>
      <c r="F93" s="62">
        <v>9</v>
      </c>
      <c r="G93" s="77">
        <v>7</v>
      </c>
      <c r="H93" s="77">
        <v>10</v>
      </c>
      <c r="I93" s="62">
        <v>9</v>
      </c>
      <c r="J93" s="62">
        <v>10</v>
      </c>
      <c r="K93" s="62">
        <v>8</v>
      </c>
      <c r="L93" s="62">
        <v>10</v>
      </c>
      <c r="M93" s="77">
        <v>9</v>
      </c>
      <c r="N93" s="77">
        <v>10</v>
      </c>
      <c r="O93" s="77">
        <v>10</v>
      </c>
      <c r="P93" s="77">
        <v>10</v>
      </c>
      <c r="Q93" s="62">
        <v>8</v>
      </c>
    </row>
    <row r="94" spans="5:65">
      <c r="E94" s="76">
        <v>10</v>
      </c>
      <c r="F94" s="65">
        <v>9</v>
      </c>
      <c r="G94" s="76">
        <v>10</v>
      </c>
      <c r="H94" s="76">
        <v>6</v>
      </c>
      <c r="I94" s="65">
        <v>9</v>
      </c>
      <c r="J94" s="65">
        <v>10</v>
      </c>
      <c r="K94" s="65">
        <v>10</v>
      </c>
      <c r="L94" s="65">
        <v>9</v>
      </c>
      <c r="M94" s="76">
        <v>10</v>
      </c>
      <c r="N94" s="76">
        <v>10</v>
      </c>
      <c r="O94" s="76">
        <v>10</v>
      </c>
      <c r="P94" s="76">
        <v>10</v>
      </c>
      <c r="Q94" s="65">
        <v>10</v>
      </c>
      <c r="AQ94" t="s">
        <v>824</v>
      </c>
      <c r="AU94" t="s">
        <v>824</v>
      </c>
      <c r="AY94" t="s">
        <v>824</v>
      </c>
      <c r="BC94" t="s">
        <v>824</v>
      </c>
      <c r="BG94" t="s">
        <v>824</v>
      </c>
      <c r="BK94" t="s">
        <v>824</v>
      </c>
    </row>
    <row r="95" spans="5:65" ht="15" thickBot="1">
      <c r="E95" s="75">
        <v>10</v>
      </c>
      <c r="F95" s="69">
        <v>10</v>
      </c>
      <c r="G95" s="75">
        <v>10</v>
      </c>
      <c r="H95" s="75">
        <v>10</v>
      </c>
      <c r="I95" s="69">
        <v>10</v>
      </c>
      <c r="J95" s="69">
        <v>7</v>
      </c>
      <c r="K95" s="69">
        <v>9</v>
      </c>
      <c r="L95" s="69">
        <v>9</v>
      </c>
      <c r="M95" s="75">
        <v>5</v>
      </c>
      <c r="N95" s="75">
        <v>10</v>
      </c>
      <c r="O95" s="75">
        <v>9</v>
      </c>
      <c r="P95" s="75">
        <v>8</v>
      </c>
      <c r="Q95" s="69">
        <v>8</v>
      </c>
    </row>
    <row r="96" spans="5:65">
      <c r="E96" s="78">
        <v>10</v>
      </c>
      <c r="F96" s="59">
        <v>9</v>
      </c>
      <c r="G96" s="78">
        <v>9</v>
      </c>
      <c r="H96" s="78">
        <v>10</v>
      </c>
      <c r="I96" s="59">
        <v>9</v>
      </c>
      <c r="J96" s="59">
        <v>10</v>
      </c>
      <c r="K96" s="59">
        <v>9</v>
      </c>
      <c r="L96" s="59">
        <v>10</v>
      </c>
      <c r="M96" s="78">
        <v>8</v>
      </c>
      <c r="N96" s="78">
        <v>10</v>
      </c>
      <c r="O96" s="78">
        <v>10</v>
      </c>
      <c r="P96" s="78">
        <v>10</v>
      </c>
      <c r="Q96" s="59">
        <v>10</v>
      </c>
      <c r="AQ96" s="80"/>
      <c r="AR96" s="80">
        <v>10</v>
      </c>
      <c r="AS96" s="80">
        <v>10</v>
      </c>
      <c r="AU96" s="80"/>
      <c r="AV96" s="80">
        <v>10</v>
      </c>
      <c r="AW96" s="80">
        <v>10</v>
      </c>
      <c r="AY96" s="80"/>
      <c r="AZ96" s="80">
        <v>10</v>
      </c>
      <c r="BA96" s="80">
        <v>9</v>
      </c>
      <c r="BC96" s="80"/>
      <c r="BD96" s="80">
        <v>10</v>
      </c>
      <c r="BE96" s="80">
        <v>10</v>
      </c>
      <c r="BG96" s="80"/>
      <c r="BH96" s="80">
        <v>10</v>
      </c>
      <c r="BI96" s="80">
        <v>10</v>
      </c>
      <c r="BK96" s="80"/>
      <c r="BL96" s="80">
        <v>10</v>
      </c>
      <c r="BM96" s="80">
        <v>6</v>
      </c>
    </row>
    <row r="97" spans="5:65">
      <c r="E97" s="75">
        <v>9</v>
      </c>
      <c r="F97" s="69">
        <v>10</v>
      </c>
      <c r="G97" s="75">
        <v>5</v>
      </c>
      <c r="H97" s="75">
        <v>10</v>
      </c>
      <c r="I97" s="69">
        <v>9</v>
      </c>
      <c r="J97" s="69">
        <v>1</v>
      </c>
      <c r="K97" s="69">
        <v>1</v>
      </c>
      <c r="L97" s="69">
        <v>5</v>
      </c>
      <c r="M97" s="75">
        <v>8</v>
      </c>
      <c r="N97" s="75">
        <v>1</v>
      </c>
      <c r="O97" s="75">
        <v>1</v>
      </c>
      <c r="P97" s="75">
        <v>9</v>
      </c>
      <c r="Q97" s="69">
        <v>1</v>
      </c>
      <c r="AQ97" t="s">
        <v>828</v>
      </c>
      <c r="AR97">
        <v>8.4403669724770634</v>
      </c>
      <c r="AS97">
        <v>8.376146788990825</v>
      </c>
      <c r="AU97" t="s">
        <v>828</v>
      </c>
      <c r="AV97">
        <v>8.4403669724770634</v>
      </c>
      <c r="AW97">
        <v>8.3119266055045866</v>
      </c>
      <c r="AY97" t="s">
        <v>828</v>
      </c>
      <c r="AZ97">
        <v>8.4403669724770634</v>
      </c>
      <c r="BA97">
        <v>8.2935779816513762</v>
      </c>
      <c r="BC97" t="s">
        <v>828</v>
      </c>
      <c r="BD97">
        <v>8.4403669724770634</v>
      </c>
      <c r="BE97">
        <v>7.7064220183486238</v>
      </c>
      <c r="BG97" t="s">
        <v>828</v>
      </c>
      <c r="BH97">
        <v>8.4403669724770634</v>
      </c>
      <c r="BI97">
        <v>7.6422018348623855</v>
      </c>
      <c r="BK97" t="s">
        <v>828</v>
      </c>
      <c r="BL97">
        <v>8.4403669724770634</v>
      </c>
      <c r="BM97">
        <v>7.3211009174311927</v>
      </c>
    </row>
    <row r="98" spans="5:65">
      <c r="E98" s="78">
        <v>10</v>
      </c>
      <c r="F98" s="59">
        <v>8</v>
      </c>
      <c r="G98" s="78">
        <v>10</v>
      </c>
      <c r="H98" s="78">
        <v>3</v>
      </c>
      <c r="I98" s="59">
        <v>9</v>
      </c>
      <c r="J98" s="59">
        <v>10</v>
      </c>
      <c r="K98" s="59">
        <v>10</v>
      </c>
      <c r="L98" s="59">
        <v>10</v>
      </c>
      <c r="M98" s="78">
        <v>10</v>
      </c>
      <c r="N98" s="78">
        <v>8</v>
      </c>
      <c r="O98" s="78">
        <v>4</v>
      </c>
      <c r="P98" s="78">
        <v>10</v>
      </c>
      <c r="Q98" s="59">
        <v>10</v>
      </c>
      <c r="AQ98" t="s">
        <v>830</v>
      </c>
      <c r="AR98">
        <v>4.5079850492694549</v>
      </c>
      <c r="AS98">
        <v>5.0146109412164437</v>
      </c>
      <c r="AU98" t="s">
        <v>830</v>
      </c>
      <c r="AV98">
        <v>4.5079850492694549</v>
      </c>
      <c r="AW98">
        <v>3.9573564390078126</v>
      </c>
      <c r="AY98" t="s">
        <v>830</v>
      </c>
      <c r="AZ98">
        <v>4.5079850492694549</v>
      </c>
      <c r="BA98">
        <v>4.7648657832144101</v>
      </c>
      <c r="BC98" t="s">
        <v>830</v>
      </c>
      <c r="BD98">
        <v>4.5079850492694549</v>
      </c>
      <c r="BE98">
        <v>6.061162079510706</v>
      </c>
      <c r="BG98" t="s">
        <v>830</v>
      </c>
      <c r="BH98">
        <v>4.5079850492694549</v>
      </c>
      <c r="BI98">
        <v>6.9170914033299375</v>
      </c>
      <c r="BK98" t="s">
        <v>830</v>
      </c>
      <c r="BL98">
        <v>4.5079850492694549</v>
      </c>
      <c r="BM98">
        <v>6.3496432212028528</v>
      </c>
    </row>
    <row r="99" spans="5:65">
      <c r="E99" s="77">
        <v>10</v>
      </c>
      <c r="F99" s="62">
        <v>9</v>
      </c>
      <c r="G99" s="77">
        <v>10</v>
      </c>
      <c r="H99" s="77">
        <v>7</v>
      </c>
      <c r="I99" s="62">
        <v>9</v>
      </c>
      <c r="J99" s="62">
        <v>6</v>
      </c>
      <c r="K99" s="62">
        <v>6</v>
      </c>
      <c r="L99" s="62">
        <v>8</v>
      </c>
      <c r="M99" s="77">
        <v>9</v>
      </c>
      <c r="N99" s="77">
        <v>10</v>
      </c>
      <c r="O99" s="77">
        <v>7</v>
      </c>
      <c r="P99" s="77">
        <v>10</v>
      </c>
      <c r="Q99" s="62">
        <v>4</v>
      </c>
      <c r="AQ99" t="s">
        <v>832</v>
      </c>
      <c r="AR99">
        <v>109</v>
      </c>
      <c r="AS99">
        <v>109</v>
      </c>
      <c r="AU99" t="s">
        <v>832</v>
      </c>
      <c r="AV99">
        <v>109</v>
      </c>
      <c r="AW99">
        <v>109</v>
      </c>
      <c r="AY99" t="s">
        <v>832</v>
      </c>
      <c r="AZ99">
        <v>109</v>
      </c>
      <c r="BA99">
        <v>109</v>
      </c>
      <c r="BC99" t="s">
        <v>832</v>
      </c>
      <c r="BD99">
        <v>109</v>
      </c>
      <c r="BE99">
        <v>109</v>
      </c>
      <c r="BG99" t="s">
        <v>832</v>
      </c>
      <c r="BH99">
        <v>109</v>
      </c>
      <c r="BI99">
        <v>109</v>
      </c>
      <c r="BK99" t="s">
        <v>832</v>
      </c>
      <c r="BL99">
        <v>109</v>
      </c>
      <c r="BM99">
        <v>109</v>
      </c>
    </row>
    <row r="100" spans="5:65">
      <c r="E100" s="78">
        <v>10</v>
      </c>
      <c r="F100" s="59">
        <v>9</v>
      </c>
      <c r="G100" s="78">
        <v>7</v>
      </c>
      <c r="H100" s="78">
        <v>9</v>
      </c>
      <c r="I100" s="59">
        <v>9</v>
      </c>
      <c r="J100" s="59">
        <v>8</v>
      </c>
      <c r="K100" s="59">
        <v>10</v>
      </c>
      <c r="L100" s="59">
        <v>9</v>
      </c>
      <c r="M100" s="78">
        <v>8</v>
      </c>
      <c r="N100" s="78">
        <v>10</v>
      </c>
      <c r="O100" s="78">
        <v>1</v>
      </c>
      <c r="P100" s="78">
        <v>10</v>
      </c>
      <c r="Q100" s="59">
        <v>8</v>
      </c>
      <c r="AQ100" t="s">
        <v>834</v>
      </c>
      <c r="AR100">
        <v>0.52180948849351372</v>
      </c>
      <c r="AU100" t="s">
        <v>834</v>
      </c>
      <c r="AV100">
        <v>0.38150511502235718</v>
      </c>
      <c r="AY100" t="s">
        <v>834</v>
      </c>
      <c r="AZ100">
        <v>0.35143571913890465</v>
      </c>
      <c r="BC100" t="s">
        <v>834</v>
      </c>
      <c r="BD100">
        <v>0.30483659070730668</v>
      </c>
      <c r="BG100" t="s">
        <v>834</v>
      </c>
      <c r="BH100">
        <v>3.1793844212657116E-2</v>
      </c>
      <c r="BK100" t="s">
        <v>834</v>
      </c>
      <c r="BL100">
        <v>0.47175415910148427</v>
      </c>
    </row>
    <row r="101" spans="5:65">
      <c r="E101" s="75">
        <v>8</v>
      </c>
      <c r="F101" s="69">
        <v>10</v>
      </c>
      <c r="G101" s="75">
        <v>10</v>
      </c>
      <c r="H101" s="75">
        <v>9</v>
      </c>
      <c r="I101" s="69">
        <v>9</v>
      </c>
      <c r="J101" s="69">
        <v>9</v>
      </c>
      <c r="K101" s="69">
        <v>9</v>
      </c>
      <c r="L101" s="69">
        <v>9</v>
      </c>
      <c r="M101" s="75">
        <v>10</v>
      </c>
      <c r="N101" s="75">
        <v>10</v>
      </c>
      <c r="O101" s="75">
        <v>4</v>
      </c>
      <c r="P101" s="75">
        <v>10</v>
      </c>
      <c r="Q101" s="69">
        <v>5</v>
      </c>
      <c r="AQ101" t="s">
        <v>836</v>
      </c>
      <c r="AR101">
        <v>0</v>
      </c>
      <c r="AU101" t="s">
        <v>836</v>
      </c>
      <c r="AV101">
        <v>0</v>
      </c>
      <c r="AY101" t="s">
        <v>836</v>
      </c>
      <c r="AZ101">
        <v>0</v>
      </c>
      <c r="BC101" t="s">
        <v>836</v>
      </c>
      <c r="BD101">
        <v>0</v>
      </c>
      <c r="BG101" t="s">
        <v>836</v>
      </c>
      <c r="BH101">
        <v>0</v>
      </c>
      <c r="BK101" t="s">
        <v>836</v>
      </c>
      <c r="BL101">
        <v>0</v>
      </c>
    </row>
    <row r="102" spans="5:65">
      <c r="E102" s="78">
        <v>9</v>
      </c>
      <c r="F102" s="59">
        <v>9</v>
      </c>
      <c r="G102" s="78">
        <v>9</v>
      </c>
      <c r="H102" s="78">
        <v>10</v>
      </c>
      <c r="I102" s="59">
        <v>7</v>
      </c>
      <c r="J102" s="59">
        <v>9</v>
      </c>
      <c r="K102" s="59">
        <v>9</v>
      </c>
      <c r="L102" s="59">
        <v>10</v>
      </c>
      <c r="M102" s="78">
        <v>8</v>
      </c>
      <c r="N102" s="78">
        <v>10</v>
      </c>
      <c r="O102" s="78">
        <v>3</v>
      </c>
      <c r="P102" s="78">
        <v>10</v>
      </c>
      <c r="Q102" s="59">
        <v>8</v>
      </c>
      <c r="AQ102" t="s">
        <v>838</v>
      </c>
      <c r="AR102">
        <v>108</v>
      </c>
      <c r="AU102" t="s">
        <v>838</v>
      </c>
      <c r="AV102">
        <v>108</v>
      </c>
      <c r="AY102" t="s">
        <v>838</v>
      </c>
      <c r="AZ102">
        <v>108</v>
      </c>
      <c r="BC102" t="s">
        <v>838</v>
      </c>
      <c r="BD102">
        <v>108</v>
      </c>
      <c r="BG102" t="s">
        <v>838</v>
      </c>
      <c r="BH102">
        <v>108</v>
      </c>
      <c r="BK102" t="s">
        <v>838</v>
      </c>
      <c r="BL102">
        <v>108</v>
      </c>
    </row>
    <row r="103" spans="5:65">
      <c r="E103" s="78">
        <v>4</v>
      </c>
      <c r="F103" s="59">
        <v>10</v>
      </c>
      <c r="G103" s="78">
        <v>9</v>
      </c>
      <c r="H103" s="78">
        <v>7</v>
      </c>
      <c r="I103" s="59">
        <v>9</v>
      </c>
      <c r="J103" s="59">
        <v>8</v>
      </c>
      <c r="K103" s="59">
        <v>9</v>
      </c>
      <c r="L103" s="59">
        <v>7</v>
      </c>
      <c r="M103" s="78">
        <v>9</v>
      </c>
      <c r="N103" s="78">
        <v>8</v>
      </c>
      <c r="O103" s="78">
        <v>3</v>
      </c>
      <c r="P103" s="78">
        <v>10</v>
      </c>
      <c r="Q103" s="59">
        <v>8</v>
      </c>
      <c r="AQ103" t="s">
        <v>840</v>
      </c>
      <c r="AR103">
        <v>0.31395782000179129</v>
      </c>
      <c r="AU103" t="s">
        <v>840</v>
      </c>
      <c r="AV103">
        <v>0.58565388454860901</v>
      </c>
      <c r="AY103" t="s">
        <v>840</v>
      </c>
      <c r="AZ103">
        <v>0.62485382123790167</v>
      </c>
      <c r="BC103" t="s">
        <v>840</v>
      </c>
      <c r="BD103">
        <v>2.8202134629850257</v>
      </c>
      <c r="BG103" t="s">
        <v>840</v>
      </c>
      <c r="BH103">
        <v>2.5045647267268509</v>
      </c>
      <c r="BK103" t="s">
        <v>840</v>
      </c>
      <c r="BL103">
        <v>4.8480719481278216</v>
      </c>
    </row>
    <row r="104" spans="5:65">
      <c r="E104" s="75">
        <v>9</v>
      </c>
      <c r="F104" s="69">
        <v>10</v>
      </c>
      <c r="G104" s="75">
        <v>10</v>
      </c>
      <c r="H104" s="75">
        <v>8</v>
      </c>
      <c r="I104" s="69">
        <v>8</v>
      </c>
      <c r="J104" s="69">
        <v>9</v>
      </c>
      <c r="K104" s="69">
        <v>8</v>
      </c>
      <c r="L104" s="69">
        <v>4</v>
      </c>
      <c r="M104" s="75">
        <v>6</v>
      </c>
      <c r="N104" s="75">
        <v>10</v>
      </c>
      <c r="O104" s="75">
        <v>10</v>
      </c>
      <c r="P104" s="75">
        <v>8</v>
      </c>
      <c r="Q104" s="69">
        <v>3</v>
      </c>
      <c r="AQ104" t="s">
        <v>842</v>
      </c>
      <c r="AR104">
        <v>0.37707934916961905</v>
      </c>
      <c r="AU104" t="s">
        <v>842</v>
      </c>
      <c r="AV104">
        <v>0.27966497897992221</v>
      </c>
      <c r="AY104" t="s">
        <v>842</v>
      </c>
      <c r="AZ104">
        <v>0.26669247159364873</v>
      </c>
      <c r="BC104" t="s">
        <v>842</v>
      </c>
      <c r="BD104">
        <v>2.8557781494012355E-3</v>
      </c>
      <c r="BG104" t="s">
        <v>842</v>
      </c>
      <c r="BH104">
        <v>6.8771648128537789E-3</v>
      </c>
      <c r="BK104" t="s">
        <v>842</v>
      </c>
      <c r="BL104">
        <v>2.102468737979792E-6</v>
      </c>
    </row>
    <row r="105" spans="5:65">
      <c r="E105" s="78">
        <v>8</v>
      </c>
      <c r="F105" s="59">
        <v>10</v>
      </c>
      <c r="G105" s="78">
        <v>9</v>
      </c>
      <c r="H105" s="78">
        <v>9</v>
      </c>
      <c r="I105" s="59">
        <v>10</v>
      </c>
      <c r="J105" s="59">
        <v>9</v>
      </c>
      <c r="K105" s="59">
        <v>7</v>
      </c>
      <c r="L105" s="59">
        <v>10</v>
      </c>
      <c r="M105" s="78">
        <v>9</v>
      </c>
      <c r="N105" s="78">
        <v>3</v>
      </c>
      <c r="O105" s="78">
        <v>5</v>
      </c>
      <c r="P105" s="78">
        <v>9</v>
      </c>
      <c r="Q105" s="59">
        <v>6</v>
      </c>
      <c r="AQ105" t="s">
        <v>844</v>
      </c>
      <c r="AR105">
        <v>1.6590851435958269</v>
      </c>
      <c r="AU105" t="s">
        <v>844</v>
      </c>
      <c r="AV105">
        <v>1.6590851435958269</v>
      </c>
      <c r="AY105" t="s">
        <v>844</v>
      </c>
      <c r="AZ105">
        <v>1.6590851435958269</v>
      </c>
      <c r="BC105" t="s">
        <v>844</v>
      </c>
      <c r="BD105">
        <v>1.6590851435958269</v>
      </c>
      <c r="BG105" t="s">
        <v>844</v>
      </c>
      <c r="BH105">
        <v>1.6590851435958269</v>
      </c>
      <c r="BK105" t="s">
        <v>844</v>
      </c>
      <c r="BL105">
        <v>1.6590851435958269</v>
      </c>
    </row>
    <row r="106" spans="5:65">
      <c r="E106" s="78">
        <v>6</v>
      </c>
      <c r="F106" s="59">
        <v>8</v>
      </c>
      <c r="G106" s="78">
        <v>10</v>
      </c>
      <c r="H106" s="78">
        <v>10</v>
      </c>
      <c r="I106" s="59">
        <v>6</v>
      </c>
      <c r="J106" s="59">
        <v>6</v>
      </c>
      <c r="K106" s="59">
        <v>1</v>
      </c>
      <c r="L106" s="59">
        <v>3</v>
      </c>
      <c r="M106" s="78">
        <v>6</v>
      </c>
      <c r="N106" s="78">
        <v>7</v>
      </c>
      <c r="O106" s="78">
        <v>7</v>
      </c>
      <c r="P106" s="78">
        <v>1</v>
      </c>
      <c r="Q106" s="59">
        <v>5</v>
      </c>
      <c r="AQ106" t="s">
        <v>846</v>
      </c>
      <c r="AR106">
        <v>0.7541586983392381</v>
      </c>
      <c r="AU106" t="s">
        <v>846</v>
      </c>
      <c r="AV106">
        <v>0.55932995795984441</v>
      </c>
      <c r="AY106" t="s">
        <v>846</v>
      </c>
      <c r="AZ106">
        <v>0.53338494318729746</v>
      </c>
      <c r="BC106" t="s">
        <v>846</v>
      </c>
      <c r="BD106">
        <v>5.7115562988024711E-3</v>
      </c>
      <c r="BG106" t="s">
        <v>846</v>
      </c>
      <c r="BH106">
        <v>1.3754329625707558E-2</v>
      </c>
      <c r="BK106" t="s">
        <v>846</v>
      </c>
      <c r="BL106">
        <v>4.204937475959584E-6</v>
      </c>
    </row>
    <row r="107" spans="5:65" ht="15" thickBot="1">
      <c r="E107" s="75">
        <v>8</v>
      </c>
      <c r="F107" s="69">
        <v>7</v>
      </c>
      <c r="G107" s="75">
        <v>8</v>
      </c>
      <c r="H107" s="75">
        <v>8</v>
      </c>
      <c r="I107" s="69">
        <v>8</v>
      </c>
      <c r="J107" s="69">
        <v>8</v>
      </c>
      <c r="K107" s="69">
        <v>8</v>
      </c>
      <c r="L107" s="69">
        <v>8</v>
      </c>
      <c r="M107" s="75">
        <v>6</v>
      </c>
      <c r="N107" s="75">
        <v>6</v>
      </c>
      <c r="O107" s="75">
        <v>7</v>
      </c>
      <c r="P107" s="75">
        <v>4</v>
      </c>
      <c r="Q107" s="69">
        <v>6</v>
      </c>
      <c r="AQ107" s="79" t="s">
        <v>847</v>
      </c>
      <c r="AR107" s="79">
        <v>1.982173483307728</v>
      </c>
      <c r="AS107" s="79"/>
      <c r="AU107" s="79" t="s">
        <v>847</v>
      </c>
      <c r="AV107" s="79">
        <v>1.982173483307728</v>
      </c>
      <c r="AW107" s="79"/>
      <c r="AY107" s="79" t="s">
        <v>847</v>
      </c>
      <c r="AZ107" s="79">
        <v>1.982173483307728</v>
      </c>
      <c r="BA107" s="79"/>
      <c r="BC107" s="79" t="s">
        <v>847</v>
      </c>
      <c r="BD107" s="79">
        <v>1.982173483307728</v>
      </c>
      <c r="BE107" s="79"/>
      <c r="BG107" s="79" t="s">
        <v>847</v>
      </c>
      <c r="BH107" s="79">
        <v>1.982173483307728</v>
      </c>
      <c r="BI107" s="79"/>
      <c r="BK107" s="79" t="s">
        <v>847</v>
      </c>
      <c r="BL107" s="79">
        <v>1.982173483307728</v>
      </c>
      <c r="BM107" s="79"/>
    </row>
    <row r="108" spans="5:65">
      <c r="E108" s="75">
        <v>7</v>
      </c>
      <c r="F108" s="69">
        <v>7</v>
      </c>
      <c r="G108" s="75">
        <v>10</v>
      </c>
      <c r="H108" s="75">
        <v>9</v>
      </c>
      <c r="I108" s="69">
        <v>8</v>
      </c>
      <c r="J108" s="69">
        <v>9</v>
      </c>
      <c r="K108" s="69">
        <v>7</v>
      </c>
      <c r="L108" s="69">
        <v>4</v>
      </c>
      <c r="M108" s="75">
        <v>8</v>
      </c>
      <c r="N108" s="75">
        <v>8</v>
      </c>
      <c r="O108" s="75">
        <v>8</v>
      </c>
      <c r="P108" s="75">
        <v>6</v>
      </c>
      <c r="Q108" s="69">
        <v>9</v>
      </c>
    </row>
    <row r="109" spans="5:65">
      <c r="E109" s="78">
        <v>10</v>
      </c>
      <c r="F109" s="59">
        <v>9</v>
      </c>
      <c r="G109" s="78">
        <v>6</v>
      </c>
      <c r="H109" s="78">
        <v>8</v>
      </c>
      <c r="I109" s="59">
        <v>7</v>
      </c>
      <c r="J109" s="59">
        <v>7</v>
      </c>
      <c r="K109" s="59">
        <v>10</v>
      </c>
      <c r="L109" s="59">
        <v>9</v>
      </c>
      <c r="M109" s="78">
        <v>7</v>
      </c>
      <c r="N109" s="78">
        <v>5</v>
      </c>
      <c r="O109" s="78">
        <v>7</v>
      </c>
      <c r="P109" s="78">
        <v>5</v>
      </c>
      <c r="Q109" s="59">
        <v>8</v>
      </c>
      <c r="AU109" t="s">
        <v>824</v>
      </c>
      <c r="AY109" t="s">
        <v>824</v>
      </c>
      <c r="BC109" t="s">
        <v>824</v>
      </c>
      <c r="BG109" t="s">
        <v>824</v>
      </c>
      <c r="BK109" t="s">
        <v>824</v>
      </c>
    </row>
    <row r="110" spans="5:65" ht="15" thickBot="1">
      <c r="E110" s="77">
        <v>8</v>
      </c>
      <c r="F110" s="62">
        <v>10</v>
      </c>
      <c r="G110" s="77">
        <v>10</v>
      </c>
      <c r="H110" s="77">
        <v>10</v>
      </c>
      <c r="I110" s="62">
        <v>7</v>
      </c>
      <c r="J110" s="62">
        <v>10</v>
      </c>
      <c r="K110" s="62">
        <v>10</v>
      </c>
      <c r="L110" s="62">
        <v>10</v>
      </c>
      <c r="M110" s="77">
        <v>8</v>
      </c>
      <c r="N110" s="77">
        <v>8</v>
      </c>
      <c r="O110" s="77">
        <v>8</v>
      </c>
      <c r="P110" s="77">
        <v>5</v>
      </c>
      <c r="Q110" s="62">
        <v>8</v>
      </c>
    </row>
    <row r="111" spans="5:65">
      <c r="E111" s="74">
        <v>10</v>
      </c>
      <c r="F111" s="73">
        <v>10</v>
      </c>
      <c r="G111" s="74">
        <v>10</v>
      </c>
      <c r="H111" s="74">
        <v>10</v>
      </c>
      <c r="I111" s="73">
        <v>10</v>
      </c>
      <c r="J111" s="73">
        <v>10</v>
      </c>
      <c r="K111" s="73">
        <v>10</v>
      </c>
      <c r="L111" s="73">
        <v>10</v>
      </c>
      <c r="M111" s="74">
        <v>10</v>
      </c>
      <c r="N111" s="74">
        <v>10</v>
      </c>
      <c r="O111" s="74">
        <v>10</v>
      </c>
      <c r="P111" s="74">
        <v>7</v>
      </c>
      <c r="Q111" s="73">
        <v>9</v>
      </c>
      <c r="AU111" s="80"/>
      <c r="AV111" s="80">
        <v>10</v>
      </c>
      <c r="AW111" s="80">
        <v>10</v>
      </c>
      <c r="AY111" s="80"/>
      <c r="AZ111" s="80">
        <v>10</v>
      </c>
      <c r="BA111" s="80">
        <v>9</v>
      </c>
      <c r="BC111" s="80"/>
      <c r="BD111" s="80">
        <v>10</v>
      </c>
      <c r="BE111" s="80">
        <v>10</v>
      </c>
      <c r="BG111" s="80"/>
      <c r="BH111" s="80">
        <v>10</v>
      </c>
      <c r="BI111" s="80">
        <v>10</v>
      </c>
      <c r="BK111" s="80"/>
      <c r="BL111" s="80">
        <v>10</v>
      </c>
      <c r="BM111" s="80">
        <v>6</v>
      </c>
    </row>
    <row r="112" spans="5:65">
      <c r="E112" s="78"/>
      <c r="F112" s="59"/>
      <c r="G112" s="78"/>
      <c r="H112" s="59"/>
      <c r="I112" s="59"/>
      <c r="J112" s="78"/>
      <c r="K112" s="59"/>
      <c r="L112" s="59"/>
      <c r="M112" s="78"/>
      <c r="N112" s="78"/>
      <c r="O112" s="78"/>
      <c r="P112" s="78"/>
      <c r="Q112" s="59"/>
      <c r="AU112" t="s">
        <v>828</v>
      </c>
      <c r="AV112">
        <v>8.376146788990825</v>
      </c>
      <c r="AW112">
        <v>8.3119266055045866</v>
      </c>
      <c r="AY112" t="s">
        <v>828</v>
      </c>
      <c r="AZ112">
        <v>8.376146788990825</v>
      </c>
      <c r="BA112">
        <v>8.2935779816513762</v>
      </c>
      <c r="BC112" t="s">
        <v>828</v>
      </c>
      <c r="BD112">
        <v>8.376146788990825</v>
      </c>
      <c r="BE112">
        <v>7.7064220183486238</v>
      </c>
      <c r="BG112" t="s">
        <v>828</v>
      </c>
      <c r="BH112">
        <v>8.376146788990825</v>
      </c>
      <c r="BI112">
        <v>7.6422018348623855</v>
      </c>
      <c r="BK112" t="s">
        <v>828</v>
      </c>
      <c r="BL112">
        <v>8.376146788990825</v>
      </c>
      <c r="BM112">
        <v>7.3211009174311927</v>
      </c>
    </row>
    <row r="113" spans="5:65">
      <c r="E113" s="77"/>
      <c r="F113" s="62"/>
      <c r="G113" s="77"/>
      <c r="H113" s="62"/>
      <c r="I113" s="62"/>
      <c r="J113" s="77"/>
      <c r="K113" s="62"/>
      <c r="L113" s="62"/>
      <c r="M113" s="77"/>
      <c r="N113" s="77"/>
      <c r="O113" s="77"/>
      <c r="P113" s="77"/>
      <c r="Q113" s="62"/>
      <c r="AU113" t="s">
        <v>830</v>
      </c>
      <c r="AV113">
        <v>5.0146109412164437</v>
      </c>
      <c r="AW113">
        <v>3.9573564390078126</v>
      </c>
      <c r="AY113" t="s">
        <v>830</v>
      </c>
      <c r="AZ113">
        <v>5.0146109412164437</v>
      </c>
      <c r="BA113">
        <v>4.7648657832144101</v>
      </c>
      <c r="BC113" t="s">
        <v>830</v>
      </c>
      <c r="BD113">
        <v>5.0146109412164437</v>
      </c>
      <c r="BE113">
        <v>6.061162079510706</v>
      </c>
      <c r="BG113" t="s">
        <v>830</v>
      </c>
      <c r="BH113">
        <v>5.0146109412164437</v>
      </c>
      <c r="BI113">
        <v>6.9170914033299375</v>
      </c>
      <c r="BK113" t="s">
        <v>830</v>
      </c>
      <c r="BL113">
        <v>5.0146109412164437</v>
      </c>
      <c r="BM113">
        <v>6.3496432212028528</v>
      </c>
    </row>
    <row r="114" spans="5:65">
      <c r="E114" s="78"/>
      <c r="F114" s="59"/>
      <c r="G114" s="78"/>
      <c r="H114" s="59"/>
      <c r="I114" s="59"/>
      <c r="J114" s="78"/>
      <c r="K114" s="59"/>
      <c r="L114" s="59"/>
      <c r="M114" s="78"/>
      <c r="N114" s="78"/>
      <c r="O114" s="78"/>
      <c r="P114" s="78"/>
      <c r="Q114" s="59"/>
      <c r="AU114" t="s">
        <v>832</v>
      </c>
      <c r="AV114">
        <v>109</v>
      </c>
      <c r="AW114">
        <v>109</v>
      </c>
      <c r="AY114" t="s">
        <v>832</v>
      </c>
      <c r="AZ114">
        <v>109</v>
      </c>
      <c r="BA114">
        <v>109</v>
      </c>
      <c r="BC114" t="s">
        <v>832</v>
      </c>
      <c r="BD114">
        <v>109</v>
      </c>
      <c r="BE114">
        <v>109</v>
      </c>
      <c r="BG114" t="s">
        <v>832</v>
      </c>
      <c r="BH114">
        <v>109</v>
      </c>
      <c r="BI114">
        <v>109</v>
      </c>
      <c r="BK114" t="s">
        <v>832</v>
      </c>
      <c r="BL114">
        <v>109</v>
      </c>
      <c r="BM114">
        <v>109</v>
      </c>
    </row>
    <row r="115" spans="5:65">
      <c r="E115" s="75"/>
      <c r="F115" s="69"/>
      <c r="G115" s="75"/>
      <c r="H115" s="69"/>
      <c r="I115" s="69"/>
      <c r="J115" s="75"/>
      <c r="K115" s="69"/>
      <c r="L115" s="69"/>
      <c r="M115" s="75"/>
      <c r="N115" s="75"/>
      <c r="O115" s="75"/>
      <c r="P115" s="75"/>
      <c r="Q115" s="69"/>
      <c r="AU115" t="s">
        <v>834</v>
      </c>
      <c r="AV115">
        <v>0.41822190641114598</v>
      </c>
      <c r="AY115" t="s">
        <v>834</v>
      </c>
      <c r="AZ115">
        <v>0.4166606802755155</v>
      </c>
      <c r="BC115" t="s">
        <v>834</v>
      </c>
      <c r="BD115">
        <v>0.1041905528110757</v>
      </c>
      <c r="BG115" t="s">
        <v>834</v>
      </c>
      <c r="BH115">
        <v>5.9222714880247058E-2</v>
      </c>
      <c r="BK115" t="s">
        <v>834</v>
      </c>
      <c r="BL115">
        <v>0.35088230903847306</v>
      </c>
    </row>
    <row r="116" spans="5:65">
      <c r="E116" s="78"/>
      <c r="F116" s="59"/>
      <c r="G116" s="78"/>
      <c r="H116" s="59"/>
      <c r="I116" s="59"/>
      <c r="J116" s="78"/>
      <c r="K116" s="59"/>
      <c r="L116" s="59"/>
      <c r="M116" s="78"/>
      <c r="N116" s="78"/>
      <c r="O116" s="78"/>
      <c r="P116" s="78"/>
      <c r="Q116" s="59"/>
      <c r="AU116" t="s">
        <v>836</v>
      </c>
      <c r="AV116">
        <v>0</v>
      </c>
      <c r="AY116" t="s">
        <v>836</v>
      </c>
      <c r="AZ116">
        <v>0</v>
      </c>
      <c r="BC116" t="s">
        <v>836</v>
      </c>
      <c r="BD116">
        <v>0</v>
      </c>
      <c r="BG116" t="s">
        <v>836</v>
      </c>
      <c r="BH116">
        <v>0</v>
      </c>
      <c r="BK116" t="s">
        <v>836</v>
      </c>
      <c r="BL116">
        <v>0</v>
      </c>
    </row>
    <row r="117" spans="5:65">
      <c r="E117" s="77"/>
      <c r="F117" s="62"/>
      <c r="G117" s="77"/>
      <c r="H117" s="62"/>
      <c r="I117" s="62"/>
      <c r="J117" s="77"/>
      <c r="K117" s="62"/>
      <c r="L117" s="62"/>
      <c r="M117" s="77"/>
      <c r="N117" s="77"/>
      <c r="O117" s="77"/>
      <c r="P117" s="77"/>
      <c r="Q117" s="62"/>
      <c r="AU117" t="s">
        <v>838</v>
      </c>
      <c r="AV117">
        <v>108</v>
      </c>
      <c r="AY117" t="s">
        <v>838</v>
      </c>
      <c r="AZ117">
        <v>108</v>
      </c>
      <c r="BC117" t="s">
        <v>838</v>
      </c>
      <c r="BD117">
        <v>108</v>
      </c>
      <c r="BG117" t="s">
        <v>838</v>
      </c>
      <c r="BH117">
        <v>108</v>
      </c>
      <c r="BK117" t="s">
        <v>838</v>
      </c>
      <c r="BL117">
        <v>108</v>
      </c>
    </row>
    <row r="118" spans="5:65">
      <c r="E118" s="76"/>
      <c r="F118" s="65"/>
      <c r="G118" s="76"/>
      <c r="H118" s="65"/>
      <c r="I118" s="65"/>
      <c r="J118" s="76"/>
      <c r="K118" s="65"/>
      <c r="L118" s="65"/>
      <c r="M118" s="76"/>
      <c r="N118" s="76"/>
      <c r="O118" s="76"/>
      <c r="P118" s="76"/>
      <c r="Q118" s="65"/>
      <c r="AU118" t="s">
        <v>840</v>
      </c>
      <c r="AV118">
        <v>0.29273683364867892</v>
      </c>
      <c r="AY118" t="s">
        <v>840</v>
      </c>
      <c r="AZ118">
        <v>0.36087786730397758</v>
      </c>
      <c r="BC118" t="s">
        <v>840</v>
      </c>
      <c r="BD118">
        <v>2.2192273542005649</v>
      </c>
      <c r="BG118" t="s">
        <v>840</v>
      </c>
      <c r="BH118">
        <v>2.2861636137248307</v>
      </c>
      <c r="BK118" t="s">
        <v>840</v>
      </c>
      <c r="BL118">
        <v>4.0480059490738549</v>
      </c>
    </row>
    <row r="119" spans="5:65">
      <c r="E119" s="75"/>
      <c r="F119" s="69"/>
      <c r="G119" s="75"/>
      <c r="H119" s="69"/>
      <c r="I119" s="69"/>
      <c r="J119" s="75"/>
      <c r="K119" s="69"/>
      <c r="L119" s="69"/>
      <c r="M119" s="75"/>
      <c r="N119" s="75"/>
      <c r="O119" s="75"/>
      <c r="P119" s="75"/>
      <c r="Q119" s="69"/>
      <c r="AU119" t="s">
        <v>842</v>
      </c>
      <c r="AV119">
        <v>0.38514249772855635</v>
      </c>
      <c r="AY119" t="s">
        <v>842</v>
      </c>
      <c r="AZ119">
        <v>0.3594478359882185</v>
      </c>
      <c r="BC119" t="s">
        <v>842</v>
      </c>
      <c r="BD119">
        <v>1.4281036193908287E-2</v>
      </c>
      <c r="BG119" t="s">
        <v>842</v>
      </c>
      <c r="BH119">
        <v>1.2097962312599199E-2</v>
      </c>
      <c r="BK119" t="s">
        <v>842</v>
      </c>
      <c r="BL119">
        <v>4.86965952352178E-5</v>
      </c>
    </row>
    <row r="120" spans="5:65">
      <c r="E120" s="78"/>
      <c r="F120" s="59"/>
      <c r="G120" s="78"/>
      <c r="H120" s="59"/>
      <c r="I120" s="59"/>
      <c r="J120" s="78"/>
      <c r="K120" s="59"/>
      <c r="L120" s="59"/>
      <c r="M120" s="78"/>
      <c r="N120" s="78"/>
      <c r="O120" s="78"/>
      <c r="P120" s="78"/>
      <c r="Q120" s="59"/>
      <c r="AU120" t="s">
        <v>844</v>
      </c>
      <c r="AV120">
        <v>1.6590851435958269</v>
      </c>
      <c r="AY120" t="s">
        <v>844</v>
      </c>
      <c r="AZ120">
        <v>1.6590851435958269</v>
      </c>
      <c r="BC120" t="s">
        <v>844</v>
      </c>
      <c r="BD120">
        <v>1.6590851435958269</v>
      </c>
      <c r="BG120" t="s">
        <v>844</v>
      </c>
      <c r="BH120">
        <v>1.6590851435958269</v>
      </c>
      <c r="BK120" t="s">
        <v>844</v>
      </c>
      <c r="BL120">
        <v>1.6590851435958269</v>
      </c>
    </row>
    <row r="121" spans="5:65">
      <c r="E121" s="77"/>
      <c r="F121" s="62"/>
      <c r="G121" s="77"/>
      <c r="H121" s="62"/>
      <c r="I121" s="62"/>
      <c r="J121" s="77"/>
      <c r="K121" s="62"/>
      <c r="L121" s="62"/>
      <c r="M121" s="77"/>
      <c r="N121" s="77"/>
      <c r="O121" s="77"/>
      <c r="P121" s="77"/>
      <c r="Q121" s="62"/>
      <c r="AU121" t="s">
        <v>846</v>
      </c>
      <c r="AV121">
        <v>0.77028499545711271</v>
      </c>
      <c r="AY121" t="s">
        <v>846</v>
      </c>
      <c r="AZ121">
        <v>0.718895671976437</v>
      </c>
      <c r="BC121" t="s">
        <v>846</v>
      </c>
      <c r="BD121">
        <v>2.8562072387816575E-2</v>
      </c>
      <c r="BG121" t="s">
        <v>846</v>
      </c>
      <c r="BH121">
        <v>2.4195924625198397E-2</v>
      </c>
      <c r="BK121" t="s">
        <v>846</v>
      </c>
      <c r="BL121">
        <v>9.7393190470435601E-5</v>
      </c>
    </row>
    <row r="122" spans="5:65" ht="15" thickBot="1">
      <c r="E122" s="78"/>
      <c r="F122" s="59"/>
      <c r="G122" s="78"/>
      <c r="H122" s="59"/>
      <c r="I122" s="59"/>
      <c r="J122" s="78"/>
      <c r="K122" s="59"/>
      <c r="L122" s="59"/>
      <c r="M122" s="78"/>
      <c r="N122" s="78"/>
      <c r="O122" s="78"/>
      <c r="P122" s="78"/>
      <c r="Q122" s="59"/>
      <c r="AU122" s="79" t="s">
        <v>847</v>
      </c>
      <c r="AV122" s="79">
        <v>1.982173483307728</v>
      </c>
      <c r="AW122" s="79"/>
      <c r="AY122" s="79" t="s">
        <v>847</v>
      </c>
      <c r="AZ122" s="79">
        <v>1.982173483307728</v>
      </c>
      <c r="BA122" s="79"/>
      <c r="BC122" s="79" t="s">
        <v>847</v>
      </c>
      <c r="BD122" s="79">
        <v>1.982173483307728</v>
      </c>
      <c r="BE122" s="79"/>
      <c r="BG122" s="79" t="s">
        <v>847</v>
      </c>
      <c r="BH122" s="79">
        <v>1.982173483307728</v>
      </c>
      <c r="BI122" s="79"/>
      <c r="BK122" s="79" t="s">
        <v>847</v>
      </c>
      <c r="BL122" s="79">
        <v>1.982173483307728</v>
      </c>
      <c r="BM122" s="79"/>
    </row>
    <row r="123" spans="5:65">
      <c r="E123" s="77"/>
      <c r="F123" s="62"/>
      <c r="G123" s="77"/>
      <c r="H123" s="62"/>
      <c r="I123" s="62"/>
      <c r="J123" s="77"/>
      <c r="K123" s="62"/>
      <c r="L123" s="62"/>
      <c r="M123" s="77"/>
      <c r="N123" s="77"/>
      <c r="O123" s="77"/>
      <c r="P123" s="77"/>
      <c r="Q123" s="62"/>
    </row>
    <row r="124" spans="5:65">
      <c r="E124" s="76"/>
      <c r="F124" s="65"/>
      <c r="G124" s="76"/>
      <c r="H124" s="65"/>
      <c r="I124" s="65"/>
      <c r="J124" s="76"/>
      <c r="K124" s="65"/>
      <c r="L124" s="65"/>
      <c r="M124" s="76"/>
      <c r="N124" s="76"/>
      <c r="O124" s="76"/>
      <c r="P124" s="76"/>
      <c r="Q124" s="65"/>
      <c r="AY124" t="s">
        <v>824</v>
      </c>
      <c r="BC124" t="s">
        <v>824</v>
      </c>
      <c r="BG124" t="s">
        <v>824</v>
      </c>
      <c r="BK124" t="s">
        <v>824</v>
      </c>
    </row>
    <row r="125" spans="5:65" ht="15" thickBot="1">
      <c r="E125" s="77"/>
      <c r="F125" s="62"/>
      <c r="G125" s="77"/>
      <c r="H125" s="62"/>
      <c r="I125" s="62"/>
      <c r="J125" s="77"/>
      <c r="K125" s="62"/>
      <c r="L125" s="62"/>
      <c r="M125" s="77"/>
      <c r="N125" s="77"/>
      <c r="O125" s="77"/>
      <c r="P125" s="77"/>
      <c r="Q125" s="62"/>
    </row>
    <row r="126" spans="5:65">
      <c r="E126" s="76"/>
      <c r="F126" s="65"/>
      <c r="G126" s="76"/>
      <c r="H126" s="65"/>
      <c r="I126" s="65"/>
      <c r="J126" s="76"/>
      <c r="K126" s="65"/>
      <c r="L126" s="65"/>
      <c r="M126" s="76"/>
      <c r="N126" s="76"/>
      <c r="O126" s="76"/>
      <c r="P126" s="76"/>
      <c r="Q126" s="65"/>
      <c r="AY126" s="80"/>
      <c r="AZ126" s="80">
        <v>10</v>
      </c>
      <c r="BA126" s="80">
        <v>9</v>
      </c>
      <c r="BC126" s="80"/>
      <c r="BD126" s="80">
        <v>10</v>
      </c>
      <c r="BE126" s="80">
        <v>10</v>
      </c>
      <c r="BG126" s="80"/>
      <c r="BH126" s="80">
        <v>10</v>
      </c>
      <c r="BI126" s="80">
        <v>10</v>
      </c>
      <c r="BK126" s="80"/>
      <c r="BL126" s="80">
        <v>10</v>
      </c>
      <c r="BM126" s="80">
        <v>6</v>
      </c>
    </row>
    <row r="127" spans="5:65">
      <c r="E127" s="75"/>
      <c r="F127" s="69"/>
      <c r="G127" s="75"/>
      <c r="H127" s="69"/>
      <c r="I127" s="69"/>
      <c r="J127" s="75"/>
      <c r="K127" s="69"/>
      <c r="L127" s="69"/>
      <c r="M127" s="75"/>
      <c r="N127" s="75"/>
      <c r="O127" s="75"/>
      <c r="P127" s="75"/>
      <c r="Q127" s="69"/>
      <c r="AY127" t="s">
        <v>828</v>
      </c>
      <c r="AZ127">
        <v>8.3119266055045866</v>
      </c>
      <c r="BA127">
        <v>8.2935779816513762</v>
      </c>
      <c r="BC127" t="s">
        <v>828</v>
      </c>
      <c r="BD127">
        <v>8.3119266055045866</v>
      </c>
      <c r="BE127">
        <v>7.7064220183486238</v>
      </c>
      <c r="BG127" t="s">
        <v>828</v>
      </c>
      <c r="BH127">
        <v>8.3119266055045866</v>
      </c>
      <c r="BI127">
        <v>7.6422018348623855</v>
      </c>
      <c r="BK127" t="s">
        <v>828</v>
      </c>
      <c r="BL127">
        <v>8.3119266055045866</v>
      </c>
      <c r="BM127">
        <v>7.3211009174311927</v>
      </c>
    </row>
    <row r="128" spans="5:65">
      <c r="E128" s="78"/>
      <c r="F128" s="59"/>
      <c r="G128" s="78"/>
      <c r="H128" s="59"/>
      <c r="I128" s="59"/>
      <c r="J128" s="78"/>
      <c r="K128" s="59"/>
      <c r="L128" s="59"/>
      <c r="M128" s="78"/>
      <c r="N128" s="78"/>
      <c r="O128" s="78"/>
      <c r="P128" s="78"/>
      <c r="Q128" s="59"/>
      <c r="AY128" t="s">
        <v>830</v>
      </c>
      <c r="AZ128">
        <v>3.9573564390078126</v>
      </c>
      <c r="BA128">
        <v>4.7648657832144101</v>
      </c>
      <c r="BC128" t="s">
        <v>830</v>
      </c>
      <c r="BD128">
        <v>3.9573564390078126</v>
      </c>
      <c r="BE128">
        <v>6.061162079510706</v>
      </c>
      <c r="BG128" t="s">
        <v>830</v>
      </c>
      <c r="BH128">
        <v>3.9573564390078126</v>
      </c>
      <c r="BI128">
        <v>6.9170914033299375</v>
      </c>
      <c r="BK128" t="s">
        <v>830</v>
      </c>
      <c r="BL128">
        <v>3.9573564390078126</v>
      </c>
      <c r="BM128">
        <v>6.3496432212028528</v>
      </c>
    </row>
    <row r="129" spans="5:65">
      <c r="E129" s="75"/>
      <c r="F129" s="69"/>
      <c r="G129" s="75"/>
      <c r="H129" s="69"/>
      <c r="I129" s="69"/>
      <c r="J129" s="75"/>
      <c r="K129" s="69"/>
      <c r="L129" s="69"/>
      <c r="M129" s="75"/>
      <c r="N129" s="75"/>
      <c r="O129" s="75"/>
      <c r="P129" s="75"/>
      <c r="Q129" s="69"/>
      <c r="AY129" t="s">
        <v>832</v>
      </c>
      <c r="AZ129">
        <v>109</v>
      </c>
      <c r="BA129">
        <v>109</v>
      </c>
      <c r="BC129" t="s">
        <v>832</v>
      </c>
      <c r="BD129">
        <v>109</v>
      </c>
      <c r="BE129">
        <v>109</v>
      </c>
      <c r="BG129" t="s">
        <v>832</v>
      </c>
      <c r="BH129">
        <v>109</v>
      </c>
      <c r="BI129">
        <v>109</v>
      </c>
      <c r="BK129" t="s">
        <v>832</v>
      </c>
      <c r="BL129">
        <v>109</v>
      </c>
      <c r="BM129">
        <v>109</v>
      </c>
    </row>
    <row r="130" spans="5:65">
      <c r="E130" s="76"/>
      <c r="F130" s="65"/>
      <c r="G130" s="76"/>
      <c r="H130" s="65"/>
      <c r="I130" s="65"/>
      <c r="J130" s="76"/>
      <c r="K130" s="65"/>
      <c r="L130" s="65"/>
      <c r="M130" s="76"/>
      <c r="N130" s="76"/>
      <c r="O130" s="76"/>
      <c r="P130" s="76"/>
      <c r="Q130" s="65"/>
      <c r="AY130" t="s">
        <v>834</v>
      </c>
      <c r="AZ130">
        <v>0.4350283419726666</v>
      </c>
      <c r="BC130" t="s">
        <v>834</v>
      </c>
      <c r="BD130">
        <v>0.12474377774160993</v>
      </c>
      <c r="BG130" t="s">
        <v>834</v>
      </c>
      <c r="BH130">
        <v>0.15603024574810923</v>
      </c>
      <c r="BK130" t="s">
        <v>834</v>
      </c>
      <c r="BL130">
        <v>0.3862040515723561</v>
      </c>
    </row>
    <row r="131" spans="5:65">
      <c r="E131" s="77"/>
      <c r="F131" s="62"/>
      <c r="G131" s="77"/>
      <c r="H131" s="62"/>
      <c r="I131" s="62"/>
      <c r="J131" s="77"/>
      <c r="K131" s="62"/>
      <c r="L131" s="62"/>
      <c r="M131" s="77"/>
      <c r="N131" s="77"/>
      <c r="O131" s="77"/>
      <c r="P131" s="77"/>
      <c r="Q131" s="62"/>
      <c r="AY131" t="s">
        <v>836</v>
      </c>
      <c r="AZ131">
        <v>0</v>
      </c>
      <c r="BC131" t="s">
        <v>836</v>
      </c>
      <c r="BD131">
        <v>0</v>
      </c>
      <c r="BG131" t="s">
        <v>836</v>
      </c>
      <c r="BH131">
        <v>0</v>
      </c>
      <c r="BK131" t="s">
        <v>836</v>
      </c>
      <c r="BL131">
        <v>0</v>
      </c>
    </row>
    <row r="132" spans="5:65">
      <c r="E132" s="76"/>
      <c r="F132" s="65"/>
      <c r="G132" s="76"/>
      <c r="H132" s="65"/>
      <c r="I132" s="65"/>
      <c r="J132" s="76"/>
      <c r="K132" s="65"/>
      <c r="L132" s="65"/>
      <c r="M132" s="76"/>
      <c r="N132" s="76"/>
      <c r="O132" s="76"/>
      <c r="P132" s="76"/>
      <c r="Q132" s="65"/>
      <c r="AY132" t="s">
        <v>838</v>
      </c>
      <c r="AZ132">
        <v>108</v>
      </c>
      <c r="BC132" t="s">
        <v>838</v>
      </c>
      <c r="BD132">
        <v>108</v>
      </c>
      <c r="BG132" t="s">
        <v>838</v>
      </c>
      <c r="BH132">
        <v>108</v>
      </c>
      <c r="BK132" t="s">
        <v>838</v>
      </c>
      <c r="BL132">
        <v>108</v>
      </c>
    </row>
    <row r="133" spans="5:65">
      <c r="E133" s="75"/>
      <c r="F133" s="69"/>
      <c r="G133" s="75"/>
      <c r="H133" s="69"/>
      <c r="I133" s="69"/>
      <c r="J133" s="75"/>
      <c r="K133" s="69"/>
      <c r="L133" s="69"/>
      <c r="M133" s="75"/>
      <c r="N133" s="75"/>
      <c r="O133" s="75"/>
      <c r="P133" s="75"/>
      <c r="Q133" s="69"/>
      <c r="AY133" t="s">
        <v>840</v>
      </c>
      <c r="AZ133">
        <v>8.6153498746179988E-2</v>
      </c>
      <c r="BC133" t="s">
        <v>840</v>
      </c>
      <c r="BD133">
        <v>2.1314363777755085</v>
      </c>
      <c r="BG133" t="s">
        <v>840</v>
      </c>
      <c r="BH133">
        <v>2.3000234586548691</v>
      </c>
      <c r="BK133" t="s">
        <v>840</v>
      </c>
      <c r="BL133">
        <v>4.0778650404361345</v>
      </c>
    </row>
    <row r="134" spans="5:65">
      <c r="E134" s="78"/>
      <c r="F134" s="59"/>
      <c r="G134" s="78"/>
      <c r="H134" s="59"/>
      <c r="I134" s="59"/>
      <c r="J134" s="78"/>
      <c r="K134" s="59"/>
      <c r="L134" s="59"/>
      <c r="M134" s="78"/>
      <c r="N134" s="78"/>
      <c r="O134" s="78"/>
      <c r="P134" s="78"/>
      <c r="Q134" s="59"/>
      <c r="AY134" t="s">
        <v>842</v>
      </c>
      <c r="AZ134">
        <v>0.46575195840746142</v>
      </c>
      <c r="BC134" t="s">
        <v>842</v>
      </c>
      <c r="BD134">
        <v>1.7660555977926526E-2</v>
      </c>
      <c r="BG134" t="s">
        <v>842</v>
      </c>
      <c r="BH134">
        <v>1.1684477836023555E-2</v>
      </c>
      <c r="BK134" t="s">
        <v>842</v>
      </c>
      <c r="BL134">
        <v>4.3584195885133148E-5</v>
      </c>
    </row>
    <row r="135" spans="5:65">
      <c r="E135" s="75"/>
      <c r="F135" s="69"/>
      <c r="G135" s="75"/>
      <c r="H135" s="69"/>
      <c r="I135" s="69"/>
      <c r="J135" s="75"/>
      <c r="K135" s="69"/>
      <c r="L135" s="69"/>
      <c r="M135" s="75"/>
      <c r="N135" s="75"/>
      <c r="O135" s="75"/>
      <c r="P135" s="75"/>
      <c r="Q135" s="69"/>
      <c r="AY135" t="s">
        <v>844</v>
      </c>
      <c r="AZ135">
        <v>1.6590851435958269</v>
      </c>
      <c r="BC135" t="s">
        <v>844</v>
      </c>
      <c r="BD135">
        <v>1.6590851435958269</v>
      </c>
      <c r="BG135" t="s">
        <v>844</v>
      </c>
      <c r="BH135">
        <v>1.6590851435958269</v>
      </c>
      <c r="BK135" t="s">
        <v>844</v>
      </c>
      <c r="BL135">
        <v>1.6590851435958269</v>
      </c>
    </row>
    <row r="136" spans="5:65">
      <c r="E136" s="78"/>
      <c r="F136" s="59"/>
      <c r="G136" s="78"/>
      <c r="H136" s="59"/>
      <c r="I136" s="59"/>
      <c r="J136" s="78"/>
      <c r="K136" s="59"/>
      <c r="L136" s="59"/>
      <c r="M136" s="78"/>
      <c r="N136" s="78"/>
      <c r="O136" s="78"/>
      <c r="P136" s="78"/>
      <c r="Q136" s="59"/>
      <c r="AY136" t="s">
        <v>846</v>
      </c>
      <c r="AZ136">
        <v>0.93150391681492284</v>
      </c>
      <c r="BC136" t="s">
        <v>846</v>
      </c>
      <c r="BD136">
        <v>3.5321111955853052E-2</v>
      </c>
      <c r="BG136" t="s">
        <v>846</v>
      </c>
      <c r="BH136">
        <v>2.3368955672047109E-2</v>
      </c>
      <c r="BK136" t="s">
        <v>846</v>
      </c>
      <c r="BL136">
        <v>8.7168391770266296E-5</v>
      </c>
    </row>
    <row r="137" spans="5:65" ht="15" thickBot="1">
      <c r="E137" s="77"/>
      <c r="F137" s="62"/>
      <c r="G137" s="77"/>
      <c r="H137" s="62"/>
      <c r="I137" s="62"/>
      <c r="J137" s="77"/>
      <c r="K137" s="62"/>
      <c r="L137" s="62"/>
      <c r="M137" s="77"/>
      <c r="N137" s="77"/>
      <c r="O137" s="77"/>
      <c r="P137" s="77"/>
      <c r="Q137" s="62"/>
      <c r="AY137" s="79" t="s">
        <v>847</v>
      </c>
      <c r="AZ137" s="79">
        <v>1.982173483307728</v>
      </c>
      <c r="BA137" s="79"/>
      <c r="BC137" s="79" t="s">
        <v>847</v>
      </c>
      <c r="BD137" s="79">
        <v>1.982173483307728</v>
      </c>
      <c r="BE137" s="79"/>
      <c r="BG137" s="79" t="s">
        <v>847</v>
      </c>
      <c r="BH137" s="79">
        <v>1.982173483307728</v>
      </c>
      <c r="BI137" s="79"/>
      <c r="BK137" s="79" t="s">
        <v>847</v>
      </c>
      <c r="BL137" s="79">
        <v>1.982173483307728</v>
      </c>
      <c r="BM137" s="79"/>
    </row>
    <row r="138" spans="5:65">
      <c r="E138" s="78"/>
      <c r="F138" s="59"/>
      <c r="G138" s="78"/>
      <c r="H138" s="59"/>
      <c r="I138" s="59"/>
      <c r="J138" s="78"/>
      <c r="K138" s="59"/>
      <c r="L138" s="59"/>
      <c r="M138" s="78"/>
      <c r="N138" s="78"/>
      <c r="O138" s="78"/>
      <c r="P138" s="78"/>
      <c r="Q138" s="59"/>
    </row>
    <row r="139" spans="5:65">
      <c r="E139" s="75"/>
      <c r="F139" s="69"/>
      <c r="G139" s="75"/>
      <c r="H139" s="69"/>
      <c r="I139" s="69"/>
      <c r="J139" s="75"/>
      <c r="K139" s="69"/>
      <c r="L139" s="69"/>
      <c r="M139" s="75"/>
      <c r="N139" s="75"/>
      <c r="O139" s="75"/>
      <c r="P139" s="75"/>
      <c r="Q139" s="69"/>
    </row>
    <row r="140" spans="5:65">
      <c r="E140" s="78"/>
      <c r="F140" s="59"/>
      <c r="G140" s="78"/>
      <c r="H140" s="59"/>
      <c r="I140" s="59"/>
      <c r="J140" s="78"/>
      <c r="K140" s="59"/>
      <c r="L140" s="59"/>
      <c r="M140" s="78"/>
      <c r="N140" s="78"/>
      <c r="O140" s="78"/>
      <c r="P140" s="78"/>
      <c r="Q140" s="59"/>
      <c r="BC140" t="s">
        <v>824</v>
      </c>
      <c r="BG140" t="s">
        <v>824</v>
      </c>
      <c r="BK140" t="s">
        <v>824</v>
      </c>
    </row>
    <row r="141" spans="5:65" ht="15" thickBot="1">
      <c r="E141" s="75"/>
      <c r="F141" s="69"/>
      <c r="G141" s="75"/>
      <c r="H141" s="69"/>
      <c r="I141" s="69"/>
      <c r="J141" s="75"/>
      <c r="K141" s="69"/>
      <c r="L141" s="69"/>
      <c r="M141" s="75"/>
      <c r="N141" s="75"/>
      <c r="O141" s="75"/>
      <c r="P141" s="75"/>
      <c r="Q141" s="69"/>
    </row>
    <row r="142" spans="5:65">
      <c r="E142" s="78"/>
      <c r="F142" s="59"/>
      <c r="G142" s="78"/>
      <c r="H142" s="59"/>
      <c r="I142" s="59"/>
      <c r="J142" s="78"/>
      <c r="K142" s="59"/>
      <c r="L142" s="59"/>
      <c r="M142" s="78"/>
      <c r="N142" s="78"/>
      <c r="O142" s="78"/>
      <c r="P142" s="78"/>
      <c r="Q142" s="59"/>
      <c r="BC142" s="80"/>
      <c r="BD142" s="80">
        <v>9</v>
      </c>
      <c r="BE142" s="80">
        <v>10</v>
      </c>
      <c r="BG142" s="80"/>
      <c r="BH142" s="80">
        <v>9</v>
      </c>
      <c r="BI142" s="80">
        <v>10</v>
      </c>
      <c r="BK142" s="80"/>
      <c r="BL142" s="80">
        <v>9</v>
      </c>
      <c r="BM142" s="80">
        <v>6</v>
      </c>
    </row>
    <row r="143" spans="5:65">
      <c r="E143" s="75"/>
      <c r="F143" s="69"/>
      <c r="G143" s="75"/>
      <c r="H143" s="69"/>
      <c r="I143" s="69"/>
      <c r="J143" s="75"/>
      <c r="K143" s="69"/>
      <c r="L143" s="69"/>
      <c r="M143" s="75"/>
      <c r="N143" s="75"/>
      <c r="O143" s="75"/>
      <c r="P143" s="75"/>
      <c r="Q143" s="69"/>
      <c r="BC143" t="s">
        <v>828</v>
      </c>
      <c r="BD143">
        <v>8.2935779816513762</v>
      </c>
      <c r="BE143">
        <v>7.7064220183486238</v>
      </c>
      <c r="BG143" t="s">
        <v>828</v>
      </c>
      <c r="BH143">
        <v>8.2935779816513762</v>
      </c>
      <c r="BI143">
        <v>7.6422018348623855</v>
      </c>
      <c r="BK143" t="s">
        <v>828</v>
      </c>
      <c r="BL143">
        <v>8.2935779816513762</v>
      </c>
      <c r="BM143">
        <v>7.3211009174311927</v>
      </c>
    </row>
    <row r="144" spans="5:65">
      <c r="E144" s="78"/>
      <c r="F144" s="59"/>
      <c r="G144" s="78"/>
      <c r="H144" s="59"/>
      <c r="I144" s="59"/>
      <c r="J144" s="78"/>
      <c r="K144" s="59"/>
      <c r="L144" s="59"/>
      <c r="M144" s="78"/>
      <c r="N144" s="78"/>
      <c r="O144" s="78"/>
      <c r="P144" s="78"/>
      <c r="Q144" s="59"/>
      <c r="BC144" t="s">
        <v>830</v>
      </c>
      <c r="BD144">
        <v>4.7648657832144101</v>
      </c>
      <c r="BE144">
        <v>6.061162079510706</v>
      </c>
      <c r="BG144" t="s">
        <v>830</v>
      </c>
      <c r="BH144">
        <v>4.7648657832144101</v>
      </c>
      <c r="BI144">
        <v>6.9170914033299375</v>
      </c>
      <c r="BK144" t="s">
        <v>830</v>
      </c>
      <c r="BL144">
        <v>4.7648657832144101</v>
      </c>
      <c r="BM144">
        <v>6.3496432212028528</v>
      </c>
    </row>
    <row r="145" spans="5:65">
      <c r="E145" s="75"/>
      <c r="F145" s="69"/>
      <c r="G145" s="75"/>
      <c r="H145" s="69"/>
      <c r="I145" s="69"/>
      <c r="J145" s="75"/>
      <c r="K145" s="69"/>
      <c r="L145" s="69"/>
      <c r="M145" s="75"/>
      <c r="N145" s="75"/>
      <c r="O145" s="75"/>
      <c r="P145" s="75"/>
      <c r="Q145" s="69"/>
      <c r="BC145" t="s">
        <v>832</v>
      </c>
      <c r="BD145">
        <v>109</v>
      </c>
      <c r="BE145">
        <v>109</v>
      </c>
      <c r="BG145" t="s">
        <v>832</v>
      </c>
      <c r="BH145">
        <v>109</v>
      </c>
      <c r="BI145">
        <v>109</v>
      </c>
      <c r="BK145" t="s">
        <v>832</v>
      </c>
      <c r="BL145">
        <v>109</v>
      </c>
      <c r="BM145">
        <v>109</v>
      </c>
    </row>
    <row r="146" spans="5:65">
      <c r="E146" s="78"/>
      <c r="F146" s="59"/>
      <c r="G146" s="78"/>
      <c r="H146" s="59"/>
      <c r="I146" s="59"/>
      <c r="J146" s="78"/>
      <c r="K146" s="59"/>
      <c r="L146" s="59"/>
      <c r="M146" s="78"/>
      <c r="N146" s="78"/>
      <c r="O146" s="78"/>
      <c r="P146" s="78"/>
      <c r="Q146" s="59"/>
      <c r="BC146" t="s">
        <v>834</v>
      </c>
      <c r="BD146">
        <v>0.2660141706808255</v>
      </c>
      <c r="BG146" t="s">
        <v>834</v>
      </c>
      <c r="BH146">
        <v>0.23619851725126834</v>
      </c>
      <c r="BK146" t="s">
        <v>834</v>
      </c>
      <c r="BL146">
        <v>0.40185902994520689</v>
      </c>
    </row>
    <row r="147" spans="5:65">
      <c r="E147" s="75"/>
      <c r="F147" s="69"/>
      <c r="G147" s="75"/>
      <c r="H147" s="69"/>
      <c r="I147" s="69"/>
      <c r="J147" s="75"/>
      <c r="K147" s="69"/>
      <c r="L147" s="69"/>
      <c r="M147" s="75"/>
      <c r="N147" s="75"/>
      <c r="O147" s="75"/>
      <c r="P147" s="75"/>
      <c r="Q147" s="69"/>
      <c r="BC147" t="s">
        <v>836</v>
      </c>
      <c r="BD147">
        <v>0</v>
      </c>
      <c r="BG147" t="s">
        <v>836</v>
      </c>
      <c r="BH147">
        <v>0</v>
      </c>
      <c r="BK147" t="s">
        <v>836</v>
      </c>
      <c r="BL147">
        <v>0</v>
      </c>
    </row>
    <row r="148" spans="5:65">
      <c r="E148" s="78"/>
      <c r="F148" s="59"/>
      <c r="G148" s="78"/>
      <c r="H148" s="59"/>
      <c r="I148" s="59"/>
      <c r="J148" s="78"/>
      <c r="K148" s="59"/>
      <c r="L148" s="59"/>
      <c r="M148" s="78"/>
      <c r="N148" s="78"/>
      <c r="O148" s="78"/>
      <c r="P148" s="78"/>
      <c r="Q148" s="59"/>
      <c r="BC148" t="s">
        <v>838</v>
      </c>
      <c r="BD148">
        <v>108</v>
      </c>
      <c r="BG148" t="s">
        <v>838</v>
      </c>
      <c r="BH148">
        <v>108</v>
      </c>
      <c r="BK148" t="s">
        <v>838</v>
      </c>
      <c r="BL148">
        <v>108</v>
      </c>
    </row>
    <row r="149" spans="5:65">
      <c r="E149" s="75"/>
      <c r="F149" s="69"/>
      <c r="G149" s="75"/>
      <c r="H149" s="69"/>
      <c r="I149" s="69"/>
      <c r="J149" s="75"/>
      <c r="K149" s="69"/>
      <c r="L149" s="69"/>
      <c r="M149" s="75"/>
      <c r="N149" s="75"/>
      <c r="O149" s="75"/>
      <c r="P149" s="75"/>
      <c r="Q149" s="69"/>
      <c r="BC149" t="s">
        <v>840</v>
      </c>
      <c r="BD149">
        <v>2.171815083332286</v>
      </c>
      <c r="BG149" t="s">
        <v>840</v>
      </c>
      <c r="BH149">
        <v>2.2706521372665631</v>
      </c>
      <c r="BK149" t="s">
        <v>840</v>
      </c>
      <c r="BL149">
        <v>3.924281433738805</v>
      </c>
    </row>
    <row r="150" spans="5:65">
      <c r="E150" s="78"/>
      <c r="F150" s="59"/>
      <c r="G150" s="78"/>
      <c r="H150" s="59"/>
      <c r="I150" s="59"/>
      <c r="J150" s="78"/>
      <c r="K150" s="59"/>
      <c r="L150" s="59"/>
      <c r="M150" s="78"/>
      <c r="N150" s="78"/>
      <c r="O150" s="78"/>
      <c r="P150" s="78"/>
      <c r="Q150" s="59"/>
      <c r="BC150" t="s">
        <v>842</v>
      </c>
      <c r="BD150">
        <v>1.6028584951842451E-2</v>
      </c>
      <c r="BG150" t="s">
        <v>842</v>
      </c>
      <c r="BH150">
        <v>1.2575922333044481E-2</v>
      </c>
      <c r="BK150" t="s">
        <v>842</v>
      </c>
      <c r="BL150">
        <v>7.6675100763477213E-5</v>
      </c>
    </row>
    <row r="151" spans="5:65">
      <c r="E151" s="77"/>
      <c r="F151" s="62"/>
      <c r="G151" s="77"/>
      <c r="H151" s="62"/>
      <c r="I151" s="62"/>
      <c r="J151" s="77"/>
      <c r="K151" s="62"/>
      <c r="L151" s="62"/>
      <c r="M151" s="77"/>
      <c r="N151" s="77"/>
      <c r="O151" s="77"/>
      <c r="P151" s="77"/>
      <c r="Q151" s="62"/>
      <c r="BC151" t="s">
        <v>844</v>
      </c>
      <c r="BD151">
        <v>1.6590851435958269</v>
      </c>
      <c r="BG151" t="s">
        <v>844</v>
      </c>
      <c r="BH151">
        <v>1.6590851435958269</v>
      </c>
      <c r="BK151" t="s">
        <v>844</v>
      </c>
      <c r="BL151">
        <v>1.6590851435958269</v>
      </c>
    </row>
    <row r="152" spans="5:65">
      <c r="E152" s="74"/>
      <c r="F152" s="73"/>
      <c r="G152" s="74"/>
      <c r="H152" s="73"/>
      <c r="I152" s="73"/>
      <c r="J152" s="74"/>
      <c r="K152" s="73"/>
      <c r="L152" s="73"/>
      <c r="M152" s="74"/>
      <c r="N152" s="74"/>
      <c r="O152" s="74"/>
      <c r="P152" s="74"/>
      <c r="Q152" s="73"/>
      <c r="BC152" t="s">
        <v>846</v>
      </c>
      <c r="BD152">
        <v>3.2057169903684901E-2</v>
      </c>
      <c r="BG152" t="s">
        <v>846</v>
      </c>
      <c r="BH152">
        <v>2.5151844666088961E-2</v>
      </c>
      <c r="BK152" t="s">
        <v>846</v>
      </c>
      <c r="BL152">
        <v>1.5335020152695443E-4</v>
      </c>
    </row>
    <row r="153" spans="5:65" ht="15" thickBot="1">
      <c r="BC153" s="79" t="s">
        <v>847</v>
      </c>
      <c r="BD153" s="79">
        <v>1.982173483307728</v>
      </c>
      <c r="BE153" s="79"/>
      <c r="BG153" s="79" t="s">
        <v>847</v>
      </c>
      <c r="BH153" s="79">
        <v>1.982173483307728</v>
      </c>
      <c r="BI153" s="79"/>
      <c r="BK153" s="79" t="s">
        <v>847</v>
      </c>
      <c r="BL153" s="79">
        <v>1.982173483307728</v>
      </c>
      <c r="BM153" s="79"/>
    </row>
    <row r="155" spans="5:65">
      <c r="BG155" t="s">
        <v>824</v>
      </c>
      <c r="BK155" t="s">
        <v>824</v>
      </c>
    </row>
    <row r="156" spans="5:65" ht="15" thickBot="1"/>
    <row r="157" spans="5:65">
      <c r="BG157" s="80"/>
      <c r="BH157" s="80">
        <v>10</v>
      </c>
      <c r="BI157" s="80">
        <v>10</v>
      </c>
      <c r="BK157" s="80"/>
      <c r="BL157" s="80">
        <v>10</v>
      </c>
      <c r="BM157" s="80">
        <v>6</v>
      </c>
    </row>
    <row r="158" spans="5:65">
      <c r="BG158" t="s">
        <v>828</v>
      </c>
      <c r="BH158">
        <v>7.7064220183486238</v>
      </c>
      <c r="BI158">
        <v>7.6422018348623855</v>
      </c>
      <c r="BK158" t="s">
        <v>828</v>
      </c>
      <c r="BL158">
        <v>7.7064220183486238</v>
      </c>
      <c r="BM158">
        <v>7.3211009174311927</v>
      </c>
    </row>
    <row r="159" spans="5:65">
      <c r="BG159" t="s">
        <v>830</v>
      </c>
      <c r="BH159">
        <v>6.061162079510706</v>
      </c>
      <c r="BI159">
        <v>6.9170914033299375</v>
      </c>
      <c r="BK159" t="s">
        <v>830</v>
      </c>
      <c r="BL159">
        <v>6.061162079510706</v>
      </c>
      <c r="BM159">
        <v>6.3496432212028528</v>
      </c>
    </row>
    <row r="160" spans="5:65">
      <c r="BG160" t="s">
        <v>832</v>
      </c>
      <c r="BH160">
        <v>109</v>
      </c>
      <c r="BI160">
        <v>109</v>
      </c>
      <c r="BK160" t="s">
        <v>832</v>
      </c>
      <c r="BL160">
        <v>109</v>
      </c>
      <c r="BM160">
        <v>109</v>
      </c>
    </row>
    <row r="161" spans="59:65">
      <c r="BG161" t="s">
        <v>834</v>
      </c>
      <c r="BH161">
        <v>2.223718161772344E-2</v>
      </c>
      <c r="BK161" t="s">
        <v>834</v>
      </c>
      <c r="BL161">
        <v>0.39593175295540695</v>
      </c>
    </row>
    <row r="162" spans="59:65">
      <c r="BG162" t="s">
        <v>836</v>
      </c>
      <c r="BH162">
        <v>0</v>
      </c>
      <c r="BK162" t="s">
        <v>836</v>
      </c>
      <c r="BL162">
        <v>0</v>
      </c>
    </row>
    <row r="163" spans="59:65">
      <c r="BG163" t="s">
        <v>838</v>
      </c>
      <c r="BH163">
        <v>108</v>
      </c>
      <c r="BK163" t="s">
        <v>838</v>
      </c>
      <c r="BL163">
        <v>108</v>
      </c>
    </row>
    <row r="164" spans="59:65">
      <c r="BG164" t="s">
        <v>840</v>
      </c>
      <c r="BH164">
        <v>0.18821279933946169</v>
      </c>
      <c r="BK164" t="s">
        <v>840</v>
      </c>
      <c r="BL164">
        <v>1.469110980746857</v>
      </c>
    </row>
    <row r="165" spans="59:65">
      <c r="BG165" t="s">
        <v>842</v>
      </c>
      <c r="BH165">
        <v>0.42553151534038636</v>
      </c>
      <c r="BK165" t="s">
        <v>842</v>
      </c>
      <c r="BL165">
        <v>7.2354790396876811E-2</v>
      </c>
    </row>
    <row r="166" spans="59:65">
      <c r="BG166" t="s">
        <v>844</v>
      </c>
      <c r="BH166">
        <v>1.6590851435958269</v>
      </c>
      <c r="BK166" t="s">
        <v>844</v>
      </c>
      <c r="BL166">
        <v>1.6590851435958269</v>
      </c>
    </row>
    <row r="167" spans="59:65">
      <c r="BG167" t="s">
        <v>846</v>
      </c>
      <c r="BH167">
        <v>0.85106303068077271</v>
      </c>
      <c r="BK167" t="s">
        <v>846</v>
      </c>
      <c r="BL167">
        <v>0.14470958079375362</v>
      </c>
    </row>
    <row r="168" spans="59:65" ht="15" thickBot="1">
      <c r="BG168" s="79" t="s">
        <v>847</v>
      </c>
      <c r="BH168" s="79">
        <v>1.982173483307728</v>
      </c>
      <c r="BI168" s="79"/>
      <c r="BK168" s="79" t="s">
        <v>847</v>
      </c>
      <c r="BL168" s="79">
        <v>1.982173483307728</v>
      </c>
      <c r="BM168" s="79"/>
    </row>
    <row r="170" spans="59:65">
      <c r="BK170" t="s">
        <v>824</v>
      </c>
    </row>
    <row r="171" spans="59:65" ht="15" thickBot="1"/>
    <row r="172" spans="59:65">
      <c r="BK172" s="80"/>
      <c r="BL172" s="80">
        <v>10</v>
      </c>
      <c r="BM172" s="80">
        <v>6</v>
      </c>
    </row>
    <row r="173" spans="59:65">
      <c r="BK173" t="s">
        <v>828</v>
      </c>
      <c r="BL173">
        <v>7.6422018348623855</v>
      </c>
      <c r="BM173">
        <v>7.3211009174311927</v>
      </c>
    </row>
    <row r="174" spans="59:65">
      <c r="BK174" t="s">
        <v>830</v>
      </c>
      <c r="BL174">
        <v>6.9170914033299375</v>
      </c>
      <c r="BM174">
        <v>6.3496432212028528</v>
      </c>
    </row>
    <row r="175" spans="59:65">
      <c r="BK175" t="s">
        <v>832</v>
      </c>
      <c r="BL175">
        <v>109</v>
      </c>
      <c r="BM175">
        <v>109</v>
      </c>
    </row>
    <row r="176" spans="59:65">
      <c r="BK176" t="s">
        <v>834</v>
      </c>
      <c r="BL176">
        <v>0.3360441362297808</v>
      </c>
    </row>
    <row r="177" spans="63:65">
      <c r="BK177" t="s">
        <v>836</v>
      </c>
      <c r="BL177">
        <v>0</v>
      </c>
    </row>
    <row r="178" spans="63:65">
      <c r="BK178" t="s">
        <v>838</v>
      </c>
      <c r="BL178">
        <v>108</v>
      </c>
    </row>
    <row r="179" spans="63:65">
      <c r="BK179" t="s">
        <v>840</v>
      </c>
      <c r="BL179">
        <v>1.1292825411128422</v>
      </c>
    </row>
    <row r="180" spans="63:65">
      <c r="BK180" t="s">
        <v>842</v>
      </c>
      <c r="BL180">
        <v>0.1306403606364083</v>
      </c>
    </row>
    <row r="181" spans="63:65">
      <c r="BK181" t="s">
        <v>844</v>
      </c>
      <c r="BL181">
        <v>1.6590851435958269</v>
      </c>
    </row>
    <row r="182" spans="63:65">
      <c r="BK182" t="s">
        <v>846</v>
      </c>
      <c r="BL182">
        <v>0.2612807212728166</v>
      </c>
    </row>
    <row r="183" spans="63:65" ht="15" thickBot="1">
      <c r="BK183" s="79" t="s">
        <v>847</v>
      </c>
      <c r="BL183" s="79">
        <v>1.982173483307728</v>
      </c>
      <c r="BM183" s="79"/>
    </row>
  </sheetData>
  <autoFilter ref="A1:C14" xr:uid="{FAE810B5-3394-41A5-8FB0-7C691393D8D4}">
    <sortState xmlns:xlrd2="http://schemas.microsoft.com/office/spreadsheetml/2017/richdata2" ref="A2:C14">
      <sortCondition descending="1" ref="C1:C14"/>
    </sortState>
  </autoFilter>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4DD4B-895E-4BAE-9E92-30FF319E5BC6}">
  <sheetPr>
    <tabColor theme="5" tint="0.59999389629810485"/>
  </sheetPr>
  <dimension ref="A1:O15"/>
  <sheetViews>
    <sheetView tabSelected="1" zoomScale="78" zoomScaleNormal="80" workbookViewId="0">
      <pane xSplit="2" ySplit="2" topLeftCell="F3" activePane="bottomRight" state="frozen"/>
      <selection pane="bottomRight" activeCell="Q2" sqref="Q2"/>
      <selection pane="bottomLeft" activeCell="A3" sqref="A3"/>
      <selection pane="topRight" activeCell="C1" sqref="C1"/>
    </sheetView>
  </sheetViews>
  <sheetFormatPr defaultColWidth="8.85546875" defaultRowHeight="14.45"/>
  <cols>
    <col min="1" max="1" width="4.7109375" customWidth="1"/>
    <col min="2" max="2" width="23.7109375" customWidth="1"/>
    <col min="3" max="15" width="9.7109375" customWidth="1"/>
  </cols>
  <sheetData>
    <row r="1" spans="1:15" ht="15" thickBot="1">
      <c r="A1" s="23"/>
      <c r="B1" s="23"/>
      <c r="C1" s="25" t="s">
        <v>825</v>
      </c>
      <c r="D1" s="27" t="s">
        <v>823</v>
      </c>
      <c r="E1" s="27" t="s">
        <v>839</v>
      </c>
      <c r="F1" s="27" t="s">
        <v>829</v>
      </c>
      <c r="G1" s="27" t="s">
        <v>833</v>
      </c>
      <c r="H1" s="27" t="s">
        <v>831</v>
      </c>
      <c r="I1" s="27" t="s">
        <v>835</v>
      </c>
      <c r="J1" s="27" t="s">
        <v>827</v>
      </c>
      <c r="K1" s="27" t="s">
        <v>826</v>
      </c>
      <c r="L1" s="27" t="s">
        <v>837</v>
      </c>
      <c r="M1" s="27" t="s">
        <v>843</v>
      </c>
      <c r="N1" s="27" t="s">
        <v>845</v>
      </c>
      <c r="O1" s="29" t="s">
        <v>841</v>
      </c>
    </row>
    <row r="2" spans="1:15" s="8" customFormat="1" ht="106.15" customHeight="1" thickBot="1">
      <c r="A2" s="24"/>
      <c r="B2" s="24"/>
      <c r="C2" s="26" t="s">
        <v>769</v>
      </c>
      <c r="D2" s="28" t="s">
        <v>799</v>
      </c>
      <c r="E2" s="28" t="s">
        <v>762</v>
      </c>
      <c r="F2" s="28" t="s">
        <v>772</v>
      </c>
      <c r="G2" s="28" t="s">
        <v>796</v>
      </c>
      <c r="H2" s="28" t="s">
        <v>790</v>
      </c>
      <c r="I2" s="28" t="s">
        <v>787</v>
      </c>
      <c r="J2" s="28" t="s">
        <v>793</v>
      </c>
      <c r="K2" s="28" t="s">
        <v>775</v>
      </c>
      <c r="L2" s="28" t="s">
        <v>778</v>
      </c>
      <c r="M2" s="28" t="s">
        <v>766</v>
      </c>
      <c r="N2" s="28" t="s">
        <v>781</v>
      </c>
      <c r="O2" s="30" t="s">
        <v>784</v>
      </c>
    </row>
    <row r="3" spans="1:15" s="7" customFormat="1" ht="34.9" customHeight="1">
      <c r="A3" s="25" t="s">
        <v>825</v>
      </c>
      <c r="B3" s="26" t="s">
        <v>769</v>
      </c>
      <c r="C3" s="52"/>
      <c r="D3">
        <v>0.17456173843923284</v>
      </c>
      <c r="E3">
        <v>4.9395671243727861E-3</v>
      </c>
      <c r="F3">
        <v>1.8112033661131601E-3</v>
      </c>
      <c r="G3">
        <v>4.9887012319355529E-4</v>
      </c>
      <c r="H3">
        <v>5.0661587536408403E-4</v>
      </c>
      <c r="I3">
        <v>9.9091737880227428E-4</v>
      </c>
      <c r="J3">
        <v>6.6274396786751327E-4</v>
      </c>
      <c r="K3">
        <v>2.2863863554591422E-5</v>
      </c>
      <c r="L3">
        <v>3.012036019312148E-5</v>
      </c>
      <c r="M3">
        <v>1.9112525628453529E-8</v>
      </c>
      <c r="N3">
        <v>2.0928093238580281E-7</v>
      </c>
      <c r="O3">
        <v>1.3501131062465341E-11</v>
      </c>
    </row>
    <row r="4" spans="1:15" s="7" customFormat="1" ht="34.9" customHeight="1">
      <c r="A4" s="27" t="s">
        <v>823</v>
      </c>
      <c r="B4" s="28" t="s">
        <v>799</v>
      </c>
      <c r="C4" s="53"/>
      <c r="D4" s="17"/>
      <c r="E4">
        <v>8.9898866869260852E-2</v>
      </c>
      <c r="F4">
        <v>3.9136076215282888E-2</v>
      </c>
      <c r="G4">
        <v>2.8929887381239569E-2</v>
      </c>
      <c r="H4">
        <v>1.8593188099386624E-2</v>
      </c>
      <c r="I4">
        <v>2.3302689148251145E-2</v>
      </c>
      <c r="J4">
        <v>8.3263538614916453E-3</v>
      </c>
      <c r="K4">
        <v>3.1064626484145512E-3</v>
      </c>
      <c r="L4">
        <v>4.2499739744142184E-3</v>
      </c>
      <c r="M4">
        <v>4.1800902927723492E-6</v>
      </c>
      <c r="N4">
        <v>1.4588097087073589E-6</v>
      </c>
      <c r="O4">
        <v>1.2296276014046086E-8</v>
      </c>
    </row>
    <row r="5" spans="1:15" s="7" customFormat="1" ht="34.9" customHeight="1">
      <c r="A5" s="27" t="s">
        <v>839</v>
      </c>
      <c r="B5" s="28" t="s">
        <v>762</v>
      </c>
      <c r="C5" s="53"/>
      <c r="D5" s="18"/>
      <c r="E5" s="17"/>
      <c r="F5">
        <v>0.39008871487362251</v>
      </c>
      <c r="G5">
        <v>0.35754442578310686</v>
      </c>
      <c r="H5">
        <v>0.21764947750285513</v>
      </c>
      <c r="I5">
        <v>0.22180794381482266</v>
      </c>
      <c r="J5">
        <v>0.16531121184206599</v>
      </c>
      <c r="K5">
        <v>5.9417032636415235E-2</v>
      </c>
      <c r="L5">
        <v>6.0222296073462203E-2</v>
      </c>
      <c r="M5">
        <v>1.6524425267193808E-4</v>
      </c>
      <c r="N5">
        <v>6.1665158915188967E-4</v>
      </c>
      <c r="O5">
        <v>1.514398160845561E-6</v>
      </c>
    </row>
    <row r="6" spans="1:15" s="7" customFormat="1" ht="34.9" customHeight="1">
      <c r="A6" s="27" t="s">
        <v>829</v>
      </c>
      <c r="B6" s="28" t="s">
        <v>772</v>
      </c>
      <c r="C6" s="53"/>
      <c r="D6" s="18"/>
      <c r="E6" s="18"/>
      <c r="F6" s="17"/>
      <c r="G6">
        <v>0.46373073865558556</v>
      </c>
      <c r="H6">
        <v>0.32440832571036549</v>
      </c>
      <c r="I6">
        <v>0.30281400702310346</v>
      </c>
      <c r="J6">
        <v>0.21866808394256454</v>
      </c>
      <c r="K6">
        <v>0.1158131578872816</v>
      </c>
      <c r="L6">
        <v>9.3942500396005921E-2</v>
      </c>
      <c r="M6">
        <v>3.3932972268417062E-4</v>
      </c>
      <c r="N6">
        <v>1.8895677223310175E-3</v>
      </c>
      <c r="O6">
        <v>1.2950135509918849E-5</v>
      </c>
    </row>
    <row r="7" spans="1:15" s="7" customFormat="1" ht="34.9" customHeight="1">
      <c r="A7" s="27" t="s">
        <v>833</v>
      </c>
      <c r="B7" s="28" t="s">
        <v>796</v>
      </c>
      <c r="C7" s="53"/>
      <c r="D7" s="18"/>
      <c r="E7" s="18"/>
      <c r="F7" s="18"/>
      <c r="G7" s="17"/>
      <c r="H7">
        <v>0.35270727726933337</v>
      </c>
      <c r="I7">
        <v>0.30155200199220344</v>
      </c>
      <c r="J7">
        <v>0.19731614331570901</v>
      </c>
      <c r="K7">
        <v>8.8232346592190911E-2</v>
      </c>
      <c r="L7">
        <v>0.11710298217818758</v>
      </c>
      <c r="M7">
        <v>5.0584266927034742E-4</v>
      </c>
      <c r="N7">
        <v>5.7747396742719186E-4</v>
      </c>
      <c r="O7">
        <v>1.0223638542993104E-7</v>
      </c>
    </row>
    <row r="8" spans="1:15" s="7" customFormat="1" ht="34.9" customHeight="1">
      <c r="A8" s="27" t="s">
        <v>831</v>
      </c>
      <c r="B8" s="28" t="s">
        <v>790</v>
      </c>
      <c r="C8" s="53"/>
      <c r="D8" s="18"/>
      <c r="E8" s="18"/>
      <c r="F8" s="18"/>
      <c r="G8" s="18"/>
      <c r="H8" s="17"/>
      <c r="I8">
        <v>0.42572205367803823</v>
      </c>
      <c r="J8">
        <v>0.32813487052830675</v>
      </c>
      <c r="K8">
        <v>0.18160811384377801</v>
      </c>
      <c r="L8">
        <v>0.19812483945480075</v>
      </c>
      <c r="M8">
        <v>1.1999338236349253E-3</v>
      </c>
      <c r="N8">
        <v>2.5000916306287223E-3</v>
      </c>
      <c r="O8">
        <v>2.0121401467859779E-6</v>
      </c>
    </row>
    <row r="9" spans="1:15" s="7" customFormat="1" ht="34.9" customHeight="1">
      <c r="A9" s="27" t="s">
        <v>835</v>
      </c>
      <c r="B9" s="28" t="s">
        <v>787</v>
      </c>
      <c r="C9" s="53"/>
      <c r="D9" s="18"/>
      <c r="E9" s="18"/>
      <c r="F9" s="18"/>
      <c r="G9" s="18"/>
      <c r="H9" s="18"/>
      <c r="I9" s="17"/>
      <c r="J9">
        <v>0.37707934916961905</v>
      </c>
      <c r="K9">
        <v>0.27966497897992221</v>
      </c>
      <c r="L9">
        <v>0.26669247159364873</v>
      </c>
      <c r="M9">
        <v>2.8557781494012355E-3</v>
      </c>
      <c r="N9">
        <v>6.8771648128537789E-3</v>
      </c>
      <c r="O9">
        <v>2.102468737979792E-6</v>
      </c>
    </row>
    <row r="10" spans="1:15" s="7" customFormat="1" ht="34.9" customHeight="1">
      <c r="A10" s="27" t="s">
        <v>827</v>
      </c>
      <c r="B10" s="28" t="s">
        <v>793</v>
      </c>
      <c r="C10" s="53"/>
      <c r="D10" s="18"/>
      <c r="E10" s="18"/>
      <c r="F10" s="18"/>
      <c r="G10" s="18"/>
      <c r="H10" s="18"/>
      <c r="I10" s="18"/>
      <c r="J10" s="17"/>
      <c r="K10">
        <v>0.38514249772855635</v>
      </c>
      <c r="L10">
        <v>0.3594478359882185</v>
      </c>
      <c r="M10">
        <v>1.4281036193908287E-2</v>
      </c>
      <c r="N10">
        <v>1.2097962312599199E-2</v>
      </c>
      <c r="O10">
        <v>4.86965952352178E-5</v>
      </c>
    </row>
    <row r="11" spans="1:15" s="7" customFormat="1" ht="34.9" customHeight="1">
      <c r="A11" s="27" t="s">
        <v>826</v>
      </c>
      <c r="B11" s="28" t="s">
        <v>775</v>
      </c>
      <c r="C11" s="53"/>
      <c r="D11" s="18"/>
      <c r="E11" s="18"/>
      <c r="F11" s="18"/>
      <c r="G11" s="18"/>
      <c r="H11" s="18"/>
      <c r="I11" s="18"/>
      <c r="J11" s="18"/>
      <c r="K11" s="17"/>
      <c r="L11">
        <v>0.46575195840746142</v>
      </c>
      <c r="M11">
        <v>1.7660555977926526E-2</v>
      </c>
      <c r="N11">
        <v>1.1684477836023555E-2</v>
      </c>
      <c r="O11">
        <v>4.3584195885133148E-5</v>
      </c>
    </row>
    <row r="12" spans="1:15" s="7" customFormat="1" ht="34.9" customHeight="1">
      <c r="A12" s="27" t="s">
        <v>837</v>
      </c>
      <c r="B12" s="28" t="s">
        <v>778</v>
      </c>
      <c r="C12" s="53"/>
      <c r="D12" s="18"/>
      <c r="E12" s="18"/>
      <c r="F12" s="18"/>
      <c r="G12" s="18"/>
      <c r="H12" s="18"/>
      <c r="I12" s="18"/>
      <c r="J12" s="18"/>
      <c r="K12" s="18"/>
      <c r="L12" s="17"/>
      <c r="M12">
        <v>1.6028584951842451E-2</v>
      </c>
      <c r="N12">
        <v>1.2575922333044481E-2</v>
      </c>
      <c r="O12">
        <v>7.6675100763477213E-5</v>
      </c>
    </row>
    <row r="13" spans="1:15" s="7" customFormat="1" ht="34.9" customHeight="1">
      <c r="A13" s="27" t="s">
        <v>843</v>
      </c>
      <c r="B13" s="28" t="s">
        <v>766</v>
      </c>
      <c r="C13" s="53"/>
      <c r="D13" s="18"/>
      <c r="E13" s="18"/>
      <c r="F13" s="18"/>
      <c r="G13" s="18"/>
      <c r="H13" s="18"/>
      <c r="I13" s="18"/>
      <c r="J13" s="18"/>
      <c r="K13" s="18"/>
      <c r="L13" s="18"/>
      <c r="M13" s="17"/>
      <c r="N13">
        <v>0.42553151534038636</v>
      </c>
      <c r="O13">
        <v>7.2354790396876811E-2</v>
      </c>
    </row>
    <row r="14" spans="1:15" s="7" customFormat="1" ht="34.9" customHeight="1">
      <c r="A14" s="27" t="s">
        <v>845</v>
      </c>
      <c r="B14" s="28" t="s">
        <v>781</v>
      </c>
      <c r="C14" s="53"/>
      <c r="D14" s="18"/>
      <c r="E14" s="18"/>
      <c r="F14" s="18"/>
      <c r="G14" s="18"/>
      <c r="H14" s="18"/>
      <c r="I14" s="18"/>
      <c r="J14" s="18"/>
      <c r="K14" s="18"/>
      <c r="L14" s="18"/>
      <c r="M14" s="18"/>
      <c r="N14" s="17"/>
      <c r="O14">
        <v>0.1306403606364083</v>
      </c>
    </row>
    <row r="15" spans="1:15" s="7" customFormat="1" ht="34.9" customHeight="1" thickBot="1">
      <c r="A15" s="29" t="s">
        <v>841</v>
      </c>
      <c r="B15" s="30" t="s">
        <v>784</v>
      </c>
      <c r="C15" s="54"/>
      <c r="D15" s="19"/>
      <c r="E15" s="19"/>
      <c r="F15" s="19"/>
      <c r="G15" s="19"/>
      <c r="H15" s="19"/>
      <c r="I15" s="19"/>
      <c r="J15" s="19"/>
      <c r="K15" s="19"/>
      <c r="L15" s="19"/>
      <c r="M15" s="19"/>
      <c r="N15" s="19"/>
      <c r="O15" s="20"/>
    </row>
  </sheetData>
  <conditionalFormatting sqref="C3:O15">
    <cfRule type="expression" dxfId="5" priority="1">
      <formula>ISBLANK(C3)</formula>
    </cfRule>
    <cfRule type="expression" dxfId="4" priority="2">
      <formula>AND(C3&gt;0, C3&lt;=0.05)</formula>
    </cfRule>
    <cfRule type="expression" dxfId="3" priority="3">
      <formula>C3&gt;0.05</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810B5-3394-41A5-8FB0-7C691393D8D4}">
  <sheetPr>
    <tabColor theme="5" tint="0.59999389629810485"/>
  </sheetPr>
  <dimension ref="A1:BM195"/>
  <sheetViews>
    <sheetView zoomScaleNormal="100" workbookViewId="0">
      <pane ySplit="1" topLeftCell="A34" activePane="bottomLeft" state="frozen"/>
      <selection pane="bottomLeft" activeCell="M2" sqref="M2"/>
    </sheetView>
  </sheetViews>
  <sheetFormatPr defaultColWidth="8.85546875" defaultRowHeight="14.45"/>
  <cols>
    <col min="2" max="2" width="34.7109375" customWidth="1"/>
    <col min="3" max="3" width="11.7109375" style="1" customWidth="1"/>
    <col min="4" max="4" width="5.7109375" customWidth="1"/>
    <col min="19" max="19" width="30.7109375" customWidth="1"/>
    <col min="20" max="20" width="18.42578125" customWidth="1"/>
    <col min="21" max="21" width="30" customWidth="1"/>
    <col min="22" max="22" width="2.7109375" customWidth="1"/>
    <col min="23" max="23" width="29" customWidth="1"/>
    <col min="24" max="24" width="22.85546875" customWidth="1"/>
    <col min="25" max="25" width="30.5703125" customWidth="1"/>
    <col min="26" max="26" width="4.28515625" customWidth="1"/>
    <col min="27" max="27" width="34" customWidth="1"/>
    <col min="28" max="28" width="25.7109375" customWidth="1"/>
    <col min="29" max="29" width="32.28515625" customWidth="1"/>
    <col min="30" max="30" width="3.7109375" customWidth="1"/>
    <col min="31" max="31" width="25.85546875" customWidth="1"/>
    <col min="32" max="32" width="32.42578125" customWidth="1"/>
    <col min="33" max="33" width="32.85546875" customWidth="1"/>
    <col min="34" max="34" width="3.28515625" customWidth="1"/>
    <col min="35" max="35" width="26.28515625" customWidth="1"/>
    <col min="36" max="36" width="28.5703125" customWidth="1"/>
    <col min="37" max="37" width="36" customWidth="1"/>
    <col min="38" max="38" width="3.7109375" customWidth="1"/>
    <col min="39" max="39" width="27.7109375" customWidth="1"/>
    <col min="40" max="40" width="35.42578125" customWidth="1"/>
    <col min="41" max="41" width="35.7109375" customWidth="1"/>
    <col min="42" max="42" width="4" customWidth="1"/>
    <col min="43" max="43" width="27.85546875" customWidth="1"/>
    <col min="44" max="44" width="27.42578125" customWidth="1"/>
    <col min="45" max="45" width="27.85546875" customWidth="1"/>
    <col min="46" max="46" width="4" customWidth="1"/>
    <col min="47" max="47" width="30.28515625" customWidth="1"/>
    <col min="48" max="48" width="29.28515625" customWidth="1"/>
    <col min="49" max="49" width="29.85546875" customWidth="1"/>
    <col min="50" max="50" width="4.140625" customWidth="1"/>
    <col min="51" max="52" width="29" customWidth="1"/>
    <col min="53" max="53" width="30.140625" customWidth="1"/>
    <col min="54" max="54" width="3.42578125" customWidth="1"/>
    <col min="55" max="55" width="27.85546875" customWidth="1"/>
    <col min="56" max="56" width="27.7109375" customWidth="1"/>
    <col min="57" max="57" width="27.85546875" customWidth="1"/>
    <col min="58" max="58" width="3" customWidth="1"/>
    <col min="59" max="59" width="27.85546875" customWidth="1"/>
    <col min="60" max="60" width="28.140625" customWidth="1"/>
    <col min="61" max="61" width="27.85546875" customWidth="1"/>
    <col min="62" max="62" width="4" customWidth="1"/>
    <col min="63" max="63" width="29.5703125" customWidth="1"/>
    <col min="64" max="64" width="28.5703125" customWidth="1"/>
    <col min="65" max="65" width="29" customWidth="1"/>
  </cols>
  <sheetData>
    <row r="1" spans="1:24" s="7" customFormat="1" ht="102" customHeight="1" thickBot="1">
      <c r="A1" s="55" t="s">
        <v>809</v>
      </c>
      <c r="B1" s="56" t="s">
        <v>810</v>
      </c>
      <c r="C1" s="57" t="s">
        <v>811</v>
      </c>
      <c r="E1" s="39" t="s">
        <v>769</v>
      </c>
      <c r="F1" s="39" t="s">
        <v>799</v>
      </c>
      <c r="G1" s="39" t="s">
        <v>772</v>
      </c>
      <c r="H1" s="39" t="s">
        <v>790</v>
      </c>
      <c r="I1" s="39" t="s">
        <v>796</v>
      </c>
      <c r="J1" s="39" t="s">
        <v>762</v>
      </c>
      <c r="K1" s="39" t="s">
        <v>787</v>
      </c>
      <c r="L1" s="39" t="s">
        <v>793</v>
      </c>
      <c r="M1" s="39" t="s">
        <v>775</v>
      </c>
      <c r="N1" s="39" t="s">
        <v>778</v>
      </c>
      <c r="O1" s="39" t="s">
        <v>766</v>
      </c>
      <c r="P1" s="39" t="s">
        <v>781</v>
      </c>
      <c r="Q1" s="39" t="s">
        <v>784</v>
      </c>
    </row>
    <row r="2" spans="1:24">
      <c r="A2" s="50" t="s">
        <v>827</v>
      </c>
      <c r="B2" s="1" t="str">
        <f>'Género X - Importancia'!E$1</f>
        <v>Inmersión</v>
      </c>
      <c r="C2" s="1">
        <f>'Género X - Importancia'!E$154</f>
        <v>8.9933774834437088</v>
      </c>
      <c r="E2" s="78">
        <v>8</v>
      </c>
      <c r="F2" s="59">
        <v>8</v>
      </c>
      <c r="G2" s="78">
        <v>6</v>
      </c>
      <c r="H2" s="59">
        <v>6</v>
      </c>
      <c r="I2" s="59">
        <v>8</v>
      </c>
      <c r="J2" s="78">
        <v>7</v>
      </c>
      <c r="K2" s="59">
        <v>8</v>
      </c>
      <c r="L2" s="59">
        <v>9</v>
      </c>
      <c r="M2" s="78">
        <v>8</v>
      </c>
      <c r="N2" s="78">
        <v>7</v>
      </c>
      <c r="O2" s="78">
        <v>8</v>
      </c>
      <c r="P2" s="78">
        <v>8</v>
      </c>
      <c r="Q2" s="59">
        <v>8</v>
      </c>
    </row>
    <row r="3" spans="1:24">
      <c r="A3" s="49" t="s">
        <v>845</v>
      </c>
      <c r="B3" s="1" t="str">
        <f>'Género X - Importancia'!O$1</f>
        <v>Animación y sonido</v>
      </c>
      <c r="C3" s="1">
        <f>'Género X - Importancia'!O$154</f>
        <v>8.927152317880795</v>
      </c>
      <c r="E3" s="77">
        <v>9</v>
      </c>
      <c r="F3" s="62">
        <v>10</v>
      </c>
      <c r="G3" s="77">
        <v>10</v>
      </c>
      <c r="H3" s="62">
        <v>8</v>
      </c>
      <c r="I3" s="62">
        <v>3</v>
      </c>
      <c r="J3" s="77">
        <v>8</v>
      </c>
      <c r="K3" s="62">
        <v>9</v>
      </c>
      <c r="L3" s="62">
        <v>10</v>
      </c>
      <c r="M3" s="77">
        <v>7</v>
      </c>
      <c r="N3" s="77">
        <v>7</v>
      </c>
      <c r="O3" s="77">
        <v>9</v>
      </c>
      <c r="P3" s="77">
        <v>8</v>
      </c>
      <c r="Q3" s="62">
        <v>1</v>
      </c>
    </row>
    <row r="4" spans="1:24">
      <c r="A4" s="49" t="s">
        <v>829</v>
      </c>
      <c r="B4" s="1" t="str">
        <f>'Género X - Importancia'!F$1</f>
        <v>Concentración</v>
      </c>
      <c r="C4" s="1">
        <f>'Género X - Importancia'!F$154</f>
        <v>8.596026490066226</v>
      </c>
      <c r="E4" s="76">
        <v>10</v>
      </c>
      <c r="F4" s="65">
        <v>10</v>
      </c>
      <c r="G4" s="76">
        <v>10</v>
      </c>
      <c r="H4" s="65">
        <v>10</v>
      </c>
      <c r="I4" s="65">
        <v>8</v>
      </c>
      <c r="J4" s="76">
        <v>10</v>
      </c>
      <c r="K4" s="65">
        <v>10</v>
      </c>
      <c r="L4" s="65">
        <v>7</v>
      </c>
      <c r="M4" s="76">
        <v>10</v>
      </c>
      <c r="N4" s="76">
        <v>9</v>
      </c>
      <c r="O4" s="76">
        <v>7</v>
      </c>
      <c r="P4" s="76">
        <v>10</v>
      </c>
      <c r="Q4" s="65">
        <v>10</v>
      </c>
    </row>
    <row r="5" spans="1:24">
      <c r="A5" s="49" t="s">
        <v>841</v>
      </c>
      <c r="B5" s="1" t="str">
        <f>'Género X - Importancia'!L$1</f>
        <v>Equilibrio entre habilidades y tareas</v>
      </c>
      <c r="C5" s="1">
        <f>'Género X - Importancia'!L$154</f>
        <v>8.5231788079470192</v>
      </c>
      <c r="E5" s="77">
        <v>10</v>
      </c>
      <c r="F5" s="62">
        <v>10</v>
      </c>
      <c r="G5" s="77">
        <v>10</v>
      </c>
      <c r="H5" s="62">
        <v>8</v>
      </c>
      <c r="I5" s="62">
        <v>10</v>
      </c>
      <c r="J5" s="77">
        <v>9</v>
      </c>
      <c r="K5" s="62">
        <v>6</v>
      </c>
      <c r="L5" s="62">
        <v>10</v>
      </c>
      <c r="M5" s="77">
        <v>10</v>
      </c>
      <c r="N5" s="77">
        <v>10</v>
      </c>
      <c r="O5" s="77">
        <v>10</v>
      </c>
      <c r="P5" s="77">
        <v>6</v>
      </c>
      <c r="Q5" s="62">
        <v>7</v>
      </c>
    </row>
    <row r="6" spans="1:24">
      <c r="A6" s="49" t="s">
        <v>843</v>
      </c>
      <c r="B6" s="1" t="str">
        <f>'Género X - Importancia'!N$1</f>
        <v>Estructura de progresión</v>
      </c>
      <c r="C6" s="1">
        <f>'Género X - Importancia'!N$154</f>
        <v>8.5231788079470192</v>
      </c>
      <c r="E6" s="76">
        <v>8</v>
      </c>
      <c r="F6" s="65">
        <v>4</v>
      </c>
      <c r="G6" s="76">
        <v>8</v>
      </c>
      <c r="H6" s="65">
        <v>8</v>
      </c>
      <c r="I6" s="65">
        <v>5</v>
      </c>
      <c r="J6" s="76">
        <v>5</v>
      </c>
      <c r="K6" s="65">
        <v>8</v>
      </c>
      <c r="L6" s="65">
        <v>7</v>
      </c>
      <c r="M6" s="76">
        <v>8</v>
      </c>
      <c r="N6" s="76">
        <v>7</v>
      </c>
      <c r="O6" s="76">
        <v>3</v>
      </c>
      <c r="P6" s="76">
        <v>9</v>
      </c>
      <c r="Q6" s="65">
        <v>8</v>
      </c>
    </row>
    <row r="7" spans="1:24">
      <c r="A7" s="49" t="s">
        <v>826</v>
      </c>
      <c r="B7" s="1" t="str">
        <f>'Género X - Importancia'!C$1</f>
        <v>Desafío</v>
      </c>
      <c r="C7" s="1">
        <f>'Género X - Importancia'!C$154</f>
        <v>8.483443708609272</v>
      </c>
      <c r="E7" s="75">
        <v>10</v>
      </c>
      <c r="F7" s="69">
        <v>10</v>
      </c>
      <c r="G7" s="75">
        <v>8</v>
      </c>
      <c r="H7" s="69">
        <v>10</v>
      </c>
      <c r="I7" s="69">
        <v>10</v>
      </c>
      <c r="J7" s="75">
        <v>10</v>
      </c>
      <c r="K7" s="69">
        <v>10</v>
      </c>
      <c r="L7" s="69">
        <v>10</v>
      </c>
      <c r="M7" s="75">
        <v>10</v>
      </c>
      <c r="N7" s="75">
        <v>9</v>
      </c>
      <c r="O7" s="75">
        <v>10</v>
      </c>
      <c r="P7" s="75">
        <v>10</v>
      </c>
      <c r="Q7" s="69">
        <v>6</v>
      </c>
    </row>
    <row r="8" spans="1:24">
      <c r="A8" s="49" t="s">
        <v>837</v>
      </c>
      <c r="B8" s="1" t="str">
        <f>'Género X - Importancia'!K$1</f>
        <v>Involucramiento emocional</v>
      </c>
      <c r="C8" s="1">
        <f>'Género X - Importancia'!K$154</f>
        <v>8.4701986754966896</v>
      </c>
      <c r="E8" s="76">
        <v>9</v>
      </c>
      <c r="F8" s="65">
        <v>9</v>
      </c>
      <c r="G8" s="76">
        <v>8</v>
      </c>
      <c r="H8" s="65">
        <v>9</v>
      </c>
      <c r="I8" s="65">
        <v>9</v>
      </c>
      <c r="J8" s="76">
        <v>7</v>
      </c>
      <c r="K8" s="65">
        <v>9</v>
      </c>
      <c r="L8" s="65">
        <v>8</v>
      </c>
      <c r="M8" s="76">
        <v>9</v>
      </c>
      <c r="N8" s="76">
        <v>9</v>
      </c>
      <c r="O8" s="76">
        <v>8</v>
      </c>
      <c r="P8" s="76">
        <v>9</v>
      </c>
      <c r="Q8" s="65">
        <v>9</v>
      </c>
      <c r="X8" s="81"/>
    </row>
    <row r="9" spans="1:24">
      <c r="A9" s="49" t="s">
        <v>835</v>
      </c>
      <c r="B9" s="1" t="str">
        <f>'Género X - Importancia'!M$1</f>
        <v>Narrativa atractiva</v>
      </c>
      <c r="C9" s="1">
        <f>'Género X - Importancia'!M$154</f>
        <v>8.4635761589403966</v>
      </c>
      <c r="E9" s="77">
        <v>9</v>
      </c>
      <c r="F9" s="62">
        <v>8</v>
      </c>
      <c r="G9" s="77">
        <v>10</v>
      </c>
      <c r="H9" s="62">
        <v>10</v>
      </c>
      <c r="I9" s="62">
        <v>10</v>
      </c>
      <c r="J9" s="77">
        <v>10</v>
      </c>
      <c r="K9" s="62">
        <v>10</v>
      </c>
      <c r="L9" s="62">
        <v>9</v>
      </c>
      <c r="M9" s="77">
        <v>10</v>
      </c>
      <c r="N9" s="77">
        <v>9</v>
      </c>
      <c r="O9" s="77">
        <v>9</v>
      </c>
      <c r="P9" s="77">
        <v>10</v>
      </c>
      <c r="Q9" s="62">
        <v>10</v>
      </c>
    </row>
    <row r="10" spans="1:24">
      <c r="A10" s="49" t="s">
        <v>831</v>
      </c>
      <c r="B10" s="1" t="str">
        <f>'Género X - Importancia'!G$1</f>
        <v>Claridad de objetivos</v>
      </c>
      <c r="C10" s="1">
        <f>'Género X - Importancia'!G$154</f>
        <v>8.410596026490067</v>
      </c>
      <c r="E10" s="76">
        <v>10</v>
      </c>
      <c r="F10" s="65">
        <v>10</v>
      </c>
      <c r="G10" s="76">
        <v>8</v>
      </c>
      <c r="H10" s="65">
        <v>10</v>
      </c>
      <c r="I10" s="65">
        <v>10</v>
      </c>
      <c r="J10" s="76">
        <v>10</v>
      </c>
      <c r="K10" s="65">
        <v>9</v>
      </c>
      <c r="L10" s="65">
        <v>10</v>
      </c>
      <c r="M10" s="76">
        <v>10</v>
      </c>
      <c r="N10" s="76">
        <v>7</v>
      </c>
      <c r="O10" s="76">
        <v>9</v>
      </c>
      <c r="P10" s="76">
        <v>8</v>
      </c>
      <c r="Q10" s="65">
        <v>10</v>
      </c>
    </row>
    <row r="11" spans="1:24" s="1" customFormat="1">
      <c r="A11" s="49" t="s">
        <v>825</v>
      </c>
      <c r="B11" s="1" t="str">
        <f>'Género X - Importancia'!H$1</f>
        <v>Autonomía</v>
      </c>
      <c r="C11" s="1">
        <f>'Género X - Importancia'!H$154</f>
        <v>8.2649006622516552</v>
      </c>
      <c r="E11" s="75">
        <v>9</v>
      </c>
      <c r="F11" s="69">
        <v>6</v>
      </c>
      <c r="G11" s="75">
        <v>10</v>
      </c>
      <c r="H11" s="69">
        <v>10</v>
      </c>
      <c r="I11" s="69">
        <v>9</v>
      </c>
      <c r="J11" s="75">
        <v>8</v>
      </c>
      <c r="K11" s="69">
        <v>5</v>
      </c>
      <c r="L11" s="69">
        <v>2</v>
      </c>
      <c r="M11" s="75">
        <v>10</v>
      </c>
      <c r="N11" s="75">
        <v>9</v>
      </c>
      <c r="O11" s="75">
        <v>3</v>
      </c>
      <c r="P11" s="75">
        <v>10</v>
      </c>
      <c r="Q11" s="69">
        <v>9</v>
      </c>
    </row>
    <row r="12" spans="1:24">
      <c r="A12" s="49" t="s">
        <v>823</v>
      </c>
      <c r="B12" s="1" t="str">
        <f>'Género X - Importancia'!D$1</f>
        <v>Retroalimentación</v>
      </c>
      <c r="C12" s="1">
        <f>'Género X - Importancia'!D$154</f>
        <v>7.7483443708609272</v>
      </c>
      <c r="E12" s="76">
        <v>10</v>
      </c>
      <c r="F12" s="65">
        <v>10</v>
      </c>
      <c r="G12" s="76">
        <v>10</v>
      </c>
      <c r="H12" s="65">
        <v>10</v>
      </c>
      <c r="I12" s="65">
        <v>10</v>
      </c>
      <c r="J12" s="76">
        <v>10</v>
      </c>
      <c r="K12" s="65">
        <v>10</v>
      </c>
      <c r="L12" s="65">
        <v>10</v>
      </c>
      <c r="M12" s="76">
        <v>10</v>
      </c>
      <c r="N12" s="76">
        <v>10</v>
      </c>
      <c r="O12" s="76">
        <v>10</v>
      </c>
      <c r="P12" s="76">
        <v>10</v>
      </c>
      <c r="Q12" s="65">
        <v>10</v>
      </c>
    </row>
    <row r="13" spans="1:24">
      <c r="A13" s="49" t="s">
        <v>833</v>
      </c>
      <c r="B13" s="1" t="str">
        <f>'Género X - Importancia'!I$1</f>
        <v>Interacción social</v>
      </c>
      <c r="C13" s="1">
        <f>'Género X - Importancia'!I$154</f>
        <v>7.6556291390728477</v>
      </c>
      <c r="E13" s="75">
        <v>10</v>
      </c>
      <c r="F13" s="69">
        <v>10</v>
      </c>
      <c r="G13" s="75">
        <v>8</v>
      </c>
      <c r="H13" s="69">
        <v>10</v>
      </c>
      <c r="I13" s="69">
        <v>10</v>
      </c>
      <c r="J13" s="75">
        <v>8</v>
      </c>
      <c r="K13" s="69">
        <v>9</v>
      </c>
      <c r="L13" s="69">
        <v>9</v>
      </c>
      <c r="M13" s="75">
        <v>10</v>
      </c>
      <c r="N13" s="75">
        <v>9</v>
      </c>
      <c r="O13" s="75">
        <v>9</v>
      </c>
      <c r="P13" s="75">
        <v>10</v>
      </c>
      <c r="Q13" s="69">
        <v>9</v>
      </c>
    </row>
    <row r="14" spans="1:24" ht="15" thickBot="1">
      <c r="A14" s="51" t="s">
        <v>839</v>
      </c>
      <c r="B14" s="1" t="str">
        <f>'Género X - Importancia'!J$1</f>
        <v>Mejora del conocimiento</v>
      </c>
      <c r="C14" s="1">
        <f>'Género X - Importancia'!J$154</f>
        <v>7.4370860927152318</v>
      </c>
      <c r="E14" s="76">
        <v>10</v>
      </c>
      <c r="F14" s="65">
        <v>3</v>
      </c>
      <c r="G14" s="76">
        <v>10</v>
      </c>
      <c r="H14" s="65">
        <v>10</v>
      </c>
      <c r="I14" s="65">
        <v>10</v>
      </c>
      <c r="J14" s="76">
        <v>10</v>
      </c>
      <c r="K14" s="65">
        <v>10</v>
      </c>
      <c r="L14" s="65">
        <v>7</v>
      </c>
      <c r="M14" s="76">
        <v>8</v>
      </c>
      <c r="N14" s="76">
        <v>7</v>
      </c>
      <c r="O14" s="76">
        <v>10</v>
      </c>
      <c r="P14" s="76">
        <v>4</v>
      </c>
      <c r="Q14" s="65">
        <v>8</v>
      </c>
    </row>
    <row r="15" spans="1:24">
      <c r="E15" s="77">
        <v>4</v>
      </c>
      <c r="F15" s="62">
        <v>4</v>
      </c>
      <c r="G15" s="77">
        <v>1</v>
      </c>
      <c r="H15" s="62">
        <v>6</v>
      </c>
      <c r="I15" s="62">
        <v>3</v>
      </c>
      <c r="J15" s="77">
        <v>1</v>
      </c>
      <c r="K15" s="62">
        <v>6</v>
      </c>
      <c r="L15" s="62">
        <v>7</v>
      </c>
      <c r="M15" s="77">
        <v>1</v>
      </c>
      <c r="N15" s="77">
        <v>1</v>
      </c>
      <c r="O15" s="77">
        <v>1</v>
      </c>
      <c r="P15" s="77">
        <v>8</v>
      </c>
      <c r="Q15" s="62">
        <v>6</v>
      </c>
    </row>
    <row r="16" spans="1:24">
      <c r="E16" s="78">
        <v>7</v>
      </c>
      <c r="F16" s="59">
        <v>9</v>
      </c>
      <c r="G16" s="78">
        <v>8</v>
      </c>
      <c r="H16" s="59">
        <v>6</v>
      </c>
      <c r="I16" s="59">
        <v>8</v>
      </c>
      <c r="J16" s="78">
        <v>5</v>
      </c>
      <c r="K16" s="59">
        <v>6</v>
      </c>
      <c r="L16" s="59">
        <v>10</v>
      </c>
      <c r="M16" s="78">
        <v>8</v>
      </c>
      <c r="N16" s="78">
        <v>6</v>
      </c>
      <c r="O16" s="78">
        <v>7</v>
      </c>
      <c r="P16" s="78">
        <v>7</v>
      </c>
      <c r="Q16" s="59">
        <v>4</v>
      </c>
    </row>
    <row r="17" spans="2:65">
      <c r="E17" s="75">
        <v>10</v>
      </c>
      <c r="F17" s="69">
        <v>10</v>
      </c>
      <c r="G17" s="75">
        <v>10</v>
      </c>
      <c r="H17" s="69">
        <v>10</v>
      </c>
      <c r="I17" s="69">
        <v>10</v>
      </c>
      <c r="J17" s="75">
        <v>7</v>
      </c>
      <c r="K17" s="69">
        <v>5</v>
      </c>
      <c r="L17" s="69">
        <v>5</v>
      </c>
      <c r="M17" s="75">
        <v>5</v>
      </c>
      <c r="N17" s="75">
        <v>5</v>
      </c>
      <c r="O17" s="75">
        <v>10</v>
      </c>
      <c r="P17" s="75">
        <v>7</v>
      </c>
      <c r="Q17" s="69">
        <v>7</v>
      </c>
      <c r="S17" t="s">
        <v>848</v>
      </c>
      <c r="W17" t="s">
        <v>848</v>
      </c>
      <c r="AA17" t="s">
        <v>848</v>
      </c>
      <c r="AE17" t="s">
        <v>848</v>
      </c>
      <c r="AI17" t="s">
        <v>848</v>
      </c>
      <c r="AM17" t="s">
        <v>848</v>
      </c>
      <c r="AQ17" t="s">
        <v>848</v>
      </c>
      <c r="AU17" t="s">
        <v>848</v>
      </c>
      <c r="AY17" t="s">
        <v>848</v>
      </c>
      <c r="BC17" t="s">
        <v>848</v>
      </c>
      <c r="BG17" t="s">
        <v>848</v>
      </c>
      <c r="BK17" t="s">
        <v>848</v>
      </c>
    </row>
    <row r="18" spans="2:65" s="1" customFormat="1" ht="15" thickBot="1">
      <c r="B18"/>
      <c r="D18"/>
      <c r="E18" s="78">
        <v>10</v>
      </c>
      <c r="F18" s="59">
        <v>10</v>
      </c>
      <c r="G18" s="78">
        <v>8</v>
      </c>
      <c r="H18" s="59">
        <v>9</v>
      </c>
      <c r="I18" s="59">
        <v>9</v>
      </c>
      <c r="J18" s="78">
        <v>8</v>
      </c>
      <c r="K18" s="59">
        <v>9</v>
      </c>
      <c r="L18" s="59">
        <v>10</v>
      </c>
      <c r="M18" s="78">
        <v>10</v>
      </c>
      <c r="N18" s="78">
        <v>8</v>
      </c>
      <c r="O18" s="78">
        <v>7</v>
      </c>
      <c r="P18" s="78">
        <v>8</v>
      </c>
      <c r="Q18" s="59">
        <v>7</v>
      </c>
      <c r="S18"/>
      <c r="T18"/>
      <c r="U18"/>
      <c r="W18"/>
      <c r="X18"/>
      <c r="Y18"/>
      <c r="AA18"/>
      <c r="AB18"/>
      <c r="AC18"/>
      <c r="AE18"/>
      <c r="AF18"/>
      <c r="AG18"/>
      <c r="AI18"/>
      <c r="AJ18"/>
      <c r="AK18"/>
      <c r="AM18"/>
      <c r="AN18"/>
      <c r="AO18"/>
      <c r="AQ18"/>
      <c r="AR18"/>
      <c r="AS18"/>
      <c r="AU18"/>
      <c r="AV18"/>
      <c r="AW18"/>
      <c r="AY18"/>
      <c r="AZ18"/>
      <c r="BA18"/>
      <c r="BC18"/>
      <c r="BD18"/>
      <c r="BE18"/>
      <c r="BG18"/>
      <c r="BH18"/>
      <c r="BI18"/>
      <c r="BK18"/>
      <c r="BL18"/>
      <c r="BM18"/>
    </row>
    <row r="19" spans="2:65">
      <c r="E19" s="77">
        <v>10</v>
      </c>
      <c r="F19" s="62">
        <v>6</v>
      </c>
      <c r="G19" s="77">
        <v>9</v>
      </c>
      <c r="H19" s="62">
        <v>6</v>
      </c>
      <c r="I19" s="62">
        <v>8</v>
      </c>
      <c r="J19" s="77">
        <v>10</v>
      </c>
      <c r="K19" s="62">
        <v>10</v>
      </c>
      <c r="L19" s="62">
        <v>10</v>
      </c>
      <c r="M19" s="77">
        <v>9</v>
      </c>
      <c r="N19" s="77">
        <v>10</v>
      </c>
      <c r="O19" s="77">
        <v>7</v>
      </c>
      <c r="P19" s="77">
        <v>5</v>
      </c>
      <c r="Q19" s="62">
        <v>5</v>
      </c>
      <c r="S19" s="80"/>
      <c r="T19" s="80" t="s">
        <v>769</v>
      </c>
      <c r="U19" s="80" t="s">
        <v>799</v>
      </c>
      <c r="W19" s="80"/>
      <c r="X19" s="80" t="s">
        <v>799</v>
      </c>
      <c r="Y19" s="80" t="s">
        <v>772</v>
      </c>
      <c r="AA19" s="80"/>
      <c r="AB19" s="80" t="s">
        <v>772</v>
      </c>
      <c r="AC19" s="80" t="s">
        <v>790</v>
      </c>
      <c r="AE19" s="80"/>
      <c r="AF19" s="80" t="s">
        <v>790</v>
      </c>
      <c r="AG19" s="80" t="s">
        <v>796</v>
      </c>
      <c r="AI19" s="80"/>
      <c r="AJ19" s="80" t="s">
        <v>796</v>
      </c>
      <c r="AK19" s="80" t="s">
        <v>762</v>
      </c>
      <c r="AM19" s="80"/>
      <c r="AN19" s="80" t="s">
        <v>762</v>
      </c>
      <c r="AO19" s="80" t="s">
        <v>787</v>
      </c>
      <c r="AQ19" s="80"/>
      <c r="AR19" s="80" t="s">
        <v>787</v>
      </c>
      <c r="AS19" s="80" t="s">
        <v>793</v>
      </c>
      <c r="AU19" s="80"/>
      <c r="AV19" s="80" t="s">
        <v>793</v>
      </c>
      <c r="AW19" s="80" t="s">
        <v>775</v>
      </c>
      <c r="AY19" s="80"/>
      <c r="AZ19" s="80" t="s">
        <v>775</v>
      </c>
      <c r="BA19" s="80" t="s">
        <v>778</v>
      </c>
      <c r="BC19" s="80"/>
      <c r="BD19" s="80" t="s">
        <v>778</v>
      </c>
      <c r="BE19" s="80" t="s">
        <v>766</v>
      </c>
      <c r="BG19" s="80"/>
      <c r="BH19" s="80" t="s">
        <v>766</v>
      </c>
      <c r="BI19" s="80" t="s">
        <v>781</v>
      </c>
      <c r="BK19" s="80"/>
      <c r="BL19" s="80" t="s">
        <v>781</v>
      </c>
      <c r="BM19" s="80" t="s">
        <v>784</v>
      </c>
    </row>
    <row r="20" spans="2:65">
      <c r="E20" s="76">
        <v>9</v>
      </c>
      <c r="F20" s="65">
        <v>9</v>
      </c>
      <c r="G20" s="76">
        <v>9</v>
      </c>
      <c r="H20" s="65">
        <v>9</v>
      </c>
      <c r="I20" s="65">
        <v>9</v>
      </c>
      <c r="J20" s="76">
        <v>8</v>
      </c>
      <c r="K20" s="65">
        <v>9</v>
      </c>
      <c r="L20" s="65">
        <v>9</v>
      </c>
      <c r="M20" s="76">
        <v>9</v>
      </c>
      <c r="N20" s="76">
        <v>9</v>
      </c>
      <c r="O20" s="76">
        <v>9</v>
      </c>
      <c r="P20" s="76">
        <v>9</v>
      </c>
      <c r="Q20" s="65">
        <v>9</v>
      </c>
      <c r="S20" t="s">
        <v>811</v>
      </c>
      <c r="T20">
        <v>8.9933774834437088</v>
      </c>
      <c r="U20">
        <v>8.927152317880795</v>
      </c>
      <c r="W20" t="s">
        <v>811</v>
      </c>
      <c r="X20">
        <v>8.927152317880795</v>
      </c>
      <c r="Y20">
        <v>8.596026490066226</v>
      </c>
      <c r="AA20" t="s">
        <v>811</v>
      </c>
      <c r="AB20">
        <v>8.596026490066226</v>
      </c>
      <c r="AC20">
        <v>8.5231788079470192</v>
      </c>
      <c r="AE20" t="s">
        <v>811</v>
      </c>
      <c r="AF20">
        <v>8.5231788079470192</v>
      </c>
      <c r="AG20">
        <v>8.5231788079470192</v>
      </c>
      <c r="AI20" t="s">
        <v>811</v>
      </c>
      <c r="AJ20">
        <v>8.5231788079470192</v>
      </c>
      <c r="AK20">
        <v>8.483443708609272</v>
      </c>
      <c r="AM20" t="s">
        <v>811</v>
      </c>
      <c r="AN20">
        <v>8.483443708609272</v>
      </c>
      <c r="AO20">
        <v>8.4701986754966896</v>
      </c>
      <c r="AQ20" t="s">
        <v>811</v>
      </c>
      <c r="AR20">
        <v>8.4701986754966896</v>
      </c>
      <c r="AS20">
        <v>8.4635761589403966</v>
      </c>
      <c r="AU20" t="s">
        <v>811</v>
      </c>
      <c r="AV20">
        <v>8.4635761589403966</v>
      </c>
      <c r="AW20">
        <v>8.410596026490067</v>
      </c>
      <c r="AY20" t="s">
        <v>811</v>
      </c>
      <c r="AZ20">
        <v>8.410596026490067</v>
      </c>
      <c r="BA20">
        <v>8.2649006622516552</v>
      </c>
      <c r="BC20" t="s">
        <v>811</v>
      </c>
      <c r="BD20">
        <v>8.2649006622516552</v>
      </c>
      <c r="BE20">
        <v>7.7483443708609272</v>
      </c>
      <c r="BG20" t="s">
        <v>811</v>
      </c>
      <c r="BH20">
        <v>7.7483443708609272</v>
      </c>
      <c r="BI20">
        <v>7.6556291390728477</v>
      </c>
      <c r="BK20" t="s">
        <v>811</v>
      </c>
      <c r="BL20">
        <v>7.6556291390728477</v>
      </c>
      <c r="BM20">
        <v>7.4370860927152318</v>
      </c>
    </row>
    <row r="21" spans="2:65">
      <c r="E21" s="75">
        <v>10</v>
      </c>
      <c r="F21" s="69">
        <v>10</v>
      </c>
      <c r="G21" s="75">
        <v>10</v>
      </c>
      <c r="H21" s="69">
        <v>9</v>
      </c>
      <c r="I21" s="69">
        <v>9</v>
      </c>
      <c r="J21" s="75">
        <v>10</v>
      </c>
      <c r="K21" s="69">
        <v>10</v>
      </c>
      <c r="L21" s="69">
        <v>10</v>
      </c>
      <c r="M21" s="75">
        <v>10</v>
      </c>
      <c r="N21" s="75">
        <v>10</v>
      </c>
      <c r="O21" s="75">
        <v>8</v>
      </c>
      <c r="P21" s="75">
        <v>4</v>
      </c>
      <c r="Q21" s="69">
        <v>9</v>
      </c>
      <c r="S21" t="s">
        <v>849</v>
      </c>
      <c r="T21">
        <v>2.073289183222963</v>
      </c>
      <c r="U21">
        <v>2.3213245033112617</v>
      </c>
      <c r="W21" t="s">
        <v>849</v>
      </c>
      <c r="X21">
        <v>2.3213245033112617</v>
      </c>
      <c r="Y21">
        <v>2.6957174392935972</v>
      </c>
      <c r="AA21" t="s">
        <v>849</v>
      </c>
      <c r="AB21">
        <v>2.6957174392935972</v>
      </c>
      <c r="AC21">
        <v>2.9977924944812306</v>
      </c>
      <c r="AE21" t="s">
        <v>849</v>
      </c>
      <c r="AF21">
        <v>2.9977924944812306</v>
      </c>
      <c r="AG21">
        <v>2.8511258278145637</v>
      </c>
      <c r="AI21" t="s">
        <v>849</v>
      </c>
      <c r="AJ21">
        <v>2.8511258278145637</v>
      </c>
      <c r="AK21">
        <v>3.4913907284768233</v>
      </c>
      <c r="AM21" t="s">
        <v>849</v>
      </c>
      <c r="AN21">
        <v>3.4913907284768233</v>
      </c>
      <c r="AO21">
        <v>3.87743929359823</v>
      </c>
      <c r="AQ21" t="s">
        <v>849</v>
      </c>
      <c r="AR21">
        <v>3.87743929359823</v>
      </c>
      <c r="AS21">
        <v>4.2903311258278096</v>
      </c>
      <c r="AU21" t="s">
        <v>849</v>
      </c>
      <c r="AV21">
        <v>4.2903311258278096</v>
      </c>
      <c r="AW21">
        <v>3.6969536423841056</v>
      </c>
      <c r="AY21" t="s">
        <v>849</v>
      </c>
      <c r="AZ21">
        <v>3.6969536423841056</v>
      </c>
      <c r="BA21">
        <v>3.9960264900662272</v>
      </c>
      <c r="BC21" t="s">
        <v>849</v>
      </c>
      <c r="BD21">
        <v>3.9960264900662272</v>
      </c>
      <c r="BE21">
        <v>5.3895805739514371</v>
      </c>
      <c r="BG21" t="s">
        <v>849</v>
      </c>
      <c r="BH21">
        <v>5.3895805739514371</v>
      </c>
      <c r="BI21">
        <v>6.4672847682119148</v>
      </c>
      <c r="BK21" t="s">
        <v>849</v>
      </c>
      <c r="BL21">
        <v>6.4672847682119148</v>
      </c>
      <c r="BM21">
        <v>5.927682119205298</v>
      </c>
    </row>
    <row r="22" spans="2:65">
      <c r="E22" s="76">
        <v>10</v>
      </c>
      <c r="F22" s="65">
        <v>10</v>
      </c>
      <c r="G22" s="76">
        <v>10</v>
      </c>
      <c r="H22" s="65">
        <v>10</v>
      </c>
      <c r="I22" s="65">
        <v>10</v>
      </c>
      <c r="J22" s="76">
        <v>10</v>
      </c>
      <c r="K22" s="65">
        <v>10</v>
      </c>
      <c r="L22" s="65">
        <v>10</v>
      </c>
      <c r="M22" s="76">
        <v>10</v>
      </c>
      <c r="N22" s="76">
        <v>10</v>
      </c>
      <c r="O22" s="76">
        <v>10</v>
      </c>
      <c r="P22" s="76">
        <v>10</v>
      </c>
      <c r="Q22" s="65">
        <v>10</v>
      </c>
      <c r="S22" t="s">
        <v>850</v>
      </c>
      <c r="T22">
        <v>151</v>
      </c>
      <c r="U22">
        <v>151</v>
      </c>
      <c r="W22" t="s">
        <v>850</v>
      </c>
      <c r="X22">
        <v>151</v>
      </c>
      <c r="Y22">
        <v>151</v>
      </c>
      <c r="AA22" t="s">
        <v>850</v>
      </c>
      <c r="AB22">
        <v>151</v>
      </c>
      <c r="AC22">
        <v>151</v>
      </c>
      <c r="AE22" t="s">
        <v>850</v>
      </c>
      <c r="AF22">
        <v>151</v>
      </c>
      <c r="AG22">
        <v>151</v>
      </c>
      <c r="AI22" t="s">
        <v>850</v>
      </c>
      <c r="AJ22">
        <v>151</v>
      </c>
      <c r="AK22">
        <v>151</v>
      </c>
      <c r="AM22" t="s">
        <v>850</v>
      </c>
      <c r="AN22">
        <v>151</v>
      </c>
      <c r="AO22">
        <v>151</v>
      </c>
      <c r="AQ22" t="s">
        <v>850</v>
      </c>
      <c r="AR22">
        <v>151</v>
      </c>
      <c r="AS22">
        <v>151</v>
      </c>
      <c r="AU22" t="s">
        <v>850</v>
      </c>
      <c r="AV22">
        <v>151</v>
      </c>
      <c r="AW22">
        <v>151</v>
      </c>
      <c r="AY22" t="s">
        <v>850</v>
      </c>
      <c r="AZ22">
        <v>151</v>
      </c>
      <c r="BA22">
        <v>151</v>
      </c>
      <c r="BC22" t="s">
        <v>850</v>
      </c>
      <c r="BD22">
        <v>151</v>
      </c>
      <c r="BE22">
        <v>151</v>
      </c>
      <c r="BG22" t="s">
        <v>850</v>
      </c>
      <c r="BH22">
        <v>151</v>
      </c>
      <c r="BI22">
        <v>151</v>
      </c>
      <c r="BK22" t="s">
        <v>850</v>
      </c>
      <c r="BL22">
        <v>151</v>
      </c>
      <c r="BM22">
        <v>151</v>
      </c>
    </row>
    <row r="23" spans="2:65">
      <c r="E23" s="77">
        <v>9</v>
      </c>
      <c r="F23" s="62">
        <v>8</v>
      </c>
      <c r="G23" s="77">
        <v>8</v>
      </c>
      <c r="H23" s="62">
        <v>8</v>
      </c>
      <c r="I23" s="62">
        <v>9</v>
      </c>
      <c r="J23" s="77">
        <v>8</v>
      </c>
      <c r="K23" s="62">
        <v>8</v>
      </c>
      <c r="L23" s="62">
        <v>9</v>
      </c>
      <c r="M23" s="77">
        <v>10</v>
      </c>
      <c r="N23" s="77">
        <v>8</v>
      </c>
      <c r="O23" s="77">
        <v>8</v>
      </c>
      <c r="P23" s="77">
        <v>6</v>
      </c>
      <c r="Q23" s="62">
        <v>8</v>
      </c>
      <c r="S23" t="s">
        <v>851</v>
      </c>
      <c r="T23">
        <v>0.30062589034620191</v>
      </c>
      <c r="W23" t="s">
        <v>851</v>
      </c>
      <c r="X23">
        <v>0.26798647535587994</v>
      </c>
      <c r="AA23" t="s">
        <v>851</v>
      </c>
      <c r="AB23">
        <v>0.35157071840970239</v>
      </c>
      <c r="AE23" t="s">
        <v>851</v>
      </c>
      <c r="AF23">
        <v>0.27288582071212464</v>
      </c>
      <c r="AI23" t="s">
        <v>851</v>
      </c>
      <c r="AJ23">
        <v>0.25949428225745175</v>
      </c>
      <c r="AM23" t="s">
        <v>851</v>
      </c>
      <c r="AN23">
        <v>0.20596995339320281</v>
      </c>
      <c r="AQ23" t="s">
        <v>851</v>
      </c>
      <c r="AR23">
        <v>0.5133807004885198</v>
      </c>
      <c r="AU23" t="s">
        <v>851</v>
      </c>
      <c r="AV23">
        <v>0.38041798803731763</v>
      </c>
      <c r="AY23" t="s">
        <v>851</v>
      </c>
      <c r="AZ23">
        <v>0.41727767113694658</v>
      </c>
      <c r="BC23" t="s">
        <v>851</v>
      </c>
      <c r="BD23">
        <v>0.27591040461988869</v>
      </c>
      <c r="BG23" t="s">
        <v>851</v>
      </c>
      <c r="BH23">
        <v>4.1683126023215195E-2</v>
      </c>
      <c r="BK23" t="s">
        <v>851</v>
      </c>
      <c r="BL23">
        <v>0.35395057588618439</v>
      </c>
    </row>
    <row r="24" spans="2:65">
      <c r="E24" s="78">
        <v>7</v>
      </c>
      <c r="F24" s="59">
        <v>10</v>
      </c>
      <c r="G24" s="78">
        <v>5</v>
      </c>
      <c r="H24" s="59">
        <v>8</v>
      </c>
      <c r="I24" s="59">
        <v>9</v>
      </c>
      <c r="J24" s="78">
        <v>5</v>
      </c>
      <c r="K24" s="59">
        <v>10</v>
      </c>
      <c r="L24" s="59">
        <v>10</v>
      </c>
      <c r="M24" s="78">
        <v>10</v>
      </c>
      <c r="N24" s="78">
        <v>4</v>
      </c>
      <c r="O24" s="78">
        <v>4</v>
      </c>
      <c r="P24" s="78">
        <v>10</v>
      </c>
      <c r="Q24" s="59">
        <v>2</v>
      </c>
      <c r="S24" t="s">
        <v>852</v>
      </c>
      <c r="T24">
        <v>0</v>
      </c>
      <c r="W24" t="s">
        <v>852</v>
      </c>
      <c r="X24">
        <v>0</v>
      </c>
      <c r="AA24" t="s">
        <v>852</v>
      </c>
      <c r="AB24">
        <v>0</v>
      </c>
      <c r="AE24" t="s">
        <v>852</v>
      </c>
      <c r="AF24">
        <v>0</v>
      </c>
      <c r="AI24" t="s">
        <v>852</v>
      </c>
      <c r="AJ24">
        <v>0</v>
      </c>
      <c r="AM24" t="s">
        <v>852</v>
      </c>
      <c r="AN24">
        <v>0</v>
      </c>
      <c r="AQ24" t="s">
        <v>852</v>
      </c>
      <c r="AR24">
        <v>0</v>
      </c>
      <c r="AU24" t="s">
        <v>852</v>
      </c>
      <c r="AV24">
        <v>0</v>
      </c>
      <c r="AY24" t="s">
        <v>852</v>
      </c>
      <c r="AZ24">
        <v>0</v>
      </c>
      <c r="BC24" t="s">
        <v>852</v>
      </c>
      <c r="BD24">
        <v>0</v>
      </c>
      <c r="BG24" t="s">
        <v>852</v>
      </c>
      <c r="BH24">
        <v>0</v>
      </c>
      <c r="BK24" t="s">
        <v>852</v>
      </c>
      <c r="BL24">
        <v>0</v>
      </c>
    </row>
    <row r="25" spans="2:65">
      <c r="E25" s="75">
        <v>10</v>
      </c>
      <c r="F25" s="69">
        <v>8</v>
      </c>
      <c r="G25" s="75">
        <v>9</v>
      </c>
      <c r="H25" s="69">
        <v>10</v>
      </c>
      <c r="I25" s="69">
        <v>8</v>
      </c>
      <c r="J25" s="75">
        <v>10</v>
      </c>
      <c r="K25" s="69">
        <v>9</v>
      </c>
      <c r="L25" s="69">
        <v>10</v>
      </c>
      <c r="M25" s="75">
        <v>10</v>
      </c>
      <c r="N25" s="75">
        <v>10</v>
      </c>
      <c r="O25" s="75">
        <v>8</v>
      </c>
      <c r="P25" s="75">
        <v>7</v>
      </c>
      <c r="Q25" s="69">
        <v>6</v>
      </c>
      <c r="S25" t="s">
        <v>853</v>
      </c>
      <c r="T25">
        <v>150</v>
      </c>
      <c r="W25" t="s">
        <v>853</v>
      </c>
      <c r="X25">
        <v>150</v>
      </c>
      <c r="AA25" t="s">
        <v>853</v>
      </c>
      <c r="AB25">
        <v>150</v>
      </c>
      <c r="AE25" t="s">
        <v>853</v>
      </c>
      <c r="AF25">
        <v>150</v>
      </c>
      <c r="AI25" t="s">
        <v>853</v>
      </c>
      <c r="AJ25">
        <v>150</v>
      </c>
      <c r="AM25" t="s">
        <v>853</v>
      </c>
      <c r="AN25">
        <v>150</v>
      </c>
      <c r="AQ25" t="s">
        <v>853</v>
      </c>
      <c r="AR25">
        <v>150</v>
      </c>
      <c r="AU25" t="s">
        <v>853</v>
      </c>
      <c r="AV25">
        <v>150</v>
      </c>
      <c r="AY25" t="s">
        <v>853</v>
      </c>
      <c r="AZ25">
        <v>150</v>
      </c>
      <c r="BC25" t="s">
        <v>853</v>
      </c>
      <c r="BD25">
        <v>150</v>
      </c>
      <c r="BG25" t="s">
        <v>853</v>
      </c>
      <c r="BH25">
        <v>150</v>
      </c>
      <c r="BK25" t="s">
        <v>853</v>
      </c>
      <c r="BL25">
        <v>150</v>
      </c>
    </row>
    <row r="26" spans="2:65">
      <c r="E26" s="78">
        <v>9</v>
      </c>
      <c r="F26" s="59">
        <v>10</v>
      </c>
      <c r="G26" s="78">
        <v>9</v>
      </c>
      <c r="H26" s="59">
        <v>6</v>
      </c>
      <c r="I26" s="59">
        <v>9</v>
      </c>
      <c r="J26" s="78">
        <v>3</v>
      </c>
      <c r="K26" s="59">
        <v>7</v>
      </c>
      <c r="L26" s="59">
        <v>7</v>
      </c>
      <c r="M26" s="78">
        <v>4</v>
      </c>
      <c r="N26" s="78">
        <v>9</v>
      </c>
      <c r="O26" s="78">
        <v>6</v>
      </c>
      <c r="P26" s="78">
        <v>7</v>
      </c>
      <c r="Q26" s="59">
        <v>6</v>
      </c>
      <c r="S26" t="s">
        <v>854</v>
      </c>
      <c r="T26">
        <v>0.46403171065952248</v>
      </c>
      <c r="W26" t="s">
        <v>854</v>
      </c>
      <c r="X26">
        <v>2.1221523904098425</v>
      </c>
      <c r="AA26" t="s">
        <v>854</v>
      </c>
      <c r="AB26">
        <v>0.46571164692473993</v>
      </c>
      <c r="AE26" t="s">
        <v>854</v>
      </c>
      <c r="AF26">
        <v>0</v>
      </c>
      <c r="AI26" t="s">
        <v>854</v>
      </c>
      <c r="AJ26">
        <v>0.22510202247363931</v>
      </c>
      <c r="AM26" t="s">
        <v>854</v>
      </c>
      <c r="AN26">
        <v>6.727387520093156E-2</v>
      </c>
      <c r="AQ26" t="s">
        <v>854</v>
      </c>
      <c r="AR26">
        <v>4.0791755807609416E-2</v>
      </c>
      <c r="AU26" t="s">
        <v>854</v>
      </c>
      <c r="AV26">
        <v>0.29240474411052203</v>
      </c>
      <c r="AY26" t="s">
        <v>854</v>
      </c>
      <c r="AZ26">
        <v>0.84535388960899749</v>
      </c>
      <c r="BC26" t="s">
        <v>854</v>
      </c>
      <c r="BD26">
        <v>2.4297611331542095</v>
      </c>
      <c r="BG26" t="s">
        <v>854</v>
      </c>
      <c r="BH26">
        <v>0.33795661995953935</v>
      </c>
      <c r="BK26" t="s">
        <v>854</v>
      </c>
      <c r="BL26">
        <v>0.94876171134965603</v>
      </c>
    </row>
    <row r="27" spans="2:65">
      <c r="E27" s="77">
        <v>8</v>
      </c>
      <c r="F27" s="62">
        <v>10</v>
      </c>
      <c r="G27" s="77">
        <v>10</v>
      </c>
      <c r="H27" s="62">
        <v>8</v>
      </c>
      <c r="I27" s="62">
        <v>8</v>
      </c>
      <c r="J27" s="77">
        <v>10</v>
      </c>
      <c r="K27" s="62">
        <v>8</v>
      </c>
      <c r="L27" s="62">
        <v>7</v>
      </c>
      <c r="M27" s="77">
        <v>5</v>
      </c>
      <c r="N27" s="77">
        <v>6</v>
      </c>
      <c r="O27" s="77">
        <v>9</v>
      </c>
      <c r="P27" s="77">
        <v>1</v>
      </c>
      <c r="Q27" s="62">
        <v>2</v>
      </c>
      <c r="S27" t="s">
        <v>855</v>
      </c>
      <c r="T27">
        <v>0.32164887384676211</v>
      </c>
      <c r="W27" t="s">
        <v>855</v>
      </c>
      <c r="X27">
        <v>1.7733824246124304E-2</v>
      </c>
      <c r="AA27" t="s">
        <v>855</v>
      </c>
      <c r="AB27">
        <v>0.32104870505017208</v>
      </c>
      <c r="AE27" t="s">
        <v>855</v>
      </c>
      <c r="AF27">
        <v>0.5</v>
      </c>
      <c r="AI27" t="s">
        <v>855</v>
      </c>
      <c r="AJ27">
        <v>0.41110314129766551</v>
      </c>
      <c r="AM27" t="s">
        <v>855</v>
      </c>
      <c r="AN27">
        <v>0.4732266309145749</v>
      </c>
      <c r="AQ27" t="s">
        <v>855</v>
      </c>
      <c r="AR27">
        <v>0.48375807819810518</v>
      </c>
      <c r="AU27" t="s">
        <v>855</v>
      </c>
      <c r="AV27">
        <v>0.38519062153981753</v>
      </c>
      <c r="AY27" t="s">
        <v>855</v>
      </c>
      <c r="AZ27">
        <v>0.19962984788618804</v>
      </c>
      <c r="BC27" t="s">
        <v>855</v>
      </c>
      <c r="BD27">
        <v>8.1449317313948798E-3</v>
      </c>
      <c r="BG27" t="s">
        <v>855</v>
      </c>
      <c r="BH27">
        <v>0.3679341982344938</v>
      </c>
      <c r="BK27" t="s">
        <v>855</v>
      </c>
      <c r="BL27">
        <v>0.17213393663574933</v>
      </c>
    </row>
    <row r="28" spans="2:65">
      <c r="E28" s="76">
        <v>9</v>
      </c>
      <c r="F28" s="65">
        <v>10</v>
      </c>
      <c r="G28" s="76">
        <v>8</v>
      </c>
      <c r="H28" s="65">
        <v>8</v>
      </c>
      <c r="I28" s="65">
        <v>10</v>
      </c>
      <c r="J28" s="76">
        <v>7</v>
      </c>
      <c r="K28" s="65">
        <v>10</v>
      </c>
      <c r="L28" s="65">
        <v>10</v>
      </c>
      <c r="M28" s="76">
        <v>10</v>
      </c>
      <c r="N28" s="76">
        <v>9</v>
      </c>
      <c r="O28" s="76">
        <v>8</v>
      </c>
      <c r="P28" s="76">
        <v>10</v>
      </c>
      <c r="Q28" s="65">
        <v>10</v>
      </c>
      <c r="S28" t="s">
        <v>856</v>
      </c>
      <c r="T28">
        <v>1.6550755001871769</v>
      </c>
      <c r="W28" t="s">
        <v>856</v>
      </c>
      <c r="X28">
        <v>1.6550755001871769</v>
      </c>
      <c r="AA28" t="s">
        <v>856</v>
      </c>
      <c r="AB28">
        <v>1.6550755001871769</v>
      </c>
      <c r="AE28" t="s">
        <v>856</v>
      </c>
      <c r="AF28">
        <v>1.6550755001871769</v>
      </c>
      <c r="AI28" t="s">
        <v>856</v>
      </c>
      <c r="AJ28">
        <v>1.6550755001871769</v>
      </c>
      <c r="AM28" t="s">
        <v>856</v>
      </c>
      <c r="AN28">
        <v>1.6550755001871769</v>
      </c>
      <c r="AQ28" t="s">
        <v>856</v>
      </c>
      <c r="AR28">
        <v>1.6550755001871769</v>
      </c>
      <c r="AU28" t="s">
        <v>856</v>
      </c>
      <c r="AV28">
        <v>1.6550755001871769</v>
      </c>
      <c r="AY28" t="s">
        <v>856</v>
      </c>
      <c r="AZ28">
        <v>1.6550755001871769</v>
      </c>
      <c r="BC28" t="s">
        <v>856</v>
      </c>
      <c r="BD28">
        <v>1.6550755001871769</v>
      </c>
      <c r="BG28" t="s">
        <v>856</v>
      </c>
      <c r="BH28">
        <v>1.6550755001871769</v>
      </c>
      <c r="BK28" t="s">
        <v>856</v>
      </c>
      <c r="BL28">
        <v>1.6550755001871769</v>
      </c>
    </row>
    <row r="29" spans="2:65">
      <c r="E29" s="77">
        <v>9</v>
      </c>
      <c r="F29" s="62">
        <v>10</v>
      </c>
      <c r="G29" s="77">
        <v>8</v>
      </c>
      <c r="H29" s="62">
        <v>9</v>
      </c>
      <c r="I29" s="62">
        <v>10</v>
      </c>
      <c r="J29" s="77">
        <v>8</v>
      </c>
      <c r="K29" s="62">
        <v>9</v>
      </c>
      <c r="L29" s="62">
        <v>10</v>
      </c>
      <c r="M29" s="77">
        <v>10</v>
      </c>
      <c r="N29" s="77">
        <v>10</v>
      </c>
      <c r="O29" s="77">
        <v>9</v>
      </c>
      <c r="P29" s="77">
        <v>5</v>
      </c>
      <c r="Q29" s="62">
        <v>7</v>
      </c>
      <c r="S29" t="s">
        <v>857</v>
      </c>
      <c r="T29">
        <v>0.64329774769352421</v>
      </c>
      <c r="W29" t="s">
        <v>857</v>
      </c>
      <c r="X29">
        <v>3.5467648492248607E-2</v>
      </c>
      <c r="AA29" t="s">
        <v>857</v>
      </c>
      <c r="AB29">
        <v>0.64209741010034416</v>
      </c>
      <c r="AE29" t="s">
        <v>857</v>
      </c>
      <c r="AF29">
        <v>1</v>
      </c>
      <c r="AI29" t="s">
        <v>857</v>
      </c>
      <c r="AJ29">
        <v>0.82220628259533102</v>
      </c>
      <c r="AM29" t="s">
        <v>857</v>
      </c>
      <c r="AN29">
        <v>0.94645326182914979</v>
      </c>
      <c r="AQ29" t="s">
        <v>857</v>
      </c>
      <c r="AR29">
        <v>0.96751615639621036</v>
      </c>
      <c r="AU29" t="s">
        <v>857</v>
      </c>
      <c r="AV29">
        <v>0.77038124307963507</v>
      </c>
      <c r="AY29" t="s">
        <v>857</v>
      </c>
      <c r="AZ29">
        <v>0.39925969577237608</v>
      </c>
      <c r="BC29" t="s">
        <v>857</v>
      </c>
      <c r="BD29">
        <v>1.628986346278976E-2</v>
      </c>
      <c r="BG29" t="s">
        <v>857</v>
      </c>
      <c r="BH29">
        <v>0.73586839646898761</v>
      </c>
      <c r="BK29" t="s">
        <v>857</v>
      </c>
      <c r="BL29">
        <v>0.34426787327149866</v>
      </c>
    </row>
    <row r="30" spans="2:65" ht="15" thickBot="1">
      <c r="E30" s="78">
        <v>7</v>
      </c>
      <c r="F30" s="59">
        <v>8</v>
      </c>
      <c r="G30" s="78">
        <v>6</v>
      </c>
      <c r="H30" s="59">
        <v>8</v>
      </c>
      <c r="I30" s="59">
        <v>8</v>
      </c>
      <c r="J30" s="78">
        <v>7</v>
      </c>
      <c r="K30" s="59">
        <v>8</v>
      </c>
      <c r="L30" s="59">
        <v>8</v>
      </c>
      <c r="M30" s="78">
        <v>7</v>
      </c>
      <c r="N30" s="78">
        <v>9</v>
      </c>
      <c r="O30" s="78">
        <v>7</v>
      </c>
      <c r="P30" s="78">
        <v>7</v>
      </c>
      <c r="Q30" s="59">
        <v>8</v>
      </c>
      <c r="S30" s="79" t="s">
        <v>858</v>
      </c>
      <c r="T30" s="79">
        <v>1.9759053308966197</v>
      </c>
      <c r="U30" s="79"/>
      <c r="W30" s="79" t="s">
        <v>858</v>
      </c>
      <c r="X30" s="79">
        <v>1.9759053308966197</v>
      </c>
      <c r="Y30" s="79"/>
      <c r="AA30" s="79" t="s">
        <v>858</v>
      </c>
      <c r="AB30" s="79">
        <v>1.9759053308966197</v>
      </c>
      <c r="AC30" s="79"/>
      <c r="AE30" s="79" t="s">
        <v>858</v>
      </c>
      <c r="AF30" s="79">
        <v>1.9759053308966197</v>
      </c>
      <c r="AG30" s="79"/>
      <c r="AI30" s="79" t="s">
        <v>858</v>
      </c>
      <c r="AJ30" s="79">
        <v>1.9759053308966197</v>
      </c>
      <c r="AK30" s="79"/>
      <c r="AM30" s="79" t="s">
        <v>858</v>
      </c>
      <c r="AN30" s="79">
        <v>1.9759053308966197</v>
      </c>
      <c r="AO30" s="79"/>
      <c r="AQ30" s="79" t="s">
        <v>858</v>
      </c>
      <c r="AR30" s="79">
        <v>1.9759053308966197</v>
      </c>
      <c r="AS30" s="79"/>
      <c r="AU30" s="79" t="s">
        <v>858</v>
      </c>
      <c r="AV30" s="79">
        <v>1.9759053308966197</v>
      </c>
      <c r="AW30" s="79"/>
      <c r="AY30" s="79" t="s">
        <v>858</v>
      </c>
      <c r="AZ30" s="79">
        <v>1.9759053308966197</v>
      </c>
      <c r="BA30" s="79"/>
      <c r="BC30" s="79" t="s">
        <v>858</v>
      </c>
      <c r="BD30" s="79">
        <v>1.9759053308966197</v>
      </c>
      <c r="BE30" s="79"/>
      <c r="BG30" s="79" t="s">
        <v>858</v>
      </c>
      <c r="BH30" s="79">
        <v>1.9759053308966197</v>
      </c>
      <c r="BI30" s="79"/>
      <c r="BK30" s="79" t="s">
        <v>858</v>
      </c>
      <c r="BL30" s="79">
        <v>1.9759053308966197</v>
      </c>
      <c r="BM30" s="79"/>
    </row>
    <row r="31" spans="2:65">
      <c r="E31" s="77">
        <v>10</v>
      </c>
      <c r="F31" s="62">
        <v>8</v>
      </c>
      <c r="G31" s="77">
        <v>8</v>
      </c>
      <c r="H31" s="62">
        <v>6</v>
      </c>
      <c r="I31" s="62">
        <v>7</v>
      </c>
      <c r="J31" s="77">
        <v>7</v>
      </c>
      <c r="K31" s="62">
        <v>7</v>
      </c>
      <c r="L31" s="62">
        <v>7</v>
      </c>
      <c r="M31" s="77">
        <v>8</v>
      </c>
      <c r="N31" s="77">
        <v>6</v>
      </c>
      <c r="O31" s="77">
        <v>6</v>
      </c>
      <c r="P31" s="77">
        <v>2</v>
      </c>
      <c r="Q31" s="62">
        <v>4</v>
      </c>
    </row>
    <row r="32" spans="2:65">
      <c r="E32" s="78">
        <v>9</v>
      </c>
      <c r="F32" s="59">
        <v>10</v>
      </c>
      <c r="G32" s="78">
        <v>6</v>
      </c>
      <c r="H32" s="59">
        <v>10</v>
      </c>
      <c r="I32" s="59">
        <v>8</v>
      </c>
      <c r="J32" s="78">
        <v>10</v>
      </c>
      <c r="K32" s="59">
        <v>5</v>
      </c>
      <c r="L32" s="59">
        <v>6</v>
      </c>
      <c r="M32" s="78">
        <v>4</v>
      </c>
      <c r="N32" s="78">
        <v>3</v>
      </c>
      <c r="O32" s="78">
        <v>8</v>
      </c>
      <c r="P32" s="78">
        <v>6</v>
      </c>
      <c r="Q32" s="59">
        <v>2</v>
      </c>
      <c r="S32" t="s">
        <v>848</v>
      </c>
      <c r="W32" t="s">
        <v>848</v>
      </c>
      <c r="AA32" t="s">
        <v>848</v>
      </c>
      <c r="AE32" t="s">
        <v>848</v>
      </c>
      <c r="AI32" t="s">
        <v>848</v>
      </c>
      <c r="AM32" t="s">
        <v>848</v>
      </c>
      <c r="AQ32" t="s">
        <v>848</v>
      </c>
      <c r="AU32" t="s">
        <v>848</v>
      </c>
      <c r="AY32" t="s">
        <v>848</v>
      </c>
      <c r="BC32" t="s">
        <v>848</v>
      </c>
      <c r="BG32" t="s">
        <v>848</v>
      </c>
    </row>
    <row r="33" spans="5:61" s="1" customFormat="1" ht="15" thickBot="1">
      <c r="E33" s="75">
        <v>9</v>
      </c>
      <c r="F33" s="69">
        <v>10</v>
      </c>
      <c r="G33" s="75">
        <v>7</v>
      </c>
      <c r="H33" s="69">
        <v>8</v>
      </c>
      <c r="I33" s="69">
        <v>8</v>
      </c>
      <c r="J33" s="75">
        <v>8</v>
      </c>
      <c r="K33" s="69">
        <v>10</v>
      </c>
      <c r="L33" s="69">
        <v>10</v>
      </c>
      <c r="M33" s="75">
        <v>8</v>
      </c>
      <c r="N33" s="75">
        <v>9</v>
      </c>
      <c r="O33" s="75">
        <v>8</v>
      </c>
      <c r="P33" s="75">
        <v>10</v>
      </c>
      <c r="Q33" s="69">
        <v>6</v>
      </c>
      <c r="S33"/>
      <c r="T33"/>
      <c r="U33"/>
      <c r="W33"/>
      <c r="X33"/>
      <c r="Y33"/>
      <c r="AA33"/>
      <c r="AB33"/>
      <c r="AC33"/>
      <c r="AE33"/>
      <c r="AF33"/>
      <c r="AG33"/>
      <c r="AI33"/>
      <c r="AJ33"/>
      <c r="AK33"/>
      <c r="AM33"/>
      <c r="AN33"/>
      <c r="AO33"/>
      <c r="AQ33"/>
      <c r="AR33"/>
      <c r="AS33"/>
      <c r="AU33"/>
      <c r="AV33"/>
      <c r="AW33"/>
      <c r="AY33"/>
      <c r="AZ33"/>
      <c r="BA33"/>
      <c r="BC33"/>
      <c r="BD33"/>
      <c r="BE33"/>
      <c r="BG33"/>
      <c r="BH33"/>
      <c r="BI33"/>
    </row>
    <row r="34" spans="5:61">
      <c r="E34" s="78">
        <v>10</v>
      </c>
      <c r="F34" s="59">
        <v>8</v>
      </c>
      <c r="G34" s="78">
        <v>8</v>
      </c>
      <c r="H34" s="59">
        <v>8</v>
      </c>
      <c r="I34" s="59">
        <v>10</v>
      </c>
      <c r="J34" s="78">
        <v>8</v>
      </c>
      <c r="K34" s="59">
        <v>10</v>
      </c>
      <c r="L34" s="59">
        <v>10</v>
      </c>
      <c r="M34" s="78">
        <v>10</v>
      </c>
      <c r="N34" s="78">
        <v>8</v>
      </c>
      <c r="O34" s="78">
        <v>10</v>
      </c>
      <c r="P34" s="78">
        <v>3</v>
      </c>
      <c r="Q34" s="59">
        <v>10</v>
      </c>
      <c r="S34" s="80"/>
      <c r="T34" s="80" t="s">
        <v>769</v>
      </c>
      <c r="U34" s="80" t="s">
        <v>772</v>
      </c>
      <c r="W34" s="80"/>
      <c r="X34" s="80" t="s">
        <v>799</v>
      </c>
      <c r="Y34" s="80" t="s">
        <v>790</v>
      </c>
      <c r="AA34" s="80"/>
      <c r="AB34" s="80" t="s">
        <v>772</v>
      </c>
      <c r="AC34" s="80" t="s">
        <v>796</v>
      </c>
      <c r="AE34" s="80"/>
      <c r="AF34" s="80" t="s">
        <v>790</v>
      </c>
      <c r="AG34" s="80" t="s">
        <v>762</v>
      </c>
      <c r="AI34" s="80"/>
      <c r="AJ34" s="80" t="s">
        <v>796</v>
      </c>
      <c r="AK34" s="80" t="s">
        <v>787</v>
      </c>
      <c r="AM34" s="80"/>
      <c r="AN34" s="80" t="s">
        <v>762</v>
      </c>
      <c r="AO34" s="80" t="s">
        <v>793</v>
      </c>
      <c r="AQ34" s="80"/>
      <c r="AR34" s="80" t="s">
        <v>787</v>
      </c>
      <c r="AS34" s="80" t="s">
        <v>775</v>
      </c>
      <c r="AU34" s="80"/>
      <c r="AV34" s="80" t="s">
        <v>793</v>
      </c>
      <c r="AW34" s="80" t="s">
        <v>778</v>
      </c>
      <c r="AY34" s="80"/>
      <c r="AZ34" s="80" t="s">
        <v>775</v>
      </c>
      <c r="BA34" s="80" t="s">
        <v>766</v>
      </c>
      <c r="BC34" s="80"/>
      <c r="BD34" s="80" t="s">
        <v>778</v>
      </c>
      <c r="BE34" s="80" t="s">
        <v>781</v>
      </c>
      <c r="BG34" s="80"/>
      <c r="BH34" s="80" t="s">
        <v>766</v>
      </c>
      <c r="BI34" s="80" t="s">
        <v>784</v>
      </c>
    </row>
    <row r="35" spans="5:61">
      <c r="E35" s="77">
        <v>9</v>
      </c>
      <c r="F35" s="62">
        <v>10</v>
      </c>
      <c r="G35" s="77">
        <v>7</v>
      </c>
      <c r="H35" s="62">
        <v>8</v>
      </c>
      <c r="I35" s="62">
        <v>9</v>
      </c>
      <c r="J35" s="77">
        <v>9</v>
      </c>
      <c r="K35" s="62">
        <v>10</v>
      </c>
      <c r="L35" s="62">
        <v>9</v>
      </c>
      <c r="M35" s="77">
        <v>10</v>
      </c>
      <c r="N35" s="77">
        <v>7</v>
      </c>
      <c r="O35" s="77">
        <v>8</v>
      </c>
      <c r="P35" s="77">
        <v>8</v>
      </c>
      <c r="Q35" s="62">
        <v>8</v>
      </c>
      <c r="S35" t="s">
        <v>811</v>
      </c>
      <c r="T35">
        <v>8.9933774834437088</v>
      </c>
      <c r="U35">
        <v>8.596026490066226</v>
      </c>
      <c r="W35" t="s">
        <v>811</v>
      </c>
      <c r="X35">
        <v>8.927152317880795</v>
      </c>
      <c r="Y35">
        <v>8.5231788079470192</v>
      </c>
      <c r="AA35" t="s">
        <v>811</v>
      </c>
      <c r="AB35">
        <v>8.596026490066226</v>
      </c>
      <c r="AC35">
        <v>8.5231788079470192</v>
      </c>
      <c r="AE35" t="s">
        <v>811</v>
      </c>
      <c r="AF35">
        <v>8.5231788079470192</v>
      </c>
      <c r="AG35">
        <v>8.483443708609272</v>
      </c>
      <c r="AI35" t="s">
        <v>811</v>
      </c>
      <c r="AJ35">
        <v>8.5231788079470192</v>
      </c>
      <c r="AK35">
        <v>8.4701986754966896</v>
      </c>
      <c r="AM35" t="s">
        <v>811</v>
      </c>
      <c r="AN35">
        <v>8.483443708609272</v>
      </c>
      <c r="AO35">
        <v>8.4635761589403966</v>
      </c>
      <c r="AQ35" t="s">
        <v>811</v>
      </c>
      <c r="AR35">
        <v>8.4701986754966896</v>
      </c>
      <c r="AS35">
        <v>8.410596026490067</v>
      </c>
      <c r="AU35" t="s">
        <v>811</v>
      </c>
      <c r="AV35">
        <v>8.4635761589403966</v>
      </c>
      <c r="AW35">
        <v>8.2649006622516552</v>
      </c>
      <c r="AY35" t="s">
        <v>811</v>
      </c>
      <c r="AZ35">
        <v>8.410596026490067</v>
      </c>
      <c r="BA35">
        <v>7.7483443708609272</v>
      </c>
      <c r="BC35" t="s">
        <v>811</v>
      </c>
      <c r="BD35">
        <v>8.2649006622516552</v>
      </c>
      <c r="BE35">
        <v>7.6556291390728477</v>
      </c>
      <c r="BG35" t="s">
        <v>811</v>
      </c>
      <c r="BH35">
        <v>7.7483443708609272</v>
      </c>
      <c r="BI35">
        <v>7.4370860927152318</v>
      </c>
    </row>
    <row r="36" spans="5:61">
      <c r="E36" s="76">
        <v>10</v>
      </c>
      <c r="F36" s="65">
        <v>10</v>
      </c>
      <c r="G36" s="76">
        <v>9</v>
      </c>
      <c r="H36" s="65">
        <v>10</v>
      </c>
      <c r="I36" s="65">
        <v>10</v>
      </c>
      <c r="J36" s="76">
        <v>10</v>
      </c>
      <c r="K36" s="65">
        <v>10</v>
      </c>
      <c r="L36" s="65">
        <v>10</v>
      </c>
      <c r="M36" s="76">
        <v>10</v>
      </c>
      <c r="N36" s="76">
        <v>8</v>
      </c>
      <c r="O36" s="76">
        <v>5</v>
      </c>
      <c r="P36" s="76">
        <v>8</v>
      </c>
      <c r="Q36" s="65">
        <v>7</v>
      </c>
      <c r="S36" t="s">
        <v>849</v>
      </c>
      <c r="T36">
        <v>2.073289183222963</v>
      </c>
      <c r="U36">
        <v>2.6957174392935972</v>
      </c>
      <c r="W36" t="s">
        <v>849</v>
      </c>
      <c r="X36">
        <v>2.3213245033112617</v>
      </c>
      <c r="Y36">
        <v>2.9977924944812306</v>
      </c>
      <c r="AA36" t="s">
        <v>849</v>
      </c>
      <c r="AB36">
        <v>2.6957174392935972</v>
      </c>
      <c r="AC36">
        <v>2.8511258278145637</v>
      </c>
      <c r="AE36" t="s">
        <v>849</v>
      </c>
      <c r="AF36">
        <v>2.9977924944812306</v>
      </c>
      <c r="AG36">
        <v>3.4913907284768233</v>
      </c>
      <c r="AI36" t="s">
        <v>849</v>
      </c>
      <c r="AJ36">
        <v>2.8511258278145637</v>
      </c>
      <c r="AK36">
        <v>3.87743929359823</v>
      </c>
      <c r="AM36" t="s">
        <v>849</v>
      </c>
      <c r="AN36">
        <v>3.4913907284768233</v>
      </c>
      <c r="AO36">
        <v>4.2903311258278096</v>
      </c>
      <c r="AQ36" t="s">
        <v>849</v>
      </c>
      <c r="AR36">
        <v>3.87743929359823</v>
      </c>
      <c r="AS36">
        <v>3.6969536423841056</v>
      </c>
      <c r="AU36" t="s">
        <v>849</v>
      </c>
      <c r="AV36">
        <v>4.2903311258278096</v>
      </c>
      <c r="AW36">
        <v>3.9960264900662272</v>
      </c>
      <c r="AY36" t="s">
        <v>849</v>
      </c>
      <c r="AZ36">
        <v>3.6969536423841056</v>
      </c>
      <c r="BA36">
        <v>5.3895805739514371</v>
      </c>
      <c r="BC36" t="s">
        <v>849</v>
      </c>
      <c r="BD36">
        <v>3.9960264900662272</v>
      </c>
      <c r="BE36">
        <v>6.4672847682119148</v>
      </c>
      <c r="BG36" t="s">
        <v>849</v>
      </c>
      <c r="BH36">
        <v>5.3895805739514371</v>
      </c>
      <c r="BI36">
        <v>5.927682119205298</v>
      </c>
    </row>
    <row r="37" spans="5:61">
      <c r="E37" s="75">
        <v>10</v>
      </c>
      <c r="F37" s="69">
        <v>10</v>
      </c>
      <c r="G37" s="75">
        <v>9</v>
      </c>
      <c r="H37" s="69">
        <v>10</v>
      </c>
      <c r="I37" s="69">
        <v>9</v>
      </c>
      <c r="J37" s="75">
        <v>9</v>
      </c>
      <c r="K37" s="69">
        <v>10</v>
      </c>
      <c r="L37" s="69">
        <v>10</v>
      </c>
      <c r="M37" s="75">
        <v>9</v>
      </c>
      <c r="N37" s="75">
        <v>8</v>
      </c>
      <c r="O37" s="75">
        <v>8</v>
      </c>
      <c r="P37" s="75">
        <v>7</v>
      </c>
      <c r="Q37" s="69">
        <v>9</v>
      </c>
      <c r="S37" t="s">
        <v>850</v>
      </c>
      <c r="T37">
        <v>151</v>
      </c>
      <c r="U37">
        <v>151</v>
      </c>
      <c r="W37" t="s">
        <v>850</v>
      </c>
      <c r="X37">
        <v>151</v>
      </c>
      <c r="Y37">
        <v>151</v>
      </c>
      <c r="AA37" t="s">
        <v>850</v>
      </c>
      <c r="AB37">
        <v>151</v>
      </c>
      <c r="AC37">
        <v>151</v>
      </c>
      <c r="AE37" t="s">
        <v>850</v>
      </c>
      <c r="AF37">
        <v>151</v>
      </c>
      <c r="AG37">
        <v>151</v>
      </c>
      <c r="AI37" t="s">
        <v>850</v>
      </c>
      <c r="AJ37">
        <v>151</v>
      </c>
      <c r="AK37">
        <v>151</v>
      </c>
      <c r="AM37" t="s">
        <v>850</v>
      </c>
      <c r="AN37">
        <v>151</v>
      </c>
      <c r="AO37">
        <v>151</v>
      </c>
      <c r="AQ37" t="s">
        <v>850</v>
      </c>
      <c r="AR37">
        <v>151</v>
      </c>
      <c r="AS37">
        <v>151</v>
      </c>
      <c r="AU37" t="s">
        <v>850</v>
      </c>
      <c r="AV37">
        <v>151</v>
      </c>
      <c r="AW37">
        <v>151</v>
      </c>
      <c r="AY37" t="s">
        <v>850</v>
      </c>
      <c r="AZ37">
        <v>151</v>
      </c>
      <c r="BA37">
        <v>151</v>
      </c>
      <c r="BC37" t="s">
        <v>850</v>
      </c>
      <c r="BD37">
        <v>151</v>
      </c>
      <c r="BE37">
        <v>151</v>
      </c>
      <c r="BG37" t="s">
        <v>850</v>
      </c>
      <c r="BH37">
        <v>151</v>
      </c>
      <c r="BI37">
        <v>151</v>
      </c>
    </row>
    <row r="38" spans="5:61">
      <c r="E38" s="76">
        <v>10</v>
      </c>
      <c r="F38" s="65">
        <v>10</v>
      </c>
      <c r="G38" s="76">
        <v>10</v>
      </c>
      <c r="H38" s="65">
        <v>10</v>
      </c>
      <c r="I38" s="65">
        <v>10</v>
      </c>
      <c r="J38" s="76">
        <v>10</v>
      </c>
      <c r="K38" s="65">
        <v>10</v>
      </c>
      <c r="L38" s="65">
        <v>10</v>
      </c>
      <c r="M38" s="76">
        <v>10</v>
      </c>
      <c r="N38" s="76">
        <v>10</v>
      </c>
      <c r="O38" s="76">
        <v>7</v>
      </c>
      <c r="P38" s="76">
        <v>10</v>
      </c>
      <c r="Q38" s="65">
        <v>9</v>
      </c>
      <c r="S38" t="s">
        <v>851</v>
      </c>
      <c r="T38">
        <v>0.33161507364716453</v>
      </c>
      <c r="W38" t="s">
        <v>851</v>
      </c>
      <c r="X38">
        <v>0.18133932610905085</v>
      </c>
      <c r="AA38" t="s">
        <v>851</v>
      </c>
      <c r="AB38">
        <v>0.16331349840081913</v>
      </c>
      <c r="AE38" t="s">
        <v>851</v>
      </c>
      <c r="AF38">
        <v>0.37670709619413556</v>
      </c>
      <c r="AI38" t="s">
        <v>851</v>
      </c>
      <c r="AJ38">
        <v>0.33455340982691922</v>
      </c>
      <c r="AM38" t="s">
        <v>851</v>
      </c>
      <c r="AN38">
        <v>0.14668792213921597</v>
      </c>
      <c r="AQ38" t="s">
        <v>851</v>
      </c>
      <c r="AR38">
        <v>0.38358991311389956</v>
      </c>
      <c r="AU38" t="s">
        <v>851</v>
      </c>
      <c r="AV38">
        <v>0.41774808739838015</v>
      </c>
      <c r="AY38" t="s">
        <v>851</v>
      </c>
      <c r="AZ38">
        <v>0.11440711715509512</v>
      </c>
      <c r="BC38" t="s">
        <v>851</v>
      </c>
      <c r="BD38">
        <v>0.21083933636332228</v>
      </c>
      <c r="BG38" t="s">
        <v>851</v>
      </c>
      <c r="BH38">
        <v>0.38050962610200478</v>
      </c>
    </row>
    <row r="39" spans="5:61">
      <c r="E39" s="75">
        <v>10</v>
      </c>
      <c r="F39" s="69">
        <v>10</v>
      </c>
      <c r="G39" s="75">
        <v>10</v>
      </c>
      <c r="H39" s="69">
        <v>9</v>
      </c>
      <c r="I39" s="69">
        <v>7</v>
      </c>
      <c r="J39" s="75">
        <v>10</v>
      </c>
      <c r="K39" s="69">
        <v>8</v>
      </c>
      <c r="L39" s="69">
        <v>5</v>
      </c>
      <c r="M39" s="75">
        <v>7</v>
      </c>
      <c r="N39" s="75">
        <v>9</v>
      </c>
      <c r="O39" s="75">
        <v>10</v>
      </c>
      <c r="P39" s="75">
        <v>10</v>
      </c>
      <c r="Q39" s="69">
        <v>7</v>
      </c>
      <c r="S39" t="s">
        <v>852</v>
      </c>
      <c r="T39">
        <v>0</v>
      </c>
      <c r="W39" t="s">
        <v>852</v>
      </c>
      <c r="X39">
        <v>0</v>
      </c>
      <c r="AA39" t="s">
        <v>852</v>
      </c>
      <c r="AB39">
        <v>0</v>
      </c>
      <c r="AE39" t="s">
        <v>852</v>
      </c>
      <c r="AF39">
        <v>0</v>
      </c>
      <c r="AI39" t="s">
        <v>852</v>
      </c>
      <c r="AJ39">
        <v>0</v>
      </c>
      <c r="AM39" t="s">
        <v>852</v>
      </c>
      <c r="AN39">
        <v>0</v>
      </c>
      <c r="AQ39" t="s">
        <v>852</v>
      </c>
      <c r="AR39">
        <v>0</v>
      </c>
      <c r="AU39" t="s">
        <v>852</v>
      </c>
      <c r="AV39">
        <v>0</v>
      </c>
      <c r="AY39" t="s">
        <v>852</v>
      </c>
      <c r="AZ39">
        <v>0</v>
      </c>
      <c r="BC39" t="s">
        <v>852</v>
      </c>
      <c r="BD39">
        <v>0</v>
      </c>
      <c r="BG39" t="s">
        <v>852</v>
      </c>
      <c r="BH39">
        <v>0</v>
      </c>
    </row>
    <row r="40" spans="5:61">
      <c r="E40" s="78">
        <v>8</v>
      </c>
      <c r="F40" s="59">
        <v>10</v>
      </c>
      <c r="G40" s="78">
        <v>8</v>
      </c>
      <c r="H40" s="59">
        <v>5</v>
      </c>
      <c r="I40" s="59">
        <v>10</v>
      </c>
      <c r="J40" s="78">
        <v>10</v>
      </c>
      <c r="K40" s="59">
        <v>6</v>
      </c>
      <c r="L40" s="59">
        <v>9</v>
      </c>
      <c r="M40" s="78">
        <v>8</v>
      </c>
      <c r="N40" s="78">
        <v>9</v>
      </c>
      <c r="O40" s="78">
        <v>6</v>
      </c>
      <c r="P40" s="78">
        <v>7</v>
      </c>
      <c r="Q40" s="59">
        <v>6</v>
      </c>
      <c r="S40" t="s">
        <v>853</v>
      </c>
      <c r="T40">
        <v>150</v>
      </c>
      <c r="W40" t="s">
        <v>853</v>
      </c>
      <c r="X40">
        <v>150</v>
      </c>
      <c r="AA40" t="s">
        <v>853</v>
      </c>
      <c r="AB40">
        <v>150</v>
      </c>
      <c r="AE40" t="s">
        <v>853</v>
      </c>
      <c r="AF40">
        <v>150</v>
      </c>
      <c r="AI40" t="s">
        <v>853</v>
      </c>
      <c r="AJ40">
        <v>150</v>
      </c>
      <c r="AM40" t="s">
        <v>853</v>
      </c>
      <c r="AN40">
        <v>150</v>
      </c>
      <c r="AQ40" t="s">
        <v>853</v>
      </c>
      <c r="AR40">
        <v>150</v>
      </c>
      <c r="AU40" t="s">
        <v>853</v>
      </c>
      <c r="AV40">
        <v>150</v>
      </c>
      <c r="AY40" t="s">
        <v>853</v>
      </c>
      <c r="AZ40">
        <v>150</v>
      </c>
      <c r="BC40" t="s">
        <v>853</v>
      </c>
      <c r="BD40">
        <v>150</v>
      </c>
      <c r="BG40" t="s">
        <v>853</v>
      </c>
      <c r="BH40">
        <v>150</v>
      </c>
    </row>
    <row r="41" spans="5:61">
      <c r="E41" s="77">
        <v>10</v>
      </c>
      <c r="F41" s="62">
        <v>10</v>
      </c>
      <c r="G41" s="77">
        <v>10</v>
      </c>
      <c r="H41" s="62">
        <v>10</v>
      </c>
      <c r="I41" s="62">
        <v>10</v>
      </c>
      <c r="J41" s="77">
        <v>9</v>
      </c>
      <c r="K41" s="62">
        <v>10</v>
      </c>
      <c r="L41" s="62">
        <v>10</v>
      </c>
      <c r="M41" s="77">
        <v>7</v>
      </c>
      <c r="N41" s="77">
        <v>9</v>
      </c>
      <c r="O41" s="77">
        <v>9</v>
      </c>
      <c r="P41" s="77">
        <v>7</v>
      </c>
      <c r="Q41" s="62">
        <v>7</v>
      </c>
      <c r="S41" t="s">
        <v>854</v>
      </c>
      <c r="T41">
        <v>2.7290776730211115</v>
      </c>
      <c r="W41" t="s">
        <v>854</v>
      </c>
      <c r="X41">
        <v>2.376727603765695</v>
      </c>
      <c r="AA41" t="s">
        <v>854</v>
      </c>
      <c r="AB41">
        <v>0.41551168804458544</v>
      </c>
      <c r="AE41" t="s">
        <v>854</v>
      </c>
      <c r="AF41">
        <v>0.24257262150361042</v>
      </c>
      <c r="AI41" t="s">
        <v>854</v>
      </c>
      <c r="AJ41">
        <v>0.30676795089607528</v>
      </c>
      <c r="AM41" t="s">
        <v>854</v>
      </c>
      <c r="AN41">
        <v>9.4698655554492445E-2</v>
      </c>
      <c r="AQ41" t="s">
        <v>854</v>
      </c>
      <c r="AR41">
        <v>0.33892756134723917</v>
      </c>
      <c r="AU41" t="s">
        <v>854</v>
      </c>
      <c r="AV41">
        <v>1.1112127355784303</v>
      </c>
      <c r="AY41" t="s">
        <v>854</v>
      </c>
      <c r="AZ41">
        <v>2.8655294936054987</v>
      </c>
      <c r="BC41" t="s">
        <v>854</v>
      </c>
      <c r="BD41">
        <v>2.5956546481437943</v>
      </c>
      <c r="BG41" t="s">
        <v>854</v>
      </c>
      <c r="BH41">
        <v>1.4440113492983213</v>
      </c>
    </row>
    <row r="42" spans="5:61">
      <c r="E42" s="78">
        <v>10</v>
      </c>
      <c r="F42" s="59">
        <v>10</v>
      </c>
      <c r="G42" s="78">
        <v>10</v>
      </c>
      <c r="H42" s="59">
        <v>10</v>
      </c>
      <c r="I42" s="59">
        <v>10</v>
      </c>
      <c r="J42" s="78">
        <v>10</v>
      </c>
      <c r="K42" s="59">
        <v>10</v>
      </c>
      <c r="L42" s="59">
        <v>10</v>
      </c>
      <c r="M42" s="78">
        <v>10</v>
      </c>
      <c r="N42" s="78">
        <v>10</v>
      </c>
      <c r="O42" s="78">
        <v>8</v>
      </c>
      <c r="P42" s="78">
        <v>10</v>
      </c>
      <c r="Q42" s="59">
        <v>9</v>
      </c>
      <c r="S42" t="s">
        <v>855</v>
      </c>
      <c r="T42">
        <v>3.5553856042299312E-3</v>
      </c>
      <c r="W42" t="s">
        <v>855</v>
      </c>
      <c r="X42">
        <v>9.3643525588165202E-3</v>
      </c>
      <c r="AA42" t="s">
        <v>855</v>
      </c>
      <c r="AB42">
        <v>0.3391805732831753</v>
      </c>
      <c r="AE42" t="s">
        <v>855</v>
      </c>
      <c r="AF42">
        <v>0.40433392754475211</v>
      </c>
      <c r="AI42" t="s">
        <v>855</v>
      </c>
      <c r="AJ42">
        <v>0.37972271867241109</v>
      </c>
      <c r="AM42" t="s">
        <v>855</v>
      </c>
      <c r="AN42">
        <v>0.462340285417701</v>
      </c>
      <c r="AQ42" t="s">
        <v>855</v>
      </c>
      <c r="AR42">
        <v>0.36756914998029611</v>
      </c>
      <c r="AU42" t="s">
        <v>855</v>
      </c>
      <c r="AV42">
        <v>0.13412737888951579</v>
      </c>
      <c r="AY42" t="s">
        <v>855</v>
      </c>
      <c r="AZ42">
        <v>2.3807014689224415E-3</v>
      </c>
      <c r="BC42" t="s">
        <v>855</v>
      </c>
      <c r="BD42">
        <v>5.1895447246450305E-3</v>
      </c>
      <c r="BG42" t="s">
        <v>855</v>
      </c>
      <c r="BH42">
        <v>7.5410605624650087E-2</v>
      </c>
    </row>
    <row r="43" spans="5:61">
      <c r="E43" s="75">
        <v>6</v>
      </c>
      <c r="F43" s="69">
        <v>10</v>
      </c>
      <c r="G43" s="75">
        <v>10</v>
      </c>
      <c r="H43" s="69">
        <v>8</v>
      </c>
      <c r="I43" s="69">
        <v>5</v>
      </c>
      <c r="J43" s="75">
        <v>8</v>
      </c>
      <c r="K43" s="69">
        <v>8</v>
      </c>
      <c r="L43" s="69">
        <v>8</v>
      </c>
      <c r="M43" s="75">
        <v>8</v>
      </c>
      <c r="N43" s="75">
        <v>6</v>
      </c>
      <c r="O43" s="75">
        <v>10</v>
      </c>
      <c r="P43" s="75">
        <v>8</v>
      </c>
      <c r="Q43" s="69">
        <v>3</v>
      </c>
      <c r="S43" t="s">
        <v>856</v>
      </c>
      <c r="T43">
        <v>1.6550755001871769</v>
      </c>
      <c r="W43" t="s">
        <v>856</v>
      </c>
      <c r="X43">
        <v>1.6550755001871769</v>
      </c>
      <c r="AA43" t="s">
        <v>856</v>
      </c>
      <c r="AB43">
        <v>1.6550755001871769</v>
      </c>
      <c r="AE43" t="s">
        <v>856</v>
      </c>
      <c r="AF43">
        <v>1.6550755001871769</v>
      </c>
      <c r="AI43" t="s">
        <v>856</v>
      </c>
      <c r="AJ43">
        <v>1.6550755001871769</v>
      </c>
      <c r="AM43" t="s">
        <v>856</v>
      </c>
      <c r="AN43">
        <v>1.6550755001871769</v>
      </c>
      <c r="AQ43" t="s">
        <v>856</v>
      </c>
      <c r="AR43">
        <v>1.6550755001871769</v>
      </c>
      <c r="AU43" t="s">
        <v>856</v>
      </c>
      <c r="AV43">
        <v>1.6550755001871769</v>
      </c>
      <c r="AY43" t="s">
        <v>856</v>
      </c>
      <c r="AZ43">
        <v>1.6550755001871769</v>
      </c>
      <c r="BC43" t="s">
        <v>856</v>
      </c>
      <c r="BD43">
        <v>1.6550755001871769</v>
      </c>
      <c r="BG43" t="s">
        <v>856</v>
      </c>
      <c r="BH43">
        <v>1.6550755001871769</v>
      </c>
    </row>
    <row r="44" spans="5:61">
      <c r="E44" s="78">
        <v>8</v>
      </c>
      <c r="F44" s="59">
        <v>10</v>
      </c>
      <c r="G44" s="78">
        <v>10</v>
      </c>
      <c r="H44" s="59">
        <v>8</v>
      </c>
      <c r="I44" s="59">
        <v>10</v>
      </c>
      <c r="J44" s="78">
        <v>8</v>
      </c>
      <c r="K44" s="59">
        <v>10</v>
      </c>
      <c r="L44" s="59">
        <v>10</v>
      </c>
      <c r="M44" s="78">
        <v>6</v>
      </c>
      <c r="N44" s="78">
        <v>4</v>
      </c>
      <c r="O44" s="78">
        <v>10</v>
      </c>
      <c r="P44" s="78">
        <v>3</v>
      </c>
      <c r="Q44" s="59">
        <v>9</v>
      </c>
      <c r="S44" t="s">
        <v>857</v>
      </c>
      <c r="T44">
        <v>7.1107712084598623E-3</v>
      </c>
      <c r="W44" t="s">
        <v>857</v>
      </c>
      <c r="X44">
        <v>1.872870511763304E-2</v>
      </c>
      <c r="AA44" t="s">
        <v>857</v>
      </c>
      <c r="AB44">
        <v>0.6783611465663506</v>
      </c>
      <c r="AE44" t="s">
        <v>857</v>
      </c>
      <c r="AF44">
        <v>0.80866785508950423</v>
      </c>
      <c r="AI44" t="s">
        <v>857</v>
      </c>
      <c r="AJ44">
        <v>0.75944543734482217</v>
      </c>
      <c r="AM44" t="s">
        <v>857</v>
      </c>
      <c r="AN44">
        <v>0.924680570835402</v>
      </c>
      <c r="AQ44" t="s">
        <v>857</v>
      </c>
      <c r="AR44">
        <v>0.73513829996059221</v>
      </c>
      <c r="AU44" t="s">
        <v>857</v>
      </c>
      <c r="AV44">
        <v>0.26825475777903157</v>
      </c>
      <c r="AY44" t="s">
        <v>857</v>
      </c>
      <c r="AZ44">
        <v>4.761402937844883E-3</v>
      </c>
      <c r="BC44" t="s">
        <v>857</v>
      </c>
      <c r="BD44">
        <v>1.0379089449290061E-2</v>
      </c>
      <c r="BG44" t="s">
        <v>857</v>
      </c>
      <c r="BH44">
        <v>0.15082121124930017</v>
      </c>
    </row>
    <row r="45" spans="5:61" ht="15" thickBot="1">
      <c r="E45" s="75">
        <v>8</v>
      </c>
      <c r="F45" s="69">
        <v>8</v>
      </c>
      <c r="G45" s="75">
        <v>8</v>
      </c>
      <c r="H45" s="69">
        <v>7</v>
      </c>
      <c r="I45" s="69">
        <v>9</v>
      </c>
      <c r="J45" s="75">
        <v>8</v>
      </c>
      <c r="K45" s="69">
        <v>9</v>
      </c>
      <c r="L45" s="69">
        <v>9</v>
      </c>
      <c r="M45" s="75">
        <v>9</v>
      </c>
      <c r="N45" s="75">
        <v>10</v>
      </c>
      <c r="O45" s="75">
        <v>10</v>
      </c>
      <c r="P45" s="75">
        <v>9</v>
      </c>
      <c r="Q45" s="69">
        <v>8</v>
      </c>
      <c r="S45" s="79" t="s">
        <v>858</v>
      </c>
      <c r="T45" s="79">
        <v>1.9759053308966197</v>
      </c>
      <c r="U45" s="79"/>
      <c r="W45" s="79" t="s">
        <v>858</v>
      </c>
      <c r="X45" s="79">
        <v>1.9759053308966197</v>
      </c>
      <c r="Y45" s="79"/>
      <c r="AA45" s="79" t="s">
        <v>858</v>
      </c>
      <c r="AB45" s="79">
        <v>1.9759053308966197</v>
      </c>
      <c r="AC45" s="79"/>
      <c r="AE45" s="79" t="s">
        <v>858</v>
      </c>
      <c r="AF45" s="79">
        <v>1.9759053308966197</v>
      </c>
      <c r="AG45" s="79"/>
      <c r="AI45" s="79" t="s">
        <v>858</v>
      </c>
      <c r="AJ45" s="79">
        <v>1.9759053308966197</v>
      </c>
      <c r="AK45" s="79"/>
      <c r="AM45" s="79" t="s">
        <v>858</v>
      </c>
      <c r="AN45" s="79">
        <v>1.9759053308966197</v>
      </c>
      <c r="AO45" s="79"/>
      <c r="AQ45" s="79" t="s">
        <v>858</v>
      </c>
      <c r="AR45" s="79">
        <v>1.9759053308966197</v>
      </c>
      <c r="AS45" s="79"/>
      <c r="AU45" s="79" t="s">
        <v>858</v>
      </c>
      <c r="AV45" s="79">
        <v>1.9759053308966197</v>
      </c>
      <c r="AW45" s="79"/>
      <c r="AY45" s="79" t="s">
        <v>858</v>
      </c>
      <c r="AZ45" s="79">
        <v>1.9759053308966197</v>
      </c>
      <c r="BA45" s="79"/>
      <c r="BC45" s="79" t="s">
        <v>858</v>
      </c>
      <c r="BD45" s="79">
        <v>1.9759053308966197</v>
      </c>
      <c r="BE45" s="79"/>
      <c r="BG45" s="79" t="s">
        <v>858</v>
      </c>
      <c r="BH45" s="79">
        <v>1.9759053308966197</v>
      </c>
      <c r="BI45" s="79"/>
    </row>
    <row r="46" spans="5:61">
      <c r="E46" s="76">
        <v>7</v>
      </c>
      <c r="F46" s="65">
        <v>10</v>
      </c>
      <c r="G46" s="76">
        <v>10</v>
      </c>
      <c r="H46" s="65">
        <v>5</v>
      </c>
      <c r="I46" s="65">
        <v>8</v>
      </c>
      <c r="J46" s="76">
        <v>1</v>
      </c>
      <c r="K46" s="65">
        <v>8</v>
      </c>
      <c r="L46" s="65">
        <v>10</v>
      </c>
      <c r="M46" s="76">
        <v>5</v>
      </c>
      <c r="N46" s="76">
        <v>8</v>
      </c>
      <c r="O46" s="76">
        <v>5</v>
      </c>
      <c r="P46" s="76">
        <v>1</v>
      </c>
      <c r="Q46" s="65">
        <v>1</v>
      </c>
    </row>
    <row r="47" spans="5:61">
      <c r="E47" s="75">
        <v>9</v>
      </c>
      <c r="F47" s="69">
        <v>10</v>
      </c>
      <c r="G47" s="75">
        <v>6</v>
      </c>
      <c r="H47" s="69">
        <v>9</v>
      </c>
      <c r="I47" s="69">
        <v>8</v>
      </c>
      <c r="J47" s="75">
        <v>9</v>
      </c>
      <c r="K47" s="69">
        <v>9</v>
      </c>
      <c r="L47" s="69">
        <v>3</v>
      </c>
      <c r="M47" s="75">
        <v>10</v>
      </c>
      <c r="N47" s="75">
        <v>5</v>
      </c>
      <c r="O47" s="75">
        <v>5</v>
      </c>
      <c r="P47" s="75">
        <v>10</v>
      </c>
      <c r="Q47" s="69">
        <v>8</v>
      </c>
      <c r="S47" t="s">
        <v>848</v>
      </c>
      <c r="W47" t="s">
        <v>848</v>
      </c>
      <c r="AA47" t="s">
        <v>848</v>
      </c>
      <c r="AE47" t="s">
        <v>848</v>
      </c>
      <c r="AI47" t="s">
        <v>848</v>
      </c>
      <c r="AM47" t="s">
        <v>848</v>
      </c>
      <c r="AQ47" t="s">
        <v>848</v>
      </c>
      <c r="AU47" t="s">
        <v>848</v>
      </c>
      <c r="AY47" t="s">
        <v>848</v>
      </c>
      <c r="BC47" t="s">
        <v>848</v>
      </c>
    </row>
    <row r="48" spans="5:61" ht="15" thickBot="1">
      <c r="E48" s="76">
        <v>10</v>
      </c>
      <c r="F48" s="65">
        <v>6</v>
      </c>
      <c r="G48" s="76">
        <v>6</v>
      </c>
      <c r="H48" s="65">
        <v>8</v>
      </c>
      <c r="I48" s="65">
        <v>9</v>
      </c>
      <c r="J48" s="76">
        <v>8</v>
      </c>
      <c r="K48" s="65">
        <v>8</v>
      </c>
      <c r="L48" s="65">
        <v>7</v>
      </c>
      <c r="M48" s="76">
        <v>7</v>
      </c>
      <c r="N48" s="76">
        <v>7</v>
      </c>
      <c r="O48" s="76">
        <v>6</v>
      </c>
      <c r="P48" s="76">
        <v>5</v>
      </c>
      <c r="Q48" s="65">
        <v>4</v>
      </c>
    </row>
    <row r="49" spans="5:57">
      <c r="E49" s="77">
        <v>9</v>
      </c>
      <c r="F49" s="62">
        <v>3</v>
      </c>
      <c r="G49" s="77">
        <v>10</v>
      </c>
      <c r="H49" s="62">
        <v>8</v>
      </c>
      <c r="I49" s="62">
        <v>8</v>
      </c>
      <c r="J49" s="77">
        <v>9</v>
      </c>
      <c r="K49" s="62">
        <v>7</v>
      </c>
      <c r="L49" s="62">
        <v>8</v>
      </c>
      <c r="M49" s="77">
        <v>9</v>
      </c>
      <c r="N49" s="77">
        <v>9</v>
      </c>
      <c r="O49" s="77">
        <v>10</v>
      </c>
      <c r="P49" s="77">
        <v>8</v>
      </c>
      <c r="Q49" s="62">
        <v>6</v>
      </c>
      <c r="S49" s="80"/>
      <c r="T49" s="80" t="s">
        <v>769</v>
      </c>
      <c r="U49" s="80" t="s">
        <v>790</v>
      </c>
      <c r="W49" s="80"/>
      <c r="X49" s="80" t="s">
        <v>799</v>
      </c>
      <c r="Y49" s="80" t="s">
        <v>796</v>
      </c>
      <c r="AA49" s="80"/>
      <c r="AB49" s="80" t="s">
        <v>772</v>
      </c>
      <c r="AC49" s="80" t="s">
        <v>762</v>
      </c>
      <c r="AE49" s="80"/>
      <c r="AF49" s="80" t="s">
        <v>790</v>
      </c>
      <c r="AG49" s="80" t="s">
        <v>787</v>
      </c>
      <c r="AI49" s="80"/>
      <c r="AJ49" s="80" t="s">
        <v>796</v>
      </c>
      <c r="AK49" s="80" t="s">
        <v>793</v>
      </c>
      <c r="AM49" s="80"/>
      <c r="AN49" s="80" t="s">
        <v>762</v>
      </c>
      <c r="AO49" s="80" t="s">
        <v>775</v>
      </c>
      <c r="AQ49" s="80"/>
      <c r="AR49" s="80" t="s">
        <v>787</v>
      </c>
      <c r="AS49" s="80" t="s">
        <v>778</v>
      </c>
      <c r="AU49" s="80"/>
      <c r="AV49" s="80" t="s">
        <v>793</v>
      </c>
      <c r="AW49" s="80" t="s">
        <v>766</v>
      </c>
      <c r="AY49" s="80"/>
      <c r="AZ49" s="80" t="s">
        <v>775</v>
      </c>
      <c r="BA49" s="80" t="s">
        <v>781</v>
      </c>
      <c r="BC49" s="80"/>
      <c r="BD49" s="80" t="s">
        <v>778</v>
      </c>
      <c r="BE49" s="80" t="s">
        <v>784</v>
      </c>
    </row>
    <row r="50" spans="5:57">
      <c r="E50" s="78">
        <v>10</v>
      </c>
      <c r="F50" s="59">
        <v>10</v>
      </c>
      <c r="G50" s="78">
        <v>9</v>
      </c>
      <c r="H50" s="59">
        <v>9</v>
      </c>
      <c r="I50" s="59">
        <v>10</v>
      </c>
      <c r="J50" s="78">
        <v>8</v>
      </c>
      <c r="K50" s="59">
        <v>10</v>
      </c>
      <c r="L50" s="59">
        <v>10</v>
      </c>
      <c r="M50" s="78">
        <v>9</v>
      </c>
      <c r="N50" s="78">
        <v>9</v>
      </c>
      <c r="O50" s="78">
        <v>7</v>
      </c>
      <c r="P50" s="78">
        <v>8</v>
      </c>
      <c r="Q50" s="59">
        <v>10</v>
      </c>
      <c r="S50" t="s">
        <v>811</v>
      </c>
      <c r="T50">
        <v>8.9933774834437088</v>
      </c>
      <c r="U50">
        <v>8.5231788079470192</v>
      </c>
      <c r="W50" t="s">
        <v>811</v>
      </c>
      <c r="X50">
        <v>8.927152317880795</v>
      </c>
      <c r="Y50">
        <v>8.5231788079470192</v>
      </c>
      <c r="AA50" t="s">
        <v>811</v>
      </c>
      <c r="AB50">
        <v>8.596026490066226</v>
      </c>
      <c r="AC50">
        <v>8.483443708609272</v>
      </c>
      <c r="AE50" t="s">
        <v>811</v>
      </c>
      <c r="AF50">
        <v>8.5231788079470192</v>
      </c>
      <c r="AG50">
        <v>8.4701986754966896</v>
      </c>
      <c r="AI50" t="s">
        <v>811</v>
      </c>
      <c r="AJ50">
        <v>8.5231788079470192</v>
      </c>
      <c r="AK50">
        <v>8.4635761589403966</v>
      </c>
      <c r="AM50" t="s">
        <v>811</v>
      </c>
      <c r="AN50">
        <v>8.483443708609272</v>
      </c>
      <c r="AO50">
        <v>8.410596026490067</v>
      </c>
      <c r="AQ50" t="s">
        <v>811</v>
      </c>
      <c r="AR50">
        <v>8.4701986754966896</v>
      </c>
      <c r="AS50">
        <v>8.2649006622516552</v>
      </c>
      <c r="AU50" t="s">
        <v>811</v>
      </c>
      <c r="AV50">
        <v>8.4635761589403966</v>
      </c>
      <c r="AW50">
        <v>7.7483443708609272</v>
      </c>
      <c r="AY50" t="s">
        <v>811</v>
      </c>
      <c r="AZ50">
        <v>8.410596026490067</v>
      </c>
      <c r="BA50">
        <v>7.6556291390728477</v>
      </c>
      <c r="BC50" t="s">
        <v>811</v>
      </c>
      <c r="BD50">
        <v>8.2649006622516552</v>
      </c>
      <c r="BE50">
        <v>7.4370860927152318</v>
      </c>
    </row>
    <row r="51" spans="5:57">
      <c r="E51" s="77">
        <v>10</v>
      </c>
      <c r="F51" s="62">
        <v>10</v>
      </c>
      <c r="G51" s="77">
        <v>10</v>
      </c>
      <c r="H51" s="62">
        <v>7</v>
      </c>
      <c r="I51" s="62">
        <v>8</v>
      </c>
      <c r="J51" s="77">
        <v>9</v>
      </c>
      <c r="K51" s="62">
        <v>9</v>
      </c>
      <c r="L51" s="62">
        <v>10</v>
      </c>
      <c r="M51" s="77">
        <v>8</v>
      </c>
      <c r="N51" s="77">
        <v>10</v>
      </c>
      <c r="O51" s="77">
        <v>10</v>
      </c>
      <c r="P51" s="77">
        <v>8</v>
      </c>
      <c r="Q51" s="62">
        <v>8</v>
      </c>
      <c r="S51" t="s">
        <v>849</v>
      </c>
      <c r="T51">
        <v>2.073289183222963</v>
      </c>
      <c r="U51">
        <v>2.9977924944812306</v>
      </c>
      <c r="W51" t="s">
        <v>849</v>
      </c>
      <c r="X51">
        <v>2.3213245033112617</v>
      </c>
      <c r="Y51">
        <v>2.8511258278145637</v>
      </c>
      <c r="AA51" t="s">
        <v>849</v>
      </c>
      <c r="AB51">
        <v>2.6957174392935972</v>
      </c>
      <c r="AC51">
        <v>3.4913907284768233</v>
      </c>
      <c r="AE51" t="s">
        <v>849</v>
      </c>
      <c r="AF51">
        <v>2.9977924944812306</v>
      </c>
      <c r="AG51">
        <v>3.87743929359823</v>
      </c>
      <c r="AI51" t="s">
        <v>849</v>
      </c>
      <c r="AJ51">
        <v>2.8511258278145637</v>
      </c>
      <c r="AK51">
        <v>4.2903311258278096</v>
      </c>
      <c r="AM51" t="s">
        <v>849</v>
      </c>
      <c r="AN51">
        <v>3.4913907284768233</v>
      </c>
      <c r="AO51">
        <v>3.6969536423841056</v>
      </c>
      <c r="AQ51" t="s">
        <v>849</v>
      </c>
      <c r="AR51">
        <v>3.87743929359823</v>
      </c>
      <c r="AS51">
        <v>3.9960264900662272</v>
      </c>
      <c r="AU51" t="s">
        <v>849</v>
      </c>
      <c r="AV51">
        <v>4.2903311258278096</v>
      </c>
      <c r="AW51">
        <v>5.3895805739514371</v>
      </c>
      <c r="AY51" t="s">
        <v>849</v>
      </c>
      <c r="AZ51">
        <v>3.6969536423841056</v>
      </c>
      <c r="BA51">
        <v>6.4672847682119148</v>
      </c>
      <c r="BC51" t="s">
        <v>849</v>
      </c>
      <c r="BD51">
        <v>3.9960264900662272</v>
      </c>
      <c r="BE51">
        <v>5.927682119205298</v>
      </c>
    </row>
    <row r="52" spans="5:57">
      <c r="E52" s="78">
        <v>5</v>
      </c>
      <c r="F52" s="59">
        <v>10</v>
      </c>
      <c r="G52" s="78">
        <v>8</v>
      </c>
      <c r="H52" s="59">
        <v>7</v>
      </c>
      <c r="I52" s="59">
        <v>10</v>
      </c>
      <c r="J52" s="78">
        <v>8</v>
      </c>
      <c r="K52" s="59">
        <v>10</v>
      </c>
      <c r="L52" s="59">
        <v>7</v>
      </c>
      <c r="M52" s="78">
        <v>10</v>
      </c>
      <c r="N52" s="78">
        <v>6</v>
      </c>
      <c r="O52" s="78">
        <v>7</v>
      </c>
      <c r="P52" s="78">
        <v>10</v>
      </c>
      <c r="Q52" s="59">
        <v>7</v>
      </c>
      <c r="S52" t="s">
        <v>850</v>
      </c>
      <c r="T52">
        <v>151</v>
      </c>
      <c r="U52">
        <v>151</v>
      </c>
      <c r="W52" t="s">
        <v>850</v>
      </c>
      <c r="X52">
        <v>151</v>
      </c>
      <c r="Y52">
        <v>151</v>
      </c>
      <c r="AA52" t="s">
        <v>850</v>
      </c>
      <c r="AB52">
        <v>151</v>
      </c>
      <c r="AC52">
        <v>151</v>
      </c>
      <c r="AE52" t="s">
        <v>850</v>
      </c>
      <c r="AF52">
        <v>151</v>
      </c>
      <c r="AG52">
        <v>151</v>
      </c>
      <c r="AI52" t="s">
        <v>850</v>
      </c>
      <c r="AJ52">
        <v>151</v>
      </c>
      <c r="AK52">
        <v>151</v>
      </c>
      <c r="AM52" t="s">
        <v>850</v>
      </c>
      <c r="AN52">
        <v>151</v>
      </c>
      <c r="AO52">
        <v>151</v>
      </c>
      <c r="AQ52" t="s">
        <v>850</v>
      </c>
      <c r="AR52">
        <v>151</v>
      </c>
      <c r="AS52">
        <v>151</v>
      </c>
      <c r="AU52" t="s">
        <v>850</v>
      </c>
      <c r="AV52">
        <v>151</v>
      </c>
      <c r="AW52">
        <v>151</v>
      </c>
      <c r="AY52" t="s">
        <v>850</v>
      </c>
      <c r="AZ52">
        <v>151</v>
      </c>
      <c r="BA52">
        <v>151</v>
      </c>
      <c r="BC52" t="s">
        <v>850</v>
      </c>
      <c r="BD52">
        <v>151</v>
      </c>
      <c r="BE52">
        <v>151</v>
      </c>
    </row>
    <row r="53" spans="5:57">
      <c r="E53" s="77">
        <v>10</v>
      </c>
      <c r="F53" s="62">
        <v>7</v>
      </c>
      <c r="G53" s="77">
        <v>7</v>
      </c>
      <c r="H53" s="62">
        <v>8</v>
      </c>
      <c r="I53" s="62">
        <v>9</v>
      </c>
      <c r="J53" s="77">
        <v>9</v>
      </c>
      <c r="K53" s="62">
        <v>10</v>
      </c>
      <c r="L53" s="62">
        <v>5</v>
      </c>
      <c r="M53" s="77">
        <v>8</v>
      </c>
      <c r="N53" s="77">
        <v>7</v>
      </c>
      <c r="O53" s="77">
        <v>8</v>
      </c>
      <c r="P53" s="77">
        <v>10</v>
      </c>
      <c r="Q53" s="62">
        <v>6</v>
      </c>
      <c r="S53" t="s">
        <v>851</v>
      </c>
      <c r="T53">
        <v>0.31159489937311774</v>
      </c>
      <c r="W53" t="s">
        <v>851</v>
      </c>
      <c r="X53">
        <v>0.29737476573153332</v>
      </c>
      <c r="AA53" t="s">
        <v>851</v>
      </c>
      <c r="AB53">
        <v>0.30746683656935186</v>
      </c>
      <c r="AE53" t="s">
        <v>851</v>
      </c>
      <c r="AF53">
        <v>0.48074333303421946</v>
      </c>
      <c r="AI53" t="s">
        <v>851</v>
      </c>
      <c r="AJ53">
        <v>0.39147854969735463</v>
      </c>
      <c r="AM53" t="s">
        <v>851</v>
      </c>
      <c r="AN53">
        <v>0.40271727364651982</v>
      </c>
      <c r="AQ53" t="s">
        <v>851</v>
      </c>
      <c r="AR53">
        <v>0.35937773963624736</v>
      </c>
      <c r="AU53" t="s">
        <v>851</v>
      </c>
      <c r="AV53">
        <v>0.14503857401856904</v>
      </c>
      <c r="AY53" t="s">
        <v>851</v>
      </c>
      <c r="AZ53">
        <v>9.0463456108000023E-2</v>
      </c>
      <c r="BC53" t="s">
        <v>851</v>
      </c>
      <c r="BD53">
        <v>0.41027300512211234</v>
      </c>
    </row>
    <row r="54" spans="5:57">
      <c r="E54" s="78">
        <v>10</v>
      </c>
      <c r="F54" s="59">
        <v>10</v>
      </c>
      <c r="G54" s="78">
        <v>10</v>
      </c>
      <c r="H54" s="59">
        <v>10</v>
      </c>
      <c r="I54" s="59">
        <v>10</v>
      </c>
      <c r="J54" s="78">
        <v>8</v>
      </c>
      <c r="K54" s="59">
        <v>10</v>
      </c>
      <c r="L54" s="59">
        <v>10</v>
      </c>
      <c r="M54" s="78">
        <v>10</v>
      </c>
      <c r="N54" s="78">
        <v>10</v>
      </c>
      <c r="O54" s="78">
        <v>10</v>
      </c>
      <c r="P54" s="78">
        <v>9</v>
      </c>
      <c r="Q54" s="59">
        <v>10</v>
      </c>
      <c r="S54" t="s">
        <v>852</v>
      </c>
      <c r="T54">
        <v>0</v>
      </c>
      <c r="W54" t="s">
        <v>852</v>
      </c>
      <c r="X54">
        <v>0</v>
      </c>
      <c r="AA54" t="s">
        <v>852</v>
      </c>
      <c r="AB54">
        <v>0</v>
      </c>
      <c r="AE54" t="s">
        <v>852</v>
      </c>
      <c r="AF54">
        <v>0</v>
      </c>
      <c r="AI54" t="s">
        <v>852</v>
      </c>
      <c r="AJ54">
        <v>0</v>
      </c>
      <c r="AM54" t="s">
        <v>852</v>
      </c>
      <c r="AN54">
        <v>0</v>
      </c>
      <c r="AQ54" t="s">
        <v>852</v>
      </c>
      <c r="AR54">
        <v>0</v>
      </c>
      <c r="AU54" t="s">
        <v>852</v>
      </c>
      <c r="AV54">
        <v>0</v>
      </c>
      <c r="AY54" t="s">
        <v>852</v>
      </c>
      <c r="AZ54">
        <v>0</v>
      </c>
      <c r="BC54" t="s">
        <v>852</v>
      </c>
      <c r="BD54">
        <v>0</v>
      </c>
    </row>
    <row r="55" spans="5:57">
      <c r="E55" s="75">
        <v>10</v>
      </c>
      <c r="F55" s="69">
        <v>10</v>
      </c>
      <c r="G55" s="75">
        <v>8</v>
      </c>
      <c r="H55" s="69">
        <v>9</v>
      </c>
      <c r="I55" s="69">
        <v>8</v>
      </c>
      <c r="J55" s="75">
        <v>8</v>
      </c>
      <c r="K55" s="69">
        <v>9</v>
      </c>
      <c r="L55" s="69">
        <v>5</v>
      </c>
      <c r="M55" s="75">
        <v>8</v>
      </c>
      <c r="N55" s="75">
        <v>10</v>
      </c>
      <c r="O55" s="75">
        <v>10</v>
      </c>
      <c r="P55" s="75">
        <v>10</v>
      </c>
      <c r="Q55" s="69">
        <v>10</v>
      </c>
      <c r="S55" t="s">
        <v>853</v>
      </c>
      <c r="T55">
        <v>150</v>
      </c>
      <c r="W55" t="s">
        <v>853</v>
      </c>
      <c r="X55">
        <v>150</v>
      </c>
      <c r="AA55" t="s">
        <v>853</v>
      </c>
      <c r="AB55">
        <v>150</v>
      </c>
      <c r="AE55" t="s">
        <v>853</v>
      </c>
      <c r="AF55">
        <v>150</v>
      </c>
      <c r="AI55" t="s">
        <v>853</v>
      </c>
      <c r="AJ55">
        <v>150</v>
      </c>
      <c r="AM55" t="s">
        <v>853</v>
      </c>
      <c r="AN55">
        <v>150</v>
      </c>
      <c r="AQ55" t="s">
        <v>853</v>
      </c>
      <c r="AR55">
        <v>150</v>
      </c>
      <c r="AU55" t="s">
        <v>853</v>
      </c>
      <c r="AV55">
        <v>150</v>
      </c>
      <c r="AY55" t="s">
        <v>853</v>
      </c>
      <c r="AZ55">
        <v>150</v>
      </c>
      <c r="BC55" t="s">
        <v>853</v>
      </c>
      <c r="BD55">
        <v>150</v>
      </c>
    </row>
    <row r="56" spans="5:57">
      <c r="E56" s="78">
        <v>10</v>
      </c>
      <c r="F56" s="59">
        <v>10</v>
      </c>
      <c r="G56" s="78">
        <v>10</v>
      </c>
      <c r="H56" s="59">
        <v>10</v>
      </c>
      <c r="I56" s="59">
        <v>10</v>
      </c>
      <c r="J56" s="78">
        <v>10</v>
      </c>
      <c r="K56" s="59">
        <v>10</v>
      </c>
      <c r="L56" s="59">
        <v>10</v>
      </c>
      <c r="M56" s="78">
        <v>7</v>
      </c>
      <c r="N56" s="78">
        <v>10</v>
      </c>
      <c r="O56" s="78">
        <v>10</v>
      </c>
      <c r="P56" s="78">
        <v>9</v>
      </c>
      <c r="Q56" s="59">
        <v>9</v>
      </c>
      <c r="S56" t="s">
        <v>854</v>
      </c>
      <c r="T56">
        <v>3.0807507981181206</v>
      </c>
      <c r="W56" t="s">
        <v>854</v>
      </c>
      <c r="X56">
        <v>2.6010487395384474</v>
      </c>
      <c r="AA56" t="s">
        <v>854</v>
      </c>
      <c r="AB56">
        <v>0.66710967267347232</v>
      </c>
      <c r="AE56" t="s">
        <v>854</v>
      </c>
      <c r="AF56">
        <v>0.34325807827614369</v>
      </c>
      <c r="AI56" t="s">
        <v>854</v>
      </c>
      <c r="AJ56">
        <v>0.34904002368347242</v>
      </c>
      <c r="AM56" t="s">
        <v>854</v>
      </c>
      <c r="AN56">
        <v>0.4319564141555049</v>
      </c>
      <c r="AQ56" t="s">
        <v>854</v>
      </c>
      <c r="AR56">
        <v>1.1232473890401931</v>
      </c>
      <c r="AU56" t="s">
        <v>854</v>
      </c>
      <c r="AV56">
        <v>3.0534313313894805</v>
      </c>
      <c r="AY56" t="s">
        <v>854</v>
      </c>
      <c r="AZ56">
        <v>3.0454587448231139</v>
      </c>
      <c r="BC56" t="s">
        <v>854</v>
      </c>
      <c r="BD56">
        <v>4.1772314035330709</v>
      </c>
    </row>
    <row r="57" spans="5:57">
      <c r="E57" s="77">
        <v>7</v>
      </c>
      <c r="F57" s="62">
        <v>7</v>
      </c>
      <c r="G57" s="77">
        <v>10</v>
      </c>
      <c r="H57" s="62">
        <v>9</v>
      </c>
      <c r="I57" s="62">
        <v>10</v>
      </c>
      <c r="J57" s="77">
        <v>10</v>
      </c>
      <c r="K57" s="62">
        <v>10</v>
      </c>
      <c r="L57" s="62">
        <v>10</v>
      </c>
      <c r="M57" s="77">
        <v>10</v>
      </c>
      <c r="N57" s="77">
        <v>10</v>
      </c>
      <c r="O57" s="77">
        <v>8</v>
      </c>
      <c r="P57" s="77">
        <v>8</v>
      </c>
      <c r="Q57" s="62">
        <v>8</v>
      </c>
      <c r="S57" t="s">
        <v>855</v>
      </c>
      <c r="T57">
        <v>1.2284702404690277E-3</v>
      </c>
      <c r="W57" t="s">
        <v>855</v>
      </c>
      <c r="X57">
        <v>5.1121826680351323E-3</v>
      </c>
      <c r="AA57" t="s">
        <v>855</v>
      </c>
      <c r="AB57">
        <v>0.2528635059601424</v>
      </c>
      <c r="AE57" t="s">
        <v>855</v>
      </c>
      <c r="AF57">
        <v>0.36594246568872746</v>
      </c>
      <c r="AI57" t="s">
        <v>855</v>
      </c>
      <c r="AJ57">
        <v>0.3637743707389805</v>
      </c>
      <c r="AM57" t="s">
        <v>855</v>
      </c>
      <c r="AN57">
        <v>0.33319668452260148</v>
      </c>
      <c r="AQ57" t="s">
        <v>855</v>
      </c>
      <c r="AR57">
        <v>0.13156349289751398</v>
      </c>
      <c r="AU57" t="s">
        <v>855</v>
      </c>
      <c r="AV57">
        <v>1.3387088195610888E-3</v>
      </c>
      <c r="AY57" t="s">
        <v>855</v>
      </c>
      <c r="AZ57">
        <v>1.3725601138350418E-3</v>
      </c>
      <c r="BC57" t="s">
        <v>855</v>
      </c>
      <c r="BD57">
        <v>2.494429807564595E-5</v>
      </c>
    </row>
    <row r="58" spans="5:57">
      <c r="E58" s="76">
        <v>8</v>
      </c>
      <c r="F58" s="65">
        <v>9</v>
      </c>
      <c r="G58" s="76">
        <v>5</v>
      </c>
      <c r="H58" s="65">
        <v>8</v>
      </c>
      <c r="I58" s="65">
        <v>9</v>
      </c>
      <c r="J58" s="76">
        <v>10</v>
      </c>
      <c r="K58" s="65">
        <v>10</v>
      </c>
      <c r="L58" s="65">
        <v>10</v>
      </c>
      <c r="M58" s="76">
        <v>7</v>
      </c>
      <c r="N58" s="76">
        <v>10</v>
      </c>
      <c r="O58" s="76">
        <v>10</v>
      </c>
      <c r="P58" s="76">
        <v>4</v>
      </c>
      <c r="Q58" s="65">
        <v>10</v>
      </c>
      <c r="S58" t="s">
        <v>856</v>
      </c>
      <c r="T58">
        <v>1.6550755001871769</v>
      </c>
      <c r="W58" t="s">
        <v>856</v>
      </c>
      <c r="X58">
        <v>1.6550755001871769</v>
      </c>
      <c r="AA58" t="s">
        <v>856</v>
      </c>
      <c r="AB58">
        <v>1.6550755001871769</v>
      </c>
      <c r="AE58" t="s">
        <v>856</v>
      </c>
      <c r="AF58">
        <v>1.6550755001871769</v>
      </c>
      <c r="AI58" t="s">
        <v>856</v>
      </c>
      <c r="AJ58">
        <v>1.6550755001871769</v>
      </c>
      <c r="AM58" t="s">
        <v>856</v>
      </c>
      <c r="AN58">
        <v>1.6550755001871769</v>
      </c>
      <c r="AQ58" t="s">
        <v>856</v>
      </c>
      <c r="AR58">
        <v>1.6550755001871769</v>
      </c>
      <c r="AU58" t="s">
        <v>856</v>
      </c>
      <c r="AV58">
        <v>1.6550755001871769</v>
      </c>
      <c r="AY58" t="s">
        <v>856</v>
      </c>
      <c r="AZ58">
        <v>1.6550755001871769</v>
      </c>
      <c r="BC58" t="s">
        <v>856</v>
      </c>
      <c r="BD58">
        <v>1.6550755001871769</v>
      </c>
    </row>
    <row r="59" spans="5:57">
      <c r="E59" s="77">
        <v>5</v>
      </c>
      <c r="F59" s="62">
        <v>8</v>
      </c>
      <c r="G59" s="77">
        <v>8</v>
      </c>
      <c r="H59" s="62">
        <v>10</v>
      </c>
      <c r="I59" s="62">
        <v>9</v>
      </c>
      <c r="J59" s="77">
        <v>9</v>
      </c>
      <c r="K59" s="62">
        <v>9</v>
      </c>
      <c r="L59" s="62">
        <v>9</v>
      </c>
      <c r="M59" s="77">
        <v>9</v>
      </c>
      <c r="N59" s="77">
        <v>8</v>
      </c>
      <c r="O59" s="77">
        <v>10</v>
      </c>
      <c r="P59" s="77">
        <v>6</v>
      </c>
      <c r="Q59" s="62">
        <v>6</v>
      </c>
      <c r="S59" t="s">
        <v>857</v>
      </c>
      <c r="T59">
        <v>2.4569404809380553E-3</v>
      </c>
      <c r="W59" t="s">
        <v>857</v>
      </c>
      <c r="X59">
        <v>1.0224365336070265E-2</v>
      </c>
      <c r="AA59" t="s">
        <v>857</v>
      </c>
      <c r="AB59">
        <v>0.5057270119202848</v>
      </c>
      <c r="AE59" t="s">
        <v>857</v>
      </c>
      <c r="AF59">
        <v>0.73188493137745492</v>
      </c>
      <c r="AI59" t="s">
        <v>857</v>
      </c>
      <c r="AJ59">
        <v>0.727548741477961</v>
      </c>
      <c r="AM59" t="s">
        <v>857</v>
      </c>
      <c r="AN59">
        <v>0.66639336904520297</v>
      </c>
      <c r="AQ59" t="s">
        <v>857</v>
      </c>
      <c r="AR59">
        <v>0.26312698579502797</v>
      </c>
      <c r="AU59" t="s">
        <v>857</v>
      </c>
      <c r="AV59">
        <v>2.6774176391221776E-3</v>
      </c>
      <c r="AY59" t="s">
        <v>857</v>
      </c>
      <c r="AZ59">
        <v>2.7451202276700835E-3</v>
      </c>
      <c r="BC59" t="s">
        <v>857</v>
      </c>
      <c r="BD59">
        <v>4.98885961512919E-5</v>
      </c>
    </row>
    <row r="60" spans="5:57" ht="15" thickBot="1">
      <c r="E60" s="76">
        <v>4</v>
      </c>
      <c r="F60" s="65">
        <v>7</v>
      </c>
      <c r="G60" s="76">
        <v>3</v>
      </c>
      <c r="H60" s="65">
        <v>1</v>
      </c>
      <c r="I60" s="65">
        <v>4</v>
      </c>
      <c r="J60" s="76">
        <v>8</v>
      </c>
      <c r="K60" s="65">
        <v>3</v>
      </c>
      <c r="L60" s="65">
        <v>1</v>
      </c>
      <c r="M60" s="76">
        <v>1</v>
      </c>
      <c r="N60" s="76">
        <v>3</v>
      </c>
      <c r="O60" s="76">
        <v>6</v>
      </c>
      <c r="P60" s="76">
        <v>10</v>
      </c>
      <c r="Q60" s="65">
        <v>3</v>
      </c>
      <c r="S60" s="79" t="s">
        <v>858</v>
      </c>
      <c r="T60" s="79">
        <v>1.9759053308966197</v>
      </c>
      <c r="U60" s="79"/>
      <c r="W60" s="79" t="s">
        <v>858</v>
      </c>
      <c r="X60" s="79">
        <v>1.9759053308966197</v>
      </c>
      <c r="Y60" s="79"/>
      <c r="AA60" s="79" t="s">
        <v>858</v>
      </c>
      <c r="AB60" s="79">
        <v>1.9759053308966197</v>
      </c>
      <c r="AC60" s="79"/>
      <c r="AE60" s="79" t="s">
        <v>858</v>
      </c>
      <c r="AF60" s="79">
        <v>1.9759053308966197</v>
      </c>
      <c r="AG60" s="79"/>
      <c r="AI60" s="79" t="s">
        <v>858</v>
      </c>
      <c r="AJ60" s="79">
        <v>1.9759053308966197</v>
      </c>
      <c r="AK60" s="79"/>
      <c r="AM60" s="79" t="s">
        <v>858</v>
      </c>
      <c r="AN60" s="79">
        <v>1.9759053308966197</v>
      </c>
      <c r="AO60" s="79"/>
      <c r="AQ60" s="79" t="s">
        <v>858</v>
      </c>
      <c r="AR60" s="79">
        <v>1.9759053308966197</v>
      </c>
      <c r="AS60" s="79"/>
      <c r="AU60" s="79" t="s">
        <v>858</v>
      </c>
      <c r="AV60" s="79">
        <v>1.9759053308966197</v>
      </c>
      <c r="AW60" s="79"/>
      <c r="AY60" s="79" t="s">
        <v>858</v>
      </c>
      <c r="AZ60" s="79">
        <v>1.9759053308966197</v>
      </c>
      <c r="BA60" s="79"/>
      <c r="BC60" s="79" t="s">
        <v>858</v>
      </c>
      <c r="BD60" s="79">
        <v>1.9759053308966197</v>
      </c>
      <c r="BE60" s="79"/>
    </row>
    <row r="61" spans="5:57">
      <c r="E61" s="77">
        <v>9</v>
      </c>
      <c r="F61" s="62">
        <v>10</v>
      </c>
      <c r="G61" s="77">
        <v>10</v>
      </c>
      <c r="H61" s="62">
        <v>8</v>
      </c>
      <c r="I61" s="62">
        <v>10</v>
      </c>
      <c r="J61" s="77">
        <v>10</v>
      </c>
      <c r="K61" s="62">
        <v>7</v>
      </c>
      <c r="L61" s="62">
        <v>10</v>
      </c>
      <c r="M61" s="77">
        <v>10</v>
      </c>
      <c r="N61" s="77">
        <v>9</v>
      </c>
      <c r="O61" s="77">
        <v>10</v>
      </c>
      <c r="P61" s="77">
        <v>8</v>
      </c>
      <c r="Q61" s="62">
        <v>10</v>
      </c>
    </row>
    <row r="62" spans="5:57">
      <c r="E62" s="78">
        <v>10</v>
      </c>
      <c r="F62" s="59">
        <v>10</v>
      </c>
      <c r="G62" s="78">
        <v>8</v>
      </c>
      <c r="H62" s="59">
        <v>8</v>
      </c>
      <c r="I62" s="59">
        <v>9</v>
      </c>
      <c r="J62" s="78">
        <v>10</v>
      </c>
      <c r="K62" s="59">
        <v>10</v>
      </c>
      <c r="L62" s="59">
        <v>10</v>
      </c>
      <c r="M62" s="78">
        <v>10</v>
      </c>
      <c r="N62" s="78">
        <v>5</v>
      </c>
      <c r="O62" s="78">
        <v>8</v>
      </c>
      <c r="P62" s="78">
        <v>7</v>
      </c>
      <c r="Q62" s="59">
        <v>8</v>
      </c>
      <c r="S62" t="s">
        <v>848</v>
      </c>
      <c r="W62" t="s">
        <v>848</v>
      </c>
      <c r="AA62" t="s">
        <v>848</v>
      </c>
      <c r="AE62" t="s">
        <v>848</v>
      </c>
      <c r="AI62" t="s">
        <v>848</v>
      </c>
      <c r="AM62" t="s">
        <v>848</v>
      </c>
      <c r="AQ62" t="s">
        <v>848</v>
      </c>
      <c r="AU62" t="s">
        <v>848</v>
      </c>
      <c r="AY62" t="s">
        <v>848</v>
      </c>
    </row>
    <row r="63" spans="5:57" ht="15" thickBot="1">
      <c r="E63" s="75">
        <v>10</v>
      </c>
      <c r="F63" s="69">
        <v>10</v>
      </c>
      <c r="G63" s="75">
        <v>10</v>
      </c>
      <c r="H63" s="69">
        <v>10</v>
      </c>
      <c r="I63" s="69">
        <v>10</v>
      </c>
      <c r="J63" s="75">
        <v>10</v>
      </c>
      <c r="K63" s="69">
        <v>10</v>
      </c>
      <c r="L63" s="69">
        <v>10</v>
      </c>
      <c r="M63" s="75">
        <v>10</v>
      </c>
      <c r="N63" s="75">
        <v>10</v>
      </c>
      <c r="O63" s="75">
        <v>5</v>
      </c>
      <c r="P63" s="75">
        <v>10</v>
      </c>
      <c r="Q63" s="69">
        <v>10</v>
      </c>
    </row>
    <row r="64" spans="5:57">
      <c r="E64" s="76">
        <v>10</v>
      </c>
      <c r="F64" s="65">
        <v>10</v>
      </c>
      <c r="G64" s="76">
        <v>7</v>
      </c>
      <c r="H64" s="65">
        <v>5</v>
      </c>
      <c r="I64" s="65">
        <v>8</v>
      </c>
      <c r="J64" s="76">
        <v>3</v>
      </c>
      <c r="K64" s="65">
        <v>10</v>
      </c>
      <c r="L64" s="65">
        <v>10</v>
      </c>
      <c r="M64" s="76">
        <v>3</v>
      </c>
      <c r="N64" s="76">
        <v>10</v>
      </c>
      <c r="O64" s="76">
        <v>7</v>
      </c>
      <c r="P64" s="76">
        <v>7</v>
      </c>
      <c r="Q64" s="65">
        <v>8</v>
      </c>
      <c r="S64" s="80"/>
      <c r="T64" s="80" t="s">
        <v>769</v>
      </c>
      <c r="U64" s="80" t="s">
        <v>796</v>
      </c>
      <c r="W64" s="80"/>
      <c r="X64" s="80" t="s">
        <v>799</v>
      </c>
      <c r="Y64" s="80" t="s">
        <v>762</v>
      </c>
      <c r="AA64" s="80"/>
      <c r="AB64" s="80" t="s">
        <v>772</v>
      </c>
      <c r="AC64" s="80" t="s">
        <v>787</v>
      </c>
      <c r="AE64" s="80"/>
      <c r="AF64" s="80" t="s">
        <v>790</v>
      </c>
      <c r="AG64" s="80" t="s">
        <v>793</v>
      </c>
      <c r="AI64" s="80"/>
      <c r="AJ64" s="80" t="s">
        <v>796</v>
      </c>
      <c r="AK64" s="80" t="s">
        <v>775</v>
      </c>
      <c r="AM64" s="80"/>
      <c r="AN64" s="80" t="s">
        <v>762</v>
      </c>
      <c r="AO64" s="80" t="s">
        <v>778</v>
      </c>
      <c r="AQ64" s="80"/>
      <c r="AR64" s="80" t="s">
        <v>787</v>
      </c>
      <c r="AS64" s="80" t="s">
        <v>766</v>
      </c>
      <c r="AU64" s="80"/>
      <c r="AV64" s="80" t="s">
        <v>793</v>
      </c>
      <c r="AW64" s="80" t="s">
        <v>781</v>
      </c>
      <c r="AY64" s="80"/>
      <c r="AZ64" s="80" t="s">
        <v>775</v>
      </c>
      <c r="BA64" s="80" t="s">
        <v>784</v>
      </c>
    </row>
    <row r="65" spans="5:53">
      <c r="E65" s="75">
        <v>8</v>
      </c>
      <c r="F65" s="69">
        <v>9</v>
      </c>
      <c r="G65" s="75">
        <v>8</v>
      </c>
      <c r="H65" s="69">
        <v>9</v>
      </c>
      <c r="I65" s="69">
        <v>9</v>
      </c>
      <c r="J65" s="75">
        <v>7</v>
      </c>
      <c r="K65" s="69">
        <v>9</v>
      </c>
      <c r="L65" s="69">
        <v>8</v>
      </c>
      <c r="M65" s="75">
        <v>7</v>
      </c>
      <c r="N65" s="75">
        <v>9</v>
      </c>
      <c r="O65" s="75">
        <v>7</v>
      </c>
      <c r="P65" s="75">
        <v>10</v>
      </c>
      <c r="Q65" s="69">
        <v>9</v>
      </c>
      <c r="S65" t="s">
        <v>811</v>
      </c>
      <c r="T65">
        <v>8.9933774834437088</v>
      </c>
      <c r="U65">
        <v>8.5231788079470192</v>
      </c>
      <c r="W65" t="s">
        <v>811</v>
      </c>
      <c r="X65">
        <v>8.927152317880795</v>
      </c>
      <c r="Y65">
        <v>8.483443708609272</v>
      </c>
      <c r="AA65" t="s">
        <v>811</v>
      </c>
      <c r="AB65">
        <v>8.596026490066226</v>
      </c>
      <c r="AC65">
        <v>8.4701986754966896</v>
      </c>
      <c r="AE65" t="s">
        <v>811</v>
      </c>
      <c r="AF65">
        <v>8.5231788079470192</v>
      </c>
      <c r="AG65">
        <v>8.4635761589403966</v>
      </c>
      <c r="AI65" t="s">
        <v>811</v>
      </c>
      <c r="AJ65">
        <v>8.5231788079470192</v>
      </c>
      <c r="AK65">
        <v>8.410596026490067</v>
      </c>
      <c r="AM65" t="s">
        <v>811</v>
      </c>
      <c r="AN65">
        <v>8.483443708609272</v>
      </c>
      <c r="AO65">
        <v>8.2649006622516552</v>
      </c>
      <c r="AQ65" t="s">
        <v>811</v>
      </c>
      <c r="AR65">
        <v>8.4701986754966896</v>
      </c>
      <c r="AS65">
        <v>7.7483443708609272</v>
      </c>
      <c r="AU65" t="s">
        <v>811</v>
      </c>
      <c r="AV65">
        <v>8.4635761589403966</v>
      </c>
      <c r="AW65">
        <v>7.6556291390728477</v>
      </c>
      <c r="AY65" t="s">
        <v>811</v>
      </c>
      <c r="AZ65">
        <v>8.410596026490067</v>
      </c>
      <c r="BA65">
        <v>7.4370860927152318</v>
      </c>
    </row>
    <row r="66" spans="5:53">
      <c r="E66" s="76">
        <v>10</v>
      </c>
      <c r="F66" s="65">
        <v>7</v>
      </c>
      <c r="G66" s="76">
        <v>8</v>
      </c>
      <c r="H66" s="65">
        <v>6</v>
      </c>
      <c r="I66" s="65">
        <v>9</v>
      </c>
      <c r="J66" s="76">
        <v>10</v>
      </c>
      <c r="K66" s="65">
        <v>8</v>
      </c>
      <c r="L66" s="65">
        <v>5</v>
      </c>
      <c r="M66" s="76">
        <v>7</v>
      </c>
      <c r="N66" s="76">
        <v>9</v>
      </c>
      <c r="O66" s="76">
        <v>5</v>
      </c>
      <c r="P66" s="76">
        <v>7</v>
      </c>
      <c r="Q66" s="65">
        <v>6</v>
      </c>
      <c r="S66" t="s">
        <v>849</v>
      </c>
      <c r="T66">
        <v>2.073289183222963</v>
      </c>
      <c r="U66">
        <v>2.8511258278145637</v>
      </c>
      <c r="W66" t="s">
        <v>849</v>
      </c>
      <c r="X66">
        <v>2.3213245033112617</v>
      </c>
      <c r="Y66">
        <v>3.4913907284768233</v>
      </c>
      <c r="AA66" t="s">
        <v>849</v>
      </c>
      <c r="AB66">
        <v>2.6957174392935972</v>
      </c>
      <c r="AC66">
        <v>3.87743929359823</v>
      </c>
      <c r="AE66" t="s">
        <v>849</v>
      </c>
      <c r="AF66">
        <v>2.9977924944812306</v>
      </c>
      <c r="AG66">
        <v>4.2903311258278096</v>
      </c>
      <c r="AI66" t="s">
        <v>849</v>
      </c>
      <c r="AJ66">
        <v>2.8511258278145637</v>
      </c>
      <c r="AK66">
        <v>3.6969536423841056</v>
      </c>
      <c r="AM66" t="s">
        <v>849</v>
      </c>
      <c r="AN66">
        <v>3.4913907284768233</v>
      </c>
      <c r="AO66">
        <v>3.9960264900662272</v>
      </c>
      <c r="AQ66" t="s">
        <v>849</v>
      </c>
      <c r="AR66">
        <v>3.87743929359823</v>
      </c>
      <c r="AS66">
        <v>5.3895805739514371</v>
      </c>
      <c r="AU66" t="s">
        <v>849</v>
      </c>
      <c r="AV66">
        <v>4.2903311258278096</v>
      </c>
      <c r="AW66">
        <v>6.4672847682119148</v>
      </c>
      <c r="AY66" t="s">
        <v>849</v>
      </c>
      <c r="AZ66">
        <v>3.6969536423841056</v>
      </c>
      <c r="BA66">
        <v>5.927682119205298</v>
      </c>
    </row>
    <row r="67" spans="5:53">
      <c r="E67" s="77">
        <v>10</v>
      </c>
      <c r="F67" s="62">
        <v>10</v>
      </c>
      <c r="G67" s="77">
        <v>10</v>
      </c>
      <c r="H67" s="62">
        <v>10</v>
      </c>
      <c r="I67" s="62">
        <v>4</v>
      </c>
      <c r="J67" s="77">
        <v>10</v>
      </c>
      <c r="K67" s="62">
        <v>10</v>
      </c>
      <c r="L67" s="62">
        <v>9</v>
      </c>
      <c r="M67" s="77">
        <v>5</v>
      </c>
      <c r="N67" s="77">
        <v>10</v>
      </c>
      <c r="O67" s="77">
        <v>10</v>
      </c>
      <c r="P67" s="77">
        <v>10</v>
      </c>
      <c r="Q67" s="62">
        <v>8</v>
      </c>
      <c r="S67" t="s">
        <v>850</v>
      </c>
      <c r="T67">
        <v>151</v>
      </c>
      <c r="U67">
        <v>151</v>
      </c>
      <c r="W67" t="s">
        <v>850</v>
      </c>
      <c r="X67">
        <v>151</v>
      </c>
      <c r="Y67">
        <v>151</v>
      </c>
      <c r="AA67" t="s">
        <v>850</v>
      </c>
      <c r="AB67">
        <v>151</v>
      </c>
      <c r="AC67">
        <v>151</v>
      </c>
      <c r="AE67" t="s">
        <v>850</v>
      </c>
      <c r="AF67">
        <v>151</v>
      </c>
      <c r="AG67">
        <v>151</v>
      </c>
      <c r="AI67" t="s">
        <v>850</v>
      </c>
      <c r="AJ67">
        <v>151</v>
      </c>
      <c r="AK67">
        <v>151</v>
      </c>
      <c r="AM67" t="s">
        <v>850</v>
      </c>
      <c r="AN67">
        <v>151</v>
      </c>
      <c r="AO67">
        <v>151</v>
      </c>
      <c r="AQ67" t="s">
        <v>850</v>
      </c>
      <c r="AR67">
        <v>151</v>
      </c>
      <c r="AS67">
        <v>151</v>
      </c>
      <c r="AU67" t="s">
        <v>850</v>
      </c>
      <c r="AV67">
        <v>151</v>
      </c>
      <c r="AW67">
        <v>151</v>
      </c>
      <c r="AY67" t="s">
        <v>850</v>
      </c>
      <c r="AZ67">
        <v>151</v>
      </c>
      <c r="BA67">
        <v>151</v>
      </c>
    </row>
    <row r="68" spans="5:53">
      <c r="E68" s="76">
        <v>10</v>
      </c>
      <c r="F68" s="65">
        <v>9</v>
      </c>
      <c r="G68" s="76">
        <v>10</v>
      </c>
      <c r="H68" s="65">
        <v>10</v>
      </c>
      <c r="I68" s="65">
        <v>9</v>
      </c>
      <c r="J68" s="76">
        <v>10</v>
      </c>
      <c r="K68" s="65">
        <v>10</v>
      </c>
      <c r="L68" s="65">
        <v>10</v>
      </c>
      <c r="M68" s="76">
        <v>10</v>
      </c>
      <c r="N68" s="76">
        <v>9</v>
      </c>
      <c r="O68" s="76">
        <v>1</v>
      </c>
      <c r="P68" s="76">
        <v>1</v>
      </c>
      <c r="Q68" s="65">
        <v>1</v>
      </c>
      <c r="S68" t="s">
        <v>851</v>
      </c>
      <c r="T68">
        <v>0.40176947720906547</v>
      </c>
      <c r="W68" t="s">
        <v>851</v>
      </c>
      <c r="X68">
        <v>0.16466729813518569</v>
      </c>
      <c r="AA68" t="s">
        <v>851</v>
      </c>
      <c r="AB68">
        <v>0.10863312928116264</v>
      </c>
      <c r="AE68" t="s">
        <v>851</v>
      </c>
      <c r="AF68">
        <v>0.31857838927254278</v>
      </c>
      <c r="AI68" t="s">
        <v>851</v>
      </c>
      <c r="AJ68">
        <v>0.48165702013185097</v>
      </c>
      <c r="AM68" t="s">
        <v>851</v>
      </c>
      <c r="AN68">
        <v>0.3724253409503317</v>
      </c>
      <c r="AQ68" t="s">
        <v>851</v>
      </c>
      <c r="AR68">
        <v>0.30605821766598612</v>
      </c>
      <c r="AU68" t="s">
        <v>851</v>
      </c>
      <c r="AV68">
        <v>7.2274281273010263E-2</v>
      </c>
      <c r="AY68" t="s">
        <v>851</v>
      </c>
      <c r="AZ68">
        <v>0.33879729685120968</v>
      </c>
    </row>
    <row r="69" spans="5:53">
      <c r="E69" s="77">
        <v>10</v>
      </c>
      <c r="F69" s="62">
        <v>10</v>
      </c>
      <c r="G69" s="77">
        <v>10</v>
      </c>
      <c r="H69" s="62">
        <v>4</v>
      </c>
      <c r="I69" s="62">
        <v>8</v>
      </c>
      <c r="J69" s="77">
        <v>10</v>
      </c>
      <c r="K69" s="62">
        <v>10</v>
      </c>
      <c r="L69" s="62">
        <v>10</v>
      </c>
      <c r="M69" s="77">
        <v>10</v>
      </c>
      <c r="N69" s="77">
        <v>10</v>
      </c>
      <c r="O69" s="77">
        <v>8</v>
      </c>
      <c r="P69" s="77">
        <v>6</v>
      </c>
      <c r="Q69" s="62">
        <v>10</v>
      </c>
      <c r="S69" t="s">
        <v>852</v>
      </c>
      <c r="T69">
        <v>0</v>
      </c>
      <c r="W69" t="s">
        <v>852</v>
      </c>
      <c r="X69">
        <v>0</v>
      </c>
      <c r="AA69" t="s">
        <v>852</v>
      </c>
      <c r="AB69">
        <v>0</v>
      </c>
      <c r="AE69" t="s">
        <v>852</v>
      </c>
      <c r="AF69">
        <v>0</v>
      </c>
      <c r="AI69" t="s">
        <v>852</v>
      </c>
      <c r="AJ69">
        <v>0</v>
      </c>
      <c r="AM69" t="s">
        <v>852</v>
      </c>
      <c r="AN69">
        <v>0</v>
      </c>
      <c r="AQ69" t="s">
        <v>852</v>
      </c>
      <c r="AR69">
        <v>0</v>
      </c>
      <c r="AU69" t="s">
        <v>852</v>
      </c>
      <c r="AV69">
        <v>0</v>
      </c>
      <c r="AY69" t="s">
        <v>852</v>
      </c>
      <c r="AZ69">
        <v>0</v>
      </c>
    </row>
    <row r="70" spans="5:53">
      <c r="E70" s="76">
        <v>8</v>
      </c>
      <c r="F70" s="65">
        <v>10</v>
      </c>
      <c r="G70" s="76">
        <v>10</v>
      </c>
      <c r="H70" s="65">
        <v>9</v>
      </c>
      <c r="I70" s="65">
        <v>10</v>
      </c>
      <c r="J70" s="76">
        <v>9</v>
      </c>
      <c r="K70" s="65">
        <v>8</v>
      </c>
      <c r="L70" s="65">
        <v>9</v>
      </c>
      <c r="M70" s="76">
        <v>9</v>
      </c>
      <c r="N70" s="76">
        <v>10</v>
      </c>
      <c r="O70" s="76">
        <v>9</v>
      </c>
      <c r="P70" s="76">
        <v>10</v>
      </c>
      <c r="Q70" s="65">
        <v>10</v>
      </c>
      <c r="S70" t="s">
        <v>853</v>
      </c>
      <c r="T70">
        <v>150</v>
      </c>
      <c r="W70" t="s">
        <v>853</v>
      </c>
      <c r="X70">
        <v>150</v>
      </c>
      <c r="AA70" t="s">
        <v>853</v>
      </c>
      <c r="AB70">
        <v>150</v>
      </c>
      <c r="AE70" t="s">
        <v>853</v>
      </c>
      <c r="AF70">
        <v>150</v>
      </c>
      <c r="AI70" t="s">
        <v>853</v>
      </c>
      <c r="AJ70">
        <v>150</v>
      </c>
      <c r="AM70" t="s">
        <v>853</v>
      </c>
      <c r="AN70">
        <v>150</v>
      </c>
      <c r="AQ70" t="s">
        <v>853</v>
      </c>
      <c r="AR70">
        <v>150</v>
      </c>
      <c r="AU70" t="s">
        <v>853</v>
      </c>
      <c r="AV70">
        <v>150</v>
      </c>
      <c r="AY70" t="s">
        <v>853</v>
      </c>
      <c r="AZ70">
        <v>150</v>
      </c>
    </row>
    <row r="71" spans="5:53">
      <c r="E71" s="77">
        <v>10</v>
      </c>
      <c r="F71" s="62">
        <v>10</v>
      </c>
      <c r="G71" s="77">
        <v>10</v>
      </c>
      <c r="H71" s="62">
        <v>10</v>
      </c>
      <c r="I71" s="62">
        <v>7</v>
      </c>
      <c r="J71" s="77">
        <v>10</v>
      </c>
      <c r="K71" s="62">
        <v>10</v>
      </c>
      <c r="L71" s="62">
        <v>10</v>
      </c>
      <c r="M71" s="77">
        <v>8</v>
      </c>
      <c r="N71" s="77">
        <v>10</v>
      </c>
      <c r="O71" s="77">
        <v>10</v>
      </c>
      <c r="P71" s="77">
        <v>10</v>
      </c>
      <c r="Q71" s="62">
        <v>6</v>
      </c>
      <c r="S71" t="s">
        <v>854</v>
      </c>
      <c r="T71">
        <v>3.352240496688744</v>
      </c>
      <c r="W71" t="s">
        <v>854</v>
      </c>
      <c r="X71">
        <v>2.4694067318904254</v>
      </c>
      <c r="AA71" t="s">
        <v>854</v>
      </c>
      <c r="AB71">
        <v>0.63814464620294675</v>
      </c>
      <c r="AE71" t="s">
        <v>854</v>
      </c>
      <c r="AF71">
        <v>0.32744235568063218</v>
      </c>
      <c r="AI71" t="s">
        <v>854</v>
      </c>
      <c r="AJ71">
        <v>0.74801611742758389</v>
      </c>
      <c r="AM71" t="s">
        <v>854</v>
      </c>
      <c r="AN71">
        <v>1.2380378895565478</v>
      </c>
      <c r="AQ71" t="s">
        <v>854</v>
      </c>
      <c r="AR71">
        <v>3.48759973952086</v>
      </c>
      <c r="AU71" t="s">
        <v>854</v>
      </c>
      <c r="AV71">
        <v>3.140174781765928</v>
      </c>
      <c r="AY71" t="s">
        <v>854</v>
      </c>
      <c r="AZ71">
        <v>4.7093458183820021</v>
      </c>
    </row>
    <row r="72" spans="5:53">
      <c r="E72" s="76">
        <v>10</v>
      </c>
      <c r="F72" s="65">
        <v>10</v>
      </c>
      <c r="G72" s="76">
        <v>9</v>
      </c>
      <c r="H72" s="65">
        <v>10</v>
      </c>
      <c r="I72" s="65">
        <v>10</v>
      </c>
      <c r="J72" s="76">
        <v>8</v>
      </c>
      <c r="K72" s="65">
        <v>10</v>
      </c>
      <c r="L72" s="65">
        <v>9</v>
      </c>
      <c r="M72" s="76">
        <v>8</v>
      </c>
      <c r="N72" s="76">
        <v>9</v>
      </c>
      <c r="O72" s="76">
        <v>7</v>
      </c>
      <c r="P72" s="76">
        <v>8</v>
      </c>
      <c r="Q72" s="65">
        <v>9</v>
      </c>
      <c r="S72" t="s">
        <v>855</v>
      </c>
      <c r="T72">
        <v>5.0732441881599498E-4</v>
      </c>
      <c r="W72" t="s">
        <v>855</v>
      </c>
      <c r="X72">
        <v>7.3275939199993964E-3</v>
      </c>
      <c r="AA72" t="s">
        <v>855</v>
      </c>
      <c r="AB72">
        <v>0.26217627978130686</v>
      </c>
      <c r="AE72" t="s">
        <v>855</v>
      </c>
      <c r="AF72">
        <v>0.371894937329593</v>
      </c>
      <c r="AI72" t="s">
        <v>855</v>
      </c>
      <c r="AJ72">
        <v>0.2278107943267883</v>
      </c>
      <c r="AM72" t="s">
        <v>855</v>
      </c>
      <c r="AN72">
        <v>0.10881811458716921</v>
      </c>
      <c r="AQ72" t="s">
        <v>855</v>
      </c>
      <c r="AR72">
        <v>3.1986447488779906E-4</v>
      </c>
      <c r="AU72" t="s">
        <v>855</v>
      </c>
      <c r="AV72">
        <v>1.0170462925836947E-3</v>
      </c>
      <c r="AY72" t="s">
        <v>855</v>
      </c>
      <c r="AZ72">
        <v>2.8063475755056304E-6</v>
      </c>
    </row>
    <row r="73" spans="5:53">
      <c r="E73" s="77">
        <v>7</v>
      </c>
      <c r="F73" s="62">
        <v>5</v>
      </c>
      <c r="G73" s="77">
        <v>9</v>
      </c>
      <c r="H73" s="62">
        <v>5</v>
      </c>
      <c r="I73" s="62">
        <v>9</v>
      </c>
      <c r="J73" s="77">
        <v>7</v>
      </c>
      <c r="K73" s="62">
        <v>6</v>
      </c>
      <c r="L73" s="62">
        <v>6</v>
      </c>
      <c r="M73" s="77">
        <v>4</v>
      </c>
      <c r="N73" s="77">
        <v>8</v>
      </c>
      <c r="O73" s="77">
        <v>7</v>
      </c>
      <c r="P73" s="77">
        <v>9</v>
      </c>
      <c r="Q73" s="62">
        <v>5</v>
      </c>
      <c r="S73" t="s">
        <v>856</v>
      </c>
      <c r="T73">
        <v>1.6550755001871769</v>
      </c>
      <c r="W73" t="s">
        <v>856</v>
      </c>
      <c r="X73">
        <v>1.6550755001871769</v>
      </c>
      <c r="AA73" t="s">
        <v>856</v>
      </c>
      <c r="AB73">
        <v>1.6550755001871769</v>
      </c>
      <c r="AE73" t="s">
        <v>856</v>
      </c>
      <c r="AF73">
        <v>1.6550755001871769</v>
      </c>
      <c r="AI73" t="s">
        <v>856</v>
      </c>
      <c r="AJ73">
        <v>1.6550755001871769</v>
      </c>
      <c r="AM73" t="s">
        <v>856</v>
      </c>
      <c r="AN73">
        <v>1.6550755001871769</v>
      </c>
      <c r="AQ73" t="s">
        <v>856</v>
      </c>
      <c r="AR73">
        <v>1.6550755001871769</v>
      </c>
      <c r="AU73" t="s">
        <v>856</v>
      </c>
      <c r="AV73">
        <v>1.6550755001871769</v>
      </c>
      <c r="AY73" t="s">
        <v>856</v>
      </c>
      <c r="AZ73">
        <v>1.6550755001871769</v>
      </c>
    </row>
    <row r="74" spans="5:53">
      <c r="E74" s="78">
        <v>8</v>
      </c>
      <c r="F74" s="59">
        <v>8</v>
      </c>
      <c r="G74" s="78">
        <v>9</v>
      </c>
      <c r="H74" s="59">
        <v>9</v>
      </c>
      <c r="I74" s="59">
        <v>10</v>
      </c>
      <c r="J74" s="78">
        <v>9</v>
      </c>
      <c r="K74" s="59">
        <v>10</v>
      </c>
      <c r="L74" s="59">
        <v>10</v>
      </c>
      <c r="M74" s="78">
        <v>10</v>
      </c>
      <c r="N74" s="78">
        <v>10</v>
      </c>
      <c r="O74" s="78">
        <v>7</v>
      </c>
      <c r="P74" s="78">
        <v>9</v>
      </c>
      <c r="Q74" s="59">
        <v>10</v>
      </c>
      <c r="S74" t="s">
        <v>857</v>
      </c>
      <c r="T74">
        <v>1.01464883763199E-3</v>
      </c>
      <c r="W74" t="s">
        <v>857</v>
      </c>
      <c r="X74">
        <v>1.4655187839998793E-2</v>
      </c>
      <c r="AA74" t="s">
        <v>857</v>
      </c>
      <c r="AB74">
        <v>0.52435255956261373</v>
      </c>
      <c r="AE74" t="s">
        <v>857</v>
      </c>
      <c r="AF74">
        <v>0.743789874659186</v>
      </c>
      <c r="AI74" t="s">
        <v>857</v>
      </c>
      <c r="AJ74">
        <v>0.4556215886535766</v>
      </c>
      <c r="AM74" t="s">
        <v>857</v>
      </c>
      <c r="AN74">
        <v>0.21763622917433842</v>
      </c>
      <c r="AQ74" t="s">
        <v>857</v>
      </c>
      <c r="AR74">
        <v>6.3972894977559812E-4</v>
      </c>
      <c r="AU74" t="s">
        <v>857</v>
      </c>
      <c r="AV74">
        <v>2.0340925851673893E-3</v>
      </c>
      <c r="AY74" t="s">
        <v>857</v>
      </c>
      <c r="AZ74">
        <v>5.6126951510112608E-6</v>
      </c>
    </row>
    <row r="75" spans="5:53" ht="15" thickBot="1">
      <c r="E75" s="75">
        <v>9</v>
      </c>
      <c r="F75" s="69">
        <v>9</v>
      </c>
      <c r="G75" s="75">
        <v>9</v>
      </c>
      <c r="H75" s="69">
        <v>9</v>
      </c>
      <c r="I75" s="69">
        <v>10</v>
      </c>
      <c r="J75" s="75">
        <v>6</v>
      </c>
      <c r="K75" s="69">
        <v>9</v>
      </c>
      <c r="L75" s="69">
        <v>10</v>
      </c>
      <c r="M75" s="75">
        <v>9</v>
      </c>
      <c r="N75" s="75">
        <v>9</v>
      </c>
      <c r="O75" s="75">
        <v>9</v>
      </c>
      <c r="P75" s="75">
        <v>9</v>
      </c>
      <c r="Q75" s="69">
        <v>10</v>
      </c>
      <c r="S75" s="79" t="s">
        <v>858</v>
      </c>
      <c r="T75" s="79">
        <v>1.9759053308966197</v>
      </c>
      <c r="U75" s="79"/>
      <c r="W75" s="79" t="s">
        <v>858</v>
      </c>
      <c r="X75" s="79">
        <v>1.9759053308966197</v>
      </c>
      <c r="Y75" s="79"/>
      <c r="AA75" s="79" t="s">
        <v>858</v>
      </c>
      <c r="AB75" s="79">
        <v>1.9759053308966197</v>
      </c>
      <c r="AC75" s="79"/>
      <c r="AE75" s="79" t="s">
        <v>858</v>
      </c>
      <c r="AF75" s="79">
        <v>1.9759053308966197</v>
      </c>
      <c r="AG75" s="79"/>
      <c r="AI75" s="79" t="s">
        <v>858</v>
      </c>
      <c r="AJ75" s="79">
        <v>1.9759053308966197</v>
      </c>
      <c r="AK75" s="79"/>
      <c r="AM75" s="79" t="s">
        <v>858</v>
      </c>
      <c r="AN75" s="79">
        <v>1.9759053308966197</v>
      </c>
      <c r="AO75" s="79"/>
      <c r="AQ75" s="79" t="s">
        <v>858</v>
      </c>
      <c r="AR75" s="79">
        <v>1.9759053308966197</v>
      </c>
      <c r="AS75" s="79"/>
      <c r="AU75" s="79" t="s">
        <v>858</v>
      </c>
      <c r="AV75" s="79">
        <v>1.9759053308966197</v>
      </c>
      <c r="AW75" s="79"/>
      <c r="AY75" s="79" t="s">
        <v>858</v>
      </c>
      <c r="AZ75" s="79">
        <v>1.9759053308966197</v>
      </c>
      <c r="BA75" s="79"/>
    </row>
    <row r="76" spans="5:53">
      <c r="E76" s="78">
        <v>10</v>
      </c>
      <c r="F76" s="59">
        <v>10</v>
      </c>
      <c r="G76" s="78">
        <v>10</v>
      </c>
      <c r="H76" s="59">
        <v>10</v>
      </c>
      <c r="I76" s="59">
        <v>10</v>
      </c>
      <c r="J76" s="78">
        <v>10</v>
      </c>
      <c r="K76" s="59">
        <v>10</v>
      </c>
      <c r="L76" s="59">
        <v>10</v>
      </c>
      <c r="M76" s="78">
        <v>10</v>
      </c>
      <c r="N76" s="78">
        <v>10</v>
      </c>
      <c r="O76" s="78">
        <v>10</v>
      </c>
      <c r="P76" s="78">
        <v>10</v>
      </c>
      <c r="Q76" s="59">
        <v>10</v>
      </c>
    </row>
    <row r="77" spans="5:53">
      <c r="E77" s="75">
        <v>10</v>
      </c>
      <c r="F77" s="69">
        <v>10</v>
      </c>
      <c r="G77" s="75">
        <v>10</v>
      </c>
      <c r="H77" s="69">
        <v>10</v>
      </c>
      <c r="I77" s="69">
        <v>10</v>
      </c>
      <c r="J77" s="75">
        <v>8</v>
      </c>
      <c r="K77" s="69">
        <v>10</v>
      </c>
      <c r="L77" s="69">
        <v>10</v>
      </c>
      <c r="M77" s="75">
        <v>10</v>
      </c>
      <c r="N77" s="75">
        <v>10</v>
      </c>
      <c r="O77" s="75">
        <v>10</v>
      </c>
      <c r="P77" s="75">
        <v>1</v>
      </c>
      <c r="Q77" s="69">
        <v>10</v>
      </c>
      <c r="S77" t="s">
        <v>848</v>
      </c>
      <c r="W77" t="s">
        <v>848</v>
      </c>
      <c r="AA77" t="s">
        <v>848</v>
      </c>
      <c r="AE77" t="s">
        <v>848</v>
      </c>
      <c r="AI77" t="s">
        <v>848</v>
      </c>
      <c r="AM77" t="s">
        <v>848</v>
      </c>
      <c r="AQ77" t="s">
        <v>848</v>
      </c>
      <c r="AU77" t="s">
        <v>848</v>
      </c>
    </row>
    <row r="78" spans="5:53" ht="15" thickBot="1">
      <c r="E78" s="78">
        <v>10</v>
      </c>
      <c r="F78" s="59">
        <v>10</v>
      </c>
      <c r="G78" s="78">
        <v>10</v>
      </c>
      <c r="H78" s="59">
        <v>5</v>
      </c>
      <c r="I78" s="59">
        <v>5</v>
      </c>
      <c r="J78" s="78">
        <v>10</v>
      </c>
      <c r="K78" s="59">
        <v>1</v>
      </c>
      <c r="L78" s="59">
        <v>5</v>
      </c>
      <c r="M78" s="78">
        <v>5</v>
      </c>
      <c r="N78" s="78">
        <v>10</v>
      </c>
      <c r="O78" s="78">
        <v>5</v>
      </c>
      <c r="P78" s="78">
        <v>10</v>
      </c>
      <c r="Q78" s="59">
        <v>1</v>
      </c>
    </row>
    <row r="79" spans="5:53">
      <c r="E79" s="75">
        <v>9</v>
      </c>
      <c r="F79" s="69">
        <v>10</v>
      </c>
      <c r="G79" s="75">
        <v>7</v>
      </c>
      <c r="H79" s="69">
        <v>9</v>
      </c>
      <c r="I79" s="69">
        <v>7</v>
      </c>
      <c r="J79" s="75">
        <v>10</v>
      </c>
      <c r="K79" s="69">
        <v>4</v>
      </c>
      <c r="L79" s="69">
        <v>10</v>
      </c>
      <c r="M79" s="75">
        <v>10</v>
      </c>
      <c r="N79" s="75">
        <v>10</v>
      </c>
      <c r="O79" s="75">
        <v>3</v>
      </c>
      <c r="P79" s="75">
        <v>9</v>
      </c>
      <c r="Q79" s="69">
        <v>5</v>
      </c>
      <c r="S79" s="80"/>
      <c r="T79" s="80" t="s">
        <v>769</v>
      </c>
      <c r="U79" s="80" t="s">
        <v>762</v>
      </c>
      <c r="W79" s="80"/>
      <c r="X79" s="80" t="s">
        <v>799</v>
      </c>
      <c r="Y79" s="80" t="s">
        <v>787</v>
      </c>
      <c r="AA79" s="80"/>
      <c r="AB79" s="80" t="s">
        <v>772</v>
      </c>
      <c r="AC79" s="80" t="s">
        <v>793</v>
      </c>
      <c r="AE79" s="80"/>
      <c r="AF79" s="80" t="s">
        <v>790</v>
      </c>
      <c r="AG79" s="80" t="s">
        <v>775</v>
      </c>
      <c r="AI79" s="80"/>
      <c r="AJ79" s="80" t="s">
        <v>796</v>
      </c>
      <c r="AK79" s="80" t="s">
        <v>778</v>
      </c>
      <c r="AM79" s="80"/>
      <c r="AN79" s="80" t="s">
        <v>762</v>
      </c>
      <c r="AO79" s="80" t="s">
        <v>766</v>
      </c>
      <c r="AQ79" s="80"/>
      <c r="AR79" s="80" t="s">
        <v>787</v>
      </c>
      <c r="AS79" s="80" t="s">
        <v>781</v>
      </c>
      <c r="AU79" s="80"/>
      <c r="AV79" s="80" t="s">
        <v>793</v>
      </c>
      <c r="AW79" s="80" t="s">
        <v>784</v>
      </c>
    </row>
    <row r="80" spans="5:53">
      <c r="E80" s="78">
        <v>10</v>
      </c>
      <c r="F80" s="59">
        <v>10</v>
      </c>
      <c r="G80" s="78">
        <v>10</v>
      </c>
      <c r="H80" s="59">
        <v>10</v>
      </c>
      <c r="I80" s="59">
        <v>10</v>
      </c>
      <c r="J80" s="78">
        <v>8</v>
      </c>
      <c r="K80" s="59">
        <v>9</v>
      </c>
      <c r="L80" s="59">
        <v>10</v>
      </c>
      <c r="M80" s="78">
        <v>10</v>
      </c>
      <c r="N80" s="78">
        <v>10</v>
      </c>
      <c r="O80" s="78">
        <v>9</v>
      </c>
      <c r="P80" s="78">
        <v>9</v>
      </c>
      <c r="Q80" s="59">
        <v>9</v>
      </c>
      <c r="S80" t="s">
        <v>811</v>
      </c>
      <c r="T80">
        <v>8.9933774834437088</v>
      </c>
      <c r="U80">
        <v>8.483443708609272</v>
      </c>
      <c r="W80" t="s">
        <v>811</v>
      </c>
      <c r="X80">
        <v>8.927152317880795</v>
      </c>
      <c r="Y80">
        <v>8.4701986754966896</v>
      </c>
      <c r="AA80" t="s">
        <v>811</v>
      </c>
      <c r="AB80">
        <v>8.596026490066226</v>
      </c>
      <c r="AC80">
        <v>8.4635761589403966</v>
      </c>
      <c r="AE80" t="s">
        <v>811</v>
      </c>
      <c r="AF80">
        <v>8.5231788079470192</v>
      </c>
      <c r="AG80">
        <v>8.410596026490067</v>
      </c>
      <c r="AI80" t="s">
        <v>811</v>
      </c>
      <c r="AJ80">
        <v>8.5231788079470192</v>
      </c>
      <c r="AK80">
        <v>8.2649006622516552</v>
      </c>
      <c r="AM80" t="s">
        <v>811</v>
      </c>
      <c r="AN80">
        <v>8.483443708609272</v>
      </c>
      <c r="AO80">
        <v>7.7483443708609272</v>
      </c>
      <c r="AQ80" t="s">
        <v>811</v>
      </c>
      <c r="AR80">
        <v>8.4701986754966896</v>
      </c>
      <c r="AS80">
        <v>7.6556291390728477</v>
      </c>
      <c r="AU80" t="s">
        <v>811</v>
      </c>
      <c r="AV80">
        <v>8.4635761589403966</v>
      </c>
      <c r="AW80">
        <v>7.4370860927152318</v>
      </c>
    </row>
    <row r="81" spans="5:49">
      <c r="E81" s="75">
        <v>9</v>
      </c>
      <c r="F81" s="69">
        <v>8</v>
      </c>
      <c r="G81" s="75">
        <v>9</v>
      </c>
      <c r="H81" s="69">
        <v>9</v>
      </c>
      <c r="I81" s="69">
        <v>7</v>
      </c>
      <c r="J81" s="75">
        <v>9</v>
      </c>
      <c r="K81" s="69">
        <v>9</v>
      </c>
      <c r="L81" s="69">
        <v>7</v>
      </c>
      <c r="M81" s="75">
        <v>8</v>
      </c>
      <c r="N81" s="75">
        <v>9</v>
      </c>
      <c r="O81" s="75">
        <v>8</v>
      </c>
      <c r="P81" s="75">
        <v>9</v>
      </c>
      <c r="Q81" s="69">
        <v>9</v>
      </c>
      <c r="S81" t="s">
        <v>849</v>
      </c>
      <c r="T81">
        <v>2.073289183222963</v>
      </c>
      <c r="U81">
        <v>3.4913907284768233</v>
      </c>
      <c r="W81" t="s">
        <v>849</v>
      </c>
      <c r="X81">
        <v>2.3213245033112617</v>
      </c>
      <c r="Y81">
        <v>3.87743929359823</v>
      </c>
      <c r="AA81" t="s">
        <v>849</v>
      </c>
      <c r="AB81">
        <v>2.6957174392935972</v>
      </c>
      <c r="AC81">
        <v>4.2903311258278096</v>
      </c>
      <c r="AE81" t="s">
        <v>849</v>
      </c>
      <c r="AF81">
        <v>2.9977924944812306</v>
      </c>
      <c r="AG81">
        <v>3.6969536423841056</v>
      </c>
      <c r="AI81" t="s">
        <v>849</v>
      </c>
      <c r="AJ81">
        <v>2.8511258278145637</v>
      </c>
      <c r="AK81">
        <v>3.9960264900662272</v>
      </c>
      <c r="AM81" t="s">
        <v>849</v>
      </c>
      <c r="AN81">
        <v>3.4913907284768233</v>
      </c>
      <c r="AO81">
        <v>5.3895805739514371</v>
      </c>
      <c r="AQ81" t="s">
        <v>849</v>
      </c>
      <c r="AR81">
        <v>3.87743929359823</v>
      </c>
      <c r="AS81">
        <v>6.4672847682119148</v>
      </c>
      <c r="AU81" t="s">
        <v>849</v>
      </c>
      <c r="AV81">
        <v>4.2903311258278096</v>
      </c>
      <c r="AW81">
        <v>5.927682119205298</v>
      </c>
    </row>
    <row r="82" spans="5:49">
      <c r="E82" s="76">
        <v>10</v>
      </c>
      <c r="F82" s="65">
        <v>10</v>
      </c>
      <c r="G82" s="76">
        <v>10</v>
      </c>
      <c r="H82" s="65">
        <v>10</v>
      </c>
      <c r="I82" s="65">
        <v>7</v>
      </c>
      <c r="J82" s="76">
        <v>10</v>
      </c>
      <c r="K82" s="65">
        <v>10</v>
      </c>
      <c r="L82" s="65">
        <v>10</v>
      </c>
      <c r="M82" s="76">
        <v>10</v>
      </c>
      <c r="N82" s="76">
        <v>10</v>
      </c>
      <c r="O82" s="76">
        <v>7</v>
      </c>
      <c r="P82" s="76">
        <v>8</v>
      </c>
      <c r="Q82" s="65">
        <v>8</v>
      </c>
      <c r="S82" t="s">
        <v>850</v>
      </c>
      <c r="T82">
        <v>151</v>
      </c>
      <c r="U82">
        <v>151</v>
      </c>
      <c r="W82" t="s">
        <v>850</v>
      </c>
      <c r="X82">
        <v>151</v>
      </c>
      <c r="Y82">
        <v>151</v>
      </c>
      <c r="AA82" t="s">
        <v>850</v>
      </c>
      <c r="AB82">
        <v>151</v>
      </c>
      <c r="AC82">
        <v>151</v>
      </c>
      <c r="AE82" t="s">
        <v>850</v>
      </c>
      <c r="AF82">
        <v>151</v>
      </c>
      <c r="AG82">
        <v>151</v>
      </c>
      <c r="AI82" t="s">
        <v>850</v>
      </c>
      <c r="AJ82">
        <v>151</v>
      </c>
      <c r="AK82">
        <v>151</v>
      </c>
      <c r="AM82" t="s">
        <v>850</v>
      </c>
      <c r="AN82">
        <v>151</v>
      </c>
      <c r="AO82">
        <v>151</v>
      </c>
      <c r="AQ82" t="s">
        <v>850</v>
      </c>
      <c r="AR82">
        <v>151</v>
      </c>
      <c r="AS82">
        <v>151</v>
      </c>
      <c r="AU82" t="s">
        <v>850</v>
      </c>
      <c r="AV82">
        <v>151</v>
      </c>
      <c r="AW82">
        <v>151</v>
      </c>
    </row>
    <row r="83" spans="5:49">
      <c r="E83" s="75">
        <v>10</v>
      </c>
      <c r="F83" s="69">
        <v>10</v>
      </c>
      <c r="G83" s="75">
        <v>10</v>
      </c>
      <c r="H83" s="69">
        <v>10</v>
      </c>
      <c r="I83" s="69">
        <v>10</v>
      </c>
      <c r="J83" s="75">
        <v>10</v>
      </c>
      <c r="K83" s="69">
        <v>10</v>
      </c>
      <c r="L83" s="69">
        <v>10</v>
      </c>
      <c r="M83" s="75">
        <v>10</v>
      </c>
      <c r="N83" s="75">
        <v>10</v>
      </c>
      <c r="O83" s="75">
        <v>6</v>
      </c>
      <c r="P83" s="75">
        <v>8</v>
      </c>
      <c r="Q83" s="69">
        <v>10</v>
      </c>
      <c r="S83" t="s">
        <v>851</v>
      </c>
      <c r="T83">
        <v>0.34562268043297745</v>
      </c>
      <c r="W83" t="s">
        <v>851</v>
      </c>
      <c r="X83">
        <v>0.16481980079756353</v>
      </c>
      <c r="AA83" t="s">
        <v>851</v>
      </c>
      <c r="AB83">
        <v>0.15933087372744356</v>
      </c>
      <c r="AE83" t="s">
        <v>851</v>
      </c>
      <c r="AF83">
        <v>0.45971395075008259</v>
      </c>
      <c r="AI83" t="s">
        <v>851</v>
      </c>
      <c r="AJ83">
        <v>0.37738561832028866</v>
      </c>
      <c r="AM83" t="s">
        <v>851</v>
      </c>
      <c r="AN83">
        <v>0.23263460107691794</v>
      </c>
      <c r="AQ83" t="s">
        <v>851</v>
      </c>
      <c r="AR83">
        <v>7.3820909096017268E-2</v>
      </c>
      <c r="AU83" t="s">
        <v>851</v>
      </c>
      <c r="AV83">
        <v>0.31384041220748743</v>
      </c>
    </row>
    <row r="84" spans="5:49">
      <c r="E84" s="78">
        <v>10</v>
      </c>
      <c r="F84" s="59">
        <v>10</v>
      </c>
      <c r="G84" s="78">
        <v>10</v>
      </c>
      <c r="H84" s="59">
        <v>7</v>
      </c>
      <c r="I84" s="59">
        <v>5</v>
      </c>
      <c r="J84" s="78">
        <v>10</v>
      </c>
      <c r="K84" s="59">
        <v>5</v>
      </c>
      <c r="L84" s="59">
        <v>5</v>
      </c>
      <c r="M84" s="78">
        <v>10</v>
      </c>
      <c r="N84" s="78">
        <v>5</v>
      </c>
      <c r="O84" s="78">
        <v>3</v>
      </c>
      <c r="P84" s="78">
        <v>1</v>
      </c>
      <c r="Q84" s="59">
        <v>1</v>
      </c>
      <c r="S84" t="s">
        <v>852</v>
      </c>
      <c r="T84">
        <v>0</v>
      </c>
      <c r="W84" t="s">
        <v>852</v>
      </c>
      <c r="X84">
        <v>0</v>
      </c>
      <c r="AA84" t="s">
        <v>852</v>
      </c>
      <c r="AB84">
        <v>0</v>
      </c>
      <c r="AE84" t="s">
        <v>852</v>
      </c>
      <c r="AF84">
        <v>0</v>
      </c>
      <c r="AI84" t="s">
        <v>852</v>
      </c>
      <c r="AJ84">
        <v>0</v>
      </c>
      <c r="AM84" t="s">
        <v>852</v>
      </c>
      <c r="AN84">
        <v>0</v>
      </c>
      <c r="AQ84" t="s">
        <v>852</v>
      </c>
      <c r="AR84">
        <v>0</v>
      </c>
      <c r="AU84" t="s">
        <v>852</v>
      </c>
      <c r="AV84">
        <v>0</v>
      </c>
    </row>
    <row r="85" spans="5:49">
      <c r="E85" s="75">
        <v>10</v>
      </c>
      <c r="F85" s="69">
        <v>10</v>
      </c>
      <c r="G85" s="75">
        <v>10</v>
      </c>
      <c r="H85" s="69">
        <v>10</v>
      </c>
      <c r="I85" s="69">
        <v>8</v>
      </c>
      <c r="J85" s="75">
        <v>10</v>
      </c>
      <c r="K85" s="69">
        <v>9</v>
      </c>
      <c r="L85" s="69">
        <v>8</v>
      </c>
      <c r="M85" s="75">
        <v>8</v>
      </c>
      <c r="N85" s="75">
        <v>10</v>
      </c>
      <c r="O85" s="75">
        <v>10</v>
      </c>
      <c r="P85" s="75">
        <v>8</v>
      </c>
      <c r="Q85" s="69">
        <v>8</v>
      </c>
      <c r="S85" t="s">
        <v>853</v>
      </c>
      <c r="T85">
        <v>150</v>
      </c>
      <c r="W85" t="s">
        <v>853</v>
      </c>
      <c r="X85">
        <v>150</v>
      </c>
      <c r="AA85" t="s">
        <v>853</v>
      </c>
      <c r="AB85">
        <v>150</v>
      </c>
      <c r="AE85" t="s">
        <v>853</v>
      </c>
      <c r="AF85">
        <v>150</v>
      </c>
      <c r="AI85" t="s">
        <v>853</v>
      </c>
      <c r="AJ85">
        <v>150</v>
      </c>
      <c r="AM85" t="s">
        <v>853</v>
      </c>
      <c r="AN85">
        <v>150</v>
      </c>
      <c r="AQ85" t="s">
        <v>853</v>
      </c>
      <c r="AR85">
        <v>150</v>
      </c>
      <c r="AU85" t="s">
        <v>853</v>
      </c>
      <c r="AV85">
        <v>150</v>
      </c>
    </row>
    <row r="86" spans="5:49">
      <c r="E86" s="78">
        <v>10</v>
      </c>
      <c r="F86" s="59">
        <v>7</v>
      </c>
      <c r="G86" s="78">
        <v>7</v>
      </c>
      <c r="H86" s="59">
        <v>7</v>
      </c>
      <c r="I86" s="59">
        <v>9</v>
      </c>
      <c r="J86" s="78">
        <v>6</v>
      </c>
      <c r="K86" s="59">
        <v>9</v>
      </c>
      <c r="L86" s="59">
        <v>10</v>
      </c>
      <c r="M86" s="78">
        <v>9</v>
      </c>
      <c r="N86" s="78">
        <v>8</v>
      </c>
      <c r="O86" s="78">
        <v>7</v>
      </c>
      <c r="P86" s="78">
        <v>7</v>
      </c>
      <c r="Q86" s="59">
        <v>7</v>
      </c>
      <c r="S86" t="s">
        <v>854</v>
      </c>
      <c r="T86">
        <v>3.2554720238543133</v>
      </c>
      <c r="W86" t="s">
        <v>854</v>
      </c>
      <c r="X86">
        <v>2.4600845651164676</v>
      </c>
      <c r="AA86" t="s">
        <v>854</v>
      </c>
      <c r="AB86">
        <v>0.66992997811187405</v>
      </c>
      <c r="AE86" t="s">
        <v>854</v>
      </c>
      <c r="AF86">
        <v>0.72572741032183252</v>
      </c>
      <c r="AI86" t="s">
        <v>854</v>
      </c>
      <c r="AJ86">
        <v>1.5306166457318997</v>
      </c>
      <c r="AM86" t="s">
        <v>854</v>
      </c>
      <c r="AN86">
        <v>3.4481584514236792</v>
      </c>
      <c r="AQ86" t="s">
        <v>854</v>
      </c>
      <c r="AR86">
        <v>3.2296779592330225</v>
      </c>
      <c r="AU86" t="s">
        <v>854</v>
      </c>
      <c r="AV86">
        <v>4.7497173812778843</v>
      </c>
    </row>
    <row r="87" spans="5:49">
      <c r="E87" s="77">
        <v>6</v>
      </c>
      <c r="F87" s="62">
        <v>6</v>
      </c>
      <c r="G87" s="77">
        <v>10</v>
      </c>
      <c r="H87" s="62">
        <v>10</v>
      </c>
      <c r="I87" s="62">
        <v>5</v>
      </c>
      <c r="J87" s="77">
        <v>4</v>
      </c>
      <c r="K87" s="62">
        <v>5</v>
      </c>
      <c r="L87" s="62">
        <v>7</v>
      </c>
      <c r="M87" s="77">
        <v>2</v>
      </c>
      <c r="N87" s="77">
        <v>5</v>
      </c>
      <c r="O87" s="77">
        <v>10</v>
      </c>
      <c r="P87" s="77">
        <v>10</v>
      </c>
      <c r="Q87" s="62">
        <v>8</v>
      </c>
      <c r="S87" t="s">
        <v>855</v>
      </c>
      <c r="T87">
        <v>6.9970748479242163E-4</v>
      </c>
      <c r="W87" t="s">
        <v>855</v>
      </c>
      <c r="X87">
        <v>7.5129211949621598E-3</v>
      </c>
      <c r="AA87" t="s">
        <v>855</v>
      </c>
      <c r="AB87">
        <v>0.25196621476466752</v>
      </c>
      <c r="AE87" t="s">
        <v>855</v>
      </c>
      <c r="AF87">
        <v>0.23456833611194611</v>
      </c>
      <c r="AI87" t="s">
        <v>855</v>
      </c>
      <c r="AJ87">
        <v>6.3985194071651125E-2</v>
      </c>
      <c r="AM87" t="s">
        <v>855</v>
      </c>
      <c r="AN87">
        <v>3.6638192081342804E-4</v>
      </c>
      <c r="AQ87" t="s">
        <v>855</v>
      </c>
      <c r="AR87">
        <v>7.6142568171265435E-4</v>
      </c>
      <c r="AU87" t="s">
        <v>855</v>
      </c>
      <c r="AV87">
        <v>2.3606162729028741E-6</v>
      </c>
    </row>
    <row r="88" spans="5:49">
      <c r="E88" s="76">
        <v>8</v>
      </c>
      <c r="F88" s="65">
        <v>8</v>
      </c>
      <c r="G88" s="76">
        <v>8</v>
      </c>
      <c r="H88" s="65">
        <v>9</v>
      </c>
      <c r="I88" s="65">
        <v>6</v>
      </c>
      <c r="J88" s="76">
        <v>2</v>
      </c>
      <c r="K88" s="65">
        <v>9</v>
      </c>
      <c r="L88" s="65">
        <v>6</v>
      </c>
      <c r="M88" s="76">
        <v>9</v>
      </c>
      <c r="N88" s="76">
        <v>6</v>
      </c>
      <c r="O88" s="76">
        <v>9</v>
      </c>
      <c r="P88" s="76">
        <v>8</v>
      </c>
      <c r="Q88" s="65">
        <v>10</v>
      </c>
      <c r="S88" t="s">
        <v>856</v>
      </c>
      <c r="T88">
        <v>1.6550755001871769</v>
      </c>
      <c r="W88" t="s">
        <v>856</v>
      </c>
      <c r="X88">
        <v>1.6550755001871769</v>
      </c>
      <c r="AA88" t="s">
        <v>856</v>
      </c>
      <c r="AB88">
        <v>1.6550755001871769</v>
      </c>
      <c r="AE88" t="s">
        <v>856</v>
      </c>
      <c r="AF88">
        <v>1.6550755001871769</v>
      </c>
      <c r="AI88" t="s">
        <v>856</v>
      </c>
      <c r="AJ88">
        <v>1.6550755001871769</v>
      </c>
      <c r="AM88" t="s">
        <v>856</v>
      </c>
      <c r="AN88">
        <v>1.6550755001871769</v>
      </c>
      <c r="AQ88" t="s">
        <v>856</v>
      </c>
      <c r="AR88">
        <v>1.6550755001871769</v>
      </c>
      <c r="AU88" t="s">
        <v>856</v>
      </c>
      <c r="AV88">
        <v>1.6550755001871769</v>
      </c>
    </row>
    <row r="89" spans="5:49">
      <c r="E89" s="77">
        <v>10</v>
      </c>
      <c r="F89" s="62">
        <v>10</v>
      </c>
      <c r="G89" s="77">
        <v>10</v>
      </c>
      <c r="H89" s="62">
        <v>10</v>
      </c>
      <c r="I89" s="62">
        <v>10</v>
      </c>
      <c r="J89" s="77">
        <v>8</v>
      </c>
      <c r="K89" s="62">
        <v>9</v>
      </c>
      <c r="L89" s="62">
        <v>7</v>
      </c>
      <c r="M89" s="77">
        <v>10</v>
      </c>
      <c r="N89" s="77">
        <v>8</v>
      </c>
      <c r="O89" s="77">
        <v>10</v>
      </c>
      <c r="P89" s="77">
        <v>9</v>
      </c>
      <c r="Q89" s="62">
        <v>10</v>
      </c>
      <c r="S89" t="s">
        <v>857</v>
      </c>
      <c r="T89">
        <v>1.3994149695848433E-3</v>
      </c>
      <c r="W89" t="s">
        <v>857</v>
      </c>
      <c r="X89">
        <v>1.502584238992432E-2</v>
      </c>
      <c r="AA89" t="s">
        <v>857</v>
      </c>
      <c r="AB89">
        <v>0.50393242952933504</v>
      </c>
      <c r="AE89" t="s">
        <v>857</v>
      </c>
      <c r="AF89">
        <v>0.46913667222389221</v>
      </c>
      <c r="AI89" t="s">
        <v>857</v>
      </c>
      <c r="AJ89">
        <v>0.12797038814330225</v>
      </c>
      <c r="AM89" t="s">
        <v>857</v>
      </c>
      <c r="AN89">
        <v>7.3276384162685609E-4</v>
      </c>
      <c r="AQ89" t="s">
        <v>857</v>
      </c>
      <c r="AR89">
        <v>1.5228513634253087E-3</v>
      </c>
      <c r="AU89" t="s">
        <v>857</v>
      </c>
      <c r="AV89">
        <v>4.7212325458057481E-6</v>
      </c>
    </row>
    <row r="90" spans="5:49" ht="15" thickBot="1">
      <c r="E90" s="78">
        <v>6</v>
      </c>
      <c r="F90" s="59">
        <v>8</v>
      </c>
      <c r="G90" s="78">
        <v>8</v>
      </c>
      <c r="H90" s="59">
        <v>8</v>
      </c>
      <c r="I90" s="59">
        <v>7</v>
      </c>
      <c r="J90" s="78">
        <v>8</v>
      </c>
      <c r="K90" s="59">
        <v>8</v>
      </c>
      <c r="L90" s="59">
        <v>9</v>
      </c>
      <c r="M90" s="78">
        <v>6</v>
      </c>
      <c r="N90" s="78">
        <v>7</v>
      </c>
      <c r="O90" s="78">
        <v>7</v>
      </c>
      <c r="P90" s="78">
        <v>6</v>
      </c>
      <c r="Q90" s="59">
        <v>8</v>
      </c>
      <c r="S90" s="79" t="s">
        <v>858</v>
      </c>
      <c r="T90" s="79">
        <v>1.9759053308966197</v>
      </c>
      <c r="U90" s="79"/>
      <c r="W90" s="79" t="s">
        <v>858</v>
      </c>
      <c r="X90" s="79">
        <v>1.9759053308966197</v>
      </c>
      <c r="Y90" s="79"/>
      <c r="AA90" s="79" t="s">
        <v>858</v>
      </c>
      <c r="AB90" s="79">
        <v>1.9759053308966197</v>
      </c>
      <c r="AC90" s="79"/>
      <c r="AE90" s="79" t="s">
        <v>858</v>
      </c>
      <c r="AF90" s="79">
        <v>1.9759053308966197</v>
      </c>
      <c r="AG90" s="79"/>
      <c r="AI90" s="79" t="s">
        <v>858</v>
      </c>
      <c r="AJ90" s="79">
        <v>1.9759053308966197</v>
      </c>
      <c r="AK90" s="79"/>
      <c r="AM90" s="79" t="s">
        <v>858</v>
      </c>
      <c r="AN90" s="79">
        <v>1.9759053308966197</v>
      </c>
      <c r="AO90" s="79"/>
      <c r="AQ90" s="79" t="s">
        <v>858</v>
      </c>
      <c r="AR90" s="79">
        <v>1.9759053308966197</v>
      </c>
      <c r="AS90" s="79"/>
      <c r="AU90" s="79" t="s">
        <v>858</v>
      </c>
      <c r="AV90" s="79">
        <v>1.9759053308966197</v>
      </c>
      <c r="AW90" s="79"/>
    </row>
    <row r="91" spans="5:49">
      <c r="E91" s="75">
        <v>8</v>
      </c>
      <c r="F91" s="69">
        <v>9</v>
      </c>
      <c r="G91" s="75">
        <v>9</v>
      </c>
      <c r="H91" s="69">
        <v>10</v>
      </c>
      <c r="I91" s="69">
        <v>7</v>
      </c>
      <c r="J91" s="75">
        <v>10</v>
      </c>
      <c r="K91" s="69">
        <v>9</v>
      </c>
      <c r="L91" s="69">
        <v>9</v>
      </c>
      <c r="M91" s="75">
        <v>10</v>
      </c>
      <c r="N91" s="75">
        <v>8</v>
      </c>
      <c r="O91" s="75">
        <v>6</v>
      </c>
      <c r="P91" s="75">
        <v>6</v>
      </c>
      <c r="Q91" s="69">
        <v>8</v>
      </c>
    </row>
    <row r="92" spans="5:49">
      <c r="E92" s="78">
        <v>8</v>
      </c>
      <c r="F92" s="59">
        <v>8</v>
      </c>
      <c r="G92" s="78">
        <v>7</v>
      </c>
      <c r="H92" s="59">
        <v>10</v>
      </c>
      <c r="I92" s="59">
        <v>8</v>
      </c>
      <c r="J92" s="78">
        <v>8</v>
      </c>
      <c r="K92" s="59">
        <v>9</v>
      </c>
      <c r="L92" s="59">
        <v>9</v>
      </c>
      <c r="M92" s="78">
        <v>8</v>
      </c>
      <c r="N92" s="78">
        <v>8</v>
      </c>
      <c r="O92" s="78">
        <v>8</v>
      </c>
      <c r="P92" s="78">
        <v>7</v>
      </c>
      <c r="Q92" s="59">
        <v>10</v>
      </c>
      <c r="S92" t="s">
        <v>848</v>
      </c>
      <c r="W92" t="s">
        <v>848</v>
      </c>
      <c r="AA92" t="s">
        <v>848</v>
      </c>
      <c r="AE92" t="s">
        <v>848</v>
      </c>
      <c r="AI92" t="s">
        <v>848</v>
      </c>
      <c r="AM92" t="s">
        <v>848</v>
      </c>
      <c r="AQ92" t="s">
        <v>848</v>
      </c>
    </row>
    <row r="93" spans="5:49" ht="15" thickBot="1">
      <c r="E93" s="77">
        <v>10</v>
      </c>
      <c r="F93" s="62">
        <v>10</v>
      </c>
      <c r="G93" s="77">
        <v>10</v>
      </c>
      <c r="H93" s="62">
        <v>7</v>
      </c>
      <c r="I93" s="62">
        <v>6</v>
      </c>
      <c r="J93" s="77">
        <v>6</v>
      </c>
      <c r="K93" s="62">
        <v>10</v>
      </c>
      <c r="L93" s="62">
        <v>4</v>
      </c>
      <c r="M93" s="77">
        <v>8</v>
      </c>
      <c r="N93" s="77">
        <v>7</v>
      </c>
      <c r="O93" s="77">
        <v>10</v>
      </c>
      <c r="P93" s="77">
        <v>3</v>
      </c>
      <c r="Q93" s="62">
        <v>8</v>
      </c>
    </row>
    <row r="94" spans="5:49">
      <c r="E94" s="76">
        <v>10</v>
      </c>
      <c r="F94" s="65">
        <v>7</v>
      </c>
      <c r="G94" s="76">
        <v>5</v>
      </c>
      <c r="H94" s="65">
        <v>6</v>
      </c>
      <c r="I94" s="65">
        <v>9</v>
      </c>
      <c r="J94" s="76">
        <v>8</v>
      </c>
      <c r="K94" s="65">
        <v>10</v>
      </c>
      <c r="L94" s="65">
        <v>4</v>
      </c>
      <c r="M94" s="76">
        <v>6</v>
      </c>
      <c r="N94" s="76">
        <v>5</v>
      </c>
      <c r="O94" s="76">
        <v>10</v>
      </c>
      <c r="P94" s="76">
        <v>9</v>
      </c>
      <c r="Q94" s="65">
        <v>10</v>
      </c>
      <c r="S94" s="80"/>
      <c r="T94" s="80" t="s">
        <v>769</v>
      </c>
      <c r="U94" s="80" t="s">
        <v>787</v>
      </c>
      <c r="W94" s="80"/>
      <c r="X94" s="80" t="s">
        <v>799</v>
      </c>
      <c r="Y94" s="80" t="s">
        <v>793</v>
      </c>
      <c r="AA94" s="80"/>
      <c r="AB94" s="80" t="s">
        <v>772</v>
      </c>
      <c r="AC94" s="80" t="s">
        <v>775</v>
      </c>
      <c r="AE94" s="80"/>
      <c r="AF94" s="80" t="s">
        <v>790</v>
      </c>
      <c r="AG94" s="80" t="s">
        <v>778</v>
      </c>
      <c r="AI94" s="80"/>
      <c r="AJ94" s="80" t="s">
        <v>796</v>
      </c>
      <c r="AK94" s="80" t="s">
        <v>766</v>
      </c>
      <c r="AM94" s="80"/>
      <c r="AN94" s="80" t="s">
        <v>762</v>
      </c>
      <c r="AO94" s="80" t="s">
        <v>781</v>
      </c>
      <c r="AQ94" s="80"/>
      <c r="AR94" s="80" t="s">
        <v>787</v>
      </c>
      <c r="AS94" s="80" t="s">
        <v>784</v>
      </c>
    </row>
    <row r="95" spans="5:49">
      <c r="E95" s="77">
        <v>10</v>
      </c>
      <c r="F95" s="62">
        <v>7</v>
      </c>
      <c r="G95" s="77">
        <v>8</v>
      </c>
      <c r="H95" s="62">
        <v>10</v>
      </c>
      <c r="I95" s="62">
        <v>10</v>
      </c>
      <c r="J95" s="77">
        <v>10</v>
      </c>
      <c r="K95" s="62">
        <v>7</v>
      </c>
      <c r="L95" s="62">
        <v>10</v>
      </c>
      <c r="M95" s="77">
        <v>10</v>
      </c>
      <c r="N95" s="77">
        <v>10</v>
      </c>
      <c r="O95" s="77">
        <v>5</v>
      </c>
      <c r="P95" s="77">
        <v>1</v>
      </c>
      <c r="Q95" s="62">
        <v>5</v>
      </c>
      <c r="S95" t="s">
        <v>811</v>
      </c>
      <c r="T95">
        <v>8.9933774834437088</v>
      </c>
      <c r="U95">
        <v>8.4701986754966896</v>
      </c>
      <c r="W95" t="s">
        <v>811</v>
      </c>
      <c r="X95">
        <v>8.927152317880795</v>
      </c>
      <c r="Y95">
        <v>8.4635761589403966</v>
      </c>
      <c r="AA95" t="s">
        <v>811</v>
      </c>
      <c r="AB95">
        <v>8.596026490066226</v>
      </c>
      <c r="AC95">
        <v>8.410596026490067</v>
      </c>
      <c r="AE95" t="s">
        <v>811</v>
      </c>
      <c r="AF95">
        <v>8.5231788079470192</v>
      </c>
      <c r="AG95">
        <v>8.2649006622516552</v>
      </c>
      <c r="AI95" t="s">
        <v>811</v>
      </c>
      <c r="AJ95">
        <v>8.5231788079470192</v>
      </c>
      <c r="AK95">
        <v>7.7483443708609272</v>
      </c>
      <c r="AM95" t="s">
        <v>811</v>
      </c>
      <c r="AN95">
        <v>8.483443708609272</v>
      </c>
      <c r="AO95">
        <v>7.6556291390728477</v>
      </c>
      <c r="AQ95" t="s">
        <v>811</v>
      </c>
      <c r="AR95">
        <v>8.4701986754966896</v>
      </c>
      <c r="AS95">
        <v>7.4370860927152318</v>
      </c>
    </row>
    <row r="96" spans="5:49">
      <c r="E96" s="78">
        <v>10</v>
      </c>
      <c r="F96" s="59">
        <v>7</v>
      </c>
      <c r="G96" s="78">
        <v>10</v>
      </c>
      <c r="H96" s="59">
        <v>10</v>
      </c>
      <c r="I96" s="59">
        <v>9</v>
      </c>
      <c r="J96" s="78">
        <v>10</v>
      </c>
      <c r="K96" s="59">
        <v>10</v>
      </c>
      <c r="L96" s="59">
        <v>9</v>
      </c>
      <c r="M96" s="78">
        <v>8</v>
      </c>
      <c r="N96" s="78">
        <v>7</v>
      </c>
      <c r="O96" s="78">
        <v>6</v>
      </c>
      <c r="P96" s="78">
        <v>6</v>
      </c>
      <c r="Q96" s="59">
        <v>4</v>
      </c>
      <c r="S96" t="s">
        <v>849</v>
      </c>
      <c r="T96">
        <v>2.073289183222963</v>
      </c>
      <c r="U96">
        <v>3.87743929359823</v>
      </c>
      <c r="W96" t="s">
        <v>849</v>
      </c>
      <c r="X96">
        <v>2.3213245033112617</v>
      </c>
      <c r="Y96">
        <v>4.2903311258278096</v>
      </c>
      <c r="AA96" t="s">
        <v>849</v>
      </c>
      <c r="AB96">
        <v>2.6957174392935972</v>
      </c>
      <c r="AC96">
        <v>3.6969536423841056</v>
      </c>
      <c r="AE96" t="s">
        <v>849</v>
      </c>
      <c r="AF96">
        <v>2.9977924944812306</v>
      </c>
      <c r="AG96">
        <v>3.9960264900662272</v>
      </c>
      <c r="AI96" t="s">
        <v>849</v>
      </c>
      <c r="AJ96">
        <v>2.8511258278145637</v>
      </c>
      <c r="AK96">
        <v>5.3895805739514371</v>
      </c>
      <c r="AM96" t="s">
        <v>849</v>
      </c>
      <c r="AN96">
        <v>3.4913907284768233</v>
      </c>
      <c r="AO96">
        <v>6.4672847682119148</v>
      </c>
      <c r="AQ96" t="s">
        <v>849</v>
      </c>
      <c r="AR96">
        <v>3.87743929359823</v>
      </c>
      <c r="AS96">
        <v>5.927682119205298</v>
      </c>
    </row>
    <row r="97" spans="5:45">
      <c r="E97" s="77">
        <v>8</v>
      </c>
      <c r="F97" s="62">
        <v>9</v>
      </c>
      <c r="G97" s="77">
        <v>8</v>
      </c>
      <c r="H97" s="62">
        <v>9</v>
      </c>
      <c r="I97" s="62">
        <v>6</v>
      </c>
      <c r="J97" s="77">
        <v>8</v>
      </c>
      <c r="K97" s="62">
        <v>8</v>
      </c>
      <c r="L97" s="62">
        <v>9</v>
      </c>
      <c r="M97" s="77">
        <v>10</v>
      </c>
      <c r="N97" s="77">
        <v>10</v>
      </c>
      <c r="O97" s="77">
        <v>10</v>
      </c>
      <c r="P97" s="77">
        <v>8</v>
      </c>
      <c r="Q97" s="62">
        <v>8</v>
      </c>
      <c r="S97" t="s">
        <v>850</v>
      </c>
      <c r="T97">
        <v>151</v>
      </c>
      <c r="U97">
        <v>151</v>
      </c>
      <c r="W97" t="s">
        <v>850</v>
      </c>
      <c r="X97">
        <v>151</v>
      </c>
      <c r="Y97">
        <v>151</v>
      </c>
      <c r="AA97" t="s">
        <v>850</v>
      </c>
      <c r="AB97">
        <v>151</v>
      </c>
      <c r="AC97">
        <v>151</v>
      </c>
      <c r="AE97" t="s">
        <v>850</v>
      </c>
      <c r="AF97">
        <v>151</v>
      </c>
      <c r="AG97">
        <v>151</v>
      </c>
      <c r="AI97" t="s">
        <v>850</v>
      </c>
      <c r="AJ97">
        <v>151</v>
      </c>
      <c r="AK97">
        <v>151</v>
      </c>
      <c r="AM97" t="s">
        <v>850</v>
      </c>
      <c r="AN97">
        <v>151</v>
      </c>
      <c r="AO97">
        <v>151</v>
      </c>
      <c r="AQ97" t="s">
        <v>850</v>
      </c>
      <c r="AR97">
        <v>151</v>
      </c>
      <c r="AS97">
        <v>151</v>
      </c>
    </row>
    <row r="98" spans="5:45">
      <c r="E98" s="76">
        <v>10</v>
      </c>
      <c r="F98" s="65">
        <v>8</v>
      </c>
      <c r="G98" s="76">
        <v>10</v>
      </c>
      <c r="H98" s="65">
        <v>9</v>
      </c>
      <c r="I98" s="65">
        <v>7</v>
      </c>
      <c r="J98" s="76">
        <v>10</v>
      </c>
      <c r="K98" s="65">
        <v>8</v>
      </c>
      <c r="L98" s="65">
        <v>8</v>
      </c>
      <c r="M98" s="76">
        <v>8</v>
      </c>
      <c r="N98" s="76">
        <v>6</v>
      </c>
      <c r="O98" s="76">
        <v>10</v>
      </c>
      <c r="P98" s="76">
        <v>8</v>
      </c>
      <c r="Q98" s="65">
        <v>6</v>
      </c>
      <c r="S98" t="s">
        <v>851</v>
      </c>
      <c r="T98">
        <v>0.3114759249072741</v>
      </c>
      <c r="W98" t="s">
        <v>851</v>
      </c>
      <c r="X98">
        <v>0.29807145147672204</v>
      </c>
      <c r="AA98" t="s">
        <v>851</v>
      </c>
      <c r="AB98">
        <v>0.2598473647668601</v>
      </c>
      <c r="AE98" t="s">
        <v>851</v>
      </c>
      <c r="AF98">
        <v>0.36803807791889276</v>
      </c>
      <c r="AI98" t="s">
        <v>851</v>
      </c>
      <c r="AJ98">
        <v>0.23959340362997927</v>
      </c>
      <c r="AM98" t="s">
        <v>851</v>
      </c>
      <c r="AN98">
        <v>3.2463435284590662E-2</v>
      </c>
      <c r="AQ98" t="s">
        <v>851</v>
      </c>
      <c r="AR98">
        <v>0.47413933855701434</v>
      </c>
    </row>
    <row r="99" spans="5:45">
      <c r="E99" s="77">
        <v>10</v>
      </c>
      <c r="F99" s="62">
        <v>9</v>
      </c>
      <c r="G99" s="77">
        <v>9</v>
      </c>
      <c r="H99" s="62">
        <v>10</v>
      </c>
      <c r="I99" s="62">
        <v>9</v>
      </c>
      <c r="J99" s="77">
        <v>8</v>
      </c>
      <c r="K99" s="62">
        <v>10</v>
      </c>
      <c r="L99" s="62">
        <v>10</v>
      </c>
      <c r="M99" s="77">
        <v>10</v>
      </c>
      <c r="N99" s="77">
        <v>9</v>
      </c>
      <c r="O99" s="77">
        <v>7</v>
      </c>
      <c r="P99" s="77">
        <v>6</v>
      </c>
      <c r="Q99" s="62">
        <v>5</v>
      </c>
      <c r="S99" t="s">
        <v>852</v>
      </c>
      <c r="T99">
        <v>0</v>
      </c>
      <c r="W99" t="s">
        <v>852</v>
      </c>
      <c r="X99">
        <v>0</v>
      </c>
      <c r="AA99" t="s">
        <v>852</v>
      </c>
      <c r="AB99">
        <v>0</v>
      </c>
      <c r="AE99" t="s">
        <v>852</v>
      </c>
      <c r="AF99">
        <v>0</v>
      </c>
      <c r="AI99" t="s">
        <v>852</v>
      </c>
      <c r="AJ99">
        <v>0</v>
      </c>
      <c r="AM99" t="s">
        <v>852</v>
      </c>
      <c r="AN99">
        <v>0</v>
      </c>
      <c r="AQ99" t="s">
        <v>852</v>
      </c>
      <c r="AR99">
        <v>0</v>
      </c>
    </row>
    <row r="100" spans="5:45">
      <c r="E100" s="78">
        <v>6</v>
      </c>
      <c r="F100" s="59">
        <v>8</v>
      </c>
      <c r="G100" s="78">
        <v>8</v>
      </c>
      <c r="H100" s="59">
        <v>9</v>
      </c>
      <c r="I100" s="59">
        <v>2</v>
      </c>
      <c r="J100" s="78">
        <v>5</v>
      </c>
      <c r="K100" s="59">
        <v>6</v>
      </c>
      <c r="L100" s="59">
        <v>2</v>
      </c>
      <c r="M100" s="78">
        <v>7</v>
      </c>
      <c r="N100" s="78">
        <v>3</v>
      </c>
      <c r="O100" s="78">
        <v>6</v>
      </c>
      <c r="P100" s="78">
        <v>2</v>
      </c>
      <c r="Q100" s="59">
        <v>1</v>
      </c>
      <c r="S100" t="s">
        <v>853</v>
      </c>
      <c r="T100">
        <v>150</v>
      </c>
      <c r="W100" t="s">
        <v>853</v>
      </c>
      <c r="X100">
        <v>150</v>
      </c>
      <c r="AA100" t="s">
        <v>853</v>
      </c>
      <c r="AB100">
        <v>150</v>
      </c>
      <c r="AE100" t="s">
        <v>853</v>
      </c>
      <c r="AF100">
        <v>150</v>
      </c>
      <c r="AI100" t="s">
        <v>853</v>
      </c>
      <c r="AJ100">
        <v>150</v>
      </c>
      <c r="AM100" t="s">
        <v>853</v>
      </c>
      <c r="AN100">
        <v>150</v>
      </c>
      <c r="AQ100" t="s">
        <v>853</v>
      </c>
      <c r="AR100">
        <v>150</v>
      </c>
    </row>
    <row r="101" spans="5:45">
      <c r="E101" s="75">
        <v>10</v>
      </c>
      <c r="F101" s="69">
        <v>10</v>
      </c>
      <c r="G101" s="75">
        <v>10</v>
      </c>
      <c r="H101" s="69">
        <v>9</v>
      </c>
      <c r="I101" s="69">
        <v>10</v>
      </c>
      <c r="J101" s="75">
        <v>9</v>
      </c>
      <c r="K101" s="69">
        <v>8</v>
      </c>
      <c r="L101" s="69">
        <v>7</v>
      </c>
      <c r="M101" s="75">
        <v>9</v>
      </c>
      <c r="N101" s="75">
        <v>9</v>
      </c>
      <c r="O101" s="75">
        <v>7</v>
      </c>
      <c r="P101" s="75">
        <v>10</v>
      </c>
      <c r="Q101" s="69">
        <v>9</v>
      </c>
      <c r="S101" t="s">
        <v>854</v>
      </c>
      <c r="T101">
        <v>3.1428159663924795</v>
      </c>
      <c r="W101" t="s">
        <v>854</v>
      </c>
      <c r="X101">
        <v>2.6191706474453023</v>
      </c>
      <c r="AA101" t="s">
        <v>854</v>
      </c>
      <c r="AB101">
        <v>1.0452710463260912</v>
      </c>
      <c r="AE101" t="s">
        <v>854</v>
      </c>
      <c r="AF101">
        <v>1.5051596363680106</v>
      </c>
      <c r="AI101" t="s">
        <v>854</v>
      </c>
      <c r="AJ101">
        <v>3.7747696931760406</v>
      </c>
      <c r="AM101" t="s">
        <v>854</v>
      </c>
      <c r="AN101">
        <v>3.2745709562721688</v>
      </c>
      <c r="AQ101" t="s">
        <v>854</v>
      </c>
      <c r="AR101">
        <v>5.5359074810670492</v>
      </c>
    </row>
    <row r="102" spans="5:45">
      <c r="E102" s="78">
        <v>10</v>
      </c>
      <c r="F102" s="59">
        <v>10</v>
      </c>
      <c r="G102" s="78">
        <v>9</v>
      </c>
      <c r="H102" s="59">
        <v>10</v>
      </c>
      <c r="I102" s="59">
        <v>10</v>
      </c>
      <c r="J102" s="78">
        <v>10</v>
      </c>
      <c r="K102" s="59">
        <v>10</v>
      </c>
      <c r="L102" s="59">
        <v>10</v>
      </c>
      <c r="M102" s="78">
        <v>10</v>
      </c>
      <c r="N102" s="78">
        <v>8</v>
      </c>
      <c r="O102" s="78">
        <v>10</v>
      </c>
      <c r="P102" s="78">
        <v>5</v>
      </c>
      <c r="Q102" s="59">
        <v>10</v>
      </c>
      <c r="S102" t="s">
        <v>855</v>
      </c>
      <c r="T102">
        <v>1.0084823063300993E-3</v>
      </c>
      <c r="W102" t="s">
        <v>855</v>
      </c>
      <c r="X102">
        <v>4.8598141330313703E-3</v>
      </c>
      <c r="AA102" t="s">
        <v>855</v>
      </c>
      <c r="AB102">
        <v>0.14878962074998961</v>
      </c>
      <c r="AE102" t="s">
        <v>855</v>
      </c>
      <c r="AF102">
        <v>6.7192928916439881E-2</v>
      </c>
      <c r="AI102" t="s">
        <v>855</v>
      </c>
      <c r="AJ102">
        <v>1.1508730994849786E-4</v>
      </c>
      <c r="AM102" t="s">
        <v>855</v>
      </c>
      <c r="AN102">
        <v>6.5704643539319437E-4</v>
      </c>
      <c r="AQ102" t="s">
        <v>855</v>
      </c>
      <c r="AR102">
        <v>6.7455561539011124E-8</v>
      </c>
    </row>
    <row r="103" spans="5:45">
      <c r="E103" s="75">
        <v>10</v>
      </c>
      <c r="F103" s="69">
        <v>10</v>
      </c>
      <c r="G103" s="75">
        <v>10</v>
      </c>
      <c r="H103" s="69">
        <v>9</v>
      </c>
      <c r="I103" s="69">
        <v>10</v>
      </c>
      <c r="J103" s="75">
        <v>9</v>
      </c>
      <c r="K103" s="69">
        <v>10</v>
      </c>
      <c r="L103" s="69">
        <v>10</v>
      </c>
      <c r="M103" s="75">
        <v>9</v>
      </c>
      <c r="N103" s="75">
        <v>10</v>
      </c>
      <c r="O103" s="75">
        <v>9</v>
      </c>
      <c r="P103" s="75">
        <v>10</v>
      </c>
      <c r="Q103" s="69">
        <v>8</v>
      </c>
      <c r="S103" t="s">
        <v>856</v>
      </c>
      <c r="T103">
        <v>1.6550755001871769</v>
      </c>
      <c r="W103" t="s">
        <v>856</v>
      </c>
      <c r="X103">
        <v>1.6550755001871769</v>
      </c>
      <c r="AA103" t="s">
        <v>856</v>
      </c>
      <c r="AB103">
        <v>1.6550755001871769</v>
      </c>
      <c r="AE103" t="s">
        <v>856</v>
      </c>
      <c r="AF103">
        <v>1.6550755001871769</v>
      </c>
      <c r="AI103" t="s">
        <v>856</v>
      </c>
      <c r="AJ103">
        <v>1.6550755001871769</v>
      </c>
      <c r="AM103" t="s">
        <v>856</v>
      </c>
      <c r="AN103">
        <v>1.6550755001871769</v>
      </c>
      <c r="AQ103" t="s">
        <v>856</v>
      </c>
      <c r="AR103">
        <v>1.6550755001871769</v>
      </c>
    </row>
    <row r="104" spans="5:45">
      <c r="E104" s="78">
        <v>6</v>
      </c>
      <c r="F104" s="59">
        <v>10</v>
      </c>
      <c r="G104" s="78">
        <v>5</v>
      </c>
      <c r="H104" s="59">
        <v>5</v>
      </c>
      <c r="I104" s="59">
        <v>10</v>
      </c>
      <c r="J104" s="78">
        <v>5</v>
      </c>
      <c r="K104" s="59">
        <v>5</v>
      </c>
      <c r="L104" s="59">
        <v>10</v>
      </c>
      <c r="M104" s="78">
        <v>6</v>
      </c>
      <c r="N104" s="78">
        <v>5</v>
      </c>
      <c r="O104" s="78">
        <v>5</v>
      </c>
      <c r="P104" s="78">
        <v>10</v>
      </c>
      <c r="Q104" s="59">
        <v>8</v>
      </c>
      <c r="S104" t="s">
        <v>857</v>
      </c>
      <c r="T104">
        <v>2.0169646126601986E-3</v>
      </c>
      <c r="W104" t="s">
        <v>857</v>
      </c>
      <c r="X104">
        <v>9.7196282660627405E-3</v>
      </c>
      <c r="AA104" t="s">
        <v>857</v>
      </c>
      <c r="AB104">
        <v>0.29757924149997922</v>
      </c>
      <c r="AE104" t="s">
        <v>857</v>
      </c>
      <c r="AF104">
        <v>0.13438585783287976</v>
      </c>
      <c r="AI104" t="s">
        <v>857</v>
      </c>
      <c r="AJ104">
        <v>2.3017461989699572E-4</v>
      </c>
      <c r="AM104" t="s">
        <v>857</v>
      </c>
      <c r="AN104">
        <v>1.3140928707863887E-3</v>
      </c>
      <c r="AQ104" t="s">
        <v>857</v>
      </c>
      <c r="AR104">
        <v>1.3491112307802225E-7</v>
      </c>
    </row>
    <row r="105" spans="5:45" ht="15" thickBot="1">
      <c r="E105" s="75">
        <v>9</v>
      </c>
      <c r="F105" s="69">
        <v>10</v>
      </c>
      <c r="G105" s="75">
        <v>5</v>
      </c>
      <c r="H105" s="69">
        <v>8</v>
      </c>
      <c r="I105" s="69">
        <v>9</v>
      </c>
      <c r="J105" s="75">
        <v>8</v>
      </c>
      <c r="K105" s="69">
        <v>9</v>
      </c>
      <c r="L105" s="69">
        <v>10</v>
      </c>
      <c r="M105" s="75">
        <v>7</v>
      </c>
      <c r="N105" s="75">
        <v>8</v>
      </c>
      <c r="O105" s="75">
        <v>8</v>
      </c>
      <c r="P105" s="75">
        <v>9</v>
      </c>
      <c r="Q105" s="69">
        <v>9</v>
      </c>
      <c r="S105" s="79" t="s">
        <v>858</v>
      </c>
      <c r="T105" s="79">
        <v>1.9759053308966197</v>
      </c>
      <c r="U105" s="79"/>
      <c r="W105" s="79" t="s">
        <v>858</v>
      </c>
      <c r="X105" s="79">
        <v>1.9759053308966197</v>
      </c>
      <c r="Y105" s="79"/>
      <c r="AA105" s="79" t="s">
        <v>858</v>
      </c>
      <c r="AB105" s="79">
        <v>1.9759053308966197</v>
      </c>
      <c r="AC105" s="79"/>
      <c r="AE105" s="79" t="s">
        <v>858</v>
      </c>
      <c r="AF105" s="79">
        <v>1.9759053308966197</v>
      </c>
      <c r="AG105" s="79"/>
      <c r="AI105" s="79" t="s">
        <v>858</v>
      </c>
      <c r="AJ105" s="79">
        <v>1.9759053308966197</v>
      </c>
      <c r="AK105" s="79"/>
      <c r="AM105" s="79" t="s">
        <v>858</v>
      </c>
      <c r="AN105" s="79">
        <v>1.9759053308966197</v>
      </c>
      <c r="AO105" s="79"/>
      <c r="AQ105" s="79" t="s">
        <v>858</v>
      </c>
      <c r="AR105" s="79">
        <v>1.9759053308966197</v>
      </c>
      <c r="AS105" s="79"/>
    </row>
    <row r="106" spans="5:45">
      <c r="E106" s="78">
        <v>10</v>
      </c>
      <c r="F106" s="59">
        <v>10</v>
      </c>
      <c r="G106" s="78">
        <v>8</v>
      </c>
      <c r="H106" s="59">
        <v>7</v>
      </c>
      <c r="I106" s="59">
        <v>10</v>
      </c>
      <c r="J106" s="78">
        <v>7</v>
      </c>
      <c r="K106" s="59">
        <v>2</v>
      </c>
      <c r="L106" s="59">
        <v>7</v>
      </c>
      <c r="M106" s="78">
        <v>9</v>
      </c>
      <c r="N106" s="78">
        <v>10</v>
      </c>
      <c r="O106" s="78">
        <v>10</v>
      </c>
      <c r="P106" s="78">
        <v>10</v>
      </c>
      <c r="Q106" s="59">
        <v>8</v>
      </c>
    </row>
    <row r="107" spans="5:45">
      <c r="E107" s="77">
        <v>9</v>
      </c>
      <c r="F107" s="62">
        <v>9</v>
      </c>
      <c r="G107" s="77">
        <v>7</v>
      </c>
      <c r="H107" s="62">
        <v>8</v>
      </c>
      <c r="I107" s="62">
        <v>9</v>
      </c>
      <c r="J107" s="77">
        <v>8</v>
      </c>
      <c r="K107" s="62">
        <v>6</v>
      </c>
      <c r="L107" s="62">
        <v>7</v>
      </c>
      <c r="M107" s="77">
        <v>9</v>
      </c>
      <c r="N107" s="77">
        <v>7</v>
      </c>
      <c r="O107" s="77">
        <v>10</v>
      </c>
      <c r="P107" s="77">
        <v>5</v>
      </c>
      <c r="Q107" s="62">
        <v>8</v>
      </c>
      <c r="S107" t="s">
        <v>848</v>
      </c>
      <c r="W107" t="s">
        <v>848</v>
      </c>
      <c r="AA107" t="s">
        <v>848</v>
      </c>
      <c r="AE107" t="s">
        <v>848</v>
      </c>
      <c r="AI107" t="s">
        <v>848</v>
      </c>
      <c r="AM107" t="s">
        <v>848</v>
      </c>
    </row>
    <row r="108" spans="5:45" ht="15" thickBot="1">
      <c r="E108" s="76">
        <v>9</v>
      </c>
      <c r="F108" s="65">
        <v>8</v>
      </c>
      <c r="G108" s="76">
        <v>7</v>
      </c>
      <c r="H108" s="65">
        <v>8</v>
      </c>
      <c r="I108" s="65">
        <v>9</v>
      </c>
      <c r="J108" s="76">
        <v>7</v>
      </c>
      <c r="K108" s="65">
        <v>10</v>
      </c>
      <c r="L108" s="65">
        <v>10</v>
      </c>
      <c r="M108" s="76">
        <v>9</v>
      </c>
      <c r="N108" s="76">
        <v>10</v>
      </c>
      <c r="O108" s="76">
        <v>5</v>
      </c>
      <c r="P108" s="76">
        <v>6</v>
      </c>
      <c r="Q108" s="65">
        <v>8</v>
      </c>
    </row>
    <row r="109" spans="5:45">
      <c r="E109" s="77">
        <v>10</v>
      </c>
      <c r="F109" s="62">
        <v>10</v>
      </c>
      <c r="G109" s="77">
        <v>8</v>
      </c>
      <c r="H109" s="62">
        <v>9</v>
      </c>
      <c r="I109" s="62">
        <v>10</v>
      </c>
      <c r="J109" s="77">
        <v>8</v>
      </c>
      <c r="K109" s="62">
        <v>10</v>
      </c>
      <c r="L109" s="62">
        <v>10</v>
      </c>
      <c r="M109" s="77">
        <v>10</v>
      </c>
      <c r="N109" s="77">
        <v>10</v>
      </c>
      <c r="O109" s="77">
        <v>10</v>
      </c>
      <c r="P109" s="77">
        <v>10</v>
      </c>
      <c r="Q109" s="62">
        <v>9</v>
      </c>
      <c r="S109" s="80"/>
      <c r="T109" s="80" t="s">
        <v>769</v>
      </c>
      <c r="U109" s="80" t="s">
        <v>793</v>
      </c>
      <c r="W109" s="80"/>
      <c r="X109" s="80" t="s">
        <v>799</v>
      </c>
      <c r="Y109" s="80" t="s">
        <v>775</v>
      </c>
      <c r="AA109" s="80"/>
      <c r="AB109" s="80" t="s">
        <v>772</v>
      </c>
      <c r="AC109" s="80" t="s">
        <v>778</v>
      </c>
      <c r="AE109" s="80"/>
      <c r="AF109" s="80" t="s">
        <v>790</v>
      </c>
      <c r="AG109" s="80" t="s">
        <v>766</v>
      </c>
      <c r="AI109" s="80"/>
      <c r="AJ109" s="80" t="s">
        <v>796</v>
      </c>
      <c r="AK109" s="80" t="s">
        <v>781</v>
      </c>
      <c r="AM109" s="80"/>
      <c r="AN109" s="80" t="s">
        <v>762</v>
      </c>
      <c r="AO109" s="80" t="s">
        <v>784</v>
      </c>
    </row>
    <row r="110" spans="5:45">
      <c r="E110" s="76">
        <v>10</v>
      </c>
      <c r="F110" s="65">
        <v>10</v>
      </c>
      <c r="G110" s="76">
        <v>8</v>
      </c>
      <c r="H110" s="65">
        <v>6</v>
      </c>
      <c r="I110" s="65">
        <v>8</v>
      </c>
      <c r="J110" s="76">
        <v>8</v>
      </c>
      <c r="K110" s="65">
        <v>8</v>
      </c>
      <c r="L110" s="65">
        <v>8</v>
      </c>
      <c r="M110" s="76">
        <v>8</v>
      </c>
      <c r="N110" s="76">
        <v>9</v>
      </c>
      <c r="O110" s="76">
        <v>6</v>
      </c>
      <c r="P110" s="76">
        <v>9</v>
      </c>
      <c r="Q110" s="65">
        <v>5</v>
      </c>
      <c r="S110" t="s">
        <v>811</v>
      </c>
      <c r="T110">
        <v>8.9933774834437088</v>
      </c>
      <c r="U110">
        <v>8.4635761589403966</v>
      </c>
      <c r="W110" t="s">
        <v>811</v>
      </c>
      <c r="X110">
        <v>8.927152317880795</v>
      </c>
      <c r="Y110">
        <v>8.410596026490067</v>
      </c>
      <c r="AA110" t="s">
        <v>811</v>
      </c>
      <c r="AB110">
        <v>8.596026490066226</v>
      </c>
      <c r="AC110">
        <v>8.2649006622516552</v>
      </c>
      <c r="AE110" t="s">
        <v>811</v>
      </c>
      <c r="AF110">
        <v>8.5231788079470192</v>
      </c>
      <c r="AG110">
        <v>7.7483443708609272</v>
      </c>
      <c r="AI110" t="s">
        <v>811</v>
      </c>
      <c r="AJ110">
        <v>8.5231788079470192</v>
      </c>
      <c r="AK110">
        <v>7.6556291390728477</v>
      </c>
      <c r="AM110" t="s">
        <v>811</v>
      </c>
      <c r="AN110">
        <v>8.483443708609272</v>
      </c>
      <c r="AO110">
        <v>7.4370860927152318</v>
      </c>
    </row>
    <row r="111" spans="5:45">
      <c r="E111" s="75">
        <v>9</v>
      </c>
      <c r="F111" s="69">
        <v>9</v>
      </c>
      <c r="G111" s="75">
        <v>8</v>
      </c>
      <c r="H111" s="69">
        <v>9</v>
      </c>
      <c r="I111" s="69">
        <v>8</v>
      </c>
      <c r="J111" s="75">
        <v>10</v>
      </c>
      <c r="K111" s="69">
        <v>10</v>
      </c>
      <c r="L111" s="69">
        <v>9</v>
      </c>
      <c r="M111" s="75">
        <v>9</v>
      </c>
      <c r="N111" s="75">
        <v>9</v>
      </c>
      <c r="O111" s="75">
        <v>7</v>
      </c>
      <c r="P111" s="75">
        <v>9</v>
      </c>
      <c r="Q111" s="69">
        <v>9</v>
      </c>
      <c r="S111" t="s">
        <v>849</v>
      </c>
      <c r="T111">
        <v>2.073289183222963</v>
      </c>
      <c r="U111">
        <v>4.2903311258278096</v>
      </c>
      <c r="W111" t="s">
        <v>849</v>
      </c>
      <c r="X111">
        <v>2.3213245033112617</v>
      </c>
      <c r="Y111">
        <v>3.6969536423841056</v>
      </c>
      <c r="AA111" t="s">
        <v>849</v>
      </c>
      <c r="AB111">
        <v>2.6957174392935972</v>
      </c>
      <c r="AC111">
        <v>3.9960264900662272</v>
      </c>
      <c r="AE111" t="s">
        <v>849</v>
      </c>
      <c r="AF111">
        <v>2.9977924944812306</v>
      </c>
      <c r="AG111">
        <v>5.3895805739514371</v>
      </c>
      <c r="AI111" t="s">
        <v>849</v>
      </c>
      <c r="AJ111">
        <v>2.8511258278145637</v>
      </c>
      <c r="AK111">
        <v>6.4672847682119148</v>
      </c>
      <c r="AM111" t="s">
        <v>849</v>
      </c>
      <c r="AN111">
        <v>3.4913907284768233</v>
      </c>
      <c r="AO111">
        <v>5.927682119205298</v>
      </c>
    </row>
    <row r="112" spans="5:45">
      <c r="E112" s="78">
        <v>10</v>
      </c>
      <c r="F112" s="59">
        <v>10</v>
      </c>
      <c r="G112" s="78">
        <v>8</v>
      </c>
      <c r="H112" s="59">
        <v>10</v>
      </c>
      <c r="I112" s="59">
        <v>10</v>
      </c>
      <c r="J112" s="78">
        <v>10</v>
      </c>
      <c r="K112" s="59">
        <v>9</v>
      </c>
      <c r="L112" s="59">
        <v>9</v>
      </c>
      <c r="M112" s="78">
        <v>8</v>
      </c>
      <c r="N112" s="78">
        <v>7</v>
      </c>
      <c r="O112" s="78">
        <v>10</v>
      </c>
      <c r="P112" s="78">
        <v>9</v>
      </c>
      <c r="Q112" s="59">
        <v>8</v>
      </c>
      <c r="S112" t="s">
        <v>850</v>
      </c>
      <c r="T112">
        <v>151</v>
      </c>
      <c r="U112">
        <v>151</v>
      </c>
      <c r="W112" t="s">
        <v>850</v>
      </c>
      <c r="X112">
        <v>151</v>
      </c>
      <c r="Y112">
        <v>151</v>
      </c>
      <c r="AA112" t="s">
        <v>850</v>
      </c>
      <c r="AB112">
        <v>151</v>
      </c>
      <c r="AC112">
        <v>151</v>
      </c>
      <c r="AE112" t="s">
        <v>850</v>
      </c>
      <c r="AF112">
        <v>151</v>
      </c>
      <c r="AG112">
        <v>151</v>
      </c>
      <c r="AI112" t="s">
        <v>850</v>
      </c>
      <c r="AJ112">
        <v>151</v>
      </c>
      <c r="AK112">
        <v>151</v>
      </c>
      <c r="AM112" t="s">
        <v>850</v>
      </c>
      <c r="AN112">
        <v>151</v>
      </c>
      <c r="AO112">
        <v>151</v>
      </c>
    </row>
    <row r="113" spans="5:41">
      <c r="E113" s="77">
        <v>7</v>
      </c>
      <c r="F113" s="62">
        <v>8</v>
      </c>
      <c r="G113" s="77">
        <v>8</v>
      </c>
      <c r="H113" s="62">
        <v>10</v>
      </c>
      <c r="I113" s="62">
        <v>9</v>
      </c>
      <c r="J113" s="77">
        <v>6</v>
      </c>
      <c r="K113" s="62">
        <v>9</v>
      </c>
      <c r="L113" s="62">
        <v>5</v>
      </c>
      <c r="M113" s="77">
        <v>10</v>
      </c>
      <c r="N113" s="77">
        <v>10</v>
      </c>
      <c r="O113" s="77">
        <v>10</v>
      </c>
      <c r="P113" s="77">
        <v>9</v>
      </c>
      <c r="Q113" s="62">
        <v>6</v>
      </c>
      <c r="S113" t="s">
        <v>851</v>
      </c>
      <c r="T113">
        <v>0.27821187883574278</v>
      </c>
      <c r="W113" t="s">
        <v>851</v>
      </c>
      <c r="X113">
        <v>0.25833188819349207</v>
      </c>
      <c r="AA113" t="s">
        <v>851</v>
      </c>
      <c r="AB113">
        <v>0.38422378872856655</v>
      </c>
      <c r="AE113" t="s">
        <v>851</v>
      </c>
      <c r="AF113">
        <v>0.33648941713315961</v>
      </c>
      <c r="AI113" t="s">
        <v>851</v>
      </c>
      <c r="AJ113">
        <v>0.14315134488227599</v>
      </c>
      <c r="AM113" t="s">
        <v>851</v>
      </c>
      <c r="AN113">
        <v>0.15254128410302353</v>
      </c>
    </row>
    <row r="114" spans="5:41">
      <c r="E114" s="78">
        <v>8</v>
      </c>
      <c r="F114" s="59">
        <v>6</v>
      </c>
      <c r="G114" s="78">
        <v>8</v>
      </c>
      <c r="H114" s="59">
        <v>7</v>
      </c>
      <c r="I114" s="59">
        <v>7</v>
      </c>
      <c r="J114" s="78">
        <v>9</v>
      </c>
      <c r="K114" s="59">
        <v>7</v>
      </c>
      <c r="L114" s="59">
        <v>8</v>
      </c>
      <c r="M114" s="78">
        <v>7</v>
      </c>
      <c r="N114" s="78">
        <v>8</v>
      </c>
      <c r="O114" s="78">
        <v>7</v>
      </c>
      <c r="P114" s="78">
        <v>3</v>
      </c>
      <c r="Q114" s="59">
        <v>5</v>
      </c>
      <c r="S114" t="s">
        <v>852</v>
      </c>
      <c r="T114">
        <v>0</v>
      </c>
      <c r="W114" t="s">
        <v>852</v>
      </c>
      <c r="X114">
        <v>0</v>
      </c>
      <c r="AA114" t="s">
        <v>852</v>
      </c>
      <c r="AB114">
        <v>0</v>
      </c>
      <c r="AE114" t="s">
        <v>852</v>
      </c>
      <c r="AF114">
        <v>0</v>
      </c>
      <c r="AI114" t="s">
        <v>852</v>
      </c>
      <c r="AJ114">
        <v>0</v>
      </c>
      <c r="AM114" t="s">
        <v>852</v>
      </c>
      <c r="AN114">
        <v>0</v>
      </c>
    </row>
    <row r="115" spans="5:41">
      <c r="E115" s="75">
        <v>10</v>
      </c>
      <c r="F115" s="69">
        <v>8</v>
      </c>
      <c r="G115" s="75">
        <v>6</v>
      </c>
      <c r="H115" s="69">
        <v>7</v>
      </c>
      <c r="I115" s="69">
        <v>10</v>
      </c>
      <c r="J115" s="75">
        <v>10</v>
      </c>
      <c r="K115" s="69">
        <v>10</v>
      </c>
      <c r="L115" s="69">
        <v>9</v>
      </c>
      <c r="M115" s="75">
        <v>8</v>
      </c>
      <c r="N115" s="75">
        <v>8</v>
      </c>
      <c r="O115" s="75">
        <v>8</v>
      </c>
      <c r="P115" s="75">
        <v>7</v>
      </c>
      <c r="Q115" s="69">
        <v>9</v>
      </c>
      <c r="S115" t="s">
        <v>853</v>
      </c>
      <c r="T115">
        <v>150</v>
      </c>
      <c r="W115" t="s">
        <v>853</v>
      </c>
      <c r="X115">
        <v>150</v>
      </c>
      <c r="AA115" t="s">
        <v>853</v>
      </c>
      <c r="AB115">
        <v>150</v>
      </c>
      <c r="AE115" t="s">
        <v>853</v>
      </c>
      <c r="AF115">
        <v>150</v>
      </c>
      <c r="AI115" t="s">
        <v>853</v>
      </c>
      <c r="AJ115">
        <v>150</v>
      </c>
      <c r="AM115" t="s">
        <v>853</v>
      </c>
      <c r="AN115">
        <v>150</v>
      </c>
    </row>
    <row r="116" spans="5:41">
      <c r="E116" s="78">
        <v>10</v>
      </c>
      <c r="F116" s="59">
        <v>10</v>
      </c>
      <c r="G116" s="78">
        <v>9</v>
      </c>
      <c r="H116" s="59">
        <v>10</v>
      </c>
      <c r="I116" s="59">
        <v>8</v>
      </c>
      <c r="J116" s="78">
        <v>9</v>
      </c>
      <c r="K116" s="59">
        <v>10</v>
      </c>
      <c r="L116" s="59">
        <v>10</v>
      </c>
      <c r="M116" s="78">
        <v>10</v>
      </c>
      <c r="N116" s="78">
        <v>10</v>
      </c>
      <c r="O116" s="78">
        <v>10</v>
      </c>
      <c r="P116" s="78">
        <v>10</v>
      </c>
      <c r="Q116" s="59">
        <v>8</v>
      </c>
      <c r="S116" t="s">
        <v>854</v>
      </c>
      <c r="T116">
        <v>3.0016701436553763</v>
      </c>
      <c r="W116" t="s">
        <v>854</v>
      </c>
      <c r="X116">
        <v>2.9906943647655617</v>
      </c>
      <c r="AA116" t="s">
        <v>854</v>
      </c>
      <c r="AB116">
        <v>1.9926592799874643</v>
      </c>
      <c r="AE116" t="s">
        <v>854</v>
      </c>
      <c r="AF116">
        <v>3.9942520704367128</v>
      </c>
      <c r="AI116" t="s">
        <v>854</v>
      </c>
      <c r="AJ116">
        <v>3.7483076261503334</v>
      </c>
      <c r="AM116" t="s">
        <v>854</v>
      </c>
      <c r="AN116">
        <v>4.5371089112382368</v>
      </c>
    </row>
    <row r="117" spans="5:41">
      <c r="E117" s="77">
        <v>5</v>
      </c>
      <c r="F117" s="62">
        <v>7</v>
      </c>
      <c r="G117" s="77">
        <v>10</v>
      </c>
      <c r="H117" s="62">
        <v>9</v>
      </c>
      <c r="I117" s="62">
        <v>4</v>
      </c>
      <c r="J117" s="77">
        <v>10</v>
      </c>
      <c r="K117" s="62">
        <v>9</v>
      </c>
      <c r="L117" s="62">
        <v>10</v>
      </c>
      <c r="M117" s="77">
        <v>5</v>
      </c>
      <c r="N117" s="77">
        <v>7</v>
      </c>
      <c r="O117" s="77">
        <v>7</v>
      </c>
      <c r="P117" s="77">
        <v>9</v>
      </c>
      <c r="Q117" s="62">
        <v>9</v>
      </c>
      <c r="S117" t="s">
        <v>855</v>
      </c>
      <c r="T117">
        <v>1.5729853644951555E-3</v>
      </c>
      <c r="W117" t="s">
        <v>855</v>
      </c>
      <c r="X117">
        <v>1.6272811012867697E-3</v>
      </c>
      <c r="AA117" t="s">
        <v>855</v>
      </c>
      <c r="AB117">
        <v>2.4056525938615923E-2</v>
      </c>
      <c r="AE117" t="s">
        <v>855</v>
      </c>
      <c r="AF117">
        <v>5.0676871505603341E-5</v>
      </c>
      <c r="AI117" t="s">
        <v>855</v>
      </c>
      <c r="AJ117">
        <v>1.2676401551951048E-4</v>
      </c>
      <c r="AM117" t="s">
        <v>855</v>
      </c>
      <c r="AN117">
        <v>5.8043119533314992E-6</v>
      </c>
    </row>
    <row r="118" spans="5:41">
      <c r="E118" s="76">
        <v>10</v>
      </c>
      <c r="F118" s="65">
        <v>10</v>
      </c>
      <c r="G118" s="76">
        <v>10</v>
      </c>
      <c r="H118" s="65">
        <v>10</v>
      </c>
      <c r="I118" s="65">
        <v>10</v>
      </c>
      <c r="J118" s="76">
        <v>8</v>
      </c>
      <c r="K118" s="65">
        <v>10</v>
      </c>
      <c r="L118" s="65">
        <v>10</v>
      </c>
      <c r="M118" s="76">
        <v>10</v>
      </c>
      <c r="N118" s="76">
        <v>10</v>
      </c>
      <c r="O118" s="76">
        <v>10</v>
      </c>
      <c r="P118" s="76">
        <v>10</v>
      </c>
      <c r="Q118" s="65">
        <v>10</v>
      </c>
      <c r="S118" t="s">
        <v>856</v>
      </c>
      <c r="T118">
        <v>1.6550755001871769</v>
      </c>
      <c r="W118" t="s">
        <v>856</v>
      </c>
      <c r="X118">
        <v>1.6550755001871769</v>
      </c>
      <c r="AA118" t="s">
        <v>856</v>
      </c>
      <c r="AB118">
        <v>1.6550755001871769</v>
      </c>
      <c r="AE118" t="s">
        <v>856</v>
      </c>
      <c r="AF118">
        <v>1.6550755001871769</v>
      </c>
      <c r="AI118" t="s">
        <v>856</v>
      </c>
      <c r="AJ118">
        <v>1.6550755001871769</v>
      </c>
      <c r="AM118" t="s">
        <v>856</v>
      </c>
      <c r="AN118">
        <v>1.6550755001871769</v>
      </c>
    </row>
    <row r="119" spans="5:41">
      <c r="E119" s="75">
        <v>10</v>
      </c>
      <c r="F119" s="69">
        <v>10</v>
      </c>
      <c r="G119" s="75">
        <v>10</v>
      </c>
      <c r="H119" s="69">
        <v>10</v>
      </c>
      <c r="I119" s="69">
        <v>10</v>
      </c>
      <c r="J119" s="75">
        <v>10</v>
      </c>
      <c r="K119" s="69">
        <v>10</v>
      </c>
      <c r="L119" s="69">
        <v>10</v>
      </c>
      <c r="M119" s="75">
        <v>10</v>
      </c>
      <c r="N119" s="75">
        <v>10</v>
      </c>
      <c r="O119" s="75">
        <v>10</v>
      </c>
      <c r="P119" s="75">
        <v>10</v>
      </c>
      <c r="Q119" s="69">
        <v>10</v>
      </c>
      <c r="S119" t="s">
        <v>857</v>
      </c>
      <c r="T119">
        <v>3.1459707289903109E-3</v>
      </c>
      <c r="W119" t="s">
        <v>857</v>
      </c>
      <c r="X119">
        <v>3.2545622025735394E-3</v>
      </c>
      <c r="AA119" t="s">
        <v>857</v>
      </c>
      <c r="AB119">
        <v>4.8113051877231847E-2</v>
      </c>
      <c r="AE119" t="s">
        <v>857</v>
      </c>
      <c r="AF119">
        <v>1.0135374301120668E-4</v>
      </c>
      <c r="AI119" t="s">
        <v>857</v>
      </c>
      <c r="AJ119">
        <v>2.5352803103902095E-4</v>
      </c>
      <c r="AM119" t="s">
        <v>857</v>
      </c>
      <c r="AN119">
        <v>1.1608623906662998E-5</v>
      </c>
    </row>
    <row r="120" spans="5:41" ht="15" thickBot="1">
      <c r="E120" s="78">
        <v>10</v>
      </c>
      <c r="F120" s="59">
        <v>10</v>
      </c>
      <c r="G120" s="78">
        <v>10</v>
      </c>
      <c r="H120" s="59">
        <v>10</v>
      </c>
      <c r="I120" s="59">
        <v>10</v>
      </c>
      <c r="J120" s="78">
        <v>10</v>
      </c>
      <c r="K120" s="59">
        <v>8</v>
      </c>
      <c r="L120" s="59">
        <v>5</v>
      </c>
      <c r="M120" s="78">
        <v>10</v>
      </c>
      <c r="N120" s="78">
        <v>8</v>
      </c>
      <c r="O120" s="78">
        <v>10</v>
      </c>
      <c r="P120" s="78">
        <v>6</v>
      </c>
      <c r="Q120" s="59">
        <v>10</v>
      </c>
      <c r="S120" s="79" t="s">
        <v>858</v>
      </c>
      <c r="T120" s="79">
        <v>1.9759053308966197</v>
      </c>
      <c r="U120" s="79"/>
      <c r="W120" s="79" t="s">
        <v>858</v>
      </c>
      <c r="X120" s="79">
        <v>1.9759053308966197</v>
      </c>
      <c r="Y120" s="79"/>
      <c r="AA120" s="79" t="s">
        <v>858</v>
      </c>
      <c r="AB120" s="79">
        <v>1.9759053308966197</v>
      </c>
      <c r="AC120" s="79"/>
      <c r="AE120" s="79" t="s">
        <v>858</v>
      </c>
      <c r="AF120" s="79">
        <v>1.9759053308966197</v>
      </c>
      <c r="AG120" s="79"/>
      <c r="AI120" s="79" t="s">
        <v>858</v>
      </c>
      <c r="AJ120" s="79">
        <v>1.9759053308966197</v>
      </c>
      <c r="AK120" s="79"/>
      <c r="AM120" s="79" t="s">
        <v>858</v>
      </c>
      <c r="AN120" s="79">
        <v>1.9759053308966197</v>
      </c>
      <c r="AO120" s="79"/>
    </row>
    <row r="121" spans="5:41">
      <c r="E121" s="77">
        <v>10</v>
      </c>
      <c r="F121" s="62">
        <v>9</v>
      </c>
      <c r="G121" s="77">
        <v>9</v>
      </c>
      <c r="H121" s="62">
        <v>10</v>
      </c>
      <c r="I121" s="62">
        <v>9</v>
      </c>
      <c r="J121" s="77">
        <v>8</v>
      </c>
      <c r="K121" s="62">
        <v>9</v>
      </c>
      <c r="L121" s="62">
        <v>10</v>
      </c>
      <c r="M121" s="77">
        <v>10</v>
      </c>
      <c r="N121" s="77">
        <v>8</v>
      </c>
      <c r="O121" s="77">
        <v>8</v>
      </c>
      <c r="P121" s="77">
        <v>9</v>
      </c>
      <c r="Q121" s="62">
        <v>9</v>
      </c>
    </row>
    <row r="122" spans="5:41">
      <c r="E122" s="78">
        <v>9</v>
      </c>
      <c r="F122" s="59">
        <v>8</v>
      </c>
      <c r="G122" s="78">
        <v>8</v>
      </c>
      <c r="H122" s="59">
        <v>8</v>
      </c>
      <c r="I122" s="59">
        <v>9</v>
      </c>
      <c r="J122" s="78">
        <v>10</v>
      </c>
      <c r="K122" s="59">
        <v>7</v>
      </c>
      <c r="L122" s="59">
        <v>10</v>
      </c>
      <c r="M122" s="78">
        <v>10</v>
      </c>
      <c r="N122" s="78">
        <v>10</v>
      </c>
      <c r="O122" s="78">
        <v>8</v>
      </c>
      <c r="P122" s="78">
        <v>6</v>
      </c>
      <c r="Q122" s="59">
        <v>10</v>
      </c>
      <c r="S122" t="s">
        <v>848</v>
      </c>
      <c r="W122" t="s">
        <v>848</v>
      </c>
      <c r="AA122" t="s">
        <v>848</v>
      </c>
      <c r="AE122" t="s">
        <v>848</v>
      </c>
      <c r="AI122" t="s">
        <v>848</v>
      </c>
    </row>
    <row r="123" spans="5:41" ht="15" thickBot="1">
      <c r="E123" s="77">
        <v>10</v>
      </c>
      <c r="F123" s="62">
        <v>7</v>
      </c>
      <c r="G123" s="77">
        <v>8</v>
      </c>
      <c r="H123" s="62">
        <v>8</v>
      </c>
      <c r="I123" s="62">
        <v>8</v>
      </c>
      <c r="J123" s="77">
        <v>10</v>
      </c>
      <c r="K123" s="62">
        <v>10</v>
      </c>
      <c r="L123" s="62">
        <v>8</v>
      </c>
      <c r="M123" s="77">
        <v>9</v>
      </c>
      <c r="N123" s="77">
        <v>7</v>
      </c>
      <c r="O123" s="77">
        <v>8</v>
      </c>
      <c r="P123" s="77">
        <v>6</v>
      </c>
      <c r="Q123" s="62">
        <v>7</v>
      </c>
    </row>
    <row r="124" spans="5:41">
      <c r="E124" s="76">
        <v>10</v>
      </c>
      <c r="F124" s="65">
        <v>7</v>
      </c>
      <c r="G124" s="76">
        <v>7</v>
      </c>
      <c r="H124" s="65">
        <v>7</v>
      </c>
      <c r="I124" s="65">
        <v>6</v>
      </c>
      <c r="J124" s="76">
        <v>8</v>
      </c>
      <c r="K124" s="65">
        <v>8</v>
      </c>
      <c r="L124" s="65">
        <v>9</v>
      </c>
      <c r="M124" s="76">
        <v>10</v>
      </c>
      <c r="N124" s="76">
        <v>7</v>
      </c>
      <c r="O124" s="76">
        <v>8</v>
      </c>
      <c r="P124" s="76">
        <v>5</v>
      </c>
      <c r="Q124" s="65">
        <v>7</v>
      </c>
      <c r="S124" s="80"/>
      <c r="T124" s="80" t="s">
        <v>769</v>
      </c>
      <c r="U124" s="80" t="s">
        <v>775</v>
      </c>
      <c r="W124" s="80"/>
      <c r="X124" s="80" t="s">
        <v>799</v>
      </c>
      <c r="Y124" s="80" t="s">
        <v>778</v>
      </c>
      <c r="AA124" s="80"/>
      <c r="AB124" s="80" t="s">
        <v>772</v>
      </c>
      <c r="AC124" s="80" t="s">
        <v>766</v>
      </c>
      <c r="AE124" s="80"/>
      <c r="AF124" s="80" t="s">
        <v>790</v>
      </c>
      <c r="AG124" s="80" t="s">
        <v>781</v>
      </c>
      <c r="AI124" s="80"/>
      <c r="AJ124" s="80" t="s">
        <v>796</v>
      </c>
      <c r="AK124" s="80" t="s">
        <v>784</v>
      </c>
    </row>
    <row r="125" spans="5:41">
      <c r="E125" s="77">
        <v>10</v>
      </c>
      <c r="F125" s="62">
        <v>10</v>
      </c>
      <c r="G125" s="77">
        <v>10</v>
      </c>
      <c r="H125" s="62">
        <v>10</v>
      </c>
      <c r="I125" s="62">
        <v>10</v>
      </c>
      <c r="J125" s="77">
        <v>10</v>
      </c>
      <c r="K125" s="62">
        <v>7</v>
      </c>
      <c r="L125" s="62">
        <v>10</v>
      </c>
      <c r="M125" s="77">
        <v>10</v>
      </c>
      <c r="N125" s="77">
        <v>7</v>
      </c>
      <c r="O125" s="77">
        <v>10</v>
      </c>
      <c r="P125" s="77">
        <v>10</v>
      </c>
      <c r="Q125" s="62">
        <v>6</v>
      </c>
      <c r="S125" t="s">
        <v>811</v>
      </c>
      <c r="T125">
        <v>8.9933774834437088</v>
      </c>
      <c r="U125">
        <v>8.410596026490067</v>
      </c>
      <c r="W125" t="s">
        <v>811</v>
      </c>
      <c r="X125">
        <v>8.927152317880795</v>
      </c>
      <c r="Y125">
        <v>8.2649006622516552</v>
      </c>
      <c r="AA125" t="s">
        <v>811</v>
      </c>
      <c r="AB125">
        <v>8.596026490066226</v>
      </c>
      <c r="AC125">
        <v>7.7483443708609272</v>
      </c>
      <c r="AE125" t="s">
        <v>811</v>
      </c>
      <c r="AF125">
        <v>8.5231788079470192</v>
      </c>
      <c r="AG125">
        <v>7.6556291390728477</v>
      </c>
      <c r="AI125" t="s">
        <v>811</v>
      </c>
      <c r="AJ125">
        <v>8.5231788079470192</v>
      </c>
      <c r="AK125">
        <v>7.4370860927152318</v>
      </c>
    </row>
    <row r="126" spans="5:41">
      <c r="E126" s="76">
        <v>10</v>
      </c>
      <c r="F126" s="65">
        <v>10</v>
      </c>
      <c r="G126" s="76">
        <v>10</v>
      </c>
      <c r="H126" s="65">
        <v>10</v>
      </c>
      <c r="I126" s="65">
        <v>10</v>
      </c>
      <c r="J126" s="76">
        <v>9</v>
      </c>
      <c r="K126" s="65">
        <v>9</v>
      </c>
      <c r="L126" s="65">
        <v>10</v>
      </c>
      <c r="M126" s="76">
        <v>10</v>
      </c>
      <c r="N126" s="76">
        <v>10</v>
      </c>
      <c r="O126" s="76">
        <v>9</v>
      </c>
      <c r="P126" s="76">
        <v>10</v>
      </c>
      <c r="Q126" s="65">
        <v>10</v>
      </c>
      <c r="S126" t="s">
        <v>849</v>
      </c>
      <c r="T126">
        <v>2.073289183222963</v>
      </c>
      <c r="U126">
        <v>3.6969536423841056</v>
      </c>
      <c r="W126" t="s">
        <v>849</v>
      </c>
      <c r="X126">
        <v>2.3213245033112617</v>
      </c>
      <c r="Y126">
        <v>3.9960264900662272</v>
      </c>
      <c r="AA126" t="s">
        <v>849</v>
      </c>
      <c r="AB126">
        <v>2.6957174392935972</v>
      </c>
      <c r="AC126">
        <v>5.3895805739514371</v>
      </c>
      <c r="AE126" t="s">
        <v>849</v>
      </c>
      <c r="AF126">
        <v>2.9977924944812306</v>
      </c>
      <c r="AG126">
        <v>6.4672847682119148</v>
      </c>
      <c r="AI126" t="s">
        <v>849</v>
      </c>
      <c r="AJ126">
        <v>2.8511258278145637</v>
      </c>
      <c r="AK126">
        <v>5.927682119205298</v>
      </c>
    </row>
    <row r="127" spans="5:41">
      <c r="E127" s="75">
        <v>10</v>
      </c>
      <c r="F127" s="69">
        <v>10</v>
      </c>
      <c r="G127" s="75">
        <v>9</v>
      </c>
      <c r="H127" s="69">
        <v>10</v>
      </c>
      <c r="I127" s="69">
        <v>7</v>
      </c>
      <c r="J127" s="75">
        <v>7</v>
      </c>
      <c r="K127" s="69">
        <v>5</v>
      </c>
      <c r="L127" s="69">
        <v>10</v>
      </c>
      <c r="M127" s="75">
        <v>8</v>
      </c>
      <c r="N127" s="75">
        <v>10</v>
      </c>
      <c r="O127" s="75">
        <v>3</v>
      </c>
      <c r="P127" s="75">
        <v>10</v>
      </c>
      <c r="Q127" s="69">
        <v>8</v>
      </c>
      <c r="S127" t="s">
        <v>850</v>
      </c>
      <c r="T127">
        <v>151</v>
      </c>
      <c r="U127">
        <v>151</v>
      </c>
      <c r="W127" t="s">
        <v>850</v>
      </c>
      <c r="X127">
        <v>151</v>
      </c>
      <c r="Y127">
        <v>151</v>
      </c>
      <c r="AA127" t="s">
        <v>850</v>
      </c>
      <c r="AB127">
        <v>151</v>
      </c>
      <c r="AC127">
        <v>151</v>
      </c>
      <c r="AE127" t="s">
        <v>850</v>
      </c>
      <c r="AF127">
        <v>151</v>
      </c>
      <c r="AG127">
        <v>151</v>
      </c>
      <c r="AI127" t="s">
        <v>850</v>
      </c>
      <c r="AJ127">
        <v>151</v>
      </c>
      <c r="AK127">
        <v>151</v>
      </c>
    </row>
    <row r="128" spans="5:41">
      <c r="E128" s="78">
        <v>9</v>
      </c>
      <c r="F128" s="59">
        <v>10</v>
      </c>
      <c r="G128" s="78">
        <v>10</v>
      </c>
      <c r="H128" s="59">
        <v>10</v>
      </c>
      <c r="I128" s="59">
        <v>10</v>
      </c>
      <c r="J128" s="78">
        <v>10</v>
      </c>
      <c r="K128" s="59">
        <v>9</v>
      </c>
      <c r="L128" s="59">
        <v>9</v>
      </c>
      <c r="M128" s="78">
        <v>10</v>
      </c>
      <c r="N128" s="78">
        <v>10</v>
      </c>
      <c r="O128" s="78">
        <v>10</v>
      </c>
      <c r="P128" s="78">
        <v>1</v>
      </c>
      <c r="Q128" s="59">
        <v>5</v>
      </c>
      <c r="S128" t="s">
        <v>851</v>
      </c>
      <c r="T128">
        <v>0.41998101985740932</v>
      </c>
      <c r="W128" t="s">
        <v>851</v>
      </c>
      <c r="X128">
        <v>0.23402423562063898</v>
      </c>
      <c r="AA128" t="s">
        <v>851</v>
      </c>
      <c r="AB128">
        <v>0.28097787053920553</v>
      </c>
      <c r="AE128" t="s">
        <v>851</v>
      </c>
      <c r="AF128">
        <v>0.14263374742983964</v>
      </c>
      <c r="AI128" t="s">
        <v>851</v>
      </c>
      <c r="AJ128">
        <v>0.43536566950448619</v>
      </c>
    </row>
    <row r="129" spans="5:37">
      <c r="E129" s="75">
        <v>10</v>
      </c>
      <c r="F129" s="69">
        <v>10</v>
      </c>
      <c r="G129" s="75">
        <v>10</v>
      </c>
      <c r="H129" s="69">
        <v>10</v>
      </c>
      <c r="I129" s="69">
        <v>10</v>
      </c>
      <c r="J129" s="75">
        <v>10</v>
      </c>
      <c r="K129" s="69">
        <v>10</v>
      </c>
      <c r="L129" s="69">
        <v>10</v>
      </c>
      <c r="M129" s="75">
        <v>10</v>
      </c>
      <c r="N129" s="75">
        <v>10</v>
      </c>
      <c r="O129" s="75">
        <v>10</v>
      </c>
      <c r="P129" s="75">
        <v>10</v>
      </c>
      <c r="Q129" s="69">
        <v>10</v>
      </c>
      <c r="S129" t="s">
        <v>852</v>
      </c>
      <c r="T129">
        <v>0</v>
      </c>
      <c r="W129" t="s">
        <v>852</v>
      </c>
      <c r="X129">
        <v>0</v>
      </c>
      <c r="AA129" t="s">
        <v>852</v>
      </c>
      <c r="AB129">
        <v>0</v>
      </c>
      <c r="AE129" t="s">
        <v>852</v>
      </c>
      <c r="AF129">
        <v>0</v>
      </c>
      <c r="AI129" t="s">
        <v>852</v>
      </c>
      <c r="AJ129">
        <v>0</v>
      </c>
    </row>
    <row r="130" spans="5:37">
      <c r="E130" s="76">
        <v>9</v>
      </c>
      <c r="F130" s="65">
        <v>9</v>
      </c>
      <c r="G130" s="76">
        <v>10</v>
      </c>
      <c r="H130" s="65">
        <v>10</v>
      </c>
      <c r="I130" s="65">
        <v>10</v>
      </c>
      <c r="J130" s="76">
        <v>9</v>
      </c>
      <c r="K130" s="65">
        <v>9</v>
      </c>
      <c r="L130" s="65">
        <v>10</v>
      </c>
      <c r="M130" s="76">
        <v>8</v>
      </c>
      <c r="N130" s="76">
        <v>10</v>
      </c>
      <c r="O130" s="76">
        <v>10</v>
      </c>
      <c r="P130" s="76">
        <v>10</v>
      </c>
      <c r="Q130" s="65">
        <v>10</v>
      </c>
      <c r="S130" t="s">
        <v>853</v>
      </c>
      <c r="T130">
        <v>150</v>
      </c>
      <c r="W130" t="s">
        <v>853</v>
      </c>
      <c r="X130">
        <v>150</v>
      </c>
      <c r="AA130" t="s">
        <v>853</v>
      </c>
      <c r="AB130">
        <v>150</v>
      </c>
      <c r="AE130" t="s">
        <v>853</v>
      </c>
      <c r="AF130">
        <v>150</v>
      </c>
      <c r="AI130" t="s">
        <v>853</v>
      </c>
      <c r="AJ130">
        <v>150</v>
      </c>
    </row>
    <row r="131" spans="5:37">
      <c r="E131" s="77">
        <v>10</v>
      </c>
      <c r="F131" s="62">
        <v>9</v>
      </c>
      <c r="G131" s="77">
        <v>10</v>
      </c>
      <c r="H131" s="62">
        <v>10</v>
      </c>
      <c r="I131" s="62">
        <v>9</v>
      </c>
      <c r="J131" s="77">
        <v>7</v>
      </c>
      <c r="K131" s="62">
        <v>8</v>
      </c>
      <c r="L131" s="62">
        <v>10</v>
      </c>
      <c r="M131" s="77">
        <v>9</v>
      </c>
      <c r="N131" s="77">
        <v>10</v>
      </c>
      <c r="O131" s="77">
        <v>10</v>
      </c>
      <c r="P131" s="77">
        <v>10</v>
      </c>
      <c r="Q131" s="62">
        <v>8</v>
      </c>
      <c r="S131" t="s">
        <v>854</v>
      </c>
      <c r="T131">
        <v>3.858461721110618</v>
      </c>
      <c r="W131" t="s">
        <v>854</v>
      </c>
      <c r="X131">
        <v>3.679389370151537</v>
      </c>
      <c r="AA131" t="s">
        <v>854</v>
      </c>
      <c r="AB131">
        <v>4.2727477909594516</v>
      </c>
      <c r="AE131" t="s">
        <v>854</v>
      </c>
      <c r="AF131">
        <v>3.7208102166379193</v>
      </c>
      <c r="AI131" t="s">
        <v>854</v>
      </c>
      <c r="AJ131">
        <v>5.8531127638497846</v>
      </c>
    </row>
    <row r="132" spans="5:37">
      <c r="E132" s="76">
        <v>10</v>
      </c>
      <c r="F132" s="65">
        <v>9</v>
      </c>
      <c r="G132" s="76">
        <v>6</v>
      </c>
      <c r="H132" s="65">
        <v>10</v>
      </c>
      <c r="I132" s="65">
        <v>9</v>
      </c>
      <c r="J132" s="76">
        <v>10</v>
      </c>
      <c r="K132" s="65">
        <v>10</v>
      </c>
      <c r="L132" s="65">
        <v>9</v>
      </c>
      <c r="M132" s="76">
        <v>10</v>
      </c>
      <c r="N132" s="76">
        <v>10</v>
      </c>
      <c r="O132" s="76">
        <v>10</v>
      </c>
      <c r="P132" s="76">
        <v>10</v>
      </c>
      <c r="Q132" s="65">
        <v>10</v>
      </c>
      <c r="S132" t="s">
        <v>855</v>
      </c>
      <c r="T132">
        <v>8.4507942401127928E-5</v>
      </c>
      <c r="W132" t="s">
        <v>855</v>
      </c>
      <c r="X132">
        <v>1.6266609260587366E-4</v>
      </c>
      <c r="AA132" t="s">
        <v>855</v>
      </c>
      <c r="AB132">
        <v>1.7078322273920222E-5</v>
      </c>
      <c r="AE132" t="s">
        <v>855</v>
      </c>
      <c r="AF132">
        <v>1.4008146715987352E-4</v>
      </c>
      <c r="AI132" t="s">
        <v>855</v>
      </c>
      <c r="AJ132">
        <v>1.4636781596186364E-8</v>
      </c>
    </row>
    <row r="133" spans="5:37">
      <c r="E133" s="75">
        <v>10</v>
      </c>
      <c r="F133" s="69">
        <v>10</v>
      </c>
      <c r="G133" s="75">
        <v>10</v>
      </c>
      <c r="H133" s="69">
        <v>7</v>
      </c>
      <c r="I133" s="69">
        <v>10</v>
      </c>
      <c r="J133" s="75">
        <v>10</v>
      </c>
      <c r="K133" s="69">
        <v>9</v>
      </c>
      <c r="L133" s="69">
        <v>9</v>
      </c>
      <c r="M133" s="75">
        <v>5</v>
      </c>
      <c r="N133" s="75">
        <v>10</v>
      </c>
      <c r="O133" s="75">
        <v>9</v>
      </c>
      <c r="P133" s="75">
        <v>8</v>
      </c>
      <c r="Q133" s="69">
        <v>8</v>
      </c>
      <c r="S133" t="s">
        <v>856</v>
      </c>
      <c r="T133">
        <v>1.6550755001871769</v>
      </c>
      <c r="W133" t="s">
        <v>856</v>
      </c>
      <c r="X133">
        <v>1.6550755001871769</v>
      </c>
      <c r="AA133" t="s">
        <v>856</v>
      </c>
      <c r="AB133">
        <v>1.6550755001871769</v>
      </c>
      <c r="AE133" t="s">
        <v>856</v>
      </c>
      <c r="AF133">
        <v>1.6550755001871769</v>
      </c>
      <c r="AI133" t="s">
        <v>856</v>
      </c>
      <c r="AJ133">
        <v>1.6550755001871769</v>
      </c>
    </row>
    <row r="134" spans="5:37">
      <c r="E134" s="78">
        <v>10</v>
      </c>
      <c r="F134" s="59">
        <v>9</v>
      </c>
      <c r="G134" s="78">
        <v>10</v>
      </c>
      <c r="H134" s="59">
        <v>10</v>
      </c>
      <c r="I134" s="59">
        <v>9</v>
      </c>
      <c r="J134" s="78">
        <v>9</v>
      </c>
      <c r="K134" s="59">
        <v>9</v>
      </c>
      <c r="L134" s="59">
        <v>10</v>
      </c>
      <c r="M134" s="78">
        <v>8</v>
      </c>
      <c r="N134" s="78">
        <v>10</v>
      </c>
      <c r="O134" s="78">
        <v>10</v>
      </c>
      <c r="P134" s="78">
        <v>10</v>
      </c>
      <c r="Q134" s="59">
        <v>10</v>
      </c>
      <c r="S134" t="s">
        <v>857</v>
      </c>
      <c r="T134">
        <v>1.6901588480225586E-4</v>
      </c>
      <c r="W134" t="s">
        <v>857</v>
      </c>
      <c r="X134">
        <v>3.2533218521174731E-4</v>
      </c>
      <c r="AA134" t="s">
        <v>857</v>
      </c>
      <c r="AB134">
        <v>3.4156644547840444E-5</v>
      </c>
      <c r="AE134" t="s">
        <v>857</v>
      </c>
      <c r="AF134">
        <v>2.8016293431974704E-4</v>
      </c>
      <c r="AI134" t="s">
        <v>857</v>
      </c>
      <c r="AJ134">
        <v>2.9273563192372727E-8</v>
      </c>
    </row>
    <row r="135" spans="5:37" ht="15" thickBot="1">
      <c r="E135" s="75">
        <v>9</v>
      </c>
      <c r="F135" s="69">
        <v>10</v>
      </c>
      <c r="G135" s="75">
        <v>10</v>
      </c>
      <c r="H135" s="69">
        <v>1</v>
      </c>
      <c r="I135" s="69">
        <v>9</v>
      </c>
      <c r="J135" s="75">
        <v>5</v>
      </c>
      <c r="K135" s="69">
        <v>1</v>
      </c>
      <c r="L135" s="69">
        <v>5</v>
      </c>
      <c r="M135" s="75">
        <v>8</v>
      </c>
      <c r="N135" s="75">
        <v>1</v>
      </c>
      <c r="O135" s="75">
        <v>1</v>
      </c>
      <c r="P135" s="75">
        <v>9</v>
      </c>
      <c r="Q135" s="69">
        <v>1</v>
      </c>
      <c r="S135" s="79" t="s">
        <v>858</v>
      </c>
      <c r="T135" s="79">
        <v>1.9759053308966197</v>
      </c>
      <c r="U135" s="79"/>
      <c r="W135" s="79" t="s">
        <v>858</v>
      </c>
      <c r="X135" s="79">
        <v>1.9759053308966197</v>
      </c>
      <c r="Y135" s="79"/>
      <c r="AA135" s="79" t="s">
        <v>858</v>
      </c>
      <c r="AB135" s="79">
        <v>1.9759053308966197</v>
      </c>
      <c r="AC135" s="79"/>
      <c r="AE135" s="79" t="s">
        <v>858</v>
      </c>
      <c r="AF135" s="79">
        <v>1.9759053308966197</v>
      </c>
      <c r="AG135" s="79"/>
      <c r="AI135" s="79" t="s">
        <v>858</v>
      </c>
      <c r="AJ135" s="79">
        <v>1.9759053308966197</v>
      </c>
      <c r="AK135" s="79"/>
    </row>
    <row r="136" spans="5:37">
      <c r="E136" s="78">
        <v>10</v>
      </c>
      <c r="F136" s="59">
        <v>8</v>
      </c>
      <c r="G136" s="78">
        <v>3</v>
      </c>
      <c r="H136" s="59">
        <v>10</v>
      </c>
      <c r="I136" s="59">
        <v>9</v>
      </c>
      <c r="J136" s="78">
        <v>10</v>
      </c>
      <c r="K136" s="59">
        <v>10</v>
      </c>
      <c r="L136" s="59">
        <v>10</v>
      </c>
      <c r="M136" s="78">
        <v>10</v>
      </c>
      <c r="N136" s="78">
        <v>8</v>
      </c>
      <c r="O136" s="78">
        <v>4</v>
      </c>
      <c r="P136" s="78">
        <v>10</v>
      </c>
      <c r="Q136" s="59">
        <v>10</v>
      </c>
    </row>
    <row r="137" spans="5:37">
      <c r="E137" s="77">
        <v>10</v>
      </c>
      <c r="F137" s="62">
        <v>9</v>
      </c>
      <c r="G137" s="77">
        <v>7</v>
      </c>
      <c r="H137" s="62">
        <v>6</v>
      </c>
      <c r="I137" s="62">
        <v>9</v>
      </c>
      <c r="J137" s="77">
        <v>10</v>
      </c>
      <c r="K137" s="62">
        <v>6</v>
      </c>
      <c r="L137" s="62">
        <v>8</v>
      </c>
      <c r="M137" s="77">
        <v>9</v>
      </c>
      <c r="N137" s="77">
        <v>10</v>
      </c>
      <c r="O137" s="77">
        <v>7</v>
      </c>
      <c r="P137" s="77">
        <v>10</v>
      </c>
      <c r="Q137" s="62">
        <v>4</v>
      </c>
      <c r="S137" t="s">
        <v>848</v>
      </c>
      <c r="W137" t="s">
        <v>848</v>
      </c>
      <c r="AA137" t="s">
        <v>848</v>
      </c>
      <c r="AE137" t="s">
        <v>848</v>
      </c>
    </row>
    <row r="138" spans="5:37" ht="15" thickBot="1">
      <c r="E138" s="78">
        <v>10</v>
      </c>
      <c r="F138" s="59">
        <v>9</v>
      </c>
      <c r="G138" s="78">
        <v>9</v>
      </c>
      <c r="H138" s="59">
        <v>8</v>
      </c>
      <c r="I138" s="59">
        <v>9</v>
      </c>
      <c r="J138" s="78">
        <v>7</v>
      </c>
      <c r="K138" s="59">
        <v>10</v>
      </c>
      <c r="L138" s="59">
        <v>9</v>
      </c>
      <c r="M138" s="78">
        <v>8</v>
      </c>
      <c r="N138" s="78">
        <v>10</v>
      </c>
      <c r="O138" s="78">
        <v>1</v>
      </c>
      <c r="P138" s="78">
        <v>10</v>
      </c>
      <c r="Q138" s="59">
        <v>8</v>
      </c>
    </row>
    <row r="139" spans="5:37">
      <c r="E139" s="75">
        <v>8</v>
      </c>
      <c r="F139" s="69">
        <v>10</v>
      </c>
      <c r="G139" s="75">
        <v>9</v>
      </c>
      <c r="H139" s="69">
        <v>9</v>
      </c>
      <c r="I139" s="69">
        <v>9</v>
      </c>
      <c r="J139" s="75">
        <v>10</v>
      </c>
      <c r="K139" s="69">
        <v>9</v>
      </c>
      <c r="L139" s="69">
        <v>9</v>
      </c>
      <c r="M139" s="75">
        <v>10</v>
      </c>
      <c r="N139" s="75">
        <v>10</v>
      </c>
      <c r="O139" s="75">
        <v>4</v>
      </c>
      <c r="P139" s="75">
        <v>10</v>
      </c>
      <c r="Q139" s="69">
        <v>5</v>
      </c>
      <c r="S139" s="80"/>
      <c r="T139" s="80" t="s">
        <v>769</v>
      </c>
      <c r="U139" s="80" t="s">
        <v>778</v>
      </c>
      <c r="W139" s="80"/>
      <c r="X139" s="80" t="s">
        <v>799</v>
      </c>
      <c r="Y139" s="80" t="s">
        <v>766</v>
      </c>
      <c r="AA139" s="80"/>
      <c r="AB139" s="80" t="s">
        <v>772</v>
      </c>
      <c r="AC139" s="80" t="s">
        <v>781</v>
      </c>
      <c r="AE139" s="80"/>
      <c r="AF139" s="80" t="s">
        <v>790</v>
      </c>
      <c r="AG139" s="80" t="s">
        <v>784</v>
      </c>
    </row>
    <row r="140" spans="5:37">
      <c r="E140" s="78">
        <v>9</v>
      </c>
      <c r="F140" s="59">
        <v>9</v>
      </c>
      <c r="G140" s="78">
        <v>10</v>
      </c>
      <c r="H140" s="59">
        <v>9</v>
      </c>
      <c r="I140" s="59">
        <v>7</v>
      </c>
      <c r="J140" s="78">
        <v>9</v>
      </c>
      <c r="K140" s="59">
        <v>9</v>
      </c>
      <c r="L140" s="59">
        <v>10</v>
      </c>
      <c r="M140" s="78">
        <v>8</v>
      </c>
      <c r="N140" s="78">
        <v>10</v>
      </c>
      <c r="O140" s="78">
        <v>3</v>
      </c>
      <c r="P140" s="78">
        <v>10</v>
      </c>
      <c r="Q140" s="59">
        <v>8</v>
      </c>
      <c r="S140" t="s">
        <v>811</v>
      </c>
      <c r="T140">
        <v>8.9933774834437088</v>
      </c>
      <c r="U140">
        <v>8.2649006622516552</v>
      </c>
      <c r="W140" t="s">
        <v>811</v>
      </c>
      <c r="X140">
        <v>8.927152317880795</v>
      </c>
      <c r="Y140">
        <v>7.7483443708609272</v>
      </c>
      <c r="AA140" t="s">
        <v>811</v>
      </c>
      <c r="AB140">
        <v>8.596026490066226</v>
      </c>
      <c r="AC140">
        <v>7.6556291390728477</v>
      </c>
      <c r="AE140" t="s">
        <v>811</v>
      </c>
      <c r="AF140">
        <v>8.5231788079470192</v>
      </c>
      <c r="AG140">
        <v>7.4370860927152318</v>
      </c>
    </row>
    <row r="141" spans="5:37">
      <c r="E141" s="75">
        <v>9</v>
      </c>
      <c r="F141" s="69">
        <v>9</v>
      </c>
      <c r="G141" s="75">
        <v>8</v>
      </c>
      <c r="H141" s="69">
        <v>10</v>
      </c>
      <c r="I141" s="69">
        <v>8</v>
      </c>
      <c r="J141" s="75">
        <v>9</v>
      </c>
      <c r="K141" s="69">
        <v>9</v>
      </c>
      <c r="L141" s="69">
        <v>10</v>
      </c>
      <c r="M141" s="75">
        <v>9</v>
      </c>
      <c r="N141" s="75">
        <v>7</v>
      </c>
      <c r="O141" s="75">
        <v>10</v>
      </c>
      <c r="P141" s="75">
        <v>7</v>
      </c>
      <c r="Q141" s="69">
        <v>7</v>
      </c>
      <c r="S141" t="s">
        <v>849</v>
      </c>
      <c r="T141">
        <v>2.073289183222963</v>
      </c>
      <c r="U141">
        <v>3.9960264900662272</v>
      </c>
      <c r="W141" t="s">
        <v>849</v>
      </c>
      <c r="X141">
        <v>2.3213245033112617</v>
      </c>
      <c r="Y141">
        <v>5.3895805739514371</v>
      </c>
      <c r="AA141" t="s">
        <v>849</v>
      </c>
      <c r="AB141">
        <v>2.6957174392935972</v>
      </c>
      <c r="AC141">
        <v>6.4672847682119148</v>
      </c>
      <c r="AE141" t="s">
        <v>849</v>
      </c>
      <c r="AF141">
        <v>2.9977924944812306</v>
      </c>
      <c r="AG141">
        <v>5.927682119205298</v>
      </c>
    </row>
    <row r="142" spans="5:37">
      <c r="E142" s="78">
        <v>4</v>
      </c>
      <c r="F142" s="59">
        <v>10</v>
      </c>
      <c r="G142" s="78">
        <v>7</v>
      </c>
      <c r="H142" s="59">
        <v>8</v>
      </c>
      <c r="I142" s="59">
        <v>9</v>
      </c>
      <c r="J142" s="78">
        <v>9</v>
      </c>
      <c r="K142" s="59">
        <v>9</v>
      </c>
      <c r="L142" s="59">
        <v>7</v>
      </c>
      <c r="M142" s="78">
        <v>9</v>
      </c>
      <c r="N142" s="78">
        <v>8</v>
      </c>
      <c r="O142" s="78">
        <v>3</v>
      </c>
      <c r="P142" s="78">
        <v>10</v>
      </c>
      <c r="Q142" s="59">
        <v>8</v>
      </c>
      <c r="S142" t="s">
        <v>850</v>
      </c>
      <c r="T142">
        <v>151</v>
      </c>
      <c r="U142">
        <v>151</v>
      </c>
      <c r="W142" t="s">
        <v>850</v>
      </c>
      <c r="X142">
        <v>151</v>
      </c>
      <c r="Y142">
        <v>151</v>
      </c>
      <c r="AA142" t="s">
        <v>850</v>
      </c>
      <c r="AB142">
        <v>151</v>
      </c>
      <c r="AC142">
        <v>151</v>
      </c>
      <c r="AE142" t="s">
        <v>850</v>
      </c>
      <c r="AF142">
        <v>151</v>
      </c>
      <c r="AG142">
        <v>151</v>
      </c>
    </row>
    <row r="143" spans="5:37">
      <c r="E143" s="75">
        <v>9</v>
      </c>
      <c r="F143" s="69">
        <v>10</v>
      </c>
      <c r="G143" s="75">
        <v>8</v>
      </c>
      <c r="H143" s="69">
        <v>9</v>
      </c>
      <c r="I143" s="69">
        <v>8</v>
      </c>
      <c r="J143" s="75">
        <v>10</v>
      </c>
      <c r="K143" s="69">
        <v>8</v>
      </c>
      <c r="L143" s="69">
        <v>4</v>
      </c>
      <c r="M143" s="75">
        <v>6</v>
      </c>
      <c r="N143" s="75">
        <v>10</v>
      </c>
      <c r="O143" s="75">
        <v>10</v>
      </c>
      <c r="P143" s="75">
        <v>8</v>
      </c>
      <c r="Q143" s="69">
        <v>3</v>
      </c>
      <c r="S143" t="s">
        <v>851</v>
      </c>
      <c r="T143">
        <v>0.43373154103643663</v>
      </c>
      <c r="W143" t="s">
        <v>851</v>
      </c>
      <c r="X143">
        <v>0.18891602831285706</v>
      </c>
      <c r="AA143" t="s">
        <v>851</v>
      </c>
      <c r="AB143">
        <v>-5.2700125696541311E-2</v>
      </c>
      <c r="AE143" t="s">
        <v>851</v>
      </c>
      <c r="AF143">
        <v>0.41034863054364784</v>
      </c>
    </row>
    <row r="144" spans="5:37">
      <c r="E144" s="78">
        <v>8</v>
      </c>
      <c r="F144" s="59">
        <v>10</v>
      </c>
      <c r="G144" s="78">
        <v>9</v>
      </c>
      <c r="H144" s="59">
        <v>9</v>
      </c>
      <c r="I144" s="59">
        <v>10</v>
      </c>
      <c r="J144" s="78">
        <v>9</v>
      </c>
      <c r="K144" s="59">
        <v>7</v>
      </c>
      <c r="L144" s="59">
        <v>10</v>
      </c>
      <c r="M144" s="78">
        <v>9</v>
      </c>
      <c r="N144" s="78">
        <v>3</v>
      </c>
      <c r="O144" s="78">
        <v>5</v>
      </c>
      <c r="P144" s="78">
        <v>9</v>
      </c>
      <c r="Q144" s="59">
        <v>6</v>
      </c>
      <c r="S144" t="s">
        <v>852</v>
      </c>
      <c r="T144">
        <v>0</v>
      </c>
      <c r="W144" t="s">
        <v>852</v>
      </c>
      <c r="X144">
        <v>0</v>
      </c>
      <c r="AA144" t="s">
        <v>852</v>
      </c>
      <c r="AB144">
        <v>0</v>
      </c>
      <c r="AE144" t="s">
        <v>852</v>
      </c>
      <c r="AF144">
        <v>0</v>
      </c>
    </row>
    <row r="145" spans="5:33">
      <c r="E145" s="75">
        <v>8</v>
      </c>
      <c r="F145" s="69">
        <v>6</v>
      </c>
      <c r="G145" s="75">
        <v>8</v>
      </c>
      <c r="H145" s="69">
        <v>8</v>
      </c>
      <c r="I145" s="69">
        <v>7</v>
      </c>
      <c r="J145" s="75">
        <v>9</v>
      </c>
      <c r="K145" s="69">
        <v>5</v>
      </c>
      <c r="L145" s="69">
        <v>6</v>
      </c>
      <c r="M145" s="75">
        <v>9</v>
      </c>
      <c r="N145" s="75">
        <v>7</v>
      </c>
      <c r="O145" s="75">
        <v>3</v>
      </c>
      <c r="P145" s="75">
        <v>9</v>
      </c>
      <c r="Q145" s="69">
        <v>7</v>
      </c>
      <c r="S145" t="s">
        <v>853</v>
      </c>
      <c r="T145">
        <v>150</v>
      </c>
      <c r="W145" t="s">
        <v>853</v>
      </c>
      <c r="X145">
        <v>150</v>
      </c>
      <c r="AA145" t="s">
        <v>853</v>
      </c>
      <c r="AB145">
        <v>150</v>
      </c>
      <c r="AE145" t="s">
        <v>853</v>
      </c>
      <c r="AF145">
        <v>150</v>
      </c>
    </row>
    <row r="146" spans="5:33">
      <c r="E146" s="78">
        <v>6</v>
      </c>
      <c r="F146" s="59">
        <v>8</v>
      </c>
      <c r="G146" s="78">
        <v>10</v>
      </c>
      <c r="H146" s="59">
        <v>6</v>
      </c>
      <c r="I146" s="59">
        <v>6</v>
      </c>
      <c r="J146" s="78">
        <v>10</v>
      </c>
      <c r="K146" s="59">
        <v>1</v>
      </c>
      <c r="L146" s="59">
        <v>3</v>
      </c>
      <c r="M146" s="78">
        <v>6</v>
      </c>
      <c r="N146" s="78">
        <v>7</v>
      </c>
      <c r="O146" s="78">
        <v>7</v>
      </c>
      <c r="P146" s="78">
        <v>1</v>
      </c>
      <c r="Q146" s="59">
        <v>5</v>
      </c>
      <c r="S146" t="s">
        <v>854</v>
      </c>
      <c r="T146">
        <v>4.7361027059980261</v>
      </c>
      <c r="W146" t="s">
        <v>854</v>
      </c>
      <c r="X146">
        <v>5.7373204189909526</v>
      </c>
      <c r="AA146" t="s">
        <v>854</v>
      </c>
      <c r="AB146">
        <v>3.729016969673399</v>
      </c>
      <c r="AE146" t="s">
        <v>854</v>
      </c>
      <c r="AF146">
        <v>5.7085478696414027</v>
      </c>
    </row>
    <row r="147" spans="5:33">
      <c r="E147" s="75">
        <v>8</v>
      </c>
      <c r="F147" s="69">
        <v>7</v>
      </c>
      <c r="G147" s="75">
        <v>8</v>
      </c>
      <c r="H147" s="69">
        <v>8</v>
      </c>
      <c r="I147" s="69">
        <v>8</v>
      </c>
      <c r="J147" s="75">
        <v>8</v>
      </c>
      <c r="K147" s="69">
        <v>8</v>
      </c>
      <c r="L147" s="69">
        <v>8</v>
      </c>
      <c r="M147" s="75">
        <v>6</v>
      </c>
      <c r="N147" s="75">
        <v>6</v>
      </c>
      <c r="O147" s="75">
        <v>7</v>
      </c>
      <c r="P147" s="75">
        <v>4</v>
      </c>
      <c r="Q147" s="69">
        <v>6</v>
      </c>
      <c r="S147" t="s">
        <v>855</v>
      </c>
      <c r="T147">
        <v>2.5026774684244442E-6</v>
      </c>
      <c r="W147" t="s">
        <v>855</v>
      </c>
      <c r="X147">
        <v>2.5715811921696638E-8</v>
      </c>
      <c r="AA147" t="s">
        <v>855</v>
      </c>
      <c r="AB147">
        <v>1.359741746204923E-4</v>
      </c>
      <c r="AE147" t="s">
        <v>855</v>
      </c>
      <c r="AF147">
        <v>2.9551070100868846E-8</v>
      </c>
    </row>
    <row r="148" spans="5:33">
      <c r="E148" s="78">
        <v>8</v>
      </c>
      <c r="F148" s="59">
        <v>8</v>
      </c>
      <c r="G148" s="78">
        <v>10</v>
      </c>
      <c r="H148" s="59">
        <v>9</v>
      </c>
      <c r="I148" s="59">
        <v>8</v>
      </c>
      <c r="J148" s="78">
        <v>10</v>
      </c>
      <c r="K148" s="59">
        <v>8</v>
      </c>
      <c r="L148" s="59">
        <v>6</v>
      </c>
      <c r="M148" s="78">
        <v>8</v>
      </c>
      <c r="N148" s="78">
        <v>9</v>
      </c>
      <c r="O148" s="78">
        <v>10</v>
      </c>
      <c r="P148" s="78">
        <v>8</v>
      </c>
      <c r="Q148" s="59">
        <v>7</v>
      </c>
      <c r="S148" t="s">
        <v>856</v>
      </c>
      <c r="T148">
        <v>1.6550755001871769</v>
      </c>
      <c r="W148" t="s">
        <v>856</v>
      </c>
      <c r="X148">
        <v>1.6550755001871769</v>
      </c>
      <c r="AA148" t="s">
        <v>856</v>
      </c>
      <c r="AB148">
        <v>1.6550755001871769</v>
      </c>
      <c r="AE148" t="s">
        <v>856</v>
      </c>
      <c r="AF148">
        <v>1.6550755001871769</v>
      </c>
    </row>
    <row r="149" spans="5:33">
      <c r="E149" s="75">
        <v>7</v>
      </c>
      <c r="F149" s="69">
        <v>7</v>
      </c>
      <c r="G149" s="75">
        <v>9</v>
      </c>
      <c r="H149" s="69">
        <v>9</v>
      </c>
      <c r="I149" s="69">
        <v>8</v>
      </c>
      <c r="J149" s="75">
        <v>10</v>
      </c>
      <c r="K149" s="69">
        <v>7</v>
      </c>
      <c r="L149" s="69">
        <v>4</v>
      </c>
      <c r="M149" s="75">
        <v>8</v>
      </c>
      <c r="N149" s="75">
        <v>8</v>
      </c>
      <c r="O149" s="75">
        <v>8</v>
      </c>
      <c r="P149" s="75">
        <v>6</v>
      </c>
      <c r="Q149" s="69">
        <v>9</v>
      </c>
      <c r="S149" t="s">
        <v>857</v>
      </c>
      <c r="T149">
        <v>5.0053549368488883E-6</v>
      </c>
      <c r="W149" t="s">
        <v>857</v>
      </c>
      <c r="X149">
        <v>5.1431623843393276E-8</v>
      </c>
      <c r="AA149" t="s">
        <v>857</v>
      </c>
      <c r="AB149">
        <v>2.7194834924098459E-4</v>
      </c>
      <c r="AE149" t="s">
        <v>857</v>
      </c>
      <c r="AF149">
        <v>5.9102140201737692E-8</v>
      </c>
    </row>
    <row r="150" spans="5:33" ht="15" thickBot="1">
      <c r="E150" s="78">
        <v>10</v>
      </c>
      <c r="F150" s="59">
        <v>9</v>
      </c>
      <c r="G150" s="78">
        <v>8</v>
      </c>
      <c r="H150" s="59">
        <v>7</v>
      </c>
      <c r="I150" s="59">
        <v>7</v>
      </c>
      <c r="J150" s="78">
        <v>6</v>
      </c>
      <c r="K150" s="59">
        <v>10</v>
      </c>
      <c r="L150" s="59">
        <v>9</v>
      </c>
      <c r="M150" s="78">
        <v>7</v>
      </c>
      <c r="N150" s="78">
        <v>5</v>
      </c>
      <c r="O150" s="78">
        <v>7</v>
      </c>
      <c r="P150" s="78">
        <v>5</v>
      </c>
      <c r="Q150" s="59">
        <v>8</v>
      </c>
      <c r="S150" s="79" t="s">
        <v>858</v>
      </c>
      <c r="T150" s="79">
        <v>1.9759053308966197</v>
      </c>
      <c r="U150" s="79"/>
      <c r="W150" s="79" t="s">
        <v>858</v>
      </c>
      <c r="X150" s="79">
        <v>1.9759053308966197</v>
      </c>
      <c r="Y150" s="79"/>
      <c r="AA150" s="79" t="s">
        <v>858</v>
      </c>
      <c r="AB150" s="79">
        <v>1.9759053308966197</v>
      </c>
      <c r="AC150" s="79"/>
      <c r="AE150" s="79" t="s">
        <v>858</v>
      </c>
      <c r="AF150" s="79">
        <v>1.9759053308966197</v>
      </c>
      <c r="AG150" s="79"/>
    </row>
    <row r="151" spans="5:33">
      <c r="E151" s="77">
        <v>8</v>
      </c>
      <c r="F151" s="62">
        <v>10</v>
      </c>
      <c r="G151" s="77">
        <v>10</v>
      </c>
      <c r="H151" s="62">
        <v>10</v>
      </c>
      <c r="I151" s="62">
        <v>7</v>
      </c>
      <c r="J151" s="77">
        <v>10</v>
      </c>
      <c r="K151" s="62">
        <v>10</v>
      </c>
      <c r="L151" s="62">
        <v>10</v>
      </c>
      <c r="M151" s="77">
        <v>8</v>
      </c>
      <c r="N151" s="77">
        <v>8</v>
      </c>
      <c r="O151" s="77">
        <v>8</v>
      </c>
      <c r="P151" s="77">
        <v>5</v>
      </c>
      <c r="Q151" s="62">
        <v>8</v>
      </c>
    </row>
    <row r="152" spans="5:33">
      <c r="E152" s="74">
        <v>10</v>
      </c>
      <c r="F152" s="73">
        <v>10</v>
      </c>
      <c r="G152" s="74">
        <v>10</v>
      </c>
      <c r="H152" s="73">
        <v>10</v>
      </c>
      <c r="I152" s="73">
        <v>10</v>
      </c>
      <c r="J152" s="74">
        <v>10</v>
      </c>
      <c r="K152" s="73">
        <v>10</v>
      </c>
      <c r="L152" s="73">
        <v>10</v>
      </c>
      <c r="M152" s="74">
        <v>10</v>
      </c>
      <c r="N152" s="74">
        <v>10</v>
      </c>
      <c r="O152" s="74">
        <v>10</v>
      </c>
      <c r="P152" s="74">
        <v>7</v>
      </c>
      <c r="Q152" s="73">
        <v>9</v>
      </c>
      <c r="S152" t="s">
        <v>848</v>
      </c>
      <c r="W152" t="s">
        <v>848</v>
      </c>
      <c r="AA152" t="s">
        <v>848</v>
      </c>
    </row>
    <row r="153" spans="5:33" ht="15" thickBot="1"/>
    <row r="154" spans="5:33">
      <c r="S154" s="80"/>
      <c r="T154" s="80" t="s">
        <v>769</v>
      </c>
      <c r="U154" s="80" t="s">
        <v>766</v>
      </c>
      <c r="W154" s="80"/>
      <c r="X154" s="80" t="s">
        <v>799</v>
      </c>
      <c r="Y154" s="80" t="s">
        <v>781</v>
      </c>
      <c r="AA154" s="80"/>
      <c r="AB154" s="80" t="s">
        <v>772</v>
      </c>
      <c r="AC154" s="80" t="s">
        <v>784</v>
      </c>
    </row>
    <row r="155" spans="5:33">
      <c r="S155" t="s">
        <v>811</v>
      </c>
      <c r="T155">
        <v>8.9933774834437088</v>
      </c>
      <c r="U155">
        <v>7.7483443708609272</v>
      </c>
      <c r="W155" t="s">
        <v>811</v>
      </c>
      <c r="X155">
        <v>8.927152317880795</v>
      </c>
      <c r="Y155">
        <v>7.6556291390728477</v>
      </c>
      <c r="AA155" t="s">
        <v>811</v>
      </c>
      <c r="AB155">
        <v>8.596026490066226</v>
      </c>
      <c r="AC155">
        <v>7.4370860927152318</v>
      </c>
    </row>
    <row r="156" spans="5:33">
      <c r="S156" t="s">
        <v>849</v>
      </c>
      <c r="T156">
        <v>2.073289183222963</v>
      </c>
      <c r="U156">
        <v>5.3895805739514371</v>
      </c>
      <c r="W156" t="s">
        <v>849</v>
      </c>
      <c r="X156">
        <v>2.3213245033112617</v>
      </c>
      <c r="Y156">
        <v>6.4672847682119148</v>
      </c>
      <c r="AA156" t="s">
        <v>849</v>
      </c>
      <c r="AB156">
        <v>2.6957174392935972</v>
      </c>
      <c r="AC156">
        <v>5.927682119205298</v>
      </c>
    </row>
    <row r="157" spans="5:33">
      <c r="S157" t="s">
        <v>850</v>
      </c>
      <c r="T157">
        <v>151</v>
      </c>
      <c r="U157">
        <v>151</v>
      </c>
      <c r="W157" t="s">
        <v>850</v>
      </c>
      <c r="X157">
        <v>151</v>
      </c>
      <c r="Y157">
        <v>151</v>
      </c>
      <c r="AA157" t="s">
        <v>850</v>
      </c>
      <c r="AB157">
        <v>151</v>
      </c>
      <c r="AC157">
        <v>151</v>
      </c>
    </row>
    <row r="158" spans="5:33">
      <c r="S158" t="s">
        <v>851</v>
      </c>
      <c r="T158">
        <v>0.23483137706779539</v>
      </c>
      <c r="W158" t="s">
        <v>851</v>
      </c>
      <c r="X158">
        <v>0.16382159363993368</v>
      </c>
      <c r="AA158" t="s">
        <v>851</v>
      </c>
      <c r="AB158">
        <v>8.4491611169523265E-2</v>
      </c>
    </row>
    <row r="159" spans="5:33">
      <c r="S159" t="s">
        <v>852</v>
      </c>
      <c r="T159">
        <v>0</v>
      </c>
      <c r="W159" t="s">
        <v>852</v>
      </c>
      <c r="X159">
        <v>0</v>
      </c>
      <c r="AA159" t="s">
        <v>852</v>
      </c>
      <c r="AB159">
        <v>0</v>
      </c>
    </row>
    <row r="160" spans="5:33">
      <c r="S160" t="s">
        <v>853</v>
      </c>
      <c r="T160">
        <v>150</v>
      </c>
      <c r="W160" t="s">
        <v>853</v>
      </c>
      <c r="X160">
        <v>150</v>
      </c>
      <c r="AA160" t="s">
        <v>853</v>
      </c>
      <c r="AB160">
        <v>150</v>
      </c>
    </row>
    <row r="161" spans="19:29">
      <c r="S161" t="s">
        <v>854</v>
      </c>
      <c r="T161">
        <v>6.3023880632232627</v>
      </c>
      <c r="W161" t="s">
        <v>854</v>
      </c>
      <c r="X161">
        <v>5.6980903838974069</v>
      </c>
      <c r="AA161" t="s">
        <v>854</v>
      </c>
      <c r="AB161">
        <v>5.0515342224142357</v>
      </c>
    </row>
    <row r="162" spans="19:29">
      <c r="S162" t="s">
        <v>855</v>
      </c>
      <c r="T162">
        <v>1.5482416830594915E-9</v>
      </c>
      <c r="W162" t="s">
        <v>855</v>
      </c>
      <c r="X162">
        <v>3.1079328584416075E-8</v>
      </c>
      <c r="AA162" t="s">
        <v>855</v>
      </c>
      <c r="AB162">
        <v>6.2829668437942695E-7</v>
      </c>
    </row>
    <row r="163" spans="19:29">
      <c r="S163" t="s">
        <v>856</v>
      </c>
      <c r="T163">
        <v>1.6550755001871769</v>
      </c>
      <c r="W163" t="s">
        <v>856</v>
      </c>
      <c r="X163">
        <v>1.6550755001871769</v>
      </c>
      <c r="AA163" t="s">
        <v>856</v>
      </c>
      <c r="AB163">
        <v>1.6550755001871769</v>
      </c>
    </row>
    <row r="164" spans="19:29">
      <c r="S164" t="s">
        <v>857</v>
      </c>
      <c r="T164">
        <v>3.0964833661189831E-9</v>
      </c>
      <c r="W164" t="s">
        <v>857</v>
      </c>
      <c r="X164">
        <v>6.215865716883215E-8</v>
      </c>
      <c r="AA164" t="s">
        <v>857</v>
      </c>
      <c r="AB164">
        <v>1.2565933687588539E-6</v>
      </c>
    </row>
    <row r="165" spans="19:29" ht="15" thickBot="1">
      <c r="S165" s="79" t="s">
        <v>858</v>
      </c>
      <c r="T165" s="79">
        <v>1.9759053308966197</v>
      </c>
      <c r="U165" s="79"/>
      <c r="W165" s="79" t="s">
        <v>858</v>
      </c>
      <c r="X165" s="79">
        <v>1.9759053308966197</v>
      </c>
      <c r="Y165" s="79"/>
      <c r="AA165" s="79" t="s">
        <v>858</v>
      </c>
      <c r="AB165" s="79">
        <v>1.9759053308966197</v>
      </c>
      <c r="AC165" s="79"/>
    </row>
    <row r="167" spans="19:29">
      <c r="S167" t="s">
        <v>848</v>
      </c>
      <c r="W167" t="s">
        <v>848</v>
      </c>
    </row>
    <row r="168" spans="19:29" ht="15" thickBot="1"/>
    <row r="169" spans="19:29">
      <c r="S169" s="80"/>
      <c r="T169" s="80" t="s">
        <v>769</v>
      </c>
      <c r="U169" s="80" t="s">
        <v>781</v>
      </c>
      <c r="W169" s="80"/>
      <c r="X169" s="80" t="s">
        <v>799</v>
      </c>
      <c r="Y169" s="80" t="s">
        <v>784</v>
      </c>
    </row>
    <row r="170" spans="19:29">
      <c r="S170" t="s">
        <v>811</v>
      </c>
      <c r="T170">
        <v>8.9933774834437088</v>
      </c>
      <c r="U170">
        <v>7.6556291390728477</v>
      </c>
      <c r="W170" t="s">
        <v>811</v>
      </c>
      <c r="X170">
        <v>8.927152317880795</v>
      </c>
      <c r="Y170">
        <v>7.4370860927152318</v>
      </c>
    </row>
    <row r="171" spans="19:29">
      <c r="S171" t="s">
        <v>849</v>
      </c>
      <c r="T171">
        <v>2.073289183222963</v>
      </c>
      <c r="U171">
        <v>6.4672847682119148</v>
      </c>
      <c r="W171" t="s">
        <v>849</v>
      </c>
      <c r="X171">
        <v>2.3213245033112617</v>
      </c>
      <c r="Y171">
        <v>5.927682119205298</v>
      </c>
    </row>
    <row r="172" spans="19:29">
      <c r="S172" t="s">
        <v>850</v>
      </c>
      <c r="T172">
        <v>151</v>
      </c>
      <c r="U172">
        <v>151</v>
      </c>
      <c r="W172" t="s">
        <v>850</v>
      </c>
      <c r="X172">
        <v>151</v>
      </c>
      <c r="Y172">
        <v>151</v>
      </c>
    </row>
    <row r="173" spans="19:29">
      <c r="S173" t="s">
        <v>851</v>
      </c>
      <c r="T173">
        <v>4.8529603751148537E-2</v>
      </c>
      <c r="W173" t="s">
        <v>851</v>
      </c>
      <c r="X173">
        <v>0.10569011698615687</v>
      </c>
    </row>
    <row r="174" spans="19:29">
      <c r="S174" t="s">
        <v>852</v>
      </c>
      <c r="T174">
        <v>0</v>
      </c>
      <c r="W174" t="s">
        <v>852</v>
      </c>
      <c r="X174">
        <v>0</v>
      </c>
    </row>
    <row r="175" spans="19:29">
      <c r="S175" t="s">
        <v>853</v>
      </c>
      <c r="T175">
        <v>150</v>
      </c>
      <c r="W175" t="s">
        <v>853</v>
      </c>
      <c r="X175">
        <v>150</v>
      </c>
    </row>
    <row r="176" spans="19:29">
      <c r="S176" t="s">
        <v>854</v>
      </c>
      <c r="T176">
        <v>5.7457822268592693</v>
      </c>
      <c r="W176" t="s">
        <v>854</v>
      </c>
      <c r="X176">
        <v>6.7016544041763551</v>
      </c>
    </row>
    <row r="177" spans="19:25">
      <c r="S177" t="s">
        <v>855</v>
      </c>
      <c r="T177">
        <v>2.4683743234929738E-8</v>
      </c>
      <c r="W177" t="s">
        <v>855</v>
      </c>
      <c r="X177">
        <v>1.9531087095217858E-10</v>
      </c>
    </row>
    <row r="178" spans="19:25">
      <c r="S178" t="s">
        <v>856</v>
      </c>
      <c r="T178">
        <v>1.6550755001871769</v>
      </c>
      <c r="W178" t="s">
        <v>856</v>
      </c>
      <c r="X178">
        <v>1.6550755001871769</v>
      </c>
    </row>
    <row r="179" spans="19:25">
      <c r="S179" t="s">
        <v>857</v>
      </c>
      <c r="T179">
        <v>4.9367486469859477E-8</v>
      </c>
      <c r="W179" t="s">
        <v>857</v>
      </c>
      <c r="X179">
        <v>3.9062174190435717E-10</v>
      </c>
    </row>
    <row r="180" spans="19:25" ht="15" thickBot="1">
      <c r="S180" s="79" t="s">
        <v>858</v>
      </c>
      <c r="T180" s="79">
        <v>1.9759053308966197</v>
      </c>
      <c r="U180" s="79"/>
      <c r="W180" s="79" t="s">
        <v>858</v>
      </c>
      <c r="X180" s="79">
        <v>1.9759053308966197</v>
      </c>
      <c r="Y180" s="79"/>
    </row>
    <row r="182" spans="19:25">
      <c r="S182" t="s">
        <v>848</v>
      </c>
    </row>
    <row r="183" spans="19:25" ht="15" thickBot="1"/>
    <row r="184" spans="19:25">
      <c r="S184" s="80"/>
      <c r="T184" s="80" t="s">
        <v>769</v>
      </c>
      <c r="U184" s="80" t="s">
        <v>784</v>
      </c>
    </row>
    <row r="185" spans="19:25">
      <c r="S185" t="s">
        <v>811</v>
      </c>
      <c r="T185">
        <v>8.9933774834437088</v>
      </c>
      <c r="U185">
        <v>7.4370860927152318</v>
      </c>
    </row>
    <row r="186" spans="19:25">
      <c r="S186" t="s">
        <v>849</v>
      </c>
      <c r="T186">
        <v>2.073289183222963</v>
      </c>
      <c r="U186">
        <v>5.927682119205298</v>
      </c>
    </row>
    <row r="187" spans="19:25">
      <c r="S187" t="s">
        <v>850</v>
      </c>
      <c r="T187">
        <v>151</v>
      </c>
      <c r="U187">
        <v>151</v>
      </c>
    </row>
    <row r="188" spans="19:25">
      <c r="S188" t="s">
        <v>851</v>
      </c>
      <c r="T188">
        <v>0.24044227331331613</v>
      </c>
    </row>
    <row r="189" spans="19:25">
      <c r="S189" t="s">
        <v>852</v>
      </c>
      <c r="T189">
        <v>0</v>
      </c>
    </row>
    <row r="190" spans="19:25">
      <c r="S190" t="s">
        <v>853</v>
      </c>
      <c r="T190">
        <v>150</v>
      </c>
    </row>
    <row r="191" spans="19:25">
      <c r="S191" t="s">
        <v>854</v>
      </c>
      <c r="T191">
        <v>7.6100546796852662</v>
      </c>
    </row>
    <row r="192" spans="19:25">
      <c r="S192" t="s">
        <v>855</v>
      </c>
      <c r="T192">
        <v>1.4070594003389022E-12</v>
      </c>
    </row>
    <row r="193" spans="19:21">
      <c r="S193" t="s">
        <v>856</v>
      </c>
      <c r="T193">
        <v>1.6550755001871769</v>
      </c>
    </row>
    <row r="194" spans="19:21">
      <c r="S194" t="s">
        <v>857</v>
      </c>
      <c r="T194">
        <v>2.8141188006778045E-12</v>
      </c>
    </row>
    <row r="195" spans="19:21" ht="15" thickBot="1">
      <c r="S195" s="79" t="s">
        <v>858</v>
      </c>
      <c r="T195" s="79">
        <v>1.9759053308966197</v>
      </c>
      <c r="U195" s="79"/>
    </row>
  </sheetData>
  <autoFilter ref="A1:C14" xr:uid="{FAE810B5-3394-41A5-8FB0-7C691393D8D4}">
    <sortState xmlns:xlrd2="http://schemas.microsoft.com/office/spreadsheetml/2017/richdata2" ref="A2:C14">
      <sortCondition descending="1" ref="C1:C14"/>
    </sortState>
  </autoFilter>
  <sortState xmlns:xlrd2="http://schemas.microsoft.com/office/spreadsheetml/2017/richdata2" ref="A1:Q14">
    <sortCondition descending="1" ref="C1:C1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30E9-055C-4BB3-8C35-5E168E247516}">
  <sheetPr>
    <tabColor theme="5" tint="0.59999389629810485"/>
  </sheetPr>
  <dimension ref="A1:O15"/>
  <sheetViews>
    <sheetView zoomScale="78" zoomScaleNormal="80" workbookViewId="0">
      <pane xSplit="2" ySplit="2" topLeftCell="C3" activePane="bottomRight" state="frozen"/>
      <selection pane="bottomRight" activeCell="A3" sqref="A3"/>
      <selection pane="bottomLeft" activeCell="A3" sqref="A3"/>
      <selection pane="topRight" activeCell="C1" sqref="C1"/>
    </sheetView>
  </sheetViews>
  <sheetFormatPr defaultColWidth="8.85546875" defaultRowHeight="14.45"/>
  <cols>
    <col min="1" max="1" width="4.7109375" customWidth="1"/>
    <col min="2" max="2" width="23.7109375" customWidth="1"/>
    <col min="3" max="15" width="9.7109375" customWidth="1"/>
  </cols>
  <sheetData>
    <row r="1" spans="1:15" ht="15" thickBot="1">
      <c r="A1" s="23"/>
      <c r="B1" s="23"/>
      <c r="C1" s="25" t="s">
        <v>826</v>
      </c>
      <c r="D1" s="27" t="s">
        <v>823</v>
      </c>
      <c r="E1" s="27" t="s">
        <v>827</v>
      </c>
      <c r="F1" s="27" t="s">
        <v>829</v>
      </c>
      <c r="G1" s="27" t="s">
        <v>831</v>
      </c>
      <c r="H1" s="27" t="s">
        <v>825</v>
      </c>
      <c r="I1" s="27" t="s">
        <v>833</v>
      </c>
      <c r="J1" s="27" t="s">
        <v>839</v>
      </c>
      <c r="K1" s="27" t="s">
        <v>837</v>
      </c>
      <c r="L1" s="27" t="s">
        <v>841</v>
      </c>
      <c r="M1" s="27" t="s">
        <v>835</v>
      </c>
      <c r="N1" s="27" t="s">
        <v>843</v>
      </c>
      <c r="O1" s="29" t="s">
        <v>845</v>
      </c>
    </row>
    <row r="2" spans="1:15" s="8" customFormat="1" ht="106.15" customHeight="1" thickBot="1">
      <c r="A2" s="24"/>
      <c r="B2" s="24"/>
      <c r="C2" s="26" t="s">
        <v>769</v>
      </c>
      <c r="D2" s="28" t="s">
        <v>799</v>
      </c>
      <c r="E2" s="28" t="s">
        <v>772</v>
      </c>
      <c r="F2" s="28" t="s">
        <v>790</v>
      </c>
      <c r="G2" s="28" t="s">
        <v>796</v>
      </c>
      <c r="H2" s="28" t="s">
        <v>762</v>
      </c>
      <c r="I2" s="28" t="s">
        <v>787</v>
      </c>
      <c r="J2" s="28" t="s">
        <v>793</v>
      </c>
      <c r="K2" s="28" t="s">
        <v>775</v>
      </c>
      <c r="L2" s="28" t="s">
        <v>778</v>
      </c>
      <c r="M2" s="28" t="s">
        <v>766</v>
      </c>
      <c r="N2" s="28" t="s">
        <v>781</v>
      </c>
      <c r="O2" s="30" t="s">
        <v>784</v>
      </c>
    </row>
    <row r="3" spans="1:15" s="7" customFormat="1" ht="34.9" customHeight="1">
      <c r="A3" s="25" t="s">
        <v>826</v>
      </c>
      <c r="B3" s="26" t="s">
        <v>769</v>
      </c>
      <c r="C3" s="52"/>
      <c r="D3">
        <v>0.32164887384676211</v>
      </c>
      <c r="E3">
        <v>3.5553856042299312E-3</v>
      </c>
      <c r="F3">
        <v>1.2284702404690277E-3</v>
      </c>
      <c r="G3">
        <v>5.0732441881599498E-4</v>
      </c>
      <c r="H3">
        <v>6.9970748479242163E-4</v>
      </c>
      <c r="I3">
        <v>1.6550755001871769</v>
      </c>
      <c r="J3">
        <v>1.5729853644951555E-3</v>
      </c>
      <c r="K3">
        <v>8.4507942401127928E-5</v>
      </c>
      <c r="L3">
        <v>2.5026774684244442E-6</v>
      </c>
      <c r="M3">
        <v>1.5482416830594915E-9</v>
      </c>
      <c r="N3">
        <v>2.4683743234929738E-8</v>
      </c>
      <c r="O3">
        <v>1.6550755001871769</v>
      </c>
    </row>
    <row r="4" spans="1:15" s="7" customFormat="1" ht="34.9" customHeight="1">
      <c r="A4" s="27" t="s">
        <v>823</v>
      </c>
      <c r="B4" s="28" t="s">
        <v>799</v>
      </c>
      <c r="C4" s="53"/>
      <c r="D4" s="17"/>
      <c r="E4">
        <v>1.7733824246124304E-2</v>
      </c>
      <c r="F4">
        <v>9.3643525588165202E-3</v>
      </c>
      <c r="G4">
        <v>5.1121826680351323E-3</v>
      </c>
      <c r="H4">
        <v>7.3275939199993964E-3</v>
      </c>
      <c r="I4">
        <v>7.5129211949621598E-3</v>
      </c>
      <c r="J4">
        <v>4.8598141330313703E-3</v>
      </c>
      <c r="K4">
        <v>1.6272811012867697E-3</v>
      </c>
      <c r="L4">
        <v>1.6266609260587366E-4</v>
      </c>
      <c r="M4">
        <v>2.5715811921696638E-8</v>
      </c>
      <c r="N4">
        <v>3.1079328584416075E-8</v>
      </c>
      <c r="O4">
        <v>1.9531087095217858E-10</v>
      </c>
    </row>
    <row r="5" spans="1:15" s="7" customFormat="1" ht="34.9" customHeight="1">
      <c r="A5" s="27" t="s">
        <v>827</v>
      </c>
      <c r="B5" s="28" t="s">
        <v>772</v>
      </c>
      <c r="C5" s="53"/>
      <c r="D5" s="18"/>
      <c r="E5" s="17"/>
      <c r="F5">
        <v>0.32104870505017208</v>
      </c>
      <c r="G5">
        <v>0.3391805732831753</v>
      </c>
      <c r="H5">
        <v>0.2528635059601424</v>
      </c>
      <c r="I5">
        <v>0.26217627978130686</v>
      </c>
      <c r="J5">
        <v>0.25196621476466752</v>
      </c>
      <c r="K5">
        <v>0.14878962074998961</v>
      </c>
      <c r="L5">
        <v>2.4056525938615923E-2</v>
      </c>
      <c r="M5">
        <v>1.7078322273920222E-5</v>
      </c>
      <c r="N5">
        <v>1.359741746204923E-4</v>
      </c>
      <c r="O5">
        <v>6.2829668437942695E-7</v>
      </c>
    </row>
    <row r="6" spans="1:15" s="7" customFormat="1" ht="34.9" customHeight="1">
      <c r="A6" s="27" t="s">
        <v>829</v>
      </c>
      <c r="B6" s="28" t="s">
        <v>790</v>
      </c>
      <c r="C6" s="53"/>
      <c r="D6" s="18"/>
      <c r="E6" s="18"/>
      <c r="F6" s="17"/>
      <c r="G6">
        <v>0.5</v>
      </c>
      <c r="H6">
        <v>0.40433392754475211</v>
      </c>
      <c r="I6">
        <v>0.36594246568872746</v>
      </c>
      <c r="J6">
        <v>0.371894937329593</v>
      </c>
      <c r="K6">
        <v>0.23456833611194611</v>
      </c>
      <c r="L6">
        <v>6.7192928916439881E-2</v>
      </c>
      <c r="M6">
        <v>5.0676871505603341E-5</v>
      </c>
      <c r="N6">
        <v>1.4008146715987352E-4</v>
      </c>
      <c r="O6">
        <v>2.9551070100868846E-8</v>
      </c>
    </row>
    <row r="7" spans="1:15" s="7" customFormat="1" ht="34.9" customHeight="1">
      <c r="A7" s="27" t="s">
        <v>831</v>
      </c>
      <c r="B7" s="28" t="s">
        <v>796</v>
      </c>
      <c r="C7" s="53"/>
      <c r="D7" s="18"/>
      <c r="E7" s="18"/>
      <c r="F7" s="18"/>
      <c r="G7" s="17"/>
      <c r="H7">
        <v>0.41110314129766551</v>
      </c>
      <c r="I7">
        <v>0.37972271867241109</v>
      </c>
      <c r="J7">
        <v>0.3637743707389805</v>
      </c>
      <c r="K7">
        <v>0.2278107943267883</v>
      </c>
      <c r="L7">
        <v>6.3985194071651125E-2</v>
      </c>
      <c r="M7">
        <v>1.1508730994849786E-4</v>
      </c>
      <c r="N7">
        <v>1.2676401551951048E-4</v>
      </c>
      <c r="O7">
        <v>1.4636781596186364E-8</v>
      </c>
    </row>
    <row r="8" spans="1:15" s="7" customFormat="1" ht="34.9" customHeight="1">
      <c r="A8" s="27" t="s">
        <v>825</v>
      </c>
      <c r="B8" s="28" t="s">
        <v>762</v>
      </c>
      <c r="C8" s="53"/>
      <c r="D8" s="18"/>
      <c r="E8" s="18"/>
      <c r="F8" s="18"/>
      <c r="G8" s="18"/>
      <c r="H8" s="17"/>
      <c r="I8">
        <v>0.4732266309145749</v>
      </c>
      <c r="J8">
        <v>0.462340285417701</v>
      </c>
      <c r="K8">
        <v>0.33319668452260148</v>
      </c>
      <c r="L8">
        <v>0.10881811458716921</v>
      </c>
      <c r="M8">
        <v>3.6638192081342804E-4</v>
      </c>
      <c r="N8">
        <v>6.5704643539319437E-4</v>
      </c>
      <c r="O8">
        <v>5.8043119533314992E-6</v>
      </c>
    </row>
    <row r="9" spans="1:15" s="7" customFormat="1" ht="34.9" customHeight="1">
      <c r="A9" s="27" t="s">
        <v>833</v>
      </c>
      <c r="B9" s="28" t="s">
        <v>787</v>
      </c>
      <c r="C9" s="53"/>
      <c r="D9" s="18"/>
      <c r="E9" s="18"/>
      <c r="F9" s="18"/>
      <c r="G9" s="18"/>
      <c r="H9" s="18"/>
      <c r="I9" s="17"/>
      <c r="J9">
        <v>0.48375807819810518</v>
      </c>
      <c r="K9">
        <v>0.36756914998029611</v>
      </c>
      <c r="L9">
        <v>0.13156349289751398</v>
      </c>
      <c r="M9">
        <v>3.1986447488779906E-4</v>
      </c>
      <c r="N9">
        <v>7.6142568171265435E-4</v>
      </c>
      <c r="O9">
        <v>6.7455561539011124E-8</v>
      </c>
    </row>
    <row r="10" spans="1:15" s="7" customFormat="1" ht="34.9" customHeight="1">
      <c r="A10" s="27" t="s">
        <v>839</v>
      </c>
      <c r="B10" s="28" t="s">
        <v>793</v>
      </c>
      <c r="C10" s="53"/>
      <c r="D10" s="18"/>
      <c r="E10" s="18"/>
      <c r="F10" s="18"/>
      <c r="G10" s="18"/>
      <c r="H10" s="18"/>
      <c r="I10" s="18"/>
      <c r="J10" s="17"/>
      <c r="K10">
        <v>0.38519062153981753</v>
      </c>
      <c r="L10">
        <v>0.13412737888951579</v>
      </c>
      <c r="M10">
        <v>1.3387088195610888E-3</v>
      </c>
      <c r="N10">
        <v>1.0170462925836947E-3</v>
      </c>
      <c r="O10">
        <v>2.3606162729028741E-6</v>
      </c>
    </row>
    <row r="11" spans="1:15" s="7" customFormat="1" ht="34.9" customHeight="1">
      <c r="A11" s="27" t="s">
        <v>837</v>
      </c>
      <c r="B11" s="28" t="s">
        <v>775</v>
      </c>
      <c r="C11" s="53"/>
      <c r="D11" s="18"/>
      <c r="E11" s="18"/>
      <c r="F11" s="18"/>
      <c r="G11" s="18"/>
      <c r="H11" s="18"/>
      <c r="I11" s="18"/>
      <c r="J11" s="18"/>
      <c r="K11" s="17"/>
      <c r="L11">
        <v>0.19962984788618804</v>
      </c>
      <c r="M11">
        <v>2.3807014689224415E-3</v>
      </c>
      <c r="N11">
        <v>1.3725601138350418E-3</v>
      </c>
      <c r="O11">
        <v>2.8063475755056304E-6</v>
      </c>
    </row>
    <row r="12" spans="1:15" s="7" customFormat="1" ht="34.9" customHeight="1">
      <c r="A12" s="27" t="s">
        <v>841</v>
      </c>
      <c r="B12" s="28" t="s">
        <v>778</v>
      </c>
      <c r="C12" s="53"/>
      <c r="D12" s="18"/>
      <c r="E12" s="18"/>
      <c r="F12" s="18"/>
      <c r="G12" s="18"/>
      <c r="H12" s="18"/>
      <c r="I12" s="18"/>
      <c r="J12" s="18"/>
      <c r="K12" s="18"/>
      <c r="L12" s="17"/>
      <c r="M12">
        <v>8.1449317313948798E-3</v>
      </c>
      <c r="N12">
        <v>5.1895447246450305E-3</v>
      </c>
      <c r="O12">
        <v>2.494429807564595E-5</v>
      </c>
    </row>
    <row r="13" spans="1:15" s="7" customFormat="1" ht="34.9" customHeight="1">
      <c r="A13" s="27" t="s">
        <v>835</v>
      </c>
      <c r="B13" s="28" t="s">
        <v>766</v>
      </c>
      <c r="C13" s="53"/>
      <c r="D13" s="18"/>
      <c r="E13" s="18"/>
      <c r="F13" s="18"/>
      <c r="G13" s="18"/>
      <c r="H13" s="18"/>
      <c r="I13" s="18"/>
      <c r="J13" s="18"/>
      <c r="K13" s="18"/>
      <c r="L13" s="18"/>
      <c r="M13" s="17"/>
      <c r="N13">
        <v>0.3679341982344938</v>
      </c>
      <c r="O13">
        <v>7.5410605624650087E-2</v>
      </c>
    </row>
    <row r="14" spans="1:15" s="7" customFormat="1" ht="34.9" customHeight="1">
      <c r="A14" s="27" t="s">
        <v>843</v>
      </c>
      <c r="B14" s="28" t="s">
        <v>781</v>
      </c>
      <c r="C14" s="53"/>
      <c r="D14" s="18"/>
      <c r="E14" s="18"/>
      <c r="F14" s="18"/>
      <c r="G14" s="18"/>
      <c r="H14" s="18"/>
      <c r="I14" s="18"/>
      <c r="J14" s="18"/>
      <c r="K14" s="18"/>
      <c r="L14" s="18"/>
      <c r="M14" s="18"/>
      <c r="N14" s="17"/>
      <c r="O14">
        <v>0.17213393663574933</v>
      </c>
    </row>
    <row r="15" spans="1:15" s="7" customFormat="1" ht="34.9" customHeight="1" thickBot="1">
      <c r="A15" s="29" t="s">
        <v>845</v>
      </c>
      <c r="B15" s="30" t="s">
        <v>784</v>
      </c>
      <c r="C15" s="54"/>
      <c r="D15" s="19"/>
      <c r="E15" s="19"/>
      <c r="F15" s="19"/>
      <c r="G15" s="19"/>
      <c r="H15" s="19"/>
      <c r="I15" s="19"/>
      <c r="J15" s="19"/>
      <c r="K15" s="19"/>
      <c r="L15" s="19"/>
      <c r="M15" s="19"/>
      <c r="N15" s="19"/>
      <c r="O15" s="20"/>
    </row>
  </sheetData>
  <conditionalFormatting sqref="C3:O15">
    <cfRule type="expression" dxfId="2" priority="1">
      <formula>ISBLANK(C3)</formula>
    </cfRule>
    <cfRule type="expression" dxfId="1" priority="2">
      <formula>AND(C3&gt;0, C3&lt;=0.05)</formula>
    </cfRule>
    <cfRule type="expression" dxfId="0" priority="3">
      <formula>C3&gt;0.05</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A5841-6920-4A63-8276-2B9C3C21B816}">
  <sheetPr>
    <tabColor theme="8" tint="0.59999389629810485"/>
  </sheetPr>
  <dimension ref="A1:S152"/>
  <sheetViews>
    <sheetView topLeftCell="L1" zoomScale="85" zoomScaleNormal="85" workbookViewId="0">
      <pane ySplit="1" topLeftCell="A2" activePane="bottomLeft" state="frozen"/>
      <selection pane="bottomLeft" activeCell="S122" sqref="S122"/>
    </sheetView>
  </sheetViews>
  <sheetFormatPr defaultColWidth="8.85546875" defaultRowHeight="14.45"/>
  <cols>
    <col min="1" max="2" width="11.140625" customWidth="1"/>
    <col min="16" max="16" width="5.7109375" customWidth="1"/>
    <col min="19" max="19" width="92.42578125" bestFit="1" customWidth="1"/>
  </cols>
  <sheetData>
    <row r="1" spans="1:19" ht="103.15" customHeight="1" thickBot="1">
      <c r="A1" s="37" t="s">
        <v>3</v>
      </c>
      <c r="B1" s="38" t="s">
        <v>759</v>
      </c>
      <c r="C1" s="41" t="s">
        <v>762</v>
      </c>
      <c r="D1" s="41" t="s">
        <v>766</v>
      </c>
      <c r="E1" s="41" t="s">
        <v>769</v>
      </c>
      <c r="F1" s="41" t="s">
        <v>772</v>
      </c>
      <c r="G1" s="41" t="s">
        <v>775</v>
      </c>
      <c r="H1" s="41" t="s">
        <v>778</v>
      </c>
      <c r="I1" s="41" t="s">
        <v>781</v>
      </c>
      <c r="J1" s="41" t="s">
        <v>784</v>
      </c>
      <c r="K1" s="41" t="s">
        <v>787</v>
      </c>
      <c r="L1" s="41" t="s">
        <v>790</v>
      </c>
      <c r="M1" s="41" t="s">
        <v>793</v>
      </c>
      <c r="N1" s="41" t="s">
        <v>796</v>
      </c>
      <c r="O1" s="42" t="s">
        <v>799</v>
      </c>
      <c r="P1" s="23"/>
      <c r="Q1" s="43" t="s">
        <v>802</v>
      </c>
    </row>
    <row r="2" spans="1:19">
      <c r="A2" s="78" t="s">
        <v>53</v>
      </c>
      <c r="B2" s="78" t="s">
        <v>66</v>
      </c>
      <c r="C2" s="78">
        <v>8</v>
      </c>
      <c r="D2" s="78">
        <v>6</v>
      </c>
      <c r="E2" s="78">
        <v>8</v>
      </c>
      <c r="F2" s="78">
        <v>8</v>
      </c>
      <c r="G2" s="78">
        <v>9</v>
      </c>
      <c r="H2" s="78">
        <v>8</v>
      </c>
      <c r="I2" s="78">
        <v>8</v>
      </c>
      <c r="J2" s="78">
        <v>8</v>
      </c>
      <c r="K2" s="78">
        <v>8</v>
      </c>
      <c r="L2" s="78">
        <v>8</v>
      </c>
      <c r="M2" s="59">
        <v>8</v>
      </c>
      <c r="N2" s="59">
        <v>8</v>
      </c>
      <c r="O2" s="59">
        <v>8</v>
      </c>
      <c r="P2" s="23"/>
      <c r="Q2" s="59">
        <v>6</v>
      </c>
      <c r="S2" s="31" t="str" cm="1">
        <f t="array" ref="S2">_xlfn.TEXTJOIN(" + ", TRUE, 'Género X - Calificaciones'!C2:O2 &amp; "*" &amp; "F" &amp; COLUMN('Género X - Calificaciones'!C2:O2) - 2)</f>
        <v>8*F1 + 6*F2 + 8*F3 + 8*F4 + 9*F5 + 8*F6 + 8*F7 + 8*F8 + 8*F9 + 8*F10 + 8*F11 + 8*F12 + 8*F13</v>
      </c>
    </row>
    <row r="3" spans="1:19">
      <c r="A3" s="77" t="s">
        <v>53</v>
      </c>
      <c r="B3" s="77" t="s">
        <v>66</v>
      </c>
      <c r="C3" s="77">
        <v>3</v>
      </c>
      <c r="D3" s="77">
        <v>1</v>
      </c>
      <c r="E3" s="77">
        <v>10</v>
      </c>
      <c r="F3" s="77">
        <v>10</v>
      </c>
      <c r="G3" s="77">
        <v>10</v>
      </c>
      <c r="H3" s="77">
        <v>3</v>
      </c>
      <c r="I3" s="77">
        <v>9</v>
      </c>
      <c r="J3" s="77">
        <v>1</v>
      </c>
      <c r="K3" s="77">
        <v>10</v>
      </c>
      <c r="L3" s="77">
        <v>10</v>
      </c>
      <c r="M3" s="62">
        <v>10</v>
      </c>
      <c r="N3" s="62">
        <v>10</v>
      </c>
      <c r="O3" s="62">
        <v>10</v>
      </c>
      <c r="P3" s="23"/>
      <c r="Q3" s="62">
        <v>10</v>
      </c>
      <c r="S3" s="31" t="str" cm="1">
        <f t="array" ref="S3">_xlfn.TEXTJOIN(" + ", TRUE, 'Género X - Calificaciones'!C3:O3 &amp; "*" &amp; "F" &amp; COLUMN('Género X - Calificaciones'!C3:O3) - 2)</f>
        <v>3*F1 + 1*F2 + 10*F3 + 10*F4 + 10*F5 + 3*F6 + 9*F7 + 1*F8 + 10*F9 + 10*F10 + 10*F11 + 10*F12 + 10*F13</v>
      </c>
    </row>
    <row r="4" spans="1:19">
      <c r="A4" s="76" t="s">
        <v>53</v>
      </c>
      <c r="B4" s="76" t="s">
        <v>66</v>
      </c>
      <c r="C4" s="76">
        <v>9</v>
      </c>
      <c r="D4" s="76">
        <v>6</v>
      </c>
      <c r="E4" s="76">
        <v>9</v>
      </c>
      <c r="F4" s="76">
        <v>8</v>
      </c>
      <c r="G4" s="76">
        <v>10</v>
      </c>
      <c r="H4" s="76">
        <v>8</v>
      </c>
      <c r="I4" s="76">
        <v>10</v>
      </c>
      <c r="J4" s="76">
        <v>1</v>
      </c>
      <c r="K4" s="76">
        <v>7</v>
      </c>
      <c r="L4" s="76">
        <v>9</v>
      </c>
      <c r="M4" s="65">
        <v>5</v>
      </c>
      <c r="N4" s="65">
        <v>6</v>
      </c>
      <c r="O4" s="65">
        <v>10</v>
      </c>
      <c r="P4" s="23"/>
      <c r="Q4" s="65">
        <v>8</v>
      </c>
      <c r="S4" s="31" t="str" cm="1">
        <f t="array" ref="S4">_xlfn.TEXTJOIN(" + ", TRUE, 'Género X - Calificaciones'!C4:O4 &amp; "*" &amp; "F" &amp; COLUMN('Género X - Calificaciones'!C4:O4) - 2)</f>
        <v>9*F1 + 6*F2 + 9*F3 + 8*F4 + 10*F5 + 8*F6 + 10*F7 + 1*F8 + 7*F9 + 9*F10 + 5*F11 + 6*F12 + 10*F13</v>
      </c>
    </row>
    <row r="5" spans="1:19">
      <c r="A5" s="77" t="s">
        <v>53</v>
      </c>
      <c r="B5" s="77" t="s">
        <v>66</v>
      </c>
      <c r="C5" s="77">
        <v>8</v>
      </c>
      <c r="D5" s="77">
        <v>10</v>
      </c>
      <c r="E5" s="77">
        <v>7</v>
      </c>
      <c r="F5" s="77">
        <v>8</v>
      </c>
      <c r="G5" s="77">
        <v>7</v>
      </c>
      <c r="H5" s="77">
        <v>10</v>
      </c>
      <c r="I5" s="77">
        <v>6</v>
      </c>
      <c r="J5" s="77">
        <v>6</v>
      </c>
      <c r="K5" s="77">
        <v>8</v>
      </c>
      <c r="L5" s="77">
        <v>10</v>
      </c>
      <c r="M5" s="62">
        <v>10</v>
      </c>
      <c r="N5" s="62">
        <v>10</v>
      </c>
      <c r="O5" s="62">
        <v>10</v>
      </c>
      <c r="P5" s="23"/>
      <c r="Q5" s="62">
        <v>8</v>
      </c>
      <c r="S5" s="31" t="str" cm="1">
        <f t="array" ref="S5">_xlfn.TEXTJOIN(" + ", TRUE, 'Género X - Calificaciones'!C5:O5 &amp; "*" &amp; "F" &amp; COLUMN('Género X - Calificaciones'!C5:O5) - 2)</f>
        <v>8*F1 + 10*F2 + 7*F3 + 8*F4 + 7*F5 + 10*F6 + 6*F7 + 6*F8 + 8*F9 + 10*F10 + 10*F11 + 10*F12 + 10*F13</v>
      </c>
    </row>
    <row r="6" spans="1:19">
      <c r="A6" s="76" t="s">
        <v>53</v>
      </c>
      <c r="B6" s="76" t="s">
        <v>66</v>
      </c>
      <c r="C6" s="76">
        <v>8</v>
      </c>
      <c r="D6" s="76">
        <v>4</v>
      </c>
      <c r="E6" s="76">
        <v>9</v>
      </c>
      <c r="F6" s="76">
        <v>4</v>
      </c>
      <c r="G6" s="76">
        <v>8</v>
      </c>
      <c r="H6" s="76">
        <v>6</v>
      </c>
      <c r="I6" s="76">
        <v>6</v>
      </c>
      <c r="J6" s="76">
        <v>3</v>
      </c>
      <c r="K6" s="76">
        <v>5</v>
      </c>
      <c r="L6" s="76">
        <v>3</v>
      </c>
      <c r="M6" s="65">
        <v>7</v>
      </c>
      <c r="N6" s="65">
        <v>9</v>
      </c>
      <c r="O6" s="65">
        <v>8</v>
      </c>
      <c r="P6" s="23"/>
      <c r="Q6" s="65">
        <v>8</v>
      </c>
      <c r="S6" s="31" t="str" cm="1">
        <f t="array" ref="S6">_xlfn.TEXTJOIN(" + ", TRUE, 'Género X - Calificaciones'!C6:O6 &amp; "*" &amp; "F" &amp; COLUMN('Género X - Calificaciones'!C6:O6) - 2)</f>
        <v>8*F1 + 4*F2 + 9*F3 + 4*F4 + 8*F5 + 6*F6 + 6*F7 + 3*F8 + 5*F9 + 3*F10 + 7*F11 + 9*F12 + 8*F13</v>
      </c>
    </row>
    <row r="7" spans="1:19">
      <c r="A7" s="75" t="s">
        <v>109</v>
      </c>
      <c r="B7" s="75" t="s">
        <v>66</v>
      </c>
      <c r="C7" s="75">
        <v>9</v>
      </c>
      <c r="D7" s="75">
        <v>10</v>
      </c>
      <c r="E7" s="75">
        <v>8</v>
      </c>
      <c r="F7" s="75">
        <v>8</v>
      </c>
      <c r="G7" s="75">
        <v>10</v>
      </c>
      <c r="H7" s="75">
        <v>7</v>
      </c>
      <c r="I7" s="75">
        <v>10</v>
      </c>
      <c r="J7" s="75">
        <v>7</v>
      </c>
      <c r="K7" s="75">
        <v>10</v>
      </c>
      <c r="L7" s="75">
        <v>10</v>
      </c>
      <c r="M7" s="69">
        <v>10</v>
      </c>
      <c r="N7" s="69">
        <v>8</v>
      </c>
      <c r="O7" s="69">
        <v>10</v>
      </c>
      <c r="P7" s="23"/>
      <c r="Q7" s="69">
        <v>10</v>
      </c>
      <c r="S7" s="31" t="str" cm="1">
        <f t="array" ref="S7">_xlfn.TEXTJOIN(" + ", TRUE, 'Género X - Calificaciones'!C7:O7 &amp; "*" &amp; "F" &amp; COLUMN('Género X - Calificaciones'!C7:O7) - 2)</f>
        <v>9*F1 + 10*F2 + 8*F3 + 8*F4 + 10*F5 + 7*F6 + 10*F7 + 7*F8 + 10*F9 + 10*F10 + 10*F11 + 8*F12 + 10*F13</v>
      </c>
    </row>
    <row r="8" spans="1:19">
      <c r="A8" s="76" t="s">
        <v>109</v>
      </c>
      <c r="B8" s="76" t="s">
        <v>66</v>
      </c>
      <c r="C8" s="76">
        <v>9</v>
      </c>
      <c r="D8" s="76">
        <v>9</v>
      </c>
      <c r="E8" s="76">
        <v>9</v>
      </c>
      <c r="F8" s="76">
        <v>9</v>
      </c>
      <c r="G8" s="76">
        <v>8</v>
      </c>
      <c r="H8" s="76">
        <v>8</v>
      </c>
      <c r="I8" s="76">
        <v>8</v>
      </c>
      <c r="J8" s="76">
        <v>9</v>
      </c>
      <c r="K8" s="76">
        <v>8</v>
      </c>
      <c r="L8" s="76">
        <v>9</v>
      </c>
      <c r="M8" s="65">
        <v>8</v>
      </c>
      <c r="N8" s="65">
        <v>9</v>
      </c>
      <c r="O8" s="65">
        <v>9</v>
      </c>
      <c r="P8" s="23"/>
      <c r="Q8" s="65">
        <v>9</v>
      </c>
      <c r="S8" s="31" t="str" cm="1">
        <f t="array" ref="S8">_xlfn.TEXTJOIN(" + ", TRUE, 'Género X - Calificaciones'!C8:O8 &amp; "*" &amp; "F" &amp; COLUMN('Género X - Calificaciones'!C8:O8) - 2)</f>
        <v>9*F1 + 9*F2 + 9*F3 + 9*F4 + 8*F5 + 8*F6 + 8*F7 + 9*F8 + 8*F9 + 9*F10 + 8*F11 + 9*F12 + 9*F13</v>
      </c>
    </row>
    <row r="9" spans="1:19">
      <c r="A9" s="77" t="s">
        <v>53</v>
      </c>
      <c r="B9" s="77" t="s">
        <v>66</v>
      </c>
      <c r="C9" s="77">
        <v>10</v>
      </c>
      <c r="D9" s="77">
        <v>8</v>
      </c>
      <c r="E9" s="77">
        <v>9</v>
      </c>
      <c r="F9" s="77">
        <v>9</v>
      </c>
      <c r="G9" s="77">
        <v>10</v>
      </c>
      <c r="H9" s="77">
        <v>10</v>
      </c>
      <c r="I9" s="77">
        <v>10</v>
      </c>
      <c r="J9" s="77">
        <v>10</v>
      </c>
      <c r="K9" s="77">
        <v>10</v>
      </c>
      <c r="L9" s="77">
        <v>10</v>
      </c>
      <c r="M9" s="62">
        <v>10</v>
      </c>
      <c r="N9" s="62">
        <v>8</v>
      </c>
      <c r="O9" s="62">
        <v>10</v>
      </c>
      <c r="P9" s="23"/>
      <c r="Q9" s="62">
        <v>9</v>
      </c>
      <c r="S9" s="31" t="str" cm="1">
        <f t="array" ref="S9">_xlfn.TEXTJOIN(" + ", TRUE, 'Género X - Calificaciones'!C9:O9 &amp; "*" &amp; "F" &amp; COLUMN('Género X - Calificaciones'!C9:O9) - 2)</f>
        <v>10*F1 + 8*F2 + 9*F3 + 9*F4 + 10*F5 + 10*F6 + 10*F7 + 10*F8 + 10*F9 + 10*F10 + 10*F11 + 8*F12 + 10*F13</v>
      </c>
    </row>
    <row r="10" spans="1:19">
      <c r="A10" s="76" t="s">
        <v>109</v>
      </c>
      <c r="B10" s="76" t="s">
        <v>66</v>
      </c>
      <c r="C10" s="76">
        <v>7</v>
      </c>
      <c r="D10" s="76">
        <v>9</v>
      </c>
      <c r="E10" s="76">
        <v>10</v>
      </c>
      <c r="F10" s="76">
        <v>10</v>
      </c>
      <c r="G10" s="76">
        <v>10</v>
      </c>
      <c r="H10" s="76">
        <v>6</v>
      </c>
      <c r="I10" s="76">
        <v>10</v>
      </c>
      <c r="J10" s="76">
        <v>5</v>
      </c>
      <c r="K10" s="76">
        <v>8</v>
      </c>
      <c r="L10" s="76">
        <v>8</v>
      </c>
      <c r="M10" s="65">
        <v>10</v>
      </c>
      <c r="N10" s="65">
        <v>10</v>
      </c>
      <c r="O10" s="65">
        <v>10</v>
      </c>
      <c r="P10" s="23"/>
      <c r="Q10" s="65">
        <v>9</v>
      </c>
      <c r="S10" s="31" t="str" cm="1">
        <f t="array" ref="S10">_xlfn.TEXTJOIN(" + ", TRUE, 'Género X - Calificaciones'!C10:O10 &amp; "*" &amp; "F" &amp; COLUMN('Género X - Calificaciones'!C10:O10) - 2)</f>
        <v>7*F1 + 9*F2 + 10*F3 + 10*F4 + 10*F5 + 6*F6 + 10*F7 + 5*F8 + 8*F9 + 8*F10 + 10*F11 + 10*F12 + 10*F13</v>
      </c>
    </row>
    <row r="11" spans="1:19">
      <c r="A11" s="75" t="s">
        <v>109</v>
      </c>
      <c r="B11" s="75" t="s">
        <v>66</v>
      </c>
      <c r="C11" s="75">
        <v>8</v>
      </c>
      <c r="D11" s="75">
        <v>8</v>
      </c>
      <c r="E11" s="75">
        <v>8</v>
      </c>
      <c r="F11" s="75">
        <v>10</v>
      </c>
      <c r="G11" s="75">
        <v>10</v>
      </c>
      <c r="H11" s="75">
        <v>10</v>
      </c>
      <c r="I11" s="75">
        <v>10</v>
      </c>
      <c r="J11" s="75">
        <v>10</v>
      </c>
      <c r="K11" s="75">
        <v>9</v>
      </c>
      <c r="L11" s="75">
        <v>10</v>
      </c>
      <c r="M11" s="69">
        <v>2</v>
      </c>
      <c r="N11" s="69">
        <v>10</v>
      </c>
      <c r="O11" s="69">
        <v>8</v>
      </c>
      <c r="P11" s="23"/>
      <c r="Q11" s="69">
        <v>7</v>
      </c>
      <c r="S11" s="31" t="str" cm="1">
        <f t="array" ref="S11">_xlfn.TEXTJOIN(" + ", TRUE, 'Género X - Calificaciones'!C11:O11 &amp; "*" &amp; "F" &amp; COLUMN('Género X - Calificaciones'!C11:O11) - 2)</f>
        <v>8*F1 + 8*F2 + 8*F3 + 10*F4 + 10*F5 + 10*F6 + 10*F7 + 10*F8 + 9*F9 + 10*F10 + 2*F11 + 10*F12 + 8*F13</v>
      </c>
    </row>
    <row r="12" spans="1:19">
      <c r="A12" s="76" t="s">
        <v>109</v>
      </c>
      <c r="B12" s="76" t="s">
        <v>66</v>
      </c>
      <c r="C12" s="76">
        <v>10</v>
      </c>
      <c r="D12" s="76">
        <v>6</v>
      </c>
      <c r="E12" s="76">
        <v>10</v>
      </c>
      <c r="F12" s="76">
        <v>10</v>
      </c>
      <c r="G12" s="76">
        <v>10</v>
      </c>
      <c r="H12" s="76">
        <v>10</v>
      </c>
      <c r="I12" s="76">
        <v>10</v>
      </c>
      <c r="J12" s="76">
        <v>10</v>
      </c>
      <c r="K12" s="76">
        <v>10</v>
      </c>
      <c r="L12" s="76">
        <v>10</v>
      </c>
      <c r="M12" s="65">
        <v>10</v>
      </c>
      <c r="N12" s="65">
        <v>10</v>
      </c>
      <c r="O12" s="65">
        <v>10</v>
      </c>
      <c r="Q12" s="65">
        <v>10</v>
      </c>
      <c r="S12" s="31" t="str" cm="1">
        <f t="array" ref="S12">_xlfn.TEXTJOIN(" + ", TRUE, 'Género X - Calificaciones'!C12:O12 &amp; "*" &amp; "F" &amp; COLUMN('Género X - Calificaciones'!C12:O12) - 2)</f>
        <v>10*F1 + 6*F2 + 10*F3 + 10*F4 + 10*F5 + 10*F6 + 10*F7 + 10*F8 + 10*F9 + 10*F10 + 10*F11 + 10*F12 + 10*F13</v>
      </c>
    </row>
    <row r="13" spans="1:19">
      <c r="A13" s="75" t="s">
        <v>109</v>
      </c>
      <c r="B13" s="75" t="s">
        <v>66</v>
      </c>
      <c r="C13" s="75">
        <v>9</v>
      </c>
      <c r="D13" s="75">
        <v>8</v>
      </c>
      <c r="E13" s="75">
        <v>10</v>
      </c>
      <c r="F13" s="75">
        <v>9</v>
      </c>
      <c r="G13" s="75">
        <v>9</v>
      </c>
      <c r="H13" s="75">
        <v>10</v>
      </c>
      <c r="I13" s="75">
        <v>10</v>
      </c>
      <c r="J13" s="75">
        <v>8</v>
      </c>
      <c r="K13" s="75">
        <v>8</v>
      </c>
      <c r="L13" s="75">
        <v>8</v>
      </c>
      <c r="M13" s="69">
        <v>9</v>
      </c>
      <c r="N13" s="69">
        <v>9</v>
      </c>
      <c r="O13" s="69">
        <v>10</v>
      </c>
      <c r="Q13" s="69">
        <v>9</v>
      </c>
      <c r="S13" s="31" t="str" cm="1">
        <f t="array" ref="S13">_xlfn.TEXTJOIN(" + ", TRUE, 'Género X - Calificaciones'!C13:O13 &amp; "*" &amp; "F" &amp; COLUMN('Género X - Calificaciones'!C13:O13) - 2)</f>
        <v>9*F1 + 8*F2 + 10*F3 + 9*F4 + 9*F5 + 10*F6 + 10*F7 + 8*F8 + 8*F9 + 8*F10 + 9*F11 + 9*F12 + 10*F13</v>
      </c>
    </row>
    <row r="14" spans="1:19">
      <c r="A14" s="76" t="s">
        <v>109</v>
      </c>
      <c r="B14" s="76" t="s">
        <v>66</v>
      </c>
      <c r="C14" s="76">
        <v>7</v>
      </c>
      <c r="D14" s="76">
        <v>5</v>
      </c>
      <c r="E14" s="76">
        <v>10</v>
      </c>
      <c r="F14" s="76">
        <v>10</v>
      </c>
      <c r="G14" s="76">
        <v>7</v>
      </c>
      <c r="H14" s="76">
        <v>7</v>
      </c>
      <c r="I14" s="76">
        <v>10</v>
      </c>
      <c r="J14" s="76">
        <v>6</v>
      </c>
      <c r="K14" s="76">
        <v>8</v>
      </c>
      <c r="L14" s="76">
        <v>10</v>
      </c>
      <c r="M14" s="65">
        <v>6</v>
      </c>
      <c r="N14" s="65">
        <v>10</v>
      </c>
      <c r="O14" s="65">
        <v>10</v>
      </c>
      <c r="Q14" s="65">
        <v>9</v>
      </c>
      <c r="S14" s="31" t="str" cm="1">
        <f t="array" ref="S14">_xlfn.TEXTJOIN(" + ", TRUE, 'Género X - Calificaciones'!C14:O14 &amp; "*" &amp; "F" &amp; COLUMN('Género X - Calificaciones'!C14:O14) - 2)</f>
        <v>7*F1 + 5*F2 + 10*F3 + 10*F4 + 7*F5 + 7*F6 + 10*F7 + 6*F8 + 8*F9 + 10*F10 + 6*F11 + 10*F12 + 10*F13</v>
      </c>
    </row>
    <row r="15" spans="1:19">
      <c r="A15" s="77" t="s">
        <v>109</v>
      </c>
      <c r="B15" s="77" t="s">
        <v>66</v>
      </c>
      <c r="C15" s="77">
        <v>1</v>
      </c>
      <c r="D15" s="77">
        <v>1</v>
      </c>
      <c r="E15" s="77">
        <v>5</v>
      </c>
      <c r="F15" s="77">
        <v>1</v>
      </c>
      <c r="G15" s="77">
        <v>1</v>
      </c>
      <c r="H15" s="77">
        <v>8</v>
      </c>
      <c r="I15" s="77">
        <v>5</v>
      </c>
      <c r="J15" s="77">
        <v>9</v>
      </c>
      <c r="K15" s="77">
        <v>3</v>
      </c>
      <c r="L15" s="77">
        <v>9</v>
      </c>
      <c r="M15" s="62">
        <v>8</v>
      </c>
      <c r="N15" s="62">
        <v>4</v>
      </c>
      <c r="O15" s="62">
        <v>4</v>
      </c>
      <c r="Q15" s="62">
        <v>1</v>
      </c>
      <c r="S15" s="31" t="str" cm="1">
        <f t="array" ref="S15">_xlfn.TEXTJOIN(" + ", TRUE, 'Género X - Calificaciones'!C15:O15 &amp; "*" &amp; "F" &amp; COLUMN('Género X - Calificaciones'!C15:O15) - 2)</f>
        <v>1*F1 + 1*F2 + 5*F3 + 1*F4 + 1*F5 + 8*F6 + 5*F7 + 9*F8 + 3*F9 + 9*F10 + 8*F11 + 4*F12 + 4*F13</v>
      </c>
    </row>
    <row r="16" spans="1:19">
      <c r="A16" s="78" t="s">
        <v>53</v>
      </c>
      <c r="B16" s="78" t="s">
        <v>66</v>
      </c>
      <c r="C16" s="78">
        <v>6</v>
      </c>
      <c r="D16" s="78">
        <v>4</v>
      </c>
      <c r="E16" s="78">
        <v>9</v>
      </c>
      <c r="F16" s="78">
        <v>7</v>
      </c>
      <c r="G16" s="78">
        <v>8</v>
      </c>
      <c r="H16" s="78">
        <v>6</v>
      </c>
      <c r="I16" s="78">
        <v>4</v>
      </c>
      <c r="J16" s="78">
        <v>7</v>
      </c>
      <c r="K16" s="78">
        <v>9</v>
      </c>
      <c r="L16" s="78">
        <v>8</v>
      </c>
      <c r="M16" s="59">
        <v>10</v>
      </c>
      <c r="N16" s="59">
        <v>8</v>
      </c>
      <c r="O16" s="59">
        <v>10</v>
      </c>
      <c r="Q16" s="59">
        <v>10</v>
      </c>
      <c r="S16" s="31" t="str" cm="1">
        <f t="array" ref="S16">_xlfn.TEXTJOIN(" + ", TRUE, 'Género X - Calificaciones'!C16:O16 &amp; "*" &amp; "F" &amp; COLUMN('Género X - Calificaciones'!C16:O16) - 2)</f>
        <v>6*F1 + 4*F2 + 9*F3 + 7*F4 + 8*F5 + 6*F6 + 4*F7 + 7*F8 + 9*F9 + 8*F10 + 10*F11 + 8*F12 + 10*F13</v>
      </c>
    </row>
    <row r="17" spans="1:19">
      <c r="A17" s="75" t="s">
        <v>109</v>
      </c>
      <c r="B17" s="75" t="s">
        <v>66</v>
      </c>
      <c r="C17" s="75">
        <v>5</v>
      </c>
      <c r="D17" s="75">
        <v>3</v>
      </c>
      <c r="E17" s="75">
        <v>8</v>
      </c>
      <c r="F17" s="75">
        <v>10</v>
      </c>
      <c r="G17" s="75">
        <v>9</v>
      </c>
      <c r="H17" s="75">
        <v>4</v>
      </c>
      <c r="I17" s="75">
        <v>9</v>
      </c>
      <c r="J17" s="75">
        <v>7</v>
      </c>
      <c r="K17" s="75">
        <v>9</v>
      </c>
      <c r="L17" s="75">
        <v>8</v>
      </c>
      <c r="M17" s="69">
        <v>6</v>
      </c>
      <c r="N17" s="69">
        <v>9</v>
      </c>
      <c r="O17" s="69">
        <v>8</v>
      </c>
      <c r="Q17" s="69">
        <v>8</v>
      </c>
      <c r="S17" s="31" t="str" cm="1">
        <f t="array" ref="S17">_xlfn.TEXTJOIN(" + ", TRUE, 'Género X - Calificaciones'!C17:O17 &amp; "*" &amp; "F" &amp; COLUMN('Género X - Calificaciones'!C17:O17) - 2)</f>
        <v>5*F1 + 3*F2 + 8*F3 + 10*F4 + 9*F5 + 4*F6 + 9*F7 + 7*F8 + 9*F9 + 8*F10 + 6*F11 + 9*F12 + 8*F13</v>
      </c>
    </row>
    <row r="18" spans="1:19">
      <c r="A18" s="78" t="s">
        <v>53</v>
      </c>
      <c r="B18" s="78" t="s">
        <v>66</v>
      </c>
      <c r="C18" s="78">
        <v>9</v>
      </c>
      <c r="D18" s="78">
        <v>7</v>
      </c>
      <c r="E18" s="78">
        <v>10</v>
      </c>
      <c r="F18" s="78">
        <v>9</v>
      </c>
      <c r="G18" s="78">
        <v>10</v>
      </c>
      <c r="H18" s="78">
        <v>8</v>
      </c>
      <c r="I18" s="78">
        <v>10</v>
      </c>
      <c r="J18" s="78">
        <v>8</v>
      </c>
      <c r="K18" s="78">
        <v>10</v>
      </c>
      <c r="L18" s="78">
        <v>9</v>
      </c>
      <c r="M18" s="59">
        <v>10</v>
      </c>
      <c r="N18" s="59">
        <v>8</v>
      </c>
      <c r="O18" s="59">
        <v>10</v>
      </c>
      <c r="Q18" s="59">
        <v>9</v>
      </c>
      <c r="S18" s="31" t="str" cm="1">
        <f t="array" ref="S18">_xlfn.TEXTJOIN(" + ", TRUE, 'Género X - Calificaciones'!C18:O18 &amp; "*" &amp; "F" &amp; COLUMN('Género X - Calificaciones'!C18:O18) - 2)</f>
        <v>9*F1 + 7*F2 + 10*F3 + 9*F4 + 10*F5 + 8*F6 + 10*F7 + 8*F8 + 10*F9 + 9*F10 + 10*F11 + 8*F12 + 10*F13</v>
      </c>
    </row>
    <row r="19" spans="1:19">
      <c r="A19" s="77" t="s">
        <v>109</v>
      </c>
      <c r="B19" s="77" t="s">
        <v>66</v>
      </c>
      <c r="C19" s="77">
        <v>7</v>
      </c>
      <c r="D19" s="77">
        <v>5</v>
      </c>
      <c r="E19" s="77">
        <v>10</v>
      </c>
      <c r="F19" s="77">
        <v>10</v>
      </c>
      <c r="G19" s="77">
        <v>7</v>
      </c>
      <c r="H19" s="77">
        <v>10</v>
      </c>
      <c r="I19" s="77">
        <v>9</v>
      </c>
      <c r="J19" s="77">
        <v>3</v>
      </c>
      <c r="K19" s="77">
        <v>10</v>
      </c>
      <c r="L19" s="77">
        <v>7</v>
      </c>
      <c r="M19" s="62">
        <v>10</v>
      </c>
      <c r="N19" s="62">
        <v>7</v>
      </c>
      <c r="O19" s="62">
        <v>7</v>
      </c>
      <c r="Q19" s="62">
        <v>8</v>
      </c>
      <c r="S19" s="31" t="str" cm="1">
        <f t="array" ref="S19">_xlfn.TEXTJOIN(" + ", TRUE, 'Género X - Calificaciones'!C19:O19 &amp; "*" &amp; "F" &amp; COLUMN('Género X - Calificaciones'!C19:O19) - 2)</f>
        <v>7*F1 + 5*F2 + 10*F3 + 10*F4 + 7*F5 + 10*F6 + 9*F7 + 3*F8 + 10*F9 + 7*F10 + 10*F11 + 7*F12 + 7*F13</v>
      </c>
    </row>
    <row r="20" spans="1:19">
      <c r="A20" s="76" t="s">
        <v>53</v>
      </c>
      <c r="B20" s="76" t="s">
        <v>66</v>
      </c>
      <c r="C20" s="76">
        <v>8</v>
      </c>
      <c r="D20" s="76">
        <v>8</v>
      </c>
      <c r="E20" s="76">
        <v>8</v>
      </c>
      <c r="F20" s="76">
        <v>8</v>
      </c>
      <c r="G20" s="76">
        <v>8</v>
      </c>
      <c r="H20" s="76">
        <v>8</v>
      </c>
      <c r="I20" s="76">
        <v>8</v>
      </c>
      <c r="J20" s="76">
        <v>8</v>
      </c>
      <c r="K20" s="76">
        <v>8</v>
      </c>
      <c r="L20" s="76">
        <v>8</v>
      </c>
      <c r="M20" s="65">
        <v>8</v>
      </c>
      <c r="N20" s="65">
        <v>8</v>
      </c>
      <c r="O20" s="65">
        <v>8</v>
      </c>
      <c r="Q20" s="65">
        <v>8</v>
      </c>
      <c r="S20" s="31" t="str" cm="1">
        <f t="array" ref="S20">_xlfn.TEXTJOIN(" + ", TRUE, 'Género X - Calificaciones'!C20:O20 &amp; "*" &amp; "F" &amp; COLUMN('Género X - Calificaciones'!C20:O20) - 2)</f>
        <v>8*F1 + 8*F2 + 8*F3 + 8*F4 + 8*F5 + 8*F6 + 8*F7 + 8*F8 + 8*F9 + 8*F10 + 8*F11 + 8*F12 + 8*F13</v>
      </c>
    </row>
    <row r="21" spans="1:19">
      <c r="A21" s="75" t="s">
        <v>53</v>
      </c>
      <c r="B21" s="75" t="s">
        <v>66</v>
      </c>
      <c r="C21" s="75">
        <v>9</v>
      </c>
      <c r="D21" s="75">
        <v>10</v>
      </c>
      <c r="E21" s="75">
        <v>10</v>
      </c>
      <c r="F21" s="75">
        <v>10</v>
      </c>
      <c r="G21" s="75">
        <v>9</v>
      </c>
      <c r="H21" s="75">
        <v>9</v>
      </c>
      <c r="I21" s="75">
        <v>1</v>
      </c>
      <c r="J21" s="75">
        <v>9</v>
      </c>
      <c r="K21" s="75">
        <v>9</v>
      </c>
      <c r="L21" s="75">
        <v>8</v>
      </c>
      <c r="M21" s="69">
        <v>10</v>
      </c>
      <c r="N21" s="69">
        <v>9</v>
      </c>
      <c r="O21" s="69">
        <v>10</v>
      </c>
      <c r="Q21" s="69">
        <v>9</v>
      </c>
      <c r="S21" s="31" t="str" cm="1">
        <f t="array" ref="S21">_xlfn.TEXTJOIN(" + ", TRUE, 'Género X - Calificaciones'!C21:O21 &amp; "*" &amp; "F" &amp; COLUMN('Género X - Calificaciones'!C21:O21) - 2)</f>
        <v>9*F1 + 10*F2 + 10*F3 + 10*F4 + 9*F5 + 9*F6 + 1*F7 + 9*F8 + 9*F9 + 8*F10 + 10*F11 + 9*F12 + 10*F13</v>
      </c>
    </row>
    <row r="22" spans="1:19">
      <c r="A22" s="76" t="s">
        <v>109</v>
      </c>
      <c r="B22" s="76" t="s">
        <v>66</v>
      </c>
      <c r="C22" s="76">
        <v>10</v>
      </c>
      <c r="D22" s="76">
        <v>10</v>
      </c>
      <c r="E22" s="76">
        <v>10</v>
      </c>
      <c r="F22" s="76">
        <v>10</v>
      </c>
      <c r="G22" s="76">
        <v>10</v>
      </c>
      <c r="H22" s="76">
        <v>10</v>
      </c>
      <c r="I22" s="76">
        <v>10</v>
      </c>
      <c r="J22" s="76">
        <v>10</v>
      </c>
      <c r="K22" s="76">
        <v>10</v>
      </c>
      <c r="L22" s="76">
        <v>10</v>
      </c>
      <c r="M22" s="65">
        <v>10</v>
      </c>
      <c r="N22" s="65">
        <v>10</v>
      </c>
      <c r="O22" s="65">
        <v>10</v>
      </c>
      <c r="Q22" s="65">
        <v>10</v>
      </c>
      <c r="S22" s="31" t="str" cm="1">
        <f t="array" ref="S22">_xlfn.TEXTJOIN(" + ", TRUE, 'Género X - Calificaciones'!C22:O22 &amp; "*" &amp; "F" &amp; COLUMN('Género X - Calificaciones'!C22:O22) - 2)</f>
        <v>10*F1 + 10*F2 + 10*F3 + 10*F4 + 10*F5 + 10*F6 + 10*F7 + 10*F8 + 10*F9 + 10*F10 + 10*F11 + 10*F12 + 10*F13</v>
      </c>
    </row>
    <row r="23" spans="1:19">
      <c r="A23" s="77" t="s">
        <v>109</v>
      </c>
      <c r="B23" s="77" t="s">
        <v>66</v>
      </c>
      <c r="C23" s="77">
        <v>9</v>
      </c>
      <c r="D23" s="77">
        <v>6</v>
      </c>
      <c r="E23" s="77">
        <v>10</v>
      </c>
      <c r="F23" s="77">
        <v>9</v>
      </c>
      <c r="G23" s="77">
        <v>9</v>
      </c>
      <c r="H23" s="77">
        <v>10</v>
      </c>
      <c r="I23" s="77">
        <v>5</v>
      </c>
      <c r="J23" s="77">
        <v>7</v>
      </c>
      <c r="K23" s="77">
        <v>9</v>
      </c>
      <c r="L23" s="77">
        <v>9</v>
      </c>
      <c r="M23" s="62">
        <v>10</v>
      </c>
      <c r="N23" s="62">
        <v>10</v>
      </c>
      <c r="O23" s="62">
        <v>10</v>
      </c>
      <c r="Q23" s="62">
        <v>9</v>
      </c>
      <c r="S23" s="31" t="str" cm="1">
        <f t="array" ref="S23">_xlfn.TEXTJOIN(" + ", TRUE, 'Género X - Calificaciones'!C23:O23 &amp; "*" &amp; "F" &amp; COLUMN('Género X - Calificaciones'!C23:O23) - 2)</f>
        <v>9*F1 + 6*F2 + 10*F3 + 9*F4 + 9*F5 + 10*F6 + 5*F7 + 7*F8 + 9*F9 + 9*F10 + 10*F11 + 10*F12 + 10*F13</v>
      </c>
    </row>
    <row r="24" spans="1:19">
      <c r="A24" s="78" t="s">
        <v>109</v>
      </c>
      <c r="B24" s="78" t="s">
        <v>66</v>
      </c>
      <c r="C24" s="78">
        <v>8</v>
      </c>
      <c r="D24" s="78">
        <v>8</v>
      </c>
      <c r="E24" s="78">
        <v>8</v>
      </c>
      <c r="F24" s="78">
        <v>8</v>
      </c>
      <c r="G24" s="78">
        <v>8</v>
      </c>
      <c r="H24" s="78">
        <v>10</v>
      </c>
      <c r="I24" s="78">
        <v>8</v>
      </c>
      <c r="J24" s="78">
        <v>7</v>
      </c>
      <c r="K24" s="78">
        <v>8</v>
      </c>
      <c r="L24" s="78">
        <v>6</v>
      </c>
      <c r="M24" s="59">
        <v>10</v>
      </c>
      <c r="N24" s="59">
        <v>10</v>
      </c>
      <c r="O24" s="59">
        <v>9</v>
      </c>
      <c r="Q24" s="59">
        <v>9</v>
      </c>
      <c r="S24" s="31" t="str" cm="1">
        <f t="array" ref="S24">_xlfn.TEXTJOIN(" + ", TRUE, 'Género X - Calificaciones'!C24:O24 &amp; "*" &amp; "F" &amp; COLUMN('Género X - Calificaciones'!C24:O24) - 2)</f>
        <v>8*F1 + 8*F2 + 8*F3 + 8*F4 + 8*F5 + 10*F6 + 8*F7 + 7*F8 + 8*F9 + 6*F10 + 10*F11 + 10*F12 + 9*F13</v>
      </c>
    </row>
    <row r="25" spans="1:19">
      <c r="A25" s="75" t="s">
        <v>109</v>
      </c>
      <c r="B25" s="75" t="s">
        <v>66</v>
      </c>
      <c r="C25" s="75">
        <v>9</v>
      </c>
      <c r="D25" s="75">
        <v>8</v>
      </c>
      <c r="E25" s="75">
        <v>10</v>
      </c>
      <c r="F25" s="75">
        <v>10</v>
      </c>
      <c r="G25" s="75">
        <v>9</v>
      </c>
      <c r="H25" s="75">
        <v>10</v>
      </c>
      <c r="I25" s="75">
        <v>5</v>
      </c>
      <c r="J25" s="75">
        <v>7</v>
      </c>
      <c r="K25" s="75">
        <v>10</v>
      </c>
      <c r="L25" s="75">
        <v>10</v>
      </c>
      <c r="M25" s="69">
        <v>10</v>
      </c>
      <c r="N25" s="69">
        <v>9</v>
      </c>
      <c r="O25" s="69">
        <v>10</v>
      </c>
      <c r="Q25" s="69">
        <v>10</v>
      </c>
      <c r="S25" s="31" t="str" cm="1">
        <f t="array" ref="S25">_xlfn.TEXTJOIN(" + ", TRUE, 'Género X - Calificaciones'!C25:O25 &amp; "*" &amp; "F" &amp; COLUMN('Género X - Calificaciones'!C25:O25) - 2)</f>
        <v>9*F1 + 8*F2 + 10*F3 + 10*F4 + 9*F5 + 10*F6 + 5*F7 + 7*F8 + 10*F9 + 10*F10 + 10*F11 + 9*F12 + 10*F13</v>
      </c>
    </row>
    <row r="26" spans="1:19">
      <c r="A26" s="78" t="s">
        <v>53</v>
      </c>
      <c r="B26" s="78" t="s">
        <v>66</v>
      </c>
      <c r="C26" s="78">
        <v>3</v>
      </c>
      <c r="D26" s="78">
        <v>5</v>
      </c>
      <c r="E26" s="78">
        <v>8</v>
      </c>
      <c r="F26" s="78">
        <v>8</v>
      </c>
      <c r="G26" s="78">
        <v>4</v>
      </c>
      <c r="H26" s="78">
        <v>9</v>
      </c>
      <c r="I26" s="78">
        <v>6</v>
      </c>
      <c r="J26" s="78">
        <v>6</v>
      </c>
      <c r="K26" s="78">
        <v>6</v>
      </c>
      <c r="L26" s="78">
        <v>6</v>
      </c>
      <c r="M26" s="59">
        <v>7</v>
      </c>
      <c r="N26" s="59">
        <v>9</v>
      </c>
      <c r="O26" s="59">
        <v>10</v>
      </c>
      <c r="Q26" s="59">
        <v>9</v>
      </c>
      <c r="S26" s="31" t="str" cm="1">
        <f t="array" ref="S26">_xlfn.TEXTJOIN(" + ", TRUE, 'Género X - Calificaciones'!C26:O26 &amp; "*" &amp; "F" &amp; COLUMN('Género X - Calificaciones'!C26:O26) - 2)</f>
        <v>3*F1 + 5*F2 + 8*F3 + 8*F4 + 4*F5 + 9*F6 + 6*F7 + 6*F8 + 6*F9 + 6*F10 + 7*F11 + 9*F12 + 10*F13</v>
      </c>
    </row>
    <row r="27" spans="1:19">
      <c r="A27" s="77" t="s">
        <v>109</v>
      </c>
      <c r="B27" s="77" t="s">
        <v>66</v>
      </c>
      <c r="C27" s="77">
        <v>7</v>
      </c>
      <c r="D27" s="77">
        <v>10</v>
      </c>
      <c r="E27" s="77">
        <v>6</v>
      </c>
      <c r="F27" s="77">
        <v>10</v>
      </c>
      <c r="G27" s="77">
        <v>3</v>
      </c>
      <c r="H27" s="77">
        <v>8</v>
      </c>
      <c r="I27" s="77">
        <v>4</v>
      </c>
      <c r="J27" s="77">
        <v>6</v>
      </c>
      <c r="K27" s="77">
        <v>10</v>
      </c>
      <c r="L27" s="77">
        <v>9</v>
      </c>
      <c r="M27" s="62">
        <v>7</v>
      </c>
      <c r="N27" s="62">
        <v>8</v>
      </c>
      <c r="O27" s="62">
        <v>10</v>
      </c>
      <c r="Q27" s="62">
        <v>10</v>
      </c>
      <c r="S27" s="31" t="str" cm="1">
        <f t="array" ref="S27">_xlfn.TEXTJOIN(" + ", TRUE, 'Género X - Calificaciones'!C27:O27 &amp; "*" &amp; "F" &amp; COLUMN('Género X - Calificaciones'!C27:O27) - 2)</f>
        <v>7*F1 + 10*F2 + 6*F3 + 10*F4 + 3*F5 + 8*F6 + 4*F7 + 6*F8 + 10*F9 + 9*F10 + 7*F11 + 8*F12 + 10*F13</v>
      </c>
    </row>
    <row r="28" spans="1:19">
      <c r="A28" s="76" t="s">
        <v>53</v>
      </c>
      <c r="B28" s="76" t="s">
        <v>66</v>
      </c>
      <c r="C28" s="76">
        <v>7</v>
      </c>
      <c r="D28" s="76">
        <v>8</v>
      </c>
      <c r="E28" s="76">
        <v>8</v>
      </c>
      <c r="F28" s="76">
        <v>7</v>
      </c>
      <c r="G28" s="76">
        <v>8</v>
      </c>
      <c r="H28" s="76">
        <v>8</v>
      </c>
      <c r="I28" s="76">
        <v>10</v>
      </c>
      <c r="J28" s="76">
        <v>4</v>
      </c>
      <c r="K28" s="76">
        <v>8</v>
      </c>
      <c r="L28" s="76">
        <v>8</v>
      </c>
      <c r="M28" s="65">
        <v>7</v>
      </c>
      <c r="N28" s="65">
        <v>8</v>
      </c>
      <c r="O28" s="65">
        <v>10</v>
      </c>
      <c r="Q28" s="65">
        <v>9</v>
      </c>
      <c r="S28" s="31" t="str" cm="1">
        <f t="array" ref="S28">_xlfn.TEXTJOIN(" + ", TRUE, 'Género X - Calificaciones'!C28:O28 &amp; "*" &amp; "F" &amp; COLUMN('Género X - Calificaciones'!C28:O28) - 2)</f>
        <v>7*F1 + 8*F2 + 8*F3 + 7*F4 + 8*F5 + 8*F6 + 10*F7 + 4*F8 + 8*F9 + 8*F10 + 7*F11 + 8*F12 + 10*F13</v>
      </c>
    </row>
    <row r="29" spans="1:19">
      <c r="A29" s="77" t="s">
        <v>53</v>
      </c>
      <c r="B29" s="77" t="s">
        <v>66</v>
      </c>
      <c r="C29" s="77">
        <v>9</v>
      </c>
      <c r="D29" s="77">
        <v>7</v>
      </c>
      <c r="E29" s="77">
        <v>9</v>
      </c>
      <c r="F29" s="77">
        <v>8</v>
      </c>
      <c r="G29" s="77">
        <v>7</v>
      </c>
      <c r="H29" s="77">
        <v>10</v>
      </c>
      <c r="I29" s="77">
        <v>7</v>
      </c>
      <c r="J29" s="77">
        <v>7</v>
      </c>
      <c r="K29" s="77">
        <v>9</v>
      </c>
      <c r="L29" s="77">
        <v>9</v>
      </c>
      <c r="M29" s="62">
        <v>10</v>
      </c>
      <c r="N29" s="62">
        <v>10</v>
      </c>
      <c r="O29" s="62">
        <v>10</v>
      </c>
      <c r="Q29" s="62">
        <v>9</v>
      </c>
      <c r="S29" s="31" t="str" cm="1">
        <f t="array" ref="S29">_xlfn.TEXTJOIN(" + ", TRUE, 'Género X - Calificaciones'!C29:O29 &amp; "*" &amp; "F" &amp; COLUMN('Género X - Calificaciones'!C29:O29) - 2)</f>
        <v>9*F1 + 7*F2 + 9*F3 + 8*F4 + 7*F5 + 10*F6 + 7*F7 + 7*F8 + 9*F9 + 9*F10 + 10*F11 + 10*F12 + 10*F13</v>
      </c>
    </row>
    <row r="30" spans="1:19">
      <c r="A30" s="78" t="s">
        <v>53</v>
      </c>
      <c r="B30" s="78" t="s">
        <v>66</v>
      </c>
      <c r="C30" s="78">
        <v>6</v>
      </c>
      <c r="D30" s="78">
        <v>7</v>
      </c>
      <c r="E30" s="78">
        <v>7</v>
      </c>
      <c r="F30" s="78">
        <v>7</v>
      </c>
      <c r="G30" s="78">
        <v>10</v>
      </c>
      <c r="H30" s="78">
        <v>10</v>
      </c>
      <c r="I30" s="78">
        <v>8</v>
      </c>
      <c r="J30" s="78">
        <v>8</v>
      </c>
      <c r="K30" s="78">
        <v>8</v>
      </c>
      <c r="L30" s="78">
        <v>8</v>
      </c>
      <c r="M30" s="59">
        <v>9</v>
      </c>
      <c r="N30" s="59">
        <v>8</v>
      </c>
      <c r="O30" s="59">
        <v>9</v>
      </c>
      <c r="Q30" s="59">
        <v>8</v>
      </c>
      <c r="S30" s="31" t="str" cm="1">
        <f t="array" ref="S30">_xlfn.TEXTJOIN(" + ", TRUE, 'Género X - Calificaciones'!C30:O30 &amp; "*" &amp; "F" &amp; COLUMN('Género X - Calificaciones'!C30:O30) - 2)</f>
        <v>6*F1 + 7*F2 + 7*F3 + 7*F4 + 10*F5 + 10*F6 + 8*F7 + 8*F8 + 8*F9 + 8*F10 + 9*F11 + 8*F12 + 9*F13</v>
      </c>
    </row>
    <row r="31" spans="1:19">
      <c r="A31" s="77" t="s">
        <v>53</v>
      </c>
      <c r="B31" s="77" t="s">
        <v>66</v>
      </c>
      <c r="C31" s="77">
        <v>8</v>
      </c>
      <c r="D31" s="77">
        <v>8</v>
      </c>
      <c r="E31" s="77">
        <v>10</v>
      </c>
      <c r="F31" s="77">
        <v>7</v>
      </c>
      <c r="G31" s="77">
        <v>7</v>
      </c>
      <c r="H31" s="77">
        <v>8</v>
      </c>
      <c r="I31" s="77">
        <v>6</v>
      </c>
      <c r="J31" s="77">
        <v>5</v>
      </c>
      <c r="K31" s="77">
        <v>10</v>
      </c>
      <c r="L31" s="77">
        <v>9</v>
      </c>
      <c r="M31" s="62">
        <v>7</v>
      </c>
      <c r="N31" s="62">
        <v>8</v>
      </c>
      <c r="O31" s="62">
        <v>8</v>
      </c>
      <c r="Q31" s="62">
        <v>8</v>
      </c>
      <c r="S31" s="31" t="str" cm="1">
        <f t="array" ref="S31">_xlfn.TEXTJOIN(" + ", TRUE, 'Género X - Calificaciones'!C31:O31 &amp; "*" &amp; "F" &amp; COLUMN('Género X - Calificaciones'!C31:O31) - 2)</f>
        <v>8*F1 + 8*F2 + 10*F3 + 7*F4 + 7*F5 + 8*F6 + 6*F7 + 5*F8 + 10*F9 + 9*F10 + 7*F11 + 8*F12 + 8*F13</v>
      </c>
    </row>
    <row r="32" spans="1:19">
      <c r="A32" s="78" t="s">
        <v>109</v>
      </c>
      <c r="B32" s="78" t="s">
        <v>66</v>
      </c>
      <c r="C32" s="78">
        <v>9</v>
      </c>
      <c r="D32" s="78">
        <v>8</v>
      </c>
      <c r="E32" s="78">
        <v>6</v>
      </c>
      <c r="F32" s="78">
        <v>6</v>
      </c>
      <c r="G32" s="78">
        <v>4</v>
      </c>
      <c r="H32" s="78">
        <v>3</v>
      </c>
      <c r="I32" s="78">
        <v>1</v>
      </c>
      <c r="J32" s="78">
        <v>1</v>
      </c>
      <c r="K32" s="78">
        <v>3</v>
      </c>
      <c r="L32" s="78">
        <v>8</v>
      </c>
      <c r="M32" s="59">
        <v>6</v>
      </c>
      <c r="N32" s="59">
        <v>8</v>
      </c>
      <c r="O32" s="59">
        <v>9</v>
      </c>
      <c r="Q32" s="59">
        <v>8</v>
      </c>
      <c r="S32" s="31" t="str" cm="1">
        <f t="array" ref="S32">_xlfn.TEXTJOIN(" + ", TRUE, 'Género X - Calificaciones'!C32:O32 &amp; "*" &amp; "F" &amp; COLUMN('Género X - Calificaciones'!C32:O32) - 2)</f>
        <v>9*F1 + 8*F2 + 6*F3 + 6*F4 + 4*F5 + 3*F6 + 1*F7 + 1*F8 + 3*F9 + 8*F10 + 6*F11 + 8*F12 + 9*F13</v>
      </c>
    </row>
    <row r="33" spans="1:19">
      <c r="A33" s="75" t="s">
        <v>109</v>
      </c>
      <c r="B33" s="75" t="s">
        <v>66</v>
      </c>
      <c r="C33" s="75">
        <v>8</v>
      </c>
      <c r="D33" s="75">
        <v>7</v>
      </c>
      <c r="E33" s="75">
        <v>9</v>
      </c>
      <c r="F33" s="75">
        <v>8</v>
      </c>
      <c r="G33" s="75">
        <v>7</v>
      </c>
      <c r="H33" s="75">
        <v>10</v>
      </c>
      <c r="I33" s="75">
        <v>3</v>
      </c>
      <c r="J33" s="75">
        <v>6</v>
      </c>
      <c r="K33" s="75">
        <v>9</v>
      </c>
      <c r="L33" s="75">
        <v>8</v>
      </c>
      <c r="M33" s="69">
        <v>9</v>
      </c>
      <c r="N33" s="69">
        <v>7</v>
      </c>
      <c r="O33" s="69">
        <v>9</v>
      </c>
      <c r="Q33" s="69">
        <v>9</v>
      </c>
      <c r="S33" s="31" t="str" cm="1">
        <f t="array" ref="S33">_xlfn.TEXTJOIN(" + ", TRUE, 'Género X - Calificaciones'!C33:O33 &amp; "*" &amp; "F" &amp; COLUMN('Género X - Calificaciones'!C33:O33) - 2)</f>
        <v>8*F1 + 7*F2 + 9*F3 + 8*F4 + 7*F5 + 10*F6 + 3*F7 + 6*F8 + 9*F9 + 8*F10 + 9*F11 + 7*F12 + 9*F13</v>
      </c>
    </row>
    <row r="34" spans="1:19">
      <c r="A34" s="78" t="s">
        <v>109</v>
      </c>
      <c r="B34" s="78" t="s">
        <v>66</v>
      </c>
      <c r="C34" s="78">
        <v>5</v>
      </c>
      <c r="D34" s="78">
        <v>10</v>
      </c>
      <c r="E34" s="78">
        <v>10</v>
      </c>
      <c r="F34" s="78">
        <v>8</v>
      </c>
      <c r="G34" s="78">
        <v>10</v>
      </c>
      <c r="H34" s="78">
        <v>10</v>
      </c>
      <c r="I34" s="78">
        <v>1</v>
      </c>
      <c r="J34" s="78">
        <v>10</v>
      </c>
      <c r="K34" s="78">
        <v>10</v>
      </c>
      <c r="L34" s="78">
        <v>8</v>
      </c>
      <c r="M34" s="59">
        <v>10</v>
      </c>
      <c r="N34" s="59">
        <v>10</v>
      </c>
      <c r="O34" s="59">
        <v>10</v>
      </c>
      <c r="Q34" s="59">
        <v>10</v>
      </c>
      <c r="S34" s="31" t="str" cm="1">
        <f t="array" ref="S34">_xlfn.TEXTJOIN(" + ", TRUE, 'Género X - Calificaciones'!C34:O34 &amp; "*" &amp; "F" &amp; COLUMN('Género X - Calificaciones'!C34:O34) - 2)</f>
        <v>5*F1 + 10*F2 + 10*F3 + 8*F4 + 10*F5 + 10*F6 + 1*F7 + 10*F8 + 10*F9 + 8*F10 + 10*F11 + 10*F12 + 10*F13</v>
      </c>
    </row>
    <row r="35" spans="1:19">
      <c r="A35" s="77" t="s">
        <v>109</v>
      </c>
      <c r="B35" s="77" t="s">
        <v>66</v>
      </c>
      <c r="C35" s="77">
        <v>9</v>
      </c>
      <c r="D35" s="77">
        <v>8</v>
      </c>
      <c r="E35" s="77">
        <v>10</v>
      </c>
      <c r="F35" s="77">
        <v>8</v>
      </c>
      <c r="G35" s="77">
        <v>10</v>
      </c>
      <c r="H35" s="77">
        <v>8</v>
      </c>
      <c r="I35" s="77">
        <v>6</v>
      </c>
      <c r="J35" s="77">
        <v>8</v>
      </c>
      <c r="K35" s="77">
        <v>10</v>
      </c>
      <c r="L35" s="77">
        <v>8</v>
      </c>
      <c r="M35" s="62">
        <v>10</v>
      </c>
      <c r="N35" s="62">
        <v>8</v>
      </c>
      <c r="O35" s="62">
        <v>10</v>
      </c>
      <c r="Q35" s="62">
        <v>9</v>
      </c>
      <c r="S35" s="31" t="str" cm="1">
        <f t="array" ref="S35">_xlfn.TEXTJOIN(" + ", TRUE, 'Género X - Calificaciones'!C35:O35 &amp; "*" &amp; "F" &amp; COLUMN('Género X - Calificaciones'!C35:O35) - 2)</f>
        <v>9*F1 + 8*F2 + 10*F3 + 8*F4 + 10*F5 + 8*F6 + 6*F7 + 8*F8 + 10*F9 + 8*F10 + 10*F11 + 8*F12 + 10*F13</v>
      </c>
    </row>
    <row r="36" spans="1:19">
      <c r="A36" s="76" t="s">
        <v>53</v>
      </c>
      <c r="B36" s="76" t="s">
        <v>66</v>
      </c>
      <c r="C36" s="76">
        <v>8</v>
      </c>
      <c r="D36" s="76">
        <v>8</v>
      </c>
      <c r="E36" s="76">
        <v>9</v>
      </c>
      <c r="F36" s="76">
        <v>10</v>
      </c>
      <c r="G36" s="76">
        <v>10</v>
      </c>
      <c r="H36" s="76">
        <v>5</v>
      </c>
      <c r="I36" s="76">
        <v>5</v>
      </c>
      <c r="J36" s="76">
        <v>4</v>
      </c>
      <c r="K36" s="76">
        <v>8</v>
      </c>
      <c r="L36" s="76">
        <v>8</v>
      </c>
      <c r="M36" s="65">
        <v>8</v>
      </c>
      <c r="N36" s="65">
        <v>8</v>
      </c>
      <c r="O36" s="65">
        <v>10</v>
      </c>
      <c r="Q36" s="65">
        <v>10</v>
      </c>
      <c r="S36" s="31" t="str" cm="1">
        <f t="array" ref="S36">_xlfn.TEXTJOIN(" + ", TRUE, 'Género X - Calificaciones'!C36:O36 &amp; "*" &amp; "F" &amp; COLUMN('Género X - Calificaciones'!C36:O36) - 2)</f>
        <v>8*F1 + 8*F2 + 9*F3 + 10*F4 + 10*F5 + 5*F6 + 5*F7 + 4*F8 + 8*F9 + 8*F10 + 8*F11 + 8*F12 + 10*F13</v>
      </c>
    </row>
    <row r="37" spans="1:19">
      <c r="A37" s="75" t="s">
        <v>53</v>
      </c>
      <c r="B37" s="75" t="s">
        <v>66</v>
      </c>
      <c r="C37" s="75">
        <v>9</v>
      </c>
      <c r="D37" s="75">
        <v>8</v>
      </c>
      <c r="E37" s="75">
        <v>10</v>
      </c>
      <c r="F37" s="75">
        <v>8</v>
      </c>
      <c r="G37" s="75">
        <v>7</v>
      </c>
      <c r="H37" s="75">
        <v>8</v>
      </c>
      <c r="I37" s="75">
        <v>6</v>
      </c>
      <c r="J37" s="75">
        <v>1</v>
      </c>
      <c r="K37" s="75">
        <v>8</v>
      </c>
      <c r="L37" s="75">
        <v>8</v>
      </c>
      <c r="M37" s="69">
        <v>9</v>
      </c>
      <c r="N37" s="69">
        <v>8</v>
      </c>
      <c r="O37" s="69">
        <v>8</v>
      </c>
      <c r="Q37" s="69">
        <v>8</v>
      </c>
      <c r="S37" s="31" t="str" cm="1">
        <f t="array" ref="S37">_xlfn.TEXTJOIN(" + ", TRUE, 'Género X - Calificaciones'!C37:O37 &amp; "*" &amp; "F" &amp; COLUMN('Género X - Calificaciones'!C37:O37) - 2)</f>
        <v>9*F1 + 8*F2 + 10*F3 + 8*F4 + 7*F5 + 8*F6 + 6*F7 + 1*F8 + 8*F9 + 8*F10 + 9*F11 + 8*F12 + 8*F13</v>
      </c>
    </row>
    <row r="38" spans="1:19">
      <c r="A38" s="76" t="s">
        <v>109</v>
      </c>
      <c r="B38" s="76" t="s">
        <v>66</v>
      </c>
      <c r="C38" s="76">
        <v>10</v>
      </c>
      <c r="D38" s="76">
        <v>8</v>
      </c>
      <c r="E38" s="76">
        <v>10</v>
      </c>
      <c r="F38" s="76">
        <v>10</v>
      </c>
      <c r="G38" s="76">
        <v>10</v>
      </c>
      <c r="H38" s="76">
        <v>10</v>
      </c>
      <c r="I38" s="76">
        <v>10</v>
      </c>
      <c r="J38" s="76">
        <v>10</v>
      </c>
      <c r="K38" s="76">
        <v>10</v>
      </c>
      <c r="L38" s="76">
        <v>10</v>
      </c>
      <c r="M38" s="65">
        <v>10</v>
      </c>
      <c r="N38" s="65">
        <v>10</v>
      </c>
      <c r="O38" s="65">
        <v>10</v>
      </c>
      <c r="Q38" s="65">
        <v>10</v>
      </c>
      <c r="S38" s="31" t="str" cm="1">
        <f t="array" ref="S38">_xlfn.TEXTJOIN(" + ", TRUE, 'Género X - Calificaciones'!C38:O38 &amp; "*" &amp; "F" &amp; COLUMN('Género X - Calificaciones'!C38:O38) - 2)</f>
        <v>10*F1 + 8*F2 + 10*F3 + 10*F4 + 10*F5 + 10*F6 + 10*F7 + 10*F8 + 10*F9 + 10*F10 + 10*F11 + 10*F12 + 10*F13</v>
      </c>
    </row>
    <row r="39" spans="1:19">
      <c r="A39" s="75" t="s">
        <v>109</v>
      </c>
      <c r="B39" s="75" t="s">
        <v>66</v>
      </c>
      <c r="C39" s="75">
        <v>10</v>
      </c>
      <c r="D39" s="75">
        <v>10</v>
      </c>
      <c r="E39" s="75">
        <v>10</v>
      </c>
      <c r="F39" s="75">
        <v>10</v>
      </c>
      <c r="G39" s="75">
        <v>9</v>
      </c>
      <c r="H39" s="75">
        <v>7</v>
      </c>
      <c r="I39" s="75">
        <v>10</v>
      </c>
      <c r="J39" s="75">
        <v>6</v>
      </c>
      <c r="K39" s="75">
        <v>9</v>
      </c>
      <c r="L39" s="75">
        <v>10</v>
      </c>
      <c r="M39" s="69">
        <v>5</v>
      </c>
      <c r="N39" s="69">
        <v>8</v>
      </c>
      <c r="O39" s="69">
        <v>10</v>
      </c>
      <c r="Q39" s="69">
        <v>9</v>
      </c>
      <c r="S39" s="31" t="str" cm="1">
        <f t="array" ref="S39">_xlfn.TEXTJOIN(" + ", TRUE, 'Género X - Calificaciones'!C39:O39 &amp; "*" &amp; "F" &amp; COLUMN('Género X - Calificaciones'!C39:O39) - 2)</f>
        <v>10*F1 + 10*F2 + 10*F3 + 10*F4 + 9*F5 + 7*F6 + 10*F7 + 6*F8 + 9*F9 + 10*F10 + 5*F11 + 8*F12 + 10*F13</v>
      </c>
    </row>
    <row r="40" spans="1:19">
      <c r="A40" s="78" t="s">
        <v>53</v>
      </c>
      <c r="B40" s="78" t="s">
        <v>66</v>
      </c>
      <c r="C40" s="78">
        <v>10</v>
      </c>
      <c r="D40" s="78">
        <v>9</v>
      </c>
      <c r="E40" s="78">
        <v>9</v>
      </c>
      <c r="F40" s="78">
        <v>8</v>
      </c>
      <c r="G40" s="78">
        <v>9</v>
      </c>
      <c r="H40" s="78">
        <v>8</v>
      </c>
      <c r="I40" s="78">
        <v>6</v>
      </c>
      <c r="J40" s="78">
        <v>6</v>
      </c>
      <c r="K40" s="78">
        <v>7</v>
      </c>
      <c r="L40" s="78">
        <v>6</v>
      </c>
      <c r="M40" s="59">
        <v>9</v>
      </c>
      <c r="N40" s="59">
        <v>10</v>
      </c>
      <c r="O40" s="59">
        <v>10</v>
      </c>
      <c r="Q40" s="59">
        <v>10</v>
      </c>
      <c r="S40" s="31" t="str" cm="1">
        <f t="array" ref="S40">_xlfn.TEXTJOIN(" + ", TRUE, 'Género X - Calificaciones'!C40:O40 &amp; "*" &amp; "F" &amp; COLUMN('Género X - Calificaciones'!C40:O40) - 2)</f>
        <v>10*F1 + 9*F2 + 9*F3 + 8*F4 + 9*F5 + 8*F6 + 6*F7 + 6*F8 + 7*F9 + 6*F10 + 9*F11 + 10*F12 + 10*F13</v>
      </c>
    </row>
    <row r="41" spans="1:19">
      <c r="A41" s="77" t="s">
        <v>109</v>
      </c>
      <c r="B41" s="77" t="s">
        <v>66</v>
      </c>
      <c r="C41" s="77">
        <v>10</v>
      </c>
      <c r="D41" s="77">
        <v>8</v>
      </c>
      <c r="E41" s="77">
        <v>10</v>
      </c>
      <c r="F41" s="77">
        <v>10</v>
      </c>
      <c r="G41" s="77">
        <v>5</v>
      </c>
      <c r="H41" s="77">
        <v>10</v>
      </c>
      <c r="I41" s="77">
        <v>6</v>
      </c>
      <c r="J41" s="77">
        <v>8</v>
      </c>
      <c r="K41" s="77">
        <v>10</v>
      </c>
      <c r="L41" s="77">
        <v>10</v>
      </c>
      <c r="M41" s="62">
        <v>8</v>
      </c>
      <c r="N41" s="62">
        <v>10</v>
      </c>
      <c r="O41" s="62">
        <v>10</v>
      </c>
      <c r="Q41" s="62">
        <v>10</v>
      </c>
      <c r="S41" s="31" t="str" cm="1">
        <f t="array" ref="S41">_xlfn.TEXTJOIN(" + ", TRUE, 'Género X - Calificaciones'!C41:O41 &amp; "*" &amp; "F" &amp; COLUMN('Género X - Calificaciones'!C41:O41) - 2)</f>
        <v>10*F1 + 8*F2 + 10*F3 + 10*F4 + 5*F5 + 10*F6 + 6*F7 + 8*F8 + 10*F9 + 10*F10 + 8*F11 + 10*F12 + 10*F13</v>
      </c>
    </row>
    <row r="42" spans="1:19">
      <c r="A42" s="78" t="s">
        <v>53</v>
      </c>
      <c r="B42" s="78" t="s">
        <v>66</v>
      </c>
      <c r="C42" s="78">
        <v>10</v>
      </c>
      <c r="D42" s="78">
        <v>10</v>
      </c>
      <c r="E42" s="78">
        <v>10</v>
      </c>
      <c r="F42" s="78">
        <v>8</v>
      </c>
      <c r="G42" s="78">
        <v>9</v>
      </c>
      <c r="H42" s="78">
        <v>10</v>
      </c>
      <c r="I42" s="78">
        <v>10</v>
      </c>
      <c r="J42" s="78">
        <v>7</v>
      </c>
      <c r="K42" s="78">
        <v>9</v>
      </c>
      <c r="L42" s="78">
        <v>10</v>
      </c>
      <c r="M42" s="59">
        <v>10</v>
      </c>
      <c r="N42" s="59">
        <v>10</v>
      </c>
      <c r="O42" s="59">
        <v>10</v>
      </c>
      <c r="Q42" s="59">
        <v>10</v>
      </c>
      <c r="S42" s="31" t="str" cm="1">
        <f t="array" ref="S42">_xlfn.TEXTJOIN(" + ", TRUE, 'Género X - Calificaciones'!C42:O42 &amp; "*" &amp; "F" &amp; COLUMN('Género X - Calificaciones'!C42:O42) - 2)</f>
        <v>10*F1 + 10*F2 + 10*F3 + 8*F4 + 9*F5 + 10*F6 + 10*F7 + 7*F8 + 9*F9 + 10*F10 + 10*F11 + 10*F12 + 10*F13</v>
      </c>
    </row>
    <row r="43" spans="1:19">
      <c r="A43" s="75" t="s">
        <v>109</v>
      </c>
      <c r="B43" s="75" t="s">
        <v>66</v>
      </c>
      <c r="C43" s="75">
        <v>8</v>
      </c>
      <c r="D43" s="75">
        <v>9</v>
      </c>
      <c r="E43" s="75">
        <v>2</v>
      </c>
      <c r="F43" s="75">
        <v>9</v>
      </c>
      <c r="G43" s="75">
        <v>9</v>
      </c>
      <c r="H43" s="75">
        <v>2</v>
      </c>
      <c r="I43" s="75">
        <v>7</v>
      </c>
      <c r="J43" s="75">
        <v>3</v>
      </c>
      <c r="K43" s="75">
        <v>7</v>
      </c>
      <c r="L43" s="75">
        <v>8</v>
      </c>
      <c r="M43" s="69">
        <v>9</v>
      </c>
      <c r="N43" s="69">
        <v>3</v>
      </c>
      <c r="O43" s="69">
        <v>6</v>
      </c>
      <c r="Q43" s="69">
        <v>9</v>
      </c>
      <c r="S43" s="31" t="str" cm="1">
        <f t="array" ref="S43">_xlfn.TEXTJOIN(" + ", TRUE, 'Género X - Calificaciones'!C43:O43 &amp; "*" &amp; "F" &amp; COLUMN('Género X - Calificaciones'!C43:O43) - 2)</f>
        <v>8*F1 + 9*F2 + 2*F3 + 9*F4 + 9*F5 + 2*F6 + 7*F7 + 3*F8 + 7*F9 + 8*F10 + 9*F11 + 3*F12 + 6*F13</v>
      </c>
    </row>
    <row r="44" spans="1:19">
      <c r="A44" s="78" t="s">
        <v>109</v>
      </c>
      <c r="B44" s="78" t="s">
        <v>66</v>
      </c>
      <c r="C44" s="78">
        <v>9</v>
      </c>
      <c r="D44" s="78">
        <v>10</v>
      </c>
      <c r="E44" s="78">
        <v>8</v>
      </c>
      <c r="F44" s="78">
        <v>10</v>
      </c>
      <c r="G44" s="78">
        <v>4</v>
      </c>
      <c r="H44" s="78">
        <v>5</v>
      </c>
      <c r="I44" s="78">
        <v>1</v>
      </c>
      <c r="J44" s="78">
        <v>9</v>
      </c>
      <c r="K44" s="78">
        <v>10</v>
      </c>
      <c r="L44" s="78">
        <v>8</v>
      </c>
      <c r="M44" s="59">
        <v>8</v>
      </c>
      <c r="N44" s="59">
        <v>9</v>
      </c>
      <c r="O44" s="59">
        <v>10</v>
      </c>
      <c r="Q44" s="59">
        <v>9</v>
      </c>
      <c r="S44" s="31" t="str" cm="1">
        <f t="array" ref="S44">_xlfn.TEXTJOIN(" + ", TRUE, 'Género X - Calificaciones'!C44:O44 &amp; "*" &amp; "F" &amp; COLUMN('Género X - Calificaciones'!C44:O44) - 2)</f>
        <v>9*F1 + 10*F2 + 8*F3 + 10*F4 + 4*F5 + 5*F6 + 1*F7 + 9*F8 + 10*F9 + 8*F10 + 8*F11 + 9*F12 + 10*F13</v>
      </c>
    </row>
    <row r="45" spans="1:19">
      <c r="A45" s="75" t="s">
        <v>109</v>
      </c>
      <c r="B45" s="75" t="s">
        <v>66</v>
      </c>
      <c r="C45" s="75">
        <v>3</v>
      </c>
      <c r="D45" s="75">
        <v>4</v>
      </c>
      <c r="E45" s="75">
        <v>6</v>
      </c>
      <c r="F45" s="75">
        <v>9</v>
      </c>
      <c r="G45" s="75">
        <v>9</v>
      </c>
      <c r="H45" s="75">
        <v>8</v>
      </c>
      <c r="I45" s="75">
        <v>9</v>
      </c>
      <c r="J45" s="75">
        <v>3</v>
      </c>
      <c r="K45" s="75">
        <v>8</v>
      </c>
      <c r="L45" s="75">
        <v>7</v>
      </c>
      <c r="M45" s="69">
        <v>5</v>
      </c>
      <c r="N45" s="69">
        <v>10</v>
      </c>
      <c r="O45" s="69">
        <v>10</v>
      </c>
      <c r="Q45" s="69">
        <v>9</v>
      </c>
      <c r="S45" s="31" t="str" cm="1">
        <f t="array" ref="S45">_xlfn.TEXTJOIN(" + ", TRUE, 'Género X - Calificaciones'!C45:O45 &amp; "*" &amp; "F" &amp; COLUMN('Género X - Calificaciones'!C45:O45) - 2)</f>
        <v>3*F1 + 4*F2 + 6*F3 + 9*F4 + 9*F5 + 8*F6 + 9*F7 + 3*F8 + 8*F9 + 7*F10 + 5*F11 + 10*F12 + 10*F13</v>
      </c>
    </row>
    <row r="46" spans="1:19">
      <c r="A46" s="76" t="s">
        <v>109</v>
      </c>
      <c r="B46" s="76" t="s">
        <v>66</v>
      </c>
      <c r="C46" s="76">
        <v>10</v>
      </c>
      <c r="D46" s="76">
        <v>1</v>
      </c>
      <c r="E46" s="76">
        <v>5</v>
      </c>
      <c r="F46" s="76">
        <v>10</v>
      </c>
      <c r="G46" s="76">
        <v>10</v>
      </c>
      <c r="H46" s="76">
        <v>10</v>
      </c>
      <c r="I46" s="76">
        <v>5</v>
      </c>
      <c r="J46" s="76">
        <v>5</v>
      </c>
      <c r="K46" s="76">
        <v>5</v>
      </c>
      <c r="L46" s="76">
        <v>5</v>
      </c>
      <c r="M46" s="65">
        <v>5</v>
      </c>
      <c r="N46" s="65">
        <v>5</v>
      </c>
      <c r="O46" s="65">
        <v>10</v>
      </c>
      <c r="Q46" s="65">
        <v>9</v>
      </c>
      <c r="S46" s="31" t="str" cm="1">
        <f t="array" ref="S46">_xlfn.TEXTJOIN(" + ", TRUE, 'Género X - Calificaciones'!C46:O46 &amp; "*" &amp; "F" &amp; COLUMN('Género X - Calificaciones'!C46:O46) - 2)</f>
        <v>10*F1 + 1*F2 + 5*F3 + 10*F4 + 10*F5 + 10*F6 + 5*F7 + 5*F8 + 5*F9 + 5*F10 + 5*F11 + 5*F12 + 10*F13</v>
      </c>
    </row>
    <row r="47" spans="1:19">
      <c r="A47" s="75" t="s">
        <v>109</v>
      </c>
      <c r="B47" s="75" t="s">
        <v>66</v>
      </c>
      <c r="C47" s="75">
        <v>7</v>
      </c>
      <c r="D47" s="75">
        <v>6</v>
      </c>
      <c r="E47" s="75">
        <v>10</v>
      </c>
      <c r="F47" s="75">
        <v>9</v>
      </c>
      <c r="G47" s="75">
        <v>10</v>
      </c>
      <c r="H47" s="75">
        <v>7</v>
      </c>
      <c r="I47" s="75">
        <v>10</v>
      </c>
      <c r="J47" s="75">
        <v>10</v>
      </c>
      <c r="K47" s="75">
        <v>9</v>
      </c>
      <c r="L47" s="75">
        <v>8</v>
      </c>
      <c r="M47" s="69">
        <v>3</v>
      </c>
      <c r="N47" s="69">
        <v>9</v>
      </c>
      <c r="O47" s="69">
        <v>10</v>
      </c>
      <c r="Q47" s="69">
        <v>10</v>
      </c>
      <c r="S47" s="31" t="str" cm="1">
        <f t="array" ref="S47">_xlfn.TEXTJOIN(" + ", TRUE, 'Género X - Calificaciones'!C47:O47 &amp; "*" &amp; "F" &amp; COLUMN('Género X - Calificaciones'!C47:O47) - 2)</f>
        <v>7*F1 + 6*F2 + 10*F3 + 9*F4 + 10*F5 + 7*F6 + 10*F7 + 10*F8 + 9*F9 + 8*F10 + 3*F11 + 9*F12 + 10*F13</v>
      </c>
    </row>
    <row r="48" spans="1:19">
      <c r="A48" s="76" t="s">
        <v>109</v>
      </c>
      <c r="B48" s="76" t="s">
        <v>66</v>
      </c>
      <c r="C48" s="76">
        <v>10</v>
      </c>
      <c r="D48" s="76">
        <v>3</v>
      </c>
      <c r="E48" s="76">
        <v>10</v>
      </c>
      <c r="F48" s="76">
        <v>8</v>
      </c>
      <c r="G48" s="76">
        <v>5</v>
      </c>
      <c r="H48" s="76">
        <v>7</v>
      </c>
      <c r="I48" s="76">
        <v>4</v>
      </c>
      <c r="J48" s="76">
        <v>3</v>
      </c>
      <c r="K48" s="76">
        <v>10</v>
      </c>
      <c r="L48" s="76">
        <v>9</v>
      </c>
      <c r="M48" s="65">
        <v>9</v>
      </c>
      <c r="N48" s="65">
        <v>10</v>
      </c>
      <c r="O48" s="65">
        <v>9</v>
      </c>
      <c r="Q48" s="65">
        <v>9</v>
      </c>
      <c r="S48" s="31" t="str" cm="1">
        <f t="array" ref="S48">_xlfn.TEXTJOIN(" + ", TRUE, 'Género X - Calificaciones'!C48:O48 &amp; "*" &amp; "F" &amp; COLUMN('Género X - Calificaciones'!C48:O48) - 2)</f>
        <v>10*F1 + 3*F2 + 10*F3 + 8*F4 + 5*F5 + 7*F6 + 4*F7 + 3*F8 + 10*F9 + 9*F10 + 9*F11 + 10*F12 + 9*F13</v>
      </c>
    </row>
    <row r="49" spans="1:19">
      <c r="A49" s="77" t="s">
        <v>109</v>
      </c>
      <c r="B49" s="77" t="s">
        <v>66</v>
      </c>
      <c r="C49" s="77">
        <v>8</v>
      </c>
      <c r="D49" s="77">
        <v>7</v>
      </c>
      <c r="E49" s="77">
        <v>9</v>
      </c>
      <c r="F49" s="77">
        <v>10</v>
      </c>
      <c r="G49" s="77">
        <v>10</v>
      </c>
      <c r="H49" s="77">
        <v>9</v>
      </c>
      <c r="I49" s="77">
        <v>1</v>
      </c>
      <c r="J49" s="77">
        <v>3</v>
      </c>
      <c r="K49" s="77">
        <v>10</v>
      </c>
      <c r="L49" s="77">
        <v>8</v>
      </c>
      <c r="M49" s="62">
        <v>7</v>
      </c>
      <c r="N49" s="62">
        <v>6</v>
      </c>
      <c r="O49" s="62">
        <v>10</v>
      </c>
      <c r="Q49" s="62">
        <v>9</v>
      </c>
      <c r="S49" s="31" t="str" cm="1">
        <f t="array" ref="S49">_xlfn.TEXTJOIN(" + ", TRUE, 'Género X - Calificaciones'!C49:O49 &amp; "*" &amp; "F" &amp; COLUMN('Género X - Calificaciones'!C49:O49) - 2)</f>
        <v>8*F1 + 7*F2 + 9*F3 + 10*F4 + 10*F5 + 9*F6 + 1*F7 + 3*F8 + 10*F9 + 8*F10 + 7*F11 + 6*F12 + 10*F13</v>
      </c>
    </row>
    <row r="50" spans="1:19">
      <c r="A50" s="78" t="s">
        <v>109</v>
      </c>
      <c r="B50" s="78" t="s">
        <v>66</v>
      </c>
      <c r="C50" s="78">
        <v>10</v>
      </c>
      <c r="D50" s="78">
        <v>5</v>
      </c>
      <c r="E50" s="78">
        <v>10</v>
      </c>
      <c r="F50" s="78">
        <v>8</v>
      </c>
      <c r="G50" s="78">
        <v>9</v>
      </c>
      <c r="H50" s="78">
        <v>10</v>
      </c>
      <c r="I50" s="78">
        <v>8</v>
      </c>
      <c r="J50" s="78">
        <v>6</v>
      </c>
      <c r="K50" s="78">
        <v>10</v>
      </c>
      <c r="L50" s="78">
        <v>6</v>
      </c>
      <c r="M50" s="59">
        <v>8</v>
      </c>
      <c r="N50" s="59">
        <v>7</v>
      </c>
      <c r="O50" s="59">
        <v>10</v>
      </c>
      <c r="Q50" s="59">
        <v>10</v>
      </c>
      <c r="S50" s="31" t="str" cm="1">
        <f t="array" ref="S50">_xlfn.TEXTJOIN(" + ", TRUE, 'Género X - Calificaciones'!C50:O50 &amp; "*" &amp; "F" &amp; COLUMN('Género X - Calificaciones'!C50:O50) - 2)</f>
        <v>10*F1 + 5*F2 + 10*F3 + 8*F4 + 9*F5 + 10*F6 + 8*F7 + 6*F8 + 10*F9 + 6*F10 + 8*F11 + 7*F12 + 10*F13</v>
      </c>
    </row>
    <row r="51" spans="1:19">
      <c r="A51" s="77" t="s">
        <v>109</v>
      </c>
      <c r="B51" s="77" t="s">
        <v>66</v>
      </c>
      <c r="C51" s="77">
        <v>9</v>
      </c>
      <c r="D51" s="77">
        <v>8</v>
      </c>
      <c r="E51" s="77">
        <v>10</v>
      </c>
      <c r="F51" s="77">
        <v>10</v>
      </c>
      <c r="G51" s="77">
        <v>9</v>
      </c>
      <c r="H51" s="77">
        <v>7</v>
      </c>
      <c r="I51" s="77">
        <v>6</v>
      </c>
      <c r="J51" s="77">
        <v>8</v>
      </c>
      <c r="K51" s="77">
        <v>9</v>
      </c>
      <c r="L51" s="77">
        <v>9</v>
      </c>
      <c r="M51" s="62">
        <v>9</v>
      </c>
      <c r="N51" s="62">
        <v>4</v>
      </c>
      <c r="O51" s="62">
        <v>9</v>
      </c>
      <c r="Q51" s="62">
        <v>8</v>
      </c>
      <c r="S51" s="31" t="str" cm="1">
        <f t="array" ref="S51">_xlfn.TEXTJOIN(" + ", TRUE, 'Género X - Calificaciones'!C51:O51 &amp; "*" &amp; "F" &amp; COLUMN('Género X - Calificaciones'!C51:O51) - 2)</f>
        <v>9*F1 + 8*F2 + 10*F3 + 10*F4 + 9*F5 + 7*F6 + 6*F7 + 8*F8 + 9*F9 + 9*F10 + 9*F11 + 4*F12 + 9*F13</v>
      </c>
    </row>
    <row r="52" spans="1:19">
      <c r="A52" s="78" t="s">
        <v>53</v>
      </c>
      <c r="B52" s="78" t="s">
        <v>66</v>
      </c>
      <c r="C52" s="78">
        <v>8</v>
      </c>
      <c r="D52" s="78">
        <v>7</v>
      </c>
      <c r="E52" s="78">
        <v>5</v>
      </c>
      <c r="F52" s="78">
        <v>8</v>
      </c>
      <c r="G52" s="78">
        <v>10</v>
      </c>
      <c r="H52" s="78">
        <v>6</v>
      </c>
      <c r="I52" s="78">
        <v>10</v>
      </c>
      <c r="J52" s="78">
        <v>7</v>
      </c>
      <c r="K52" s="78">
        <v>10</v>
      </c>
      <c r="L52" s="78">
        <v>7</v>
      </c>
      <c r="M52" s="59">
        <v>7</v>
      </c>
      <c r="N52" s="59">
        <v>10</v>
      </c>
      <c r="O52" s="59">
        <v>10</v>
      </c>
      <c r="Q52" s="59">
        <v>8</v>
      </c>
      <c r="S52" s="31" t="str" cm="1">
        <f t="array" ref="S52">_xlfn.TEXTJOIN(" + ", TRUE, 'Género X - Calificaciones'!C52:O52 &amp; "*" &amp; "F" &amp; COLUMN('Género X - Calificaciones'!C52:O52) - 2)</f>
        <v>8*F1 + 7*F2 + 5*F3 + 8*F4 + 10*F5 + 6*F6 + 10*F7 + 7*F8 + 10*F9 + 7*F10 + 7*F11 + 10*F12 + 10*F13</v>
      </c>
    </row>
    <row r="53" spans="1:19">
      <c r="A53" s="77" t="s">
        <v>109</v>
      </c>
      <c r="B53" s="77" t="s">
        <v>66</v>
      </c>
      <c r="C53" s="77">
        <v>10</v>
      </c>
      <c r="D53" s="77">
        <v>5</v>
      </c>
      <c r="E53" s="77">
        <v>9</v>
      </c>
      <c r="F53" s="77">
        <v>8</v>
      </c>
      <c r="G53" s="77">
        <v>9</v>
      </c>
      <c r="H53" s="77">
        <v>7</v>
      </c>
      <c r="I53" s="77">
        <v>10</v>
      </c>
      <c r="J53" s="77">
        <v>3</v>
      </c>
      <c r="K53" s="77">
        <v>9</v>
      </c>
      <c r="L53" s="77">
        <v>8</v>
      </c>
      <c r="M53" s="62">
        <v>4</v>
      </c>
      <c r="N53" s="62">
        <v>8</v>
      </c>
      <c r="O53" s="62">
        <v>9</v>
      </c>
      <c r="Q53" s="62">
        <v>9</v>
      </c>
      <c r="S53" s="31" t="str" cm="1">
        <f t="array" ref="S53">_xlfn.TEXTJOIN(" + ", TRUE, 'Género X - Calificaciones'!C53:O53 &amp; "*" &amp; "F" &amp; COLUMN('Género X - Calificaciones'!C53:O53) - 2)</f>
        <v>10*F1 + 5*F2 + 9*F3 + 8*F4 + 9*F5 + 7*F6 + 10*F7 + 3*F8 + 9*F9 + 8*F10 + 4*F11 + 8*F12 + 9*F13</v>
      </c>
    </row>
    <row r="54" spans="1:19">
      <c r="A54" s="78" t="s">
        <v>109</v>
      </c>
      <c r="B54" s="78" t="s">
        <v>66</v>
      </c>
      <c r="C54" s="78">
        <v>6</v>
      </c>
      <c r="D54" s="78">
        <v>7</v>
      </c>
      <c r="E54" s="78">
        <v>10</v>
      </c>
      <c r="F54" s="78">
        <v>10</v>
      </c>
      <c r="G54" s="78">
        <v>10</v>
      </c>
      <c r="H54" s="78">
        <v>8</v>
      </c>
      <c r="I54" s="78">
        <v>9</v>
      </c>
      <c r="J54" s="78">
        <v>7</v>
      </c>
      <c r="K54" s="78">
        <v>7</v>
      </c>
      <c r="L54" s="78">
        <v>8</v>
      </c>
      <c r="M54" s="59">
        <v>10</v>
      </c>
      <c r="N54" s="59">
        <v>7</v>
      </c>
      <c r="O54" s="59">
        <v>8</v>
      </c>
      <c r="Q54" s="59">
        <v>8</v>
      </c>
      <c r="S54" s="31" t="str" cm="1">
        <f t="array" ref="S54">_xlfn.TEXTJOIN(" + ", TRUE, 'Género X - Calificaciones'!C54:O54 &amp; "*" &amp; "F" &amp; COLUMN('Género X - Calificaciones'!C54:O54) - 2)</f>
        <v>6*F1 + 7*F2 + 10*F3 + 10*F4 + 10*F5 + 8*F6 + 9*F7 + 7*F8 + 7*F9 + 8*F10 + 10*F11 + 7*F12 + 8*F13</v>
      </c>
    </row>
    <row r="55" spans="1:19">
      <c r="A55" s="75" t="s">
        <v>109</v>
      </c>
      <c r="B55" s="75" t="s">
        <v>66</v>
      </c>
      <c r="C55" s="75">
        <v>9</v>
      </c>
      <c r="D55" s="75">
        <v>7</v>
      </c>
      <c r="E55" s="75">
        <v>10</v>
      </c>
      <c r="F55" s="75">
        <v>8</v>
      </c>
      <c r="G55" s="75">
        <v>5</v>
      </c>
      <c r="H55" s="75">
        <v>10</v>
      </c>
      <c r="I55" s="75">
        <v>7</v>
      </c>
      <c r="J55" s="75">
        <v>6</v>
      </c>
      <c r="K55" s="75">
        <v>7</v>
      </c>
      <c r="L55" s="75">
        <v>8</v>
      </c>
      <c r="M55" s="69">
        <v>5</v>
      </c>
      <c r="N55" s="69">
        <v>5</v>
      </c>
      <c r="O55" s="69">
        <v>10</v>
      </c>
      <c r="Q55" s="69">
        <v>10</v>
      </c>
      <c r="S55" s="31" t="str" cm="1">
        <f t="array" ref="S55">_xlfn.TEXTJOIN(" + ", TRUE, 'Género X - Calificaciones'!C55:O55 &amp; "*" &amp; "F" &amp; COLUMN('Género X - Calificaciones'!C55:O55) - 2)</f>
        <v>9*F1 + 7*F2 + 10*F3 + 8*F4 + 5*F5 + 10*F6 + 7*F7 + 6*F8 + 7*F9 + 8*F10 + 5*F11 + 5*F12 + 10*F13</v>
      </c>
    </row>
    <row r="56" spans="1:19">
      <c r="A56" s="78" t="s">
        <v>109</v>
      </c>
      <c r="B56" s="78" t="s">
        <v>66</v>
      </c>
      <c r="C56" s="78">
        <v>10</v>
      </c>
      <c r="D56" s="78">
        <v>10</v>
      </c>
      <c r="E56" s="78">
        <v>10</v>
      </c>
      <c r="F56" s="78">
        <v>10</v>
      </c>
      <c r="G56" s="78">
        <v>7</v>
      </c>
      <c r="H56" s="78">
        <v>10</v>
      </c>
      <c r="I56" s="78">
        <v>10</v>
      </c>
      <c r="J56" s="78">
        <v>10</v>
      </c>
      <c r="K56" s="78">
        <v>9</v>
      </c>
      <c r="L56" s="78">
        <v>9</v>
      </c>
      <c r="M56" s="59">
        <v>9</v>
      </c>
      <c r="N56" s="59">
        <v>10</v>
      </c>
      <c r="O56" s="59">
        <v>10</v>
      </c>
      <c r="Q56" s="59">
        <v>10</v>
      </c>
      <c r="S56" s="31" t="str" cm="1">
        <f t="array" ref="S56">_xlfn.TEXTJOIN(" + ", TRUE, 'Género X - Calificaciones'!C56:O56 &amp; "*" &amp; "F" &amp; COLUMN('Género X - Calificaciones'!C56:O56) - 2)</f>
        <v>10*F1 + 10*F2 + 10*F3 + 10*F4 + 7*F5 + 10*F6 + 10*F7 + 10*F8 + 9*F9 + 9*F10 + 9*F11 + 10*F12 + 10*F13</v>
      </c>
    </row>
    <row r="57" spans="1:19">
      <c r="A57" s="77" t="s">
        <v>109</v>
      </c>
      <c r="B57" s="77" t="s">
        <v>66</v>
      </c>
      <c r="C57" s="77">
        <v>6</v>
      </c>
      <c r="D57" s="77">
        <v>10</v>
      </c>
      <c r="E57" s="77">
        <v>8</v>
      </c>
      <c r="F57" s="77">
        <v>10</v>
      </c>
      <c r="G57" s="77">
        <v>10</v>
      </c>
      <c r="H57" s="77">
        <v>8</v>
      </c>
      <c r="I57" s="77">
        <v>9</v>
      </c>
      <c r="J57" s="77">
        <v>9</v>
      </c>
      <c r="K57" s="77">
        <v>10</v>
      </c>
      <c r="L57" s="77">
        <v>7</v>
      </c>
      <c r="M57" s="62">
        <v>10</v>
      </c>
      <c r="N57" s="62">
        <v>9</v>
      </c>
      <c r="O57" s="62">
        <v>9</v>
      </c>
      <c r="Q57" s="62">
        <v>9</v>
      </c>
      <c r="S57" s="31" t="str" cm="1">
        <f t="array" ref="S57">_xlfn.TEXTJOIN(" + ", TRUE, 'Género X - Calificaciones'!C57:O57 &amp; "*" &amp; "F" &amp; COLUMN('Género X - Calificaciones'!C57:O57) - 2)</f>
        <v>6*F1 + 10*F2 + 8*F3 + 10*F4 + 10*F5 + 8*F6 + 9*F7 + 9*F8 + 10*F9 + 7*F10 + 10*F11 + 9*F12 + 9*F13</v>
      </c>
    </row>
    <row r="58" spans="1:19">
      <c r="A58" s="76" t="s">
        <v>109</v>
      </c>
      <c r="B58" s="76" t="s">
        <v>66</v>
      </c>
      <c r="C58" s="76">
        <v>10</v>
      </c>
      <c r="D58" s="76">
        <v>10</v>
      </c>
      <c r="E58" s="76">
        <v>10</v>
      </c>
      <c r="F58" s="76">
        <v>9</v>
      </c>
      <c r="G58" s="76">
        <v>10</v>
      </c>
      <c r="H58" s="76">
        <v>10</v>
      </c>
      <c r="I58" s="76">
        <v>1</v>
      </c>
      <c r="J58" s="76">
        <v>10</v>
      </c>
      <c r="K58" s="76">
        <v>10</v>
      </c>
      <c r="L58" s="76">
        <v>10</v>
      </c>
      <c r="M58" s="65">
        <v>9</v>
      </c>
      <c r="N58" s="65">
        <v>10</v>
      </c>
      <c r="O58" s="65">
        <v>10</v>
      </c>
      <c r="Q58" s="65">
        <v>10</v>
      </c>
      <c r="S58" s="31" t="str" cm="1">
        <f t="array" ref="S58">_xlfn.TEXTJOIN(" + ", TRUE, 'Género X - Calificaciones'!C58:O58 &amp; "*" &amp; "F" &amp; COLUMN('Género X - Calificaciones'!C58:O58) - 2)</f>
        <v>10*F1 + 10*F2 + 10*F3 + 9*F4 + 10*F5 + 10*F6 + 1*F7 + 10*F8 + 10*F9 + 10*F10 + 9*F11 + 10*F12 + 10*F13</v>
      </c>
    </row>
    <row r="59" spans="1:19">
      <c r="A59" s="77" t="s">
        <v>53</v>
      </c>
      <c r="B59" s="77" t="s">
        <v>66</v>
      </c>
      <c r="C59" s="77">
        <v>9</v>
      </c>
      <c r="D59" s="77">
        <v>7</v>
      </c>
      <c r="E59" s="77">
        <v>5</v>
      </c>
      <c r="F59" s="77">
        <v>9</v>
      </c>
      <c r="G59" s="77">
        <v>10</v>
      </c>
      <c r="H59" s="77">
        <v>7</v>
      </c>
      <c r="I59" s="77">
        <v>8</v>
      </c>
      <c r="J59" s="77">
        <v>8</v>
      </c>
      <c r="K59" s="77">
        <v>8</v>
      </c>
      <c r="L59" s="77">
        <v>10</v>
      </c>
      <c r="M59" s="62">
        <v>9</v>
      </c>
      <c r="N59" s="62">
        <v>9</v>
      </c>
      <c r="O59" s="62">
        <v>4</v>
      </c>
      <c r="Q59" s="62">
        <v>7</v>
      </c>
      <c r="S59" s="31" t="str" cm="1">
        <f t="array" ref="S59">_xlfn.TEXTJOIN(" + ", TRUE, 'Género X - Calificaciones'!C59:O59 &amp; "*" &amp; "F" &amp; COLUMN('Género X - Calificaciones'!C59:O59) - 2)</f>
        <v>9*F1 + 7*F2 + 5*F3 + 9*F4 + 10*F5 + 7*F6 + 8*F7 + 8*F8 + 8*F9 + 10*F10 + 9*F11 + 9*F12 + 4*F13</v>
      </c>
    </row>
    <row r="60" spans="1:19">
      <c r="A60" s="76" t="s">
        <v>109</v>
      </c>
      <c r="B60" s="76" t="s">
        <v>66</v>
      </c>
      <c r="C60" s="76">
        <v>1</v>
      </c>
      <c r="D60" s="76">
        <v>5</v>
      </c>
      <c r="E60" s="76">
        <v>6</v>
      </c>
      <c r="F60" s="76">
        <v>10</v>
      </c>
      <c r="G60" s="76">
        <v>1</v>
      </c>
      <c r="H60" s="76">
        <v>5</v>
      </c>
      <c r="I60" s="76">
        <v>10</v>
      </c>
      <c r="J60" s="76">
        <v>2</v>
      </c>
      <c r="K60" s="76">
        <v>6</v>
      </c>
      <c r="L60" s="76">
        <v>1</v>
      </c>
      <c r="M60" s="65">
        <v>1</v>
      </c>
      <c r="N60" s="65">
        <v>1</v>
      </c>
      <c r="O60" s="65">
        <v>9</v>
      </c>
      <c r="Q60" s="65">
        <v>10</v>
      </c>
      <c r="S60" s="31" t="str" cm="1">
        <f t="array" ref="S60">_xlfn.TEXTJOIN(" + ", TRUE, 'Género X - Calificaciones'!C60:O60 &amp; "*" &amp; "F" &amp; COLUMN('Género X - Calificaciones'!C60:O60) - 2)</f>
        <v>1*F1 + 5*F2 + 6*F3 + 10*F4 + 1*F5 + 5*F6 + 10*F7 + 2*F8 + 6*F9 + 1*F10 + 1*F11 + 1*F12 + 9*F13</v>
      </c>
    </row>
    <row r="61" spans="1:19">
      <c r="A61" s="77" t="s">
        <v>109</v>
      </c>
      <c r="B61" s="77" t="s">
        <v>66</v>
      </c>
      <c r="C61" s="77">
        <v>8</v>
      </c>
      <c r="D61" s="77">
        <v>10</v>
      </c>
      <c r="E61" s="77">
        <v>8</v>
      </c>
      <c r="F61" s="77">
        <v>8</v>
      </c>
      <c r="G61" s="77">
        <v>10</v>
      </c>
      <c r="H61" s="77">
        <v>7</v>
      </c>
      <c r="I61" s="77">
        <v>8</v>
      </c>
      <c r="J61" s="77">
        <v>3</v>
      </c>
      <c r="K61" s="77">
        <v>4</v>
      </c>
      <c r="L61" s="77">
        <v>9</v>
      </c>
      <c r="M61" s="62">
        <v>10</v>
      </c>
      <c r="N61" s="62">
        <v>8</v>
      </c>
      <c r="O61" s="62">
        <v>10</v>
      </c>
      <c r="Q61" s="62">
        <v>9</v>
      </c>
      <c r="S61" s="31" t="str" cm="1">
        <f t="array" ref="S61">_xlfn.TEXTJOIN(" + ", TRUE, 'Género X - Calificaciones'!C61:O61 &amp; "*" &amp; "F" &amp; COLUMN('Género X - Calificaciones'!C61:O61) - 2)</f>
        <v>8*F1 + 10*F2 + 8*F3 + 8*F4 + 10*F5 + 7*F6 + 8*F7 + 3*F8 + 4*F9 + 9*F10 + 10*F11 + 8*F12 + 10*F13</v>
      </c>
    </row>
    <row r="62" spans="1:19">
      <c r="A62" s="78" t="s">
        <v>109</v>
      </c>
      <c r="B62" s="78" t="s">
        <v>66</v>
      </c>
      <c r="C62" s="78">
        <v>10</v>
      </c>
      <c r="D62" s="78">
        <v>9</v>
      </c>
      <c r="E62" s="78">
        <v>10</v>
      </c>
      <c r="F62" s="78">
        <v>9</v>
      </c>
      <c r="G62" s="78">
        <v>9</v>
      </c>
      <c r="H62" s="78">
        <v>7</v>
      </c>
      <c r="I62" s="78">
        <v>3</v>
      </c>
      <c r="J62" s="78">
        <v>7</v>
      </c>
      <c r="K62" s="78">
        <v>10</v>
      </c>
      <c r="L62" s="78">
        <v>9</v>
      </c>
      <c r="M62" s="59">
        <v>10</v>
      </c>
      <c r="N62" s="59">
        <v>9</v>
      </c>
      <c r="O62" s="59">
        <v>10</v>
      </c>
      <c r="Q62" s="59">
        <v>10</v>
      </c>
      <c r="S62" s="31" t="str" cm="1">
        <f t="array" ref="S62">_xlfn.TEXTJOIN(" + ", TRUE, 'Género X - Calificaciones'!C62:O62 &amp; "*" &amp; "F" &amp; COLUMN('Género X - Calificaciones'!C62:O62) - 2)</f>
        <v>10*F1 + 9*F2 + 10*F3 + 9*F4 + 9*F5 + 7*F6 + 3*F7 + 7*F8 + 10*F9 + 9*F10 + 10*F11 + 9*F12 + 10*F13</v>
      </c>
    </row>
    <row r="63" spans="1:19">
      <c r="A63" s="75" t="s">
        <v>109</v>
      </c>
      <c r="B63" s="75" t="s">
        <v>66</v>
      </c>
      <c r="C63" s="75">
        <v>10</v>
      </c>
      <c r="D63" s="75">
        <v>5</v>
      </c>
      <c r="E63" s="75">
        <v>10</v>
      </c>
      <c r="F63" s="75">
        <v>10</v>
      </c>
      <c r="G63" s="75">
        <v>10</v>
      </c>
      <c r="H63" s="75">
        <v>10</v>
      </c>
      <c r="I63" s="75">
        <v>10</v>
      </c>
      <c r="J63" s="75">
        <v>10</v>
      </c>
      <c r="K63" s="75">
        <v>10</v>
      </c>
      <c r="L63" s="75">
        <v>10</v>
      </c>
      <c r="M63" s="69">
        <v>10</v>
      </c>
      <c r="N63" s="69">
        <v>10</v>
      </c>
      <c r="O63" s="69">
        <v>10</v>
      </c>
      <c r="Q63" s="69">
        <v>10</v>
      </c>
      <c r="S63" s="31" t="str" cm="1">
        <f t="array" ref="S63">_xlfn.TEXTJOIN(" + ", TRUE, 'Género X - Calificaciones'!C63:O63 &amp; "*" &amp; "F" &amp; COLUMN('Género X - Calificaciones'!C63:O63) - 2)</f>
        <v>10*F1 + 5*F2 + 10*F3 + 10*F4 + 10*F5 + 10*F6 + 10*F7 + 10*F8 + 10*F9 + 10*F10 + 10*F11 + 10*F12 + 10*F13</v>
      </c>
    </row>
    <row r="64" spans="1:19">
      <c r="A64" s="76" t="s">
        <v>109</v>
      </c>
      <c r="B64" s="76" t="s">
        <v>66</v>
      </c>
      <c r="C64" s="76">
        <v>8</v>
      </c>
      <c r="D64" s="76">
        <v>8</v>
      </c>
      <c r="E64" s="76">
        <v>10</v>
      </c>
      <c r="F64" s="76">
        <v>10</v>
      </c>
      <c r="G64" s="76">
        <v>3</v>
      </c>
      <c r="H64" s="76">
        <v>9</v>
      </c>
      <c r="I64" s="76">
        <v>7</v>
      </c>
      <c r="J64" s="76">
        <v>10</v>
      </c>
      <c r="K64" s="76">
        <v>10</v>
      </c>
      <c r="L64" s="76">
        <v>4</v>
      </c>
      <c r="M64" s="65">
        <v>9</v>
      </c>
      <c r="N64" s="65">
        <v>10</v>
      </c>
      <c r="O64" s="65">
        <v>10</v>
      </c>
      <c r="Q64" s="65">
        <v>9</v>
      </c>
      <c r="S64" s="31" t="str" cm="1">
        <f t="array" ref="S64">_xlfn.TEXTJOIN(" + ", TRUE, 'Género X - Calificaciones'!C64:O64 &amp; "*" &amp; "F" &amp; COLUMN('Género X - Calificaciones'!C64:O64) - 2)</f>
        <v>8*F1 + 8*F2 + 10*F3 + 10*F4 + 3*F5 + 9*F6 + 7*F7 + 10*F8 + 10*F9 + 4*F10 + 9*F11 + 10*F12 + 10*F13</v>
      </c>
    </row>
    <row r="65" spans="1:19">
      <c r="A65" s="75" t="s">
        <v>53</v>
      </c>
      <c r="B65" s="75" t="s">
        <v>66</v>
      </c>
      <c r="C65" s="75">
        <v>8</v>
      </c>
      <c r="D65" s="75">
        <v>9</v>
      </c>
      <c r="E65" s="75">
        <v>9</v>
      </c>
      <c r="F65" s="75">
        <v>7</v>
      </c>
      <c r="G65" s="75">
        <v>5</v>
      </c>
      <c r="H65" s="75">
        <v>7</v>
      </c>
      <c r="I65" s="75">
        <v>9</v>
      </c>
      <c r="J65" s="75">
        <v>9</v>
      </c>
      <c r="K65" s="75">
        <v>8</v>
      </c>
      <c r="L65" s="75">
        <v>8</v>
      </c>
      <c r="M65" s="69">
        <v>9</v>
      </c>
      <c r="N65" s="69">
        <v>10</v>
      </c>
      <c r="O65" s="69">
        <v>9</v>
      </c>
      <c r="Q65" s="69">
        <v>7</v>
      </c>
      <c r="S65" s="31" t="str" cm="1">
        <f t="array" ref="S65">_xlfn.TEXTJOIN(" + ", TRUE, 'Género X - Calificaciones'!C65:O65 &amp; "*" &amp; "F" &amp; COLUMN('Género X - Calificaciones'!C65:O65) - 2)</f>
        <v>8*F1 + 9*F2 + 9*F3 + 7*F4 + 5*F5 + 7*F6 + 9*F7 + 9*F8 + 8*F9 + 8*F10 + 9*F11 + 10*F12 + 9*F13</v>
      </c>
    </row>
    <row r="66" spans="1:19">
      <c r="A66" s="76" t="s">
        <v>109</v>
      </c>
      <c r="B66" s="76" t="s">
        <v>66</v>
      </c>
      <c r="C66" s="76">
        <v>8</v>
      </c>
      <c r="D66" s="76">
        <v>5</v>
      </c>
      <c r="E66" s="76">
        <v>10</v>
      </c>
      <c r="F66" s="76">
        <v>10</v>
      </c>
      <c r="G66" s="76">
        <v>5</v>
      </c>
      <c r="H66" s="76">
        <v>10</v>
      </c>
      <c r="I66" s="76">
        <v>6</v>
      </c>
      <c r="J66" s="76">
        <v>3</v>
      </c>
      <c r="K66" s="76">
        <v>4</v>
      </c>
      <c r="L66" s="76">
        <v>6</v>
      </c>
      <c r="M66" s="65">
        <v>2</v>
      </c>
      <c r="N66" s="65">
        <v>8</v>
      </c>
      <c r="O66" s="65">
        <v>8</v>
      </c>
      <c r="Q66" s="65">
        <v>9</v>
      </c>
      <c r="S66" s="31" t="str" cm="1">
        <f t="array" ref="S66">_xlfn.TEXTJOIN(" + ", TRUE, 'Género X - Calificaciones'!C66:O66 &amp; "*" &amp; "F" &amp; COLUMN('Género X - Calificaciones'!C66:O66) - 2)</f>
        <v>8*F1 + 5*F2 + 10*F3 + 10*F4 + 5*F5 + 10*F6 + 6*F7 + 3*F8 + 4*F9 + 6*F10 + 2*F11 + 8*F12 + 8*F13</v>
      </c>
    </row>
    <row r="67" spans="1:19">
      <c r="A67" s="77" t="s">
        <v>109</v>
      </c>
      <c r="B67" s="77" t="s">
        <v>66</v>
      </c>
      <c r="C67" s="77">
        <v>10</v>
      </c>
      <c r="D67" s="77">
        <v>7</v>
      </c>
      <c r="E67" s="77">
        <v>10</v>
      </c>
      <c r="F67" s="77">
        <v>10</v>
      </c>
      <c r="G67" s="77">
        <v>9</v>
      </c>
      <c r="H67" s="77">
        <v>10</v>
      </c>
      <c r="I67" s="77">
        <v>10</v>
      </c>
      <c r="J67" s="77">
        <v>8</v>
      </c>
      <c r="K67" s="77">
        <v>9</v>
      </c>
      <c r="L67" s="77">
        <v>10</v>
      </c>
      <c r="M67" s="62">
        <v>10</v>
      </c>
      <c r="N67" s="62">
        <v>5</v>
      </c>
      <c r="O67" s="62">
        <v>10</v>
      </c>
      <c r="Q67" s="62">
        <v>8</v>
      </c>
      <c r="S67" s="31" t="str" cm="1">
        <f t="array" ref="S67">_xlfn.TEXTJOIN(" + ", TRUE, 'Género X - Calificaciones'!C67:O67 &amp; "*" &amp; "F" &amp; COLUMN('Género X - Calificaciones'!C67:O67) - 2)</f>
        <v>10*F1 + 7*F2 + 10*F3 + 10*F4 + 9*F5 + 10*F6 + 10*F7 + 8*F8 + 9*F9 + 10*F10 + 10*F11 + 5*F12 + 10*F13</v>
      </c>
    </row>
    <row r="68" spans="1:19">
      <c r="A68" s="76" t="s">
        <v>109</v>
      </c>
      <c r="B68" s="76" t="s">
        <v>66</v>
      </c>
      <c r="C68" s="76">
        <v>10</v>
      </c>
      <c r="D68" s="76">
        <v>1</v>
      </c>
      <c r="E68" s="76">
        <v>10</v>
      </c>
      <c r="F68" s="76">
        <v>10</v>
      </c>
      <c r="G68" s="76">
        <v>10</v>
      </c>
      <c r="H68" s="76">
        <v>8</v>
      </c>
      <c r="I68" s="76">
        <v>6</v>
      </c>
      <c r="J68" s="76">
        <v>1</v>
      </c>
      <c r="K68" s="76">
        <v>10</v>
      </c>
      <c r="L68" s="76">
        <v>9</v>
      </c>
      <c r="M68" s="65">
        <v>10</v>
      </c>
      <c r="N68" s="65">
        <v>10</v>
      </c>
      <c r="O68" s="65">
        <v>8</v>
      </c>
      <c r="Q68" s="65">
        <v>10</v>
      </c>
      <c r="S68" s="31" t="str" cm="1">
        <f t="array" ref="S68">_xlfn.TEXTJOIN(" + ", TRUE, 'Género X - Calificaciones'!C68:O68 &amp; "*" &amp; "F" &amp; COLUMN('Género X - Calificaciones'!C68:O68) - 2)</f>
        <v>10*F1 + 1*F2 + 10*F3 + 10*F4 + 10*F5 + 8*F6 + 6*F7 + 1*F8 + 10*F9 + 9*F10 + 10*F11 + 10*F12 + 8*F13</v>
      </c>
    </row>
    <row r="69" spans="1:19">
      <c r="A69" s="77" t="s">
        <v>109</v>
      </c>
      <c r="B69" s="77" t="s">
        <v>66</v>
      </c>
      <c r="C69" s="77">
        <v>7</v>
      </c>
      <c r="D69" s="77">
        <v>7</v>
      </c>
      <c r="E69" s="77">
        <v>10</v>
      </c>
      <c r="F69" s="77">
        <v>10</v>
      </c>
      <c r="G69" s="77">
        <v>10</v>
      </c>
      <c r="H69" s="77">
        <v>10</v>
      </c>
      <c r="I69" s="77">
        <v>10</v>
      </c>
      <c r="J69" s="77">
        <v>8</v>
      </c>
      <c r="K69" s="77">
        <v>5</v>
      </c>
      <c r="L69" s="77">
        <v>8</v>
      </c>
      <c r="M69" s="62">
        <v>10</v>
      </c>
      <c r="N69" s="62">
        <v>9</v>
      </c>
      <c r="O69" s="62">
        <v>10</v>
      </c>
      <c r="Q69" s="62">
        <v>9</v>
      </c>
      <c r="S69" s="31" t="str" cm="1">
        <f t="array" ref="S69">_xlfn.TEXTJOIN(" + ", TRUE, 'Género X - Calificaciones'!C69:O69 &amp; "*" &amp; "F" &amp; COLUMN('Género X - Calificaciones'!C69:O69) - 2)</f>
        <v>7*F1 + 7*F2 + 10*F3 + 10*F4 + 10*F5 + 10*F6 + 10*F7 + 8*F8 + 5*F9 + 8*F10 + 10*F11 + 9*F12 + 10*F13</v>
      </c>
    </row>
    <row r="70" spans="1:19">
      <c r="A70" s="76" t="s">
        <v>53</v>
      </c>
      <c r="B70" s="76" t="s">
        <v>66</v>
      </c>
      <c r="C70" s="76">
        <v>9</v>
      </c>
      <c r="D70" s="76">
        <v>8</v>
      </c>
      <c r="E70" s="76">
        <v>7</v>
      </c>
      <c r="F70" s="76">
        <v>9</v>
      </c>
      <c r="G70" s="76">
        <v>8</v>
      </c>
      <c r="H70" s="76">
        <v>8</v>
      </c>
      <c r="I70" s="76">
        <v>10</v>
      </c>
      <c r="J70" s="76">
        <v>10</v>
      </c>
      <c r="K70" s="76">
        <v>7</v>
      </c>
      <c r="L70" s="76">
        <v>8</v>
      </c>
      <c r="M70" s="65">
        <v>8</v>
      </c>
      <c r="N70" s="65">
        <v>10</v>
      </c>
      <c r="O70" s="65">
        <v>10</v>
      </c>
      <c r="Q70" s="65">
        <v>9</v>
      </c>
      <c r="S70" s="31" t="str" cm="1">
        <f t="array" ref="S70">_xlfn.TEXTJOIN(" + ", TRUE, 'Género X - Calificaciones'!C70:O70 &amp; "*" &amp; "F" &amp; COLUMN('Género X - Calificaciones'!C70:O70) - 2)</f>
        <v>9*F1 + 8*F2 + 7*F3 + 9*F4 + 8*F5 + 8*F6 + 10*F7 + 10*F8 + 7*F9 + 8*F10 + 8*F11 + 10*F12 + 10*F13</v>
      </c>
    </row>
    <row r="71" spans="1:19">
      <c r="A71" s="77" t="s">
        <v>109</v>
      </c>
      <c r="B71" s="77" t="s">
        <v>66</v>
      </c>
      <c r="C71" s="77">
        <v>10</v>
      </c>
      <c r="D71" s="77">
        <v>10</v>
      </c>
      <c r="E71" s="77">
        <v>10</v>
      </c>
      <c r="F71" s="77">
        <v>10</v>
      </c>
      <c r="G71" s="77">
        <v>9</v>
      </c>
      <c r="H71" s="77">
        <v>10</v>
      </c>
      <c r="I71" s="77">
        <v>5</v>
      </c>
      <c r="J71" s="77">
        <v>10</v>
      </c>
      <c r="K71" s="77">
        <v>10</v>
      </c>
      <c r="L71" s="77">
        <v>10</v>
      </c>
      <c r="M71" s="62">
        <v>10</v>
      </c>
      <c r="N71" s="62">
        <v>6</v>
      </c>
      <c r="O71" s="62">
        <v>10</v>
      </c>
      <c r="Q71" s="62">
        <v>10</v>
      </c>
      <c r="S71" s="31" t="str" cm="1">
        <f t="array" ref="S71">_xlfn.TEXTJOIN(" + ", TRUE, 'Género X - Calificaciones'!C71:O71 &amp; "*" &amp; "F" &amp; COLUMN('Género X - Calificaciones'!C71:O71) - 2)</f>
        <v>10*F1 + 10*F2 + 10*F3 + 10*F4 + 9*F5 + 10*F6 + 5*F7 + 10*F8 + 10*F9 + 10*F10 + 10*F11 + 6*F12 + 10*F13</v>
      </c>
    </row>
    <row r="72" spans="1:19">
      <c r="A72" s="76" t="s">
        <v>53</v>
      </c>
      <c r="B72" s="76" t="s">
        <v>66</v>
      </c>
      <c r="C72" s="76">
        <v>9</v>
      </c>
      <c r="D72" s="76">
        <v>8</v>
      </c>
      <c r="E72" s="76">
        <v>9</v>
      </c>
      <c r="F72" s="76">
        <v>5</v>
      </c>
      <c r="G72" s="76">
        <v>8</v>
      </c>
      <c r="H72" s="76">
        <v>10</v>
      </c>
      <c r="I72" s="76">
        <v>9</v>
      </c>
      <c r="J72" s="76">
        <v>10</v>
      </c>
      <c r="K72" s="76">
        <v>10</v>
      </c>
      <c r="L72" s="76">
        <v>9</v>
      </c>
      <c r="M72" s="65">
        <v>10</v>
      </c>
      <c r="N72" s="65">
        <v>9</v>
      </c>
      <c r="O72" s="65">
        <v>10</v>
      </c>
      <c r="Q72" s="65">
        <v>10</v>
      </c>
      <c r="S72" s="31" t="str" cm="1">
        <f t="array" ref="S72">_xlfn.TEXTJOIN(" + ", TRUE, 'Género X - Calificaciones'!C72:O72 &amp; "*" &amp; "F" &amp; COLUMN('Género X - Calificaciones'!C72:O72) - 2)</f>
        <v>9*F1 + 8*F2 + 9*F3 + 5*F4 + 8*F5 + 10*F6 + 9*F7 + 10*F8 + 10*F9 + 9*F10 + 10*F11 + 9*F12 + 10*F13</v>
      </c>
    </row>
    <row r="73" spans="1:19">
      <c r="A73" s="77" t="s">
        <v>109</v>
      </c>
      <c r="B73" s="77" t="s">
        <v>66</v>
      </c>
      <c r="C73" s="77">
        <v>7</v>
      </c>
      <c r="D73" s="77">
        <v>9</v>
      </c>
      <c r="E73" s="77">
        <v>9</v>
      </c>
      <c r="F73" s="77">
        <v>10</v>
      </c>
      <c r="G73" s="77">
        <v>8</v>
      </c>
      <c r="H73" s="77">
        <v>8</v>
      </c>
      <c r="I73" s="77">
        <v>9</v>
      </c>
      <c r="J73" s="77">
        <v>6</v>
      </c>
      <c r="K73" s="77">
        <v>6</v>
      </c>
      <c r="L73" s="77">
        <v>6</v>
      </c>
      <c r="M73" s="62">
        <v>6</v>
      </c>
      <c r="N73" s="62">
        <v>10</v>
      </c>
      <c r="O73" s="62">
        <v>9</v>
      </c>
      <c r="Q73" s="62">
        <v>9</v>
      </c>
      <c r="S73" s="31" t="str" cm="1">
        <f t="array" ref="S73">_xlfn.TEXTJOIN(" + ", TRUE, 'Género X - Calificaciones'!C73:O73 &amp; "*" &amp; "F" &amp; COLUMN('Género X - Calificaciones'!C73:O73) - 2)</f>
        <v>7*F1 + 9*F2 + 9*F3 + 10*F4 + 8*F5 + 8*F6 + 9*F7 + 6*F8 + 6*F9 + 6*F10 + 6*F11 + 10*F12 + 9*F13</v>
      </c>
    </row>
    <row r="74" spans="1:19">
      <c r="A74" s="78" t="s">
        <v>109</v>
      </c>
      <c r="B74" s="78" t="s">
        <v>66</v>
      </c>
      <c r="C74" s="78">
        <v>9</v>
      </c>
      <c r="D74" s="78">
        <v>6</v>
      </c>
      <c r="E74" s="78">
        <v>8</v>
      </c>
      <c r="F74" s="78">
        <v>7</v>
      </c>
      <c r="G74" s="78">
        <v>9</v>
      </c>
      <c r="H74" s="78">
        <v>9</v>
      </c>
      <c r="I74" s="78">
        <v>6</v>
      </c>
      <c r="J74" s="78">
        <v>6</v>
      </c>
      <c r="K74" s="78">
        <v>9</v>
      </c>
      <c r="L74" s="78">
        <v>9</v>
      </c>
      <c r="M74" s="59">
        <v>8</v>
      </c>
      <c r="N74" s="59">
        <v>9</v>
      </c>
      <c r="O74" s="59">
        <v>9</v>
      </c>
      <c r="Q74" s="59">
        <v>9</v>
      </c>
      <c r="S74" s="31" t="str" cm="1">
        <f t="array" ref="S74">_xlfn.TEXTJOIN(" + ", TRUE, 'Género X - Calificaciones'!C74:O74 &amp; "*" &amp; "F" &amp; COLUMN('Género X - Calificaciones'!C74:O74) - 2)</f>
        <v>9*F1 + 6*F2 + 8*F3 + 7*F4 + 9*F5 + 9*F6 + 6*F7 + 6*F8 + 9*F9 + 9*F10 + 8*F11 + 9*F12 + 9*F13</v>
      </c>
    </row>
    <row r="75" spans="1:19">
      <c r="A75" s="75" t="s">
        <v>53</v>
      </c>
      <c r="B75" s="75" t="s">
        <v>66</v>
      </c>
      <c r="C75" s="75">
        <v>7</v>
      </c>
      <c r="D75" s="75">
        <v>8</v>
      </c>
      <c r="E75" s="75">
        <v>9</v>
      </c>
      <c r="F75" s="75">
        <v>9</v>
      </c>
      <c r="G75" s="75">
        <v>9</v>
      </c>
      <c r="H75" s="75">
        <v>9</v>
      </c>
      <c r="I75" s="75">
        <v>10</v>
      </c>
      <c r="J75" s="75">
        <v>10</v>
      </c>
      <c r="K75" s="75">
        <v>9</v>
      </c>
      <c r="L75" s="75">
        <v>10</v>
      </c>
      <c r="M75" s="69">
        <v>9</v>
      </c>
      <c r="N75" s="69">
        <v>9</v>
      </c>
      <c r="O75" s="69">
        <v>10</v>
      </c>
      <c r="Q75" s="69">
        <v>9</v>
      </c>
      <c r="S75" s="31" t="str" cm="1">
        <f t="array" ref="S75">_xlfn.TEXTJOIN(" + ", TRUE, 'Género X - Calificaciones'!C75:O75 &amp; "*" &amp; "F" &amp; COLUMN('Género X - Calificaciones'!C75:O75) - 2)</f>
        <v>7*F1 + 8*F2 + 9*F3 + 9*F4 + 9*F5 + 9*F6 + 10*F7 + 10*F8 + 9*F9 + 10*F10 + 9*F11 + 9*F12 + 10*F13</v>
      </c>
    </row>
    <row r="76" spans="1:19">
      <c r="A76" s="78" t="s">
        <v>109</v>
      </c>
      <c r="B76" s="78" t="s">
        <v>66</v>
      </c>
      <c r="C76" s="78">
        <v>10</v>
      </c>
      <c r="D76" s="78">
        <v>10</v>
      </c>
      <c r="E76" s="78">
        <v>10</v>
      </c>
      <c r="F76" s="78">
        <v>10</v>
      </c>
      <c r="G76" s="78">
        <v>10</v>
      </c>
      <c r="H76" s="78">
        <v>10</v>
      </c>
      <c r="I76" s="78">
        <v>10</v>
      </c>
      <c r="J76" s="78">
        <v>10</v>
      </c>
      <c r="K76" s="78">
        <v>10</v>
      </c>
      <c r="L76" s="78">
        <v>10</v>
      </c>
      <c r="M76" s="59">
        <v>10</v>
      </c>
      <c r="N76" s="59">
        <v>10</v>
      </c>
      <c r="O76" s="59">
        <v>10</v>
      </c>
      <c r="Q76" s="59">
        <v>10</v>
      </c>
      <c r="S76" s="31" t="str" cm="1">
        <f t="array" ref="S76">_xlfn.TEXTJOIN(" + ", TRUE, 'Género X - Calificaciones'!C76:O76 &amp; "*" &amp; "F" &amp; COLUMN('Género X - Calificaciones'!C76:O76) - 2)</f>
        <v>10*F1 + 10*F2 + 10*F3 + 10*F4 + 10*F5 + 10*F6 + 10*F7 + 10*F8 + 10*F9 + 10*F10 + 10*F11 + 10*F12 + 10*F13</v>
      </c>
    </row>
    <row r="77" spans="1:19">
      <c r="A77" s="75" t="s">
        <v>53</v>
      </c>
      <c r="B77" s="75" t="s">
        <v>66</v>
      </c>
      <c r="C77" s="75">
        <v>10</v>
      </c>
      <c r="D77" s="75">
        <v>7</v>
      </c>
      <c r="E77" s="75">
        <v>10</v>
      </c>
      <c r="F77" s="75">
        <v>10</v>
      </c>
      <c r="G77" s="75">
        <v>10</v>
      </c>
      <c r="H77" s="75">
        <v>5</v>
      </c>
      <c r="I77" s="75">
        <v>1</v>
      </c>
      <c r="J77" s="75">
        <v>9</v>
      </c>
      <c r="K77" s="75">
        <v>10</v>
      </c>
      <c r="L77" s="75">
        <v>9</v>
      </c>
      <c r="M77" s="69">
        <v>10</v>
      </c>
      <c r="N77" s="69">
        <v>10</v>
      </c>
      <c r="O77" s="69">
        <v>9</v>
      </c>
      <c r="Q77" s="69">
        <v>10</v>
      </c>
      <c r="S77" s="31" t="str" cm="1">
        <f t="array" ref="S77">_xlfn.TEXTJOIN(" + ", TRUE, 'Género X - Calificaciones'!C77:O77 &amp; "*" &amp; "F" &amp; COLUMN('Género X - Calificaciones'!C77:O77) - 2)</f>
        <v>10*F1 + 7*F2 + 10*F3 + 10*F4 + 10*F5 + 5*F6 + 1*F7 + 9*F8 + 10*F9 + 9*F10 + 10*F11 + 10*F12 + 9*F13</v>
      </c>
    </row>
    <row r="78" spans="1:19">
      <c r="A78" s="78" t="s">
        <v>109</v>
      </c>
      <c r="B78" s="78" t="s">
        <v>66</v>
      </c>
      <c r="C78" s="78">
        <v>10</v>
      </c>
      <c r="D78" s="78">
        <v>10</v>
      </c>
      <c r="E78" s="78">
        <v>5</v>
      </c>
      <c r="F78" s="78">
        <v>10</v>
      </c>
      <c r="G78" s="78">
        <v>10</v>
      </c>
      <c r="H78" s="78">
        <v>10</v>
      </c>
      <c r="I78" s="78">
        <v>10</v>
      </c>
      <c r="J78" s="78">
        <v>1</v>
      </c>
      <c r="K78" s="78">
        <v>4</v>
      </c>
      <c r="L78" s="78">
        <v>10</v>
      </c>
      <c r="M78" s="59">
        <v>5</v>
      </c>
      <c r="N78" s="59">
        <v>5</v>
      </c>
      <c r="O78" s="59">
        <v>10</v>
      </c>
      <c r="Q78" s="59">
        <v>10</v>
      </c>
      <c r="S78" s="31" t="str" cm="1">
        <f t="array" ref="S78">_xlfn.TEXTJOIN(" + ", TRUE, 'Género X - Calificaciones'!C78:O78 &amp; "*" &amp; "F" &amp; COLUMN('Género X - Calificaciones'!C78:O78) - 2)</f>
        <v>10*F1 + 10*F2 + 5*F3 + 10*F4 + 10*F5 + 10*F6 + 10*F7 + 1*F8 + 4*F9 + 10*F10 + 5*F11 + 5*F12 + 10*F13</v>
      </c>
    </row>
    <row r="79" spans="1:19">
      <c r="A79" s="75" t="s">
        <v>109</v>
      </c>
      <c r="B79" s="75" t="s">
        <v>66</v>
      </c>
      <c r="C79" s="75">
        <v>9</v>
      </c>
      <c r="D79" s="75">
        <v>7</v>
      </c>
      <c r="E79" s="75">
        <v>9</v>
      </c>
      <c r="F79" s="75">
        <v>5</v>
      </c>
      <c r="G79" s="75">
        <v>10</v>
      </c>
      <c r="H79" s="75">
        <v>8</v>
      </c>
      <c r="I79" s="75">
        <v>10</v>
      </c>
      <c r="J79" s="75">
        <v>8</v>
      </c>
      <c r="K79" s="75">
        <v>7</v>
      </c>
      <c r="L79" s="75">
        <v>8</v>
      </c>
      <c r="M79" s="69">
        <v>10</v>
      </c>
      <c r="N79" s="69">
        <v>10</v>
      </c>
      <c r="O79" s="69">
        <v>9</v>
      </c>
      <c r="Q79" s="69">
        <v>9</v>
      </c>
      <c r="S79" s="31" t="str" cm="1">
        <f t="array" ref="S79">_xlfn.TEXTJOIN(" + ", TRUE, 'Género X - Calificaciones'!C79:O79 &amp; "*" &amp; "F" &amp; COLUMN('Género X - Calificaciones'!C79:O79) - 2)</f>
        <v>9*F1 + 7*F2 + 9*F3 + 5*F4 + 10*F5 + 8*F6 + 10*F7 + 8*F8 + 7*F9 + 8*F10 + 10*F11 + 10*F12 + 9*F13</v>
      </c>
    </row>
    <row r="80" spans="1:19">
      <c r="A80" s="78" t="s">
        <v>109</v>
      </c>
      <c r="B80" s="78" t="s">
        <v>66</v>
      </c>
      <c r="C80" s="78">
        <v>9</v>
      </c>
      <c r="D80" s="78">
        <v>8</v>
      </c>
      <c r="E80" s="78">
        <v>9</v>
      </c>
      <c r="F80" s="78">
        <v>10</v>
      </c>
      <c r="G80" s="78">
        <v>10</v>
      </c>
      <c r="H80" s="78">
        <v>10</v>
      </c>
      <c r="I80" s="78">
        <v>9</v>
      </c>
      <c r="J80" s="78">
        <v>9</v>
      </c>
      <c r="K80" s="78">
        <v>9</v>
      </c>
      <c r="L80" s="78">
        <v>9</v>
      </c>
      <c r="M80" s="59">
        <v>10</v>
      </c>
      <c r="N80" s="59">
        <v>9</v>
      </c>
      <c r="O80" s="59">
        <v>10</v>
      </c>
      <c r="Q80" s="59">
        <v>10</v>
      </c>
      <c r="S80" s="31" t="str" cm="1">
        <f t="array" ref="S80">_xlfn.TEXTJOIN(" + ", TRUE, 'Género X - Calificaciones'!C80:O80 &amp; "*" &amp; "F" &amp; COLUMN('Género X - Calificaciones'!C80:O80) - 2)</f>
        <v>9*F1 + 8*F2 + 9*F3 + 10*F4 + 10*F5 + 10*F6 + 9*F7 + 9*F8 + 9*F9 + 9*F10 + 10*F11 + 9*F12 + 10*F13</v>
      </c>
    </row>
    <row r="81" spans="1:19">
      <c r="A81" s="75" t="s">
        <v>109</v>
      </c>
      <c r="B81" s="75" t="s">
        <v>66</v>
      </c>
      <c r="C81" s="75">
        <v>8</v>
      </c>
      <c r="D81" s="75">
        <v>8</v>
      </c>
      <c r="E81" s="75">
        <v>7</v>
      </c>
      <c r="F81" s="75">
        <v>8</v>
      </c>
      <c r="G81" s="75">
        <v>8</v>
      </c>
      <c r="H81" s="75">
        <v>8</v>
      </c>
      <c r="I81" s="75">
        <v>7</v>
      </c>
      <c r="J81" s="75">
        <v>8</v>
      </c>
      <c r="K81" s="75">
        <v>8</v>
      </c>
      <c r="L81" s="75">
        <v>9</v>
      </c>
      <c r="M81" s="69">
        <v>9</v>
      </c>
      <c r="N81" s="69">
        <v>9</v>
      </c>
      <c r="O81" s="69">
        <v>8</v>
      </c>
      <c r="Q81" s="69">
        <v>9</v>
      </c>
      <c r="S81" s="31" t="str" cm="1">
        <f t="array" ref="S81">_xlfn.TEXTJOIN(" + ", TRUE, 'Género X - Calificaciones'!C81:O81 &amp; "*" &amp; "F" &amp; COLUMN('Género X - Calificaciones'!C81:O81) - 2)</f>
        <v>8*F1 + 8*F2 + 7*F3 + 8*F4 + 8*F5 + 8*F6 + 7*F7 + 8*F8 + 8*F9 + 9*F10 + 9*F11 + 9*F12 + 8*F13</v>
      </c>
    </row>
    <row r="82" spans="1:19">
      <c r="A82" s="76" t="s">
        <v>109</v>
      </c>
      <c r="B82" s="76" t="s">
        <v>66</v>
      </c>
      <c r="C82" s="76">
        <v>10</v>
      </c>
      <c r="D82" s="76">
        <v>5</v>
      </c>
      <c r="E82" s="76">
        <v>10</v>
      </c>
      <c r="F82" s="76">
        <v>10</v>
      </c>
      <c r="G82" s="76">
        <v>10</v>
      </c>
      <c r="H82" s="76">
        <v>10</v>
      </c>
      <c r="I82" s="76">
        <v>8</v>
      </c>
      <c r="J82" s="76">
        <v>8</v>
      </c>
      <c r="K82" s="76">
        <v>10</v>
      </c>
      <c r="L82" s="76">
        <v>9</v>
      </c>
      <c r="M82" s="65">
        <v>3</v>
      </c>
      <c r="N82" s="65">
        <v>5</v>
      </c>
      <c r="O82" s="65">
        <v>10</v>
      </c>
      <c r="Q82" s="65">
        <v>10</v>
      </c>
      <c r="S82" s="31" t="str" cm="1">
        <f t="array" ref="S82">_xlfn.TEXTJOIN(" + ", TRUE, 'Género X - Calificaciones'!C82:O82 &amp; "*" &amp; "F" &amp; COLUMN('Género X - Calificaciones'!C82:O82) - 2)</f>
        <v>10*F1 + 5*F2 + 10*F3 + 10*F4 + 10*F5 + 10*F6 + 8*F7 + 8*F8 + 10*F9 + 9*F10 + 3*F11 + 5*F12 + 10*F13</v>
      </c>
    </row>
    <row r="83" spans="1:19">
      <c r="A83" s="75" t="s">
        <v>109</v>
      </c>
      <c r="B83" s="75" t="s">
        <v>66</v>
      </c>
      <c r="C83" s="75">
        <v>10</v>
      </c>
      <c r="D83" s="75">
        <v>6</v>
      </c>
      <c r="E83" s="75">
        <v>10</v>
      </c>
      <c r="F83" s="75">
        <v>8</v>
      </c>
      <c r="G83" s="75">
        <v>10</v>
      </c>
      <c r="H83" s="75">
        <v>10</v>
      </c>
      <c r="I83" s="75">
        <v>8</v>
      </c>
      <c r="J83" s="75">
        <v>5</v>
      </c>
      <c r="K83" s="75">
        <v>8</v>
      </c>
      <c r="L83" s="75">
        <v>7</v>
      </c>
      <c r="M83" s="69">
        <v>10</v>
      </c>
      <c r="N83" s="69">
        <v>8</v>
      </c>
      <c r="O83" s="69">
        <v>9</v>
      </c>
      <c r="Q83" s="69">
        <v>9</v>
      </c>
      <c r="S83" s="31" t="str" cm="1">
        <f t="array" ref="S83">_xlfn.TEXTJOIN(" + ", TRUE, 'Género X - Calificaciones'!C83:O83 &amp; "*" &amp; "F" &amp; COLUMN('Género X - Calificaciones'!C83:O83) - 2)</f>
        <v>10*F1 + 6*F2 + 10*F3 + 8*F4 + 10*F5 + 10*F6 + 8*F7 + 5*F8 + 8*F9 + 7*F10 + 10*F11 + 8*F12 + 9*F13</v>
      </c>
    </row>
    <row r="84" spans="1:19">
      <c r="A84" s="78" t="s">
        <v>53</v>
      </c>
      <c r="B84" s="78" t="s">
        <v>66</v>
      </c>
      <c r="C84" s="78">
        <v>10</v>
      </c>
      <c r="D84" s="78">
        <v>3</v>
      </c>
      <c r="E84" s="78">
        <v>10</v>
      </c>
      <c r="F84" s="78">
        <v>8</v>
      </c>
      <c r="G84" s="78">
        <v>10</v>
      </c>
      <c r="H84" s="78">
        <v>5</v>
      </c>
      <c r="I84" s="78">
        <v>1</v>
      </c>
      <c r="J84" s="78">
        <v>1</v>
      </c>
      <c r="K84" s="78">
        <v>7</v>
      </c>
      <c r="L84" s="78">
        <v>8</v>
      </c>
      <c r="M84" s="59">
        <v>5</v>
      </c>
      <c r="N84" s="59">
        <v>5</v>
      </c>
      <c r="O84" s="59">
        <v>10</v>
      </c>
      <c r="Q84" s="59">
        <v>8</v>
      </c>
      <c r="S84" s="31" t="str" cm="1">
        <f t="array" ref="S84">_xlfn.TEXTJOIN(" + ", TRUE, 'Género X - Calificaciones'!C84:O84 &amp; "*" &amp; "F" &amp; COLUMN('Género X - Calificaciones'!C84:O84) - 2)</f>
        <v>10*F1 + 3*F2 + 10*F3 + 8*F4 + 10*F5 + 5*F6 + 1*F7 + 1*F8 + 7*F9 + 8*F10 + 5*F11 + 5*F12 + 10*F13</v>
      </c>
    </row>
    <row r="85" spans="1:19">
      <c r="A85" s="75" t="s">
        <v>109</v>
      </c>
      <c r="B85" s="75" t="s">
        <v>66</v>
      </c>
      <c r="C85" s="75">
        <v>10</v>
      </c>
      <c r="D85" s="75">
        <v>10</v>
      </c>
      <c r="E85" s="75">
        <v>10</v>
      </c>
      <c r="F85" s="75">
        <v>10</v>
      </c>
      <c r="G85" s="75">
        <v>8</v>
      </c>
      <c r="H85" s="75">
        <v>8</v>
      </c>
      <c r="I85" s="75">
        <v>8</v>
      </c>
      <c r="J85" s="75">
        <v>8</v>
      </c>
      <c r="K85" s="75">
        <v>9</v>
      </c>
      <c r="L85" s="75">
        <v>10</v>
      </c>
      <c r="M85" s="69">
        <v>10</v>
      </c>
      <c r="N85" s="69">
        <v>8</v>
      </c>
      <c r="O85" s="69">
        <v>10</v>
      </c>
      <c r="Q85" s="69">
        <v>10</v>
      </c>
      <c r="S85" s="31" t="str" cm="1">
        <f t="array" ref="S85">_xlfn.TEXTJOIN(" + ", TRUE, 'Género X - Calificaciones'!C85:O85 &amp; "*" &amp; "F" &amp; COLUMN('Género X - Calificaciones'!C85:O85) - 2)</f>
        <v>10*F1 + 10*F2 + 10*F3 + 10*F4 + 8*F5 + 8*F6 + 8*F7 + 8*F8 + 9*F9 + 10*F10 + 10*F11 + 8*F12 + 10*F13</v>
      </c>
    </row>
    <row r="86" spans="1:19">
      <c r="A86" s="78" t="s">
        <v>53</v>
      </c>
      <c r="B86" s="78" t="s">
        <v>66</v>
      </c>
      <c r="C86" s="78">
        <v>4</v>
      </c>
      <c r="D86" s="78">
        <v>9</v>
      </c>
      <c r="E86" s="78">
        <v>4</v>
      </c>
      <c r="F86" s="78">
        <v>8</v>
      </c>
      <c r="G86" s="78">
        <v>6</v>
      </c>
      <c r="H86" s="78">
        <v>5</v>
      </c>
      <c r="I86" s="78">
        <v>10</v>
      </c>
      <c r="J86" s="78">
        <v>7</v>
      </c>
      <c r="K86" s="78">
        <v>7</v>
      </c>
      <c r="L86" s="78">
        <v>9</v>
      </c>
      <c r="M86" s="59">
        <v>7</v>
      </c>
      <c r="N86" s="59">
        <v>9</v>
      </c>
      <c r="O86" s="59">
        <v>6</v>
      </c>
      <c r="Q86" s="59">
        <v>10</v>
      </c>
      <c r="S86" s="31" t="str" cm="1">
        <f t="array" ref="S86">_xlfn.TEXTJOIN(" + ", TRUE, 'Género X - Calificaciones'!C86:O86 &amp; "*" &amp; "F" &amp; COLUMN('Género X - Calificaciones'!C86:O86) - 2)</f>
        <v>4*F1 + 9*F2 + 4*F3 + 8*F4 + 6*F5 + 5*F6 + 10*F7 + 7*F8 + 7*F9 + 9*F10 + 7*F11 + 9*F12 + 6*F13</v>
      </c>
    </row>
    <row r="87" spans="1:19">
      <c r="A87" s="77" t="s">
        <v>53</v>
      </c>
      <c r="B87" s="77" t="s">
        <v>66</v>
      </c>
      <c r="C87" s="77">
        <v>9</v>
      </c>
      <c r="D87" s="77">
        <v>3</v>
      </c>
      <c r="E87" s="77">
        <v>1</v>
      </c>
      <c r="F87" s="77">
        <v>4</v>
      </c>
      <c r="G87" s="77">
        <v>7</v>
      </c>
      <c r="H87" s="77">
        <v>6</v>
      </c>
      <c r="I87" s="77">
        <v>9</v>
      </c>
      <c r="J87" s="77">
        <v>9</v>
      </c>
      <c r="K87" s="77">
        <v>7</v>
      </c>
      <c r="L87" s="77">
        <v>8</v>
      </c>
      <c r="M87" s="62">
        <v>8</v>
      </c>
      <c r="N87" s="62">
        <v>7</v>
      </c>
      <c r="O87" s="62">
        <v>5</v>
      </c>
      <c r="Q87" s="62">
        <v>9</v>
      </c>
      <c r="S87" s="31" t="str" cm="1">
        <f t="array" ref="S87">_xlfn.TEXTJOIN(" + ", TRUE, 'Género X - Calificaciones'!C87:O87 &amp; "*" &amp; "F" &amp; COLUMN('Género X - Calificaciones'!C87:O87) - 2)</f>
        <v>9*F1 + 3*F2 + 1*F3 + 4*F4 + 7*F5 + 6*F6 + 9*F7 + 9*F8 + 7*F9 + 8*F10 + 8*F11 + 7*F12 + 5*F13</v>
      </c>
    </row>
    <row r="88" spans="1:19">
      <c r="A88" s="76" t="s">
        <v>53</v>
      </c>
      <c r="B88" s="76" t="s">
        <v>66</v>
      </c>
      <c r="C88" s="76">
        <v>8</v>
      </c>
      <c r="D88" s="76">
        <v>5</v>
      </c>
      <c r="E88" s="76">
        <v>8</v>
      </c>
      <c r="F88" s="76">
        <v>8</v>
      </c>
      <c r="G88" s="76">
        <v>10</v>
      </c>
      <c r="H88" s="76">
        <v>10</v>
      </c>
      <c r="I88" s="76">
        <v>8</v>
      </c>
      <c r="J88" s="76">
        <v>8</v>
      </c>
      <c r="K88" s="76">
        <v>9</v>
      </c>
      <c r="L88" s="76">
        <v>9</v>
      </c>
      <c r="M88" s="65">
        <v>9</v>
      </c>
      <c r="N88" s="65">
        <v>10</v>
      </c>
      <c r="O88" s="65">
        <v>7</v>
      </c>
      <c r="Q88" s="65">
        <v>9</v>
      </c>
      <c r="S88" s="31" t="str" cm="1">
        <f t="array" ref="S88">_xlfn.TEXTJOIN(" + ", TRUE, 'Género X - Calificaciones'!C88:O88 &amp; "*" &amp; "F" &amp; COLUMN('Género X - Calificaciones'!C88:O88) - 2)</f>
        <v>8*F1 + 5*F2 + 8*F3 + 8*F4 + 10*F5 + 10*F6 + 8*F7 + 8*F8 + 9*F9 + 9*F10 + 9*F11 + 10*F12 + 7*F13</v>
      </c>
    </row>
    <row r="89" spans="1:19">
      <c r="A89" s="77" t="s">
        <v>109</v>
      </c>
      <c r="B89" s="77" t="s">
        <v>66</v>
      </c>
      <c r="C89" s="77">
        <v>9</v>
      </c>
      <c r="D89" s="77">
        <v>9</v>
      </c>
      <c r="E89" s="77">
        <v>9</v>
      </c>
      <c r="F89" s="77">
        <v>10</v>
      </c>
      <c r="G89" s="77">
        <v>8</v>
      </c>
      <c r="H89" s="77">
        <v>7</v>
      </c>
      <c r="I89" s="77">
        <v>10</v>
      </c>
      <c r="J89" s="77">
        <v>9</v>
      </c>
      <c r="K89" s="77">
        <v>8</v>
      </c>
      <c r="L89" s="77">
        <v>9</v>
      </c>
      <c r="M89" s="62">
        <v>10</v>
      </c>
      <c r="N89" s="62">
        <v>9</v>
      </c>
      <c r="O89" s="62">
        <v>8</v>
      </c>
      <c r="Q89" s="62">
        <v>8</v>
      </c>
      <c r="S89" s="31" t="str" cm="1">
        <f t="array" ref="S89">_xlfn.TEXTJOIN(" + ", TRUE, 'Género X - Calificaciones'!C89:O89 &amp; "*" &amp; "F" &amp; COLUMN('Género X - Calificaciones'!C89:O89) - 2)</f>
        <v>9*F1 + 9*F2 + 9*F3 + 10*F4 + 8*F5 + 7*F6 + 10*F7 + 9*F8 + 8*F9 + 9*F10 + 10*F11 + 9*F12 + 8*F13</v>
      </c>
    </row>
    <row r="90" spans="1:19">
      <c r="A90" s="78" t="s">
        <v>109</v>
      </c>
      <c r="B90" s="78" t="s">
        <v>66</v>
      </c>
      <c r="C90" s="78">
        <v>9</v>
      </c>
      <c r="D90" s="78">
        <v>8</v>
      </c>
      <c r="E90" s="78">
        <v>8</v>
      </c>
      <c r="F90" s="78">
        <v>8</v>
      </c>
      <c r="G90" s="78">
        <v>9</v>
      </c>
      <c r="H90" s="78">
        <v>8</v>
      </c>
      <c r="I90" s="78">
        <v>6</v>
      </c>
      <c r="J90" s="78">
        <v>5</v>
      </c>
      <c r="K90" s="78">
        <v>6</v>
      </c>
      <c r="L90" s="78">
        <v>8</v>
      </c>
      <c r="M90" s="59">
        <v>9</v>
      </c>
      <c r="N90" s="59">
        <v>8</v>
      </c>
      <c r="O90" s="59">
        <v>7</v>
      </c>
      <c r="Q90" s="59">
        <v>9</v>
      </c>
      <c r="S90" s="31" t="str" cm="1">
        <f t="array" ref="S90">_xlfn.TEXTJOIN(" + ", TRUE, 'Género X - Calificaciones'!C90:O90 &amp; "*" &amp; "F" &amp; COLUMN('Género X - Calificaciones'!C90:O90) - 2)</f>
        <v>9*F1 + 8*F2 + 8*F3 + 8*F4 + 9*F5 + 8*F6 + 6*F7 + 5*F8 + 6*F9 + 8*F10 + 9*F11 + 8*F12 + 7*F13</v>
      </c>
    </row>
    <row r="91" spans="1:19">
      <c r="A91" s="75" t="s">
        <v>109</v>
      </c>
      <c r="B91" s="75" t="s">
        <v>66</v>
      </c>
      <c r="C91" s="75">
        <v>6</v>
      </c>
      <c r="D91" s="75">
        <v>6</v>
      </c>
      <c r="E91" s="75">
        <v>8</v>
      </c>
      <c r="F91" s="75">
        <v>7</v>
      </c>
      <c r="G91" s="75">
        <v>8</v>
      </c>
      <c r="H91" s="75">
        <v>4</v>
      </c>
      <c r="I91" s="75">
        <v>1</v>
      </c>
      <c r="J91" s="75">
        <v>5</v>
      </c>
      <c r="K91" s="75">
        <v>8</v>
      </c>
      <c r="L91" s="75">
        <v>9</v>
      </c>
      <c r="M91" s="69">
        <v>9</v>
      </c>
      <c r="N91" s="69">
        <v>5</v>
      </c>
      <c r="O91" s="69">
        <v>5</v>
      </c>
      <c r="Q91" s="69">
        <v>8</v>
      </c>
      <c r="S91" s="31" t="str" cm="1">
        <f t="array" ref="S91">_xlfn.TEXTJOIN(" + ", TRUE, 'Género X - Calificaciones'!C91:O91 &amp; "*" &amp; "F" &amp; COLUMN('Género X - Calificaciones'!C91:O91) - 2)</f>
        <v>6*F1 + 6*F2 + 8*F3 + 7*F4 + 8*F5 + 4*F6 + 1*F7 + 5*F8 + 8*F9 + 9*F10 + 9*F11 + 5*F12 + 5*F13</v>
      </c>
    </row>
    <row r="92" spans="1:19">
      <c r="A92" s="78" t="s">
        <v>109</v>
      </c>
      <c r="B92" s="78" t="s">
        <v>66</v>
      </c>
      <c r="C92" s="78">
        <v>9</v>
      </c>
      <c r="D92" s="78">
        <v>9</v>
      </c>
      <c r="E92" s="78">
        <v>9</v>
      </c>
      <c r="F92" s="78">
        <v>7</v>
      </c>
      <c r="G92" s="78">
        <v>9</v>
      </c>
      <c r="H92" s="78">
        <v>9</v>
      </c>
      <c r="I92" s="78">
        <v>9</v>
      </c>
      <c r="J92" s="78">
        <v>10</v>
      </c>
      <c r="K92" s="78">
        <v>9</v>
      </c>
      <c r="L92" s="78">
        <v>9</v>
      </c>
      <c r="M92" s="59">
        <v>5</v>
      </c>
      <c r="N92" s="59">
        <v>7</v>
      </c>
      <c r="O92" s="59">
        <v>6</v>
      </c>
      <c r="Q92" s="59">
        <v>9</v>
      </c>
      <c r="S92" s="31" t="str" cm="1">
        <f t="array" ref="S92">_xlfn.TEXTJOIN(" + ", TRUE, 'Género X - Calificaciones'!C92:O92 &amp; "*" &amp; "F" &amp; COLUMN('Género X - Calificaciones'!C92:O92) - 2)</f>
        <v>9*F1 + 9*F2 + 9*F3 + 7*F4 + 9*F5 + 9*F6 + 9*F7 + 10*F8 + 9*F9 + 9*F10 + 5*F11 + 7*F12 + 6*F13</v>
      </c>
    </row>
    <row r="93" spans="1:19">
      <c r="A93" s="77" t="s">
        <v>109</v>
      </c>
      <c r="B93" s="77" t="s">
        <v>66</v>
      </c>
      <c r="C93" s="77">
        <v>3</v>
      </c>
      <c r="D93" s="77">
        <v>4</v>
      </c>
      <c r="E93" s="77">
        <v>10</v>
      </c>
      <c r="F93" s="77">
        <v>10</v>
      </c>
      <c r="G93" s="77">
        <v>5</v>
      </c>
      <c r="H93" s="77">
        <v>7</v>
      </c>
      <c r="I93" s="77">
        <v>6</v>
      </c>
      <c r="J93" s="77">
        <v>8</v>
      </c>
      <c r="K93" s="77">
        <v>10</v>
      </c>
      <c r="L93" s="77">
        <v>10</v>
      </c>
      <c r="M93" s="62">
        <v>8</v>
      </c>
      <c r="N93" s="62">
        <v>9</v>
      </c>
      <c r="O93" s="62">
        <v>8</v>
      </c>
      <c r="Q93" s="62">
        <v>5</v>
      </c>
      <c r="S93" s="31" t="str" cm="1">
        <f t="array" ref="S93">_xlfn.TEXTJOIN(" + ", TRUE, 'Género X - Calificaciones'!C93:O93 &amp; "*" &amp; "F" &amp; COLUMN('Género X - Calificaciones'!C93:O93) - 2)</f>
        <v>3*F1 + 4*F2 + 10*F3 + 10*F4 + 5*F5 + 7*F6 + 6*F7 + 8*F8 + 10*F9 + 10*F10 + 8*F11 + 9*F12 + 8*F13</v>
      </c>
    </row>
    <row r="94" spans="1:19">
      <c r="A94" s="76" t="s">
        <v>109</v>
      </c>
      <c r="B94" s="76" t="s">
        <v>66</v>
      </c>
      <c r="C94" s="76">
        <v>8</v>
      </c>
      <c r="D94" s="76">
        <v>3</v>
      </c>
      <c r="E94" s="76">
        <v>2</v>
      </c>
      <c r="F94" s="76">
        <v>7</v>
      </c>
      <c r="G94" s="76">
        <v>10</v>
      </c>
      <c r="H94" s="76">
        <v>4</v>
      </c>
      <c r="I94" s="76">
        <v>7</v>
      </c>
      <c r="J94" s="76">
        <v>10</v>
      </c>
      <c r="K94" s="76">
        <v>10</v>
      </c>
      <c r="L94" s="76">
        <v>6</v>
      </c>
      <c r="M94" s="65">
        <v>7</v>
      </c>
      <c r="N94" s="65">
        <v>2</v>
      </c>
      <c r="O94" s="65">
        <v>8</v>
      </c>
      <c r="Q94" s="65">
        <v>10</v>
      </c>
      <c r="S94" s="31" t="str" cm="1">
        <f t="array" ref="S94">_xlfn.TEXTJOIN(" + ", TRUE, 'Género X - Calificaciones'!C94:O94 &amp; "*" &amp; "F" &amp; COLUMN('Género X - Calificaciones'!C94:O94) - 2)</f>
        <v>8*F1 + 3*F2 + 2*F3 + 7*F4 + 10*F5 + 4*F6 + 7*F7 + 10*F8 + 10*F9 + 6*F10 + 7*F11 + 2*F12 + 8*F13</v>
      </c>
    </row>
    <row r="95" spans="1:19">
      <c r="A95" s="77" t="s">
        <v>109</v>
      </c>
      <c r="B95" s="77" t="s">
        <v>66</v>
      </c>
      <c r="C95" s="77">
        <v>7</v>
      </c>
      <c r="D95" s="77">
        <v>5</v>
      </c>
      <c r="E95" s="77">
        <v>10</v>
      </c>
      <c r="F95" s="77">
        <v>9</v>
      </c>
      <c r="G95" s="77">
        <v>8</v>
      </c>
      <c r="H95" s="77">
        <v>10</v>
      </c>
      <c r="I95" s="77">
        <v>10</v>
      </c>
      <c r="J95" s="77">
        <v>1</v>
      </c>
      <c r="K95" s="77">
        <v>1</v>
      </c>
      <c r="L95" s="77">
        <v>7</v>
      </c>
      <c r="M95" s="62">
        <v>8</v>
      </c>
      <c r="N95" s="62">
        <v>10</v>
      </c>
      <c r="O95" s="62">
        <v>9</v>
      </c>
      <c r="Q95" s="62">
        <v>10</v>
      </c>
      <c r="S95" s="31" t="str" cm="1">
        <f t="array" ref="S95">_xlfn.TEXTJOIN(" + ", TRUE, 'Género X - Calificaciones'!C95:O95 &amp; "*" &amp; "F" &amp; COLUMN('Género X - Calificaciones'!C95:O95) - 2)</f>
        <v>7*F1 + 5*F2 + 10*F3 + 9*F4 + 8*F5 + 10*F6 + 10*F7 + 1*F8 + 1*F9 + 7*F10 + 8*F11 + 10*F12 + 9*F13</v>
      </c>
    </row>
    <row r="96" spans="1:19">
      <c r="A96" s="78" t="s">
        <v>109</v>
      </c>
      <c r="B96" s="78" t="s">
        <v>66</v>
      </c>
      <c r="C96" s="78">
        <v>10</v>
      </c>
      <c r="D96" s="78">
        <v>8</v>
      </c>
      <c r="E96" s="78">
        <v>10</v>
      </c>
      <c r="F96" s="78">
        <v>10</v>
      </c>
      <c r="G96" s="78">
        <v>9</v>
      </c>
      <c r="H96" s="78">
        <v>4</v>
      </c>
      <c r="I96" s="78">
        <v>3</v>
      </c>
      <c r="J96" s="78">
        <v>2</v>
      </c>
      <c r="K96" s="78">
        <v>10</v>
      </c>
      <c r="L96" s="78">
        <v>10</v>
      </c>
      <c r="M96" s="59">
        <v>10</v>
      </c>
      <c r="N96" s="59">
        <v>10</v>
      </c>
      <c r="O96" s="59">
        <v>9</v>
      </c>
      <c r="Q96" s="59">
        <v>10</v>
      </c>
      <c r="S96" s="31" t="str" cm="1">
        <f t="array" ref="S96">_xlfn.TEXTJOIN(" + ", TRUE, 'Género X - Calificaciones'!C96:O96 &amp; "*" &amp; "F" &amp; COLUMN('Género X - Calificaciones'!C96:O96) - 2)</f>
        <v>10*F1 + 8*F2 + 10*F3 + 10*F4 + 9*F5 + 4*F6 + 3*F7 + 2*F8 + 10*F9 + 10*F10 + 10*F11 + 10*F12 + 9*F13</v>
      </c>
    </row>
    <row r="97" spans="1:19">
      <c r="A97" s="77" t="s">
        <v>53</v>
      </c>
      <c r="B97" s="77" t="s">
        <v>66</v>
      </c>
      <c r="C97" s="77">
        <v>9</v>
      </c>
      <c r="D97" s="77">
        <v>6</v>
      </c>
      <c r="E97" s="77">
        <v>8</v>
      </c>
      <c r="F97" s="77">
        <v>10</v>
      </c>
      <c r="G97" s="77">
        <v>10</v>
      </c>
      <c r="H97" s="77">
        <v>8</v>
      </c>
      <c r="I97" s="77">
        <v>9</v>
      </c>
      <c r="J97" s="77">
        <v>9</v>
      </c>
      <c r="K97" s="77">
        <v>9</v>
      </c>
      <c r="L97" s="77">
        <v>9</v>
      </c>
      <c r="M97" s="62">
        <v>8</v>
      </c>
      <c r="N97" s="62">
        <v>7</v>
      </c>
      <c r="O97" s="62">
        <v>10</v>
      </c>
      <c r="Q97" s="62">
        <v>9</v>
      </c>
      <c r="S97" s="31" t="str" cm="1">
        <f t="array" ref="S97">_xlfn.TEXTJOIN(" + ", TRUE, 'Género X - Calificaciones'!C97:O97 &amp; "*" &amp; "F" &amp; COLUMN('Género X - Calificaciones'!C97:O97) - 2)</f>
        <v>9*F1 + 6*F2 + 8*F3 + 10*F4 + 10*F5 + 8*F6 + 9*F7 + 9*F8 + 9*F9 + 9*F10 + 8*F11 + 7*F12 + 10*F13</v>
      </c>
    </row>
    <row r="98" spans="1:19">
      <c r="A98" s="76" t="s">
        <v>109</v>
      </c>
      <c r="B98" s="76" t="s">
        <v>66</v>
      </c>
      <c r="C98" s="76">
        <v>10</v>
      </c>
      <c r="D98" s="76">
        <v>10</v>
      </c>
      <c r="E98" s="76">
        <v>10</v>
      </c>
      <c r="F98" s="76">
        <v>10</v>
      </c>
      <c r="G98" s="76">
        <v>10</v>
      </c>
      <c r="H98" s="76">
        <v>7</v>
      </c>
      <c r="I98" s="76">
        <v>9</v>
      </c>
      <c r="J98" s="76">
        <v>5</v>
      </c>
      <c r="K98" s="76">
        <v>8</v>
      </c>
      <c r="L98" s="76">
        <v>10</v>
      </c>
      <c r="M98" s="65">
        <v>8</v>
      </c>
      <c r="N98" s="65">
        <v>7</v>
      </c>
      <c r="O98" s="65">
        <v>8</v>
      </c>
      <c r="Q98" s="65">
        <v>10</v>
      </c>
      <c r="S98" s="31" t="str" cm="1">
        <f t="array" ref="S98">_xlfn.TEXTJOIN(" + ", TRUE, 'Género X - Calificaciones'!C98:O98 &amp; "*" &amp; "F" &amp; COLUMN('Género X - Calificaciones'!C98:O98) - 2)</f>
        <v>10*F1 + 10*F2 + 10*F3 + 10*F4 + 10*F5 + 7*F6 + 9*F7 + 5*F8 + 8*F9 + 10*F10 + 8*F11 + 7*F12 + 8*F13</v>
      </c>
    </row>
    <row r="99" spans="1:19">
      <c r="A99" s="77" t="s">
        <v>109</v>
      </c>
      <c r="B99" s="77" t="s">
        <v>66</v>
      </c>
      <c r="C99" s="77">
        <v>7</v>
      </c>
      <c r="D99" s="77">
        <v>7</v>
      </c>
      <c r="E99" s="77">
        <v>9</v>
      </c>
      <c r="F99" s="77">
        <v>8</v>
      </c>
      <c r="G99" s="77">
        <v>8</v>
      </c>
      <c r="H99" s="77">
        <v>8</v>
      </c>
      <c r="I99" s="77">
        <v>3</v>
      </c>
      <c r="J99" s="77">
        <v>9</v>
      </c>
      <c r="K99" s="77">
        <v>9</v>
      </c>
      <c r="L99" s="77">
        <v>7</v>
      </c>
      <c r="M99" s="62">
        <v>10</v>
      </c>
      <c r="N99" s="62">
        <v>8</v>
      </c>
      <c r="O99" s="62">
        <v>9</v>
      </c>
      <c r="Q99" s="62">
        <v>9</v>
      </c>
      <c r="S99" s="31" t="str" cm="1">
        <f t="array" ref="S99">_xlfn.TEXTJOIN(" + ", TRUE, 'Género X - Calificaciones'!C99:O99 &amp; "*" &amp; "F" &amp; COLUMN('Género X - Calificaciones'!C99:O99) - 2)</f>
        <v>7*F1 + 7*F2 + 9*F3 + 8*F4 + 8*F5 + 8*F6 + 3*F7 + 9*F8 + 9*F9 + 7*F10 + 10*F11 + 8*F12 + 9*F13</v>
      </c>
    </row>
    <row r="100" spans="1:19">
      <c r="A100" s="78" t="s">
        <v>109</v>
      </c>
      <c r="B100" s="78" t="s">
        <v>66</v>
      </c>
      <c r="C100" s="78">
        <v>5</v>
      </c>
      <c r="D100" s="78">
        <v>3</v>
      </c>
      <c r="E100" s="78">
        <v>3</v>
      </c>
      <c r="F100" s="78">
        <v>7</v>
      </c>
      <c r="G100" s="78">
        <v>5</v>
      </c>
      <c r="H100" s="78">
        <v>3</v>
      </c>
      <c r="I100" s="78">
        <v>5</v>
      </c>
      <c r="J100" s="78">
        <v>1</v>
      </c>
      <c r="K100" s="78">
        <v>3</v>
      </c>
      <c r="L100" s="78">
        <v>7</v>
      </c>
      <c r="M100" s="59">
        <v>2</v>
      </c>
      <c r="N100" s="59">
        <v>5</v>
      </c>
      <c r="O100" s="59">
        <v>6</v>
      </c>
      <c r="Q100" s="59">
        <v>8</v>
      </c>
      <c r="S100" s="31" t="str" cm="1">
        <f t="array" ref="S100">_xlfn.TEXTJOIN(" + ", TRUE, 'Género X - Calificaciones'!C100:O100 &amp; "*" &amp; "F" &amp; COLUMN('Género X - Calificaciones'!C100:O100) - 2)</f>
        <v>5*F1 + 3*F2 + 3*F3 + 7*F4 + 5*F5 + 3*F6 + 5*F7 + 1*F8 + 3*F9 + 7*F10 + 2*F11 + 5*F12 + 6*F13</v>
      </c>
    </row>
    <row r="101" spans="1:19">
      <c r="A101" s="75" t="s">
        <v>109</v>
      </c>
      <c r="B101" s="75" t="s">
        <v>66</v>
      </c>
      <c r="C101" s="75">
        <v>8</v>
      </c>
      <c r="D101" s="75">
        <v>7</v>
      </c>
      <c r="E101" s="75">
        <v>9</v>
      </c>
      <c r="F101" s="75">
        <v>10</v>
      </c>
      <c r="G101" s="75">
        <v>10</v>
      </c>
      <c r="H101" s="75">
        <v>8</v>
      </c>
      <c r="I101" s="75">
        <v>10</v>
      </c>
      <c r="J101" s="75">
        <v>8</v>
      </c>
      <c r="K101" s="75">
        <v>7</v>
      </c>
      <c r="L101" s="75">
        <v>8</v>
      </c>
      <c r="M101" s="69">
        <v>6</v>
      </c>
      <c r="N101" s="69">
        <v>10</v>
      </c>
      <c r="O101" s="69">
        <v>10</v>
      </c>
      <c r="Q101" s="69">
        <v>8</v>
      </c>
      <c r="S101" s="31" t="str" cm="1">
        <f t="array" ref="S101">_xlfn.TEXTJOIN(" + ", TRUE, 'Género X - Calificaciones'!C101:O101 &amp; "*" &amp; "F" &amp; COLUMN('Género X - Calificaciones'!C101:O101) - 2)</f>
        <v>8*F1 + 7*F2 + 9*F3 + 10*F4 + 10*F5 + 8*F6 + 10*F7 + 8*F8 + 7*F9 + 8*F10 + 6*F11 + 10*F12 + 10*F13</v>
      </c>
    </row>
    <row r="102" spans="1:19">
      <c r="A102" s="78" t="s">
        <v>109</v>
      </c>
      <c r="B102" s="78" t="s">
        <v>66</v>
      </c>
      <c r="C102" s="78">
        <v>10</v>
      </c>
      <c r="D102" s="78">
        <v>10</v>
      </c>
      <c r="E102" s="78">
        <v>10</v>
      </c>
      <c r="F102" s="78">
        <v>10</v>
      </c>
      <c r="G102" s="78">
        <v>10</v>
      </c>
      <c r="H102" s="78">
        <v>9</v>
      </c>
      <c r="I102" s="78">
        <v>5</v>
      </c>
      <c r="J102" s="78">
        <v>8</v>
      </c>
      <c r="K102" s="78">
        <v>10</v>
      </c>
      <c r="L102" s="78">
        <v>10</v>
      </c>
      <c r="M102" s="59">
        <v>10</v>
      </c>
      <c r="N102" s="59">
        <v>10</v>
      </c>
      <c r="O102" s="59">
        <v>10</v>
      </c>
      <c r="Q102" s="59">
        <v>10</v>
      </c>
      <c r="S102" s="31" t="str" cm="1">
        <f t="array" ref="S102">_xlfn.TEXTJOIN(" + ", TRUE, 'Género X - Calificaciones'!C102:O102 &amp; "*" &amp; "F" &amp; COLUMN('Género X - Calificaciones'!C102:O102) - 2)</f>
        <v>10*F1 + 10*F2 + 10*F3 + 10*F4 + 10*F5 + 9*F6 + 5*F7 + 8*F8 + 10*F9 + 10*F10 + 10*F11 + 10*F12 + 10*F13</v>
      </c>
    </row>
    <row r="103" spans="1:19">
      <c r="A103" s="75" t="s">
        <v>109</v>
      </c>
      <c r="B103" s="75" t="s">
        <v>66</v>
      </c>
      <c r="C103" s="75">
        <v>9</v>
      </c>
      <c r="D103" s="75">
        <v>9</v>
      </c>
      <c r="E103" s="75">
        <v>9</v>
      </c>
      <c r="F103" s="75">
        <v>7</v>
      </c>
      <c r="G103" s="75">
        <v>8</v>
      </c>
      <c r="H103" s="75">
        <v>6</v>
      </c>
      <c r="I103" s="75">
        <v>5</v>
      </c>
      <c r="J103" s="75">
        <v>8</v>
      </c>
      <c r="K103" s="75">
        <v>6</v>
      </c>
      <c r="L103" s="75">
        <v>9</v>
      </c>
      <c r="M103" s="69">
        <v>9</v>
      </c>
      <c r="N103" s="69">
        <v>9</v>
      </c>
      <c r="O103" s="69">
        <v>10</v>
      </c>
      <c r="Q103" s="69">
        <v>9</v>
      </c>
      <c r="S103" s="31" t="str" cm="1">
        <f t="array" ref="S103">_xlfn.TEXTJOIN(" + ", TRUE, 'Género X - Calificaciones'!C103:O103 &amp; "*" &amp; "F" &amp; COLUMN('Género X - Calificaciones'!C103:O103) - 2)</f>
        <v>9*F1 + 9*F2 + 9*F3 + 7*F4 + 8*F5 + 6*F6 + 5*F7 + 8*F8 + 6*F9 + 9*F10 + 9*F11 + 9*F12 + 10*F13</v>
      </c>
    </row>
    <row r="104" spans="1:19">
      <c r="A104" s="78" t="s">
        <v>109</v>
      </c>
      <c r="B104" s="78" t="s">
        <v>66</v>
      </c>
      <c r="C104" s="78">
        <v>10</v>
      </c>
      <c r="D104" s="78">
        <v>10</v>
      </c>
      <c r="E104" s="78">
        <v>5</v>
      </c>
      <c r="F104" s="78">
        <v>7</v>
      </c>
      <c r="G104" s="78">
        <v>10</v>
      </c>
      <c r="H104" s="78">
        <v>8</v>
      </c>
      <c r="I104" s="78">
        <v>10</v>
      </c>
      <c r="J104" s="78">
        <v>10</v>
      </c>
      <c r="K104" s="78">
        <v>5</v>
      </c>
      <c r="L104" s="78">
        <v>1</v>
      </c>
      <c r="M104" s="59">
        <v>3</v>
      </c>
      <c r="N104" s="59">
        <v>10</v>
      </c>
      <c r="O104" s="59">
        <v>10</v>
      </c>
      <c r="Q104" s="59">
        <v>10</v>
      </c>
      <c r="S104" s="31" t="str" cm="1">
        <f t="array" ref="S104">_xlfn.TEXTJOIN(" + ", TRUE, 'Género X - Calificaciones'!C104:O104 &amp; "*" &amp; "F" &amp; COLUMN('Género X - Calificaciones'!C104:O104) - 2)</f>
        <v>10*F1 + 10*F2 + 5*F3 + 7*F4 + 10*F5 + 8*F6 + 10*F7 + 10*F8 + 5*F9 + 1*F10 + 3*F11 + 10*F12 + 10*F13</v>
      </c>
    </row>
    <row r="105" spans="1:19">
      <c r="A105" s="75" t="s">
        <v>109</v>
      </c>
      <c r="B105" s="75" t="s">
        <v>66</v>
      </c>
      <c r="C105" s="75">
        <v>7</v>
      </c>
      <c r="D105" s="75">
        <v>7</v>
      </c>
      <c r="E105" s="75">
        <v>9</v>
      </c>
      <c r="F105" s="75">
        <v>3</v>
      </c>
      <c r="G105" s="75">
        <v>6</v>
      </c>
      <c r="H105" s="75">
        <v>8</v>
      </c>
      <c r="I105" s="75">
        <v>8</v>
      </c>
      <c r="J105" s="75">
        <v>8</v>
      </c>
      <c r="K105" s="75">
        <v>7</v>
      </c>
      <c r="L105" s="75">
        <v>8</v>
      </c>
      <c r="M105" s="69">
        <v>9</v>
      </c>
      <c r="N105" s="69">
        <v>8</v>
      </c>
      <c r="O105" s="69">
        <v>10</v>
      </c>
      <c r="Q105" s="69">
        <v>9</v>
      </c>
      <c r="S105" s="31" t="str" cm="1">
        <f t="array" ref="S105">_xlfn.TEXTJOIN(" + ", TRUE, 'Género X - Calificaciones'!C105:O105 &amp; "*" &amp; "F" &amp; COLUMN('Género X - Calificaciones'!C105:O105) - 2)</f>
        <v>7*F1 + 7*F2 + 9*F3 + 3*F4 + 6*F5 + 8*F6 + 8*F7 + 8*F8 + 7*F9 + 8*F10 + 9*F11 + 8*F12 + 10*F13</v>
      </c>
    </row>
    <row r="106" spans="1:19">
      <c r="A106" s="78" t="s">
        <v>109</v>
      </c>
      <c r="B106" s="78" t="s">
        <v>66</v>
      </c>
      <c r="C106" s="78">
        <v>5</v>
      </c>
      <c r="D106" s="78">
        <v>7</v>
      </c>
      <c r="E106" s="78">
        <v>8</v>
      </c>
      <c r="F106" s="78">
        <v>10</v>
      </c>
      <c r="G106" s="78">
        <v>10</v>
      </c>
      <c r="H106" s="78">
        <v>10</v>
      </c>
      <c r="I106" s="78">
        <v>10</v>
      </c>
      <c r="J106" s="78">
        <v>6</v>
      </c>
      <c r="K106" s="78">
        <v>7</v>
      </c>
      <c r="L106" s="78">
        <v>10</v>
      </c>
      <c r="M106" s="59">
        <v>7</v>
      </c>
      <c r="N106" s="59">
        <v>8</v>
      </c>
      <c r="O106" s="59">
        <v>6</v>
      </c>
      <c r="Q106" s="59">
        <v>7</v>
      </c>
      <c r="S106" s="31" t="str" cm="1">
        <f t="array" ref="S106">_xlfn.TEXTJOIN(" + ", TRUE, 'Género X - Calificaciones'!C106:O106 &amp; "*" &amp; "F" &amp; COLUMN('Género X - Calificaciones'!C106:O106) - 2)</f>
        <v>5*F1 + 7*F2 + 8*F3 + 10*F4 + 10*F5 + 10*F6 + 10*F7 + 6*F8 + 7*F9 + 10*F10 + 7*F11 + 8*F12 + 6*F13</v>
      </c>
    </row>
    <row r="107" spans="1:19">
      <c r="A107" s="77" t="s">
        <v>109</v>
      </c>
      <c r="B107" s="77" t="s">
        <v>66</v>
      </c>
      <c r="C107" s="77">
        <v>9</v>
      </c>
      <c r="D107" s="77">
        <v>7</v>
      </c>
      <c r="E107" s="77">
        <v>9</v>
      </c>
      <c r="F107" s="77">
        <v>8</v>
      </c>
      <c r="G107" s="77">
        <v>9</v>
      </c>
      <c r="H107" s="77">
        <v>6</v>
      </c>
      <c r="I107" s="77">
        <v>8</v>
      </c>
      <c r="J107" s="77">
        <v>2</v>
      </c>
      <c r="K107" s="77">
        <v>8</v>
      </c>
      <c r="L107" s="77">
        <v>9</v>
      </c>
      <c r="M107" s="62">
        <v>4</v>
      </c>
      <c r="N107" s="62">
        <v>8</v>
      </c>
      <c r="O107" s="62">
        <v>8</v>
      </c>
      <c r="Q107" s="62">
        <v>9</v>
      </c>
      <c r="S107" s="31" t="str" cm="1">
        <f t="array" ref="S107">_xlfn.TEXTJOIN(" + ", TRUE, 'Género X - Calificaciones'!C107:O107 &amp; "*" &amp; "F" &amp; COLUMN('Género X - Calificaciones'!C107:O107) - 2)</f>
        <v>9*F1 + 7*F2 + 9*F3 + 8*F4 + 9*F5 + 6*F6 + 8*F7 + 2*F8 + 8*F9 + 9*F10 + 4*F11 + 8*F12 + 8*F13</v>
      </c>
    </row>
    <row r="108" spans="1:19">
      <c r="A108" s="76" t="s">
        <v>109</v>
      </c>
      <c r="B108" s="76" t="s">
        <v>66</v>
      </c>
      <c r="C108" s="76">
        <v>8</v>
      </c>
      <c r="D108" s="76">
        <v>7</v>
      </c>
      <c r="E108" s="76">
        <v>10</v>
      </c>
      <c r="F108" s="76">
        <v>9</v>
      </c>
      <c r="G108" s="76">
        <v>9</v>
      </c>
      <c r="H108" s="76">
        <v>10</v>
      </c>
      <c r="I108" s="76">
        <v>6</v>
      </c>
      <c r="J108" s="76">
        <v>9</v>
      </c>
      <c r="K108" s="76">
        <v>10</v>
      </c>
      <c r="L108" s="76">
        <v>8</v>
      </c>
      <c r="M108" s="65">
        <v>10</v>
      </c>
      <c r="N108" s="65">
        <v>9</v>
      </c>
      <c r="O108" s="65">
        <v>10</v>
      </c>
      <c r="Q108" s="65">
        <v>10</v>
      </c>
      <c r="S108" s="31" t="str" cm="1">
        <f t="array" ref="S108">_xlfn.TEXTJOIN(" + ", TRUE, 'Género X - Calificaciones'!C108:O108 &amp; "*" &amp; "F" &amp; COLUMN('Género X - Calificaciones'!C108:O108) - 2)</f>
        <v>8*F1 + 7*F2 + 10*F3 + 9*F4 + 9*F5 + 10*F6 + 6*F7 + 9*F8 + 10*F9 + 8*F10 + 10*F11 + 9*F12 + 10*F13</v>
      </c>
    </row>
    <row r="109" spans="1:19">
      <c r="A109" s="77" t="s">
        <v>109</v>
      </c>
      <c r="B109" s="77" t="s">
        <v>66</v>
      </c>
      <c r="C109" s="77">
        <v>9</v>
      </c>
      <c r="D109" s="77">
        <v>9</v>
      </c>
      <c r="E109" s="77">
        <v>8</v>
      </c>
      <c r="F109" s="77">
        <v>9</v>
      </c>
      <c r="G109" s="77">
        <v>10</v>
      </c>
      <c r="H109" s="77">
        <v>10</v>
      </c>
      <c r="I109" s="77">
        <v>9</v>
      </c>
      <c r="J109" s="77">
        <v>6</v>
      </c>
      <c r="K109" s="77">
        <v>10</v>
      </c>
      <c r="L109" s="77">
        <v>9</v>
      </c>
      <c r="M109" s="62">
        <v>10</v>
      </c>
      <c r="N109" s="62">
        <v>10</v>
      </c>
      <c r="O109" s="62">
        <v>10</v>
      </c>
      <c r="Q109" s="62">
        <v>10</v>
      </c>
      <c r="S109" s="31" t="str" cm="1">
        <f t="array" ref="S109">_xlfn.TEXTJOIN(" + ", TRUE, 'Género X - Calificaciones'!C109:O109 &amp; "*" &amp; "F" &amp; COLUMN('Género X - Calificaciones'!C109:O109) - 2)</f>
        <v>9*F1 + 9*F2 + 8*F3 + 9*F4 + 10*F5 + 10*F6 + 9*F7 + 6*F8 + 10*F9 + 9*F10 + 10*F11 + 10*F12 + 10*F13</v>
      </c>
    </row>
    <row r="110" spans="1:19">
      <c r="A110" s="76" t="s">
        <v>109</v>
      </c>
      <c r="B110" s="76" t="s">
        <v>66</v>
      </c>
      <c r="C110" s="76">
        <v>8</v>
      </c>
      <c r="D110" s="76">
        <v>7</v>
      </c>
      <c r="E110" s="76">
        <v>8</v>
      </c>
      <c r="F110" s="76">
        <v>10</v>
      </c>
      <c r="G110" s="76">
        <v>8</v>
      </c>
      <c r="H110" s="76">
        <v>8</v>
      </c>
      <c r="I110" s="76">
        <v>8</v>
      </c>
      <c r="J110" s="76">
        <v>5</v>
      </c>
      <c r="K110" s="76">
        <v>8</v>
      </c>
      <c r="L110" s="76">
        <v>7</v>
      </c>
      <c r="M110" s="65">
        <v>10</v>
      </c>
      <c r="N110" s="65">
        <v>8</v>
      </c>
      <c r="O110" s="65">
        <v>8</v>
      </c>
      <c r="Q110" s="65">
        <v>8</v>
      </c>
      <c r="S110" s="31" t="str" cm="1">
        <f t="array" ref="S110">_xlfn.TEXTJOIN(" + ", TRUE, 'Género X - Calificaciones'!C110:O110 &amp; "*" &amp; "F" &amp; COLUMN('Género X - Calificaciones'!C110:O110) - 2)</f>
        <v>8*F1 + 7*F2 + 8*F3 + 10*F4 + 8*F5 + 8*F6 + 8*F7 + 5*F8 + 8*F9 + 7*F10 + 10*F11 + 8*F12 + 8*F13</v>
      </c>
    </row>
    <row r="111" spans="1:19">
      <c r="A111" s="75" t="s">
        <v>53</v>
      </c>
      <c r="B111" s="75" t="s">
        <v>66</v>
      </c>
      <c r="C111" s="75">
        <v>9</v>
      </c>
      <c r="D111" s="75">
        <v>7</v>
      </c>
      <c r="E111" s="75">
        <v>9</v>
      </c>
      <c r="F111" s="75">
        <v>9</v>
      </c>
      <c r="G111" s="75">
        <v>8</v>
      </c>
      <c r="H111" s="75">
        <v>9</v>
      </c>
      <c r="I111" s="75">
        <v>10</v>
      </c>
      <c r="J111" s="75">
        <v>10</v>
      </c>
      <c r="K111" s="75">
        <v>9</v>
      </c>
      <c r="L111" s="75">
        <v>9</v>
      </c>
      <c r="M111" s="69">
        <v>5</v>
      </c>
      <c r="N111" s="69">
        <v>9</v>
      </c>
      <c r="O111" s="69">
        <v>9</v>
      </c>
      <c r="Q111" s="69">
        <v>9</v>
      </c>
      <c r="S111" s="31" t="str" cm="1">
        <f t="array" ref="S111">_xlfn.TEXTJOIN(" + ", TRUE, 'Género X - Calificaciones'!C111:O111 &amp; "*" &amp; "F" &amp; COLUMN('Género X - Calificaciones'!C111:O111) - 2)</f>
        <v>9*F1 + 7*F2 + 9*F3 + 9*F4 + 8*F5 + 9*F6 + 10*F7 + 10*F8 + 9*F9 + 9*F10 + 5*F11 + 9*F12 + 9*F13</v>
      </c>
    </row>
    <row r="112" spans="1:19">
      <c r="A112" s="78" t="s">
        <v>592</v>
      </c>
      <c r="B112" s="78" t="s">
        <v>66</v>
      </c>
      <c r="C112" s="78">
        <v>8</v>
      </c>
      <c r="D112" s="78">
        <v>9</v>
      </c>
      <c r="E112" s="78">
        <v>9</v>
      </c>
      <c r="F112" s="78">
        <v>10</v>
      </c>
      <c r="G112" s="78">
        <v>9</v>
      </c>
      <c r="H112" s="78">
        <v>9</v>
      </c>
      <c r="I112" s="78">
        <v>10</v>
      </c>
      <c r="J112" s="78">
        <v>9</v>
      </c>
      <c r="K112" s="78">
        <v>8</v>
      </c>
      <c r="L112" s="78">
        <v>8</v>
      </c>
      <c r="M112" s="59">
        <v>8</v>
      </c>
      <c r="N112" s="59">
        <v>7</v>
      </c>
      <c r="O112" s="59">
        <v>10</v>
      </c>
      <c r="Q112" s="59">
        <v>10</v>
      </c>
      <c r="S112" s="31" t="str" cm="1">
        <f t="array" ref="S112">_xlfn.TEXTJOIN(" + ", TRUE, 'Género X - Calificaciones'!C112:O112 &amp; "*" &amp; "F" &amp; COLUMN('Género X - Calificaciones'!C112:O112) - 2)</f>
        <v>8*F1 + 9*F2 + 9*F3 + 10*F4 + 9*F5 + 9*F6 + 10*F7 + 9*F8 + 8*F9 + 8*F10 + 8*F11 + 7*F12 + 10*F13</v>
      </c>
    </row>
    <row r="113" spans="1:19">
      <c r="A113" s="77" t="s">
        <v>109</v>
      </c>
      <c r="B113" s="77" t="s">
        <v>66</v>
      </c>
      <c r="C113" s="77">
        <v>9</v>
      </c>
      <c r="D113" s="77">
        <v>10</v>
      </c>
      <c r="E113" s="77">
        <v>7</v>
      </c>
      <c r="F113" s="77">
        <v>9</v>
      </c>
      <c r="G113" s="77">
        <v>10</v>
      </c>
      <c r="H113" s="77">
        <v>9</v>
      </c>
      <c r="I113" s="77">
        <v>10</v>
      </c>
      <c r="J113" s="77">
        <v>8</v>
      </c>
      <c r="K113" s="77">
        <v>7</v>
      </c>
      <c r="L113" s="77">
        <v>8</v>
      </c>
      <c r="M113" s="62">
        <v>9</v>
      </c>
      <c r="N113" s="62">
        <v>5</v>
      </c>
      <c r="O113" s="62">
        <v>9</v>
      </c>
      <c r="Q113" s="62">
        <v>10</v>
      </c>
      <c r="S113" s="31" t="str" cm="1">
        <f t="array" ref="S113">_xlfn.TEXTJOIN(" + ", TRUE, 'Género X - Calificaciones'!C113:O113 &amp; "*" &amp; "F" &amp; COLUMN('Género X - Calificaciones'!C113:O113) - 2)</f>
        <v>9*F1 + 10*F2 + 7*F3 + 9*F4 + 10*F5 + 9*F6 + 10*F7 + 8*F8 + 7*F9 + 8*F10 + 9*F11 + 5*F12 + 9*F13</v>
      </c>
    </row>
    <row r="114" spans="1:19">
      <c r="A114" s="78" t="s">
        <v>109</v>
      </c>
      <c r="B114" s="78" t="s">
        <v>66</v>
      </c>
      <c r="C114" s="78">
        <v>10</v>
      </c>
      <c r="D114" s="78">
        <v>7</v>
      </c>
      <c r="E114" s="78">
        <v>9</v>
      </c>
      <c r="F114" s="78">
        <v>9</v>
      </c>
      <c r="G114" s="78">
        <v>8</v>
      </c>
      <c r="H114" s="78">
        <v>9</v>
      </c>
      <c r="I114" s="78">
        <v>4</v>
      </c>
      <c r="J114" s="78">
        <v>5</v>
      </c>
      <c r="K114" s="78">
        <v>9</v>
      </c>
      <c r="L114" s="78">
        <v>9</v>
      </c>
      <c r="M114" s="59">
        <v>10</v>
      </c>
      <c r="N114" s="59">
        <v>9</v>
      </c>
      <c r="O114" s="59">
        <v>7</v>
      </c>
      <c r="Q114" s="59">
        <v>9</v>
      </c>
      <c r="S114" s="31" t="str" cm="1">
        <f t="array" ref="S114">_xlfn.TEXTJOIN(" + ", TRUE, 'Género X - Calificaciones'!C114:O114 &amp; "*" &amp; "F" &amp; COLUMN('Género X - Calificaciones'!C114:O114) - 2)</f>
        <v>10*F1 + 7*F2 + 9*F3 + 9*F4 + 8*F5 + 9*F6 + 4*F7 + 5*F8 + 9*F9 + 9*F10 + 10*F11 + 9*F12 + 7*F13</v>
      </c>
    </row>
    <row r="115" spans="1:19">
      <c r="A115" s="75" t="s">
        <v>53</v>
      </c>
      <c r="B115" s="75" t="s">
        <v>66</v>
      </c>
      <c r="C115" s="75">
        <v>10</v>
      </c>
      <c r="D115" s="75">
        <v>8</v>
      </c>
      <c r="E115" s="75">
        <v>10</v>
      </c>
      <c r="F115" s="75">
        <v>7</v>
      </c>
      <c r="G115" s="75">
        <v>7</v>
      </c>
      <c r="H115" s="75">
        <v>9</v>
      </c>
      <c r="I115" s="75">
        <v>7</v>
      </c>
      <c r="J115" s="75">
        <v>8</v>
      </c>
      <c r="K115" s="75">
        <v>10</v>
      </c>
      <c r="L115" s="75">
        <v>8</v>
      </c>
      <c r="M115" s="69">
        <v>10</v>
      </c>
      <c r="N115" s="69">
        <v>10</v>
      </c>
      <c r="O115" s="69">
        <v>10</v>
      </c>
      <c r="Q115" s="69">
        <v>9</v>
      </c>
      <c r="S115" s="31" t="str" cm="1">
        <f t="array" ref="S115">_xlfn.TEXTJOIN(" + ", TRUE, 'Género X - Calificaciones'!C115:O115 &amp; "*" &amp; "F" &amp; COLUMN('Género X - Calificaciones'!C115:O115) - 2)</f>
        <v>10*F1 + 8*F2 + 10*F3 + 7*F4 + 7*F5 + 9*F6 + 7*F7 + 8*F8 + 10*F9 + 8*F10 + 10*F11 + 10*F12 + 10*F13</v>
      </c>
    </row>
    <row r="116" spans="1:19">
      <c r="A116" s="78" t="s">
        <v>109</v>
      </c>
      <c r="B116" s="78" t="s">
        <v>66</v>
      </c>
      <c r="C116" s="78">
        <v>10</v>
      </c>
      <c r="D116" s="78">
        <v>10</v>
      </c>
      <c r="E116" s="78">
        <v>10</v>
      </c>
      <c r="F116" s="78">
        <v>10</v>
      </c>
      <c r="G116" s="78">
        <v>10</v>
      </c>
      <c r="H116" s="78">
        <v>10</v>
      </c>
      <c r="I116" s="78">
        <v>10</v>
      </c>
      <c r="J116" s="78">
        <v>5</v>
      </c>
      <c r="K116" s="78">
        <v>10</v>
      </c>
      <c r="L116" s="78">
        <v>10</v>
      </c>
      <c r="M116" s="59">
        <v>10</v>
      </c>
      <c r="N116" s="59">
        <v>10</v>
      </c>
      <c r="O116" s="59">
        <v>10</v>
      </c>
      <c r="Q116" s="59">
        <v>10</v>
      </c>
      <c r="S116" s="31" t="str" cm="1">
        <f t="array" ref="S116">_xlfn.TEXTJOIN(" + ", TRUE, 'Género X - Calificaciones'!C116:O116 &amp; "*" &amp; "F" &amp; COLUMN('Género X - Calificaciones'!C116:O116) - 2)</f>
        <v>10*F1 + 10*F2 + 10*F3 + 10*F4 + 10*F5 + 10*F6 + 10*F7 + 5*F8 + 10*F9 + 10*F10 + 10*F11 + 10*F12 + 10*F13</v>
      </c>
    </row>
    <row r="117" spans="1:19">
      <c r="A117" s="77" t="s">
        <v>613</v>
      </c>
      <c r="B117" s="77" t="s">
        <v>66</v>
      </c>
      <c r="C117" s="77">
        <v>8</v>
      </c>
      <c r="D117" s="77">
        <v>1</v>
      </c>
      <c r="E117" s="77">
        <v>5</v>
      </c>
      <c r="F117" s="77">
        <v>10</v>
      </c>
      <c r="G117" s="77">
        <v>5</v>
      </c>
      <c r="H117" s="77">
        <v>3</v>
      </c>
      <c r="I117" s="77">
        <v>9</v>
      </c>
      <c r="J117" s="77">
        <v>4</v>
      </c>
      <c r="K117" s="77">
        <v>3</v>
      </c>
      <c r="L117" s="77">
        <v>8</v>
      </c>
      <c r="M117" s="62">
        <v>1</v>
      </c>
      <c r="N117" s="62">
        <v>1</v>
      </c>
      <c r="O117" s="62">
        <v>7</v>
      </c>
      <c r="Q117" s="62">
        <v>7</v>
      </c>
      <c r="S117" s="31" t="str" cm="1">
        <f t="array" ref="S117">_xlfn.TEXTJOIN(" + ", TRUE, 'Género X - Calificaciones'!C117:O117 &amp; "*" &amp; "F" &amp; COLUMN('Género X - Calificaciones'!C117:O117) - 2)</f>
        <v>8*F1 + 1*F2 + 5*F3 + 10*F4 + 5*F5 + 3*F6 + 9*F7 + 4*F8 + 3*F9 + 8*F10 + 1*F11 + 1*F12 + 7*F13</v>
      </c>
    </row>
    <row r="118" spans="1:19">
      <c r="A118" s="76" t="s">
        <v>109</v>
      </c>
      <c r="B118" s="76" t="s">
        <v>66</v>
      </c>
      <c r="C118" s="76">
        <v>10</v>
      </c>
      <c r="D118" s="76">
        <v>10</v>
      </c>
      <c r="E118" s="76">
        <v>10</v>
      </c>
      <c r="F118" s="76">
        <v>10</v>
      </c>
      <c r="G118" s="76">
        <v>10</v>
      </c>
      <c r="H118" s="76">
        <v>10</v>
      </c>
      <c r="I118" s="76">
        <v>10</v>
      </c>
      <c r="J118" s="76">
        <v>10</v>
      </c>
      <c r="K118" s="76">
        <v>10</v>
      </c>
      <c r="L118" s="76">
        <v>10</v>
      </c>
      <c r="M118" s="65">
        <v>10</v>
      </c>
      <c r="N118" s="65">
        <v>10</v>
      </c>
      <c r="O118" s="65">
        <v>8</v>
      </c>
      <c r="Q118" s="65">
        <v>9</v>
      </c>
      <c r="S118" s="31" t="str" cm="1">
        <f t="array" ref="S118">_xlfn.TEXTJOIN(" + ", TRUE, 'Género X - Calificaciones'!C118:O118 &amp; "*" &amp; "F" &amp; COLUMN('Género X - Calificaciones'!C118:O118) - 2)</f>
        <v>10*F1 + 10*F2 + 10*F3 + 10*F4 + 10*F5 + 10*F6 + 10*F7 + 10*F8 + 10*F9 + 10*F10 + 10*F11 + 10*F12 + 8*F13</v>
      </c>
    </row>
    <row r="119" spans="1:19">
      <c r="A119" s="75" t="s">
        <v>109</v>
      </c>
      <c r="B119" s="75" t="s">
        <v>66</v>
      </c>
      <c r="C119" s="75">
        <v>10</v>
      </c>
      <c r="D119" s="75">
        <v>10</v>
      </c>
      <c r="E119" s="75">
        <v>10</v>
      </c>
      <c r="F119" s="75">
        <v>10</v>
      </c>
      <c r="G119" s="75">
        <v>10</v>
      </c>
      <c r="H119" s="75">
        <v>10</v>
      </c>
      <c r="I119" s="75">
        <v>10</v>
      </c>
      <c r="J119" s="75">
        <v>10</v>
      </c>
      <c r="K119" s="75">
        <v>10</v>
      </c>
      <c r="L119" s="75">
        <v>10</v>
      </c>
      <c r="M119" s="69">
        <v>10</v>
      </c>
      <c r="N119" s="69">
        <v>10</v>
      </c>
      <c r="O119" s="69">
        <v>10</v>
      </c>
      <c r="Q119" s="69">
        <v>10</v>
      </c>
      <c r="S119" s="31" t="str" cm="1">
        <f t="array" ref="S119">_xlfn.TEXTJOIN(" + ", TRUE, 'Género X - Calificaciones'!C119:O119 &amp; "*" &amp; "F" &amp; COLUMN('Género X - Calificaciones'!C119:O119) - 2)</f>
        <v>10*F1 + 10*F2 + 10*F3 + 10*F4 + 10*F5 + 10*F6 + 10*F7 + 10*F8 + 10*F9 + 10*F10 + 10*F11 + 10*F12 + 10*F13</v>
      </c>
    </row>
    <row r="120" spans="1:19">
      <c r="A120" s="78" t="s">
        <v>53</v>
      </c>
      <c r="B120" s="78" t="s">
        <v>66</v>
      </c>
      <c r="C120" s="78">
        <v>10</v>
      </c>
      <c r="D120" s="78">
        <v>7</v>
      </c>
      <c r="E120" s="78">
        <v>5</v>
      </c>
      <c r="F120" s="78">
        <v>10</v>
      </c>
      <c r="G120" s="78">
        <v>10</v>
      </c>
      <c r="H120" s="78">
        <v>8</v>
      </c>
      <c r="I120" s="78">
        <v>1</v>
      </c>
      <c r="J120" s="78">
        <v>8</v>
      </c>
      <c r="K120" s="78">
        <v>8</v>
      </c>
      <c r="L120" s="78">
        <v>10</v>
      </c>
      <c r="M120" s="59">
        <v>5</v>
      </c>
      <c r="N120" s="59">
        <v>10</v>
      </c>
      <c r="O120" s="59">
        <v>10</v>
      </c>
      <c r="Q120" s="59">
        <v>7</v>
      </c>
      <c r="S120" s="31" t="str" cm="1">
        <f t="array" ref="S120">_xlfn.TEXTJOIN(" + ", TRUE, 'Género X - Calificaciones'!C120:O120 &amp; "*" &amp; "F" &amp; COLUMN('Género X - Calificaciones'!C120:O120) - 2)</f>
        <v>10*F1 + 7*F2 + 5*F3 + 10*F4 + 10*F5 + 8*F6 + 1*F7 + 8*F8 + 8*F9 + 10*F10 + 5*F11 + 10*F12 + 10*F13</v>
      </c>
    </row>
    <row r="121" spans="1:19">
      <c r="A121" s="77" t="s">
        <v>53</v>
      </c>
      <c r="B121" s="77" t="s">
        <v>66</v>
      </c>
      <c r="C121" s="77">
        <v>9</v>
      </c>
      <c r="D121" s="77">
        <v>9</v>
      </c>
      <c r="E121" s="77">
        <v>8</v>
      </c>
      <c r="F121" s="77">
        <v>9</v>
      </c>
      <c r="G121" s="77">
        <v>9</v>
      </c>
      <c r="H121" s="77">
        <v>8</v>
      </c>
      <c r="I121" s="77">
        <v>9</v>
      </c>
      <c r="J121" s="77">
        <v>9</v>
      </c>
      <c r="K121" s="77">
        <v>9</v>
      </c>
      <c r="L121" s="77">
        <v>10</v>
      </c>
      <c r="M121" s="62">
        <v>9</v>
      </c>
      <c r="N121" s="62">
        <v>9</v>
      </c>
      <c r="O121" s="62">
        <v>9</v>
      </c>
      <c r="Q121" s="62">
        <v>9</v>
      </c>
      <c r="S121" s="31" t="str" cm="1">
        <f t="array" ref="S121">_xlfn.TEXTJOIN(" + ", TRUE, 'Género X - Calificaciones'!C121:O121 &amp; "*" &amp; "F" &amp; COLUMN('Género X - Calificaciones'!C121:O121) - 2)</f>
        <v>9*F1 + 9*F2 + 8*F3 + 9*F4 + 9*F5 + 8*F6 + 9*F7 + 9*F8 + 9*F9 + 10*F10 + 9*F11 + 9*F12 + 9*F13</v>
      </c>
    </row>
    <row r="122" spans="1:19">
      <c r="A122" s="78" t="s">
        <v>109</v>
      </c>
      <c r="B122" s="78" t="s">
        <v>66</v>
      </c>
      <c r="C122" s="78">
        <v>9</v>
      </c>
      <c r="D122" s="78">
        <v>9</v>
      </c>
      <c r="E122" s="78">
        <v>9</v>
      </c>
      <c r="F122" s="78">
        <v>8</v>
      </c>
      <c r="G122" s="78">
        <v>9</v>
      </c>
      <c r="H122" s="78">
        <v>10</v>
      </c>
      <c r="I122" s="78">
        <v>5</v>
      </c>
      <c r="J122" s="78">
        <v>7</v>
      </c>
      <c r="K122" s="78">
        <v>10</v>
      </c>
      <c r="L122" s="78">
        <v>7</v>
      </c>
      <c r="M122" s="59">
        <v>10</v>
      </c>
      <c r="N122" s="59">
        <v>10</v>
      </c>
      <c r="O122" s="59">
        <v>9</v>
      </c>
      <c r="Q122" s="59">
        <v>9</v>
      </c>
      <c r="S122" s="31" t="str" cm="1">
        <f t="array" ref="S122">_xlfn.TEXTJOIN(" + ", TRUE, 'Género X - Calificaciones'!C122:O122 &amp; "*" &amp; "F" &amp; COLUMN('Género X - Calificaciones'!C122:O122) - 2)</f>
        <v>9*F1 + 9*F2 + 9*F3 + 8*F4 + 9*F5 + 10*F6 + 5*F7 + 7*F8 + 10*F9 + 7*F10 + 10*F11 + 10*F12 + 9*F13</v>
      </c>
    </row>
    <row r="123" spans="1:19">
      <c r="A123" s="77" t="s">
        <v>109</v>
      </c>
      <c r="B123" s="77" t="s">
        <v>66</v>
      </c>
      <c r="C123" s="77">
        <v>10</v>
      </c>
      <c r="D123" s="77">
        <v>8</v>
      </c>
      <c r="E123" s="77">
        <v>10</v>
      </c>
      <c r="F123" s="77">
        <v>9</v>
      </c>
      <c r="G123" s="77">
        <v>9</v>
      </c>
      <c r="H123" s="77">
        <v>8</v>
      </c>
      <c r="I123" s="77">
        <v>2</v>
      </c>
      <c r="J123" s="77">
        <v>7</v>
      </c>
      <c r="K123" s="77">
        <v>10</v>
      </c>
      <c r="L123" s="77">
        <v>9</v>
      </c>
      <c r="M123" s="62">
        <v>10</v>
      </c>
      <c r="N123" s="62">
        <v>8</v>
      </c>
      <c r="O123" s="62">
        <v>10</v>
      </c>
      <c r="Q123" s="62">
        <v>9</v>
      </c>
      <c r="S123" s="31" t="str" cm="1">
        <f t="array" ref="S123">_xlfn.TEXTJOIN(" + ", TRUE, 'Género X - Calificaciones'!C123:O123 &amp; "*" &amp; "F" &amp; COLUMN('Género X - Calificaciones'!C123:O123) - 2)</f>
        <v>10*F1 + 8*F2 + 10*F3 + 9*F4 + 9*F5 + 8*F6 + 2*F7 + 7*F8 + 10*F9 + 9*F10 + 10*F11 + 8*F12 + 10*F13</v>
      </c>
    </row>
    <row r="124" spans="1:19">
      <c r="A124" s="76" t="s">
        <v>109</v>
      </c>
      <c r="B124" s="76" t="s">
        <v>66</v>
      </c>
      <c r="C124" s="76">
        <v>9</v>
      </c>
      <c r="D124" s="76">
        <v>8</v>
      </c>
      <c r="E124" s="76">
        <v>8</v>
      </c>
      <c r="F124" s="76">
        <v>9</v>
      </c>
      <c r="G124" s="76">
        <v>10</v>
      </c>
      <c r="H124" s="76">
        <v>7</v>
      </c>
      <c r="I124" s="76">
        <v>1</v>
      </c>
      <c r="J124" s="76">
        <v>5</v>
      </c>
      <c r="K124" s="76">
        <v>9</v>
      </c>
      <c r="L124" s="76">
        <v>8</v>
      </c>
      <c r="M124" s="65">
        <v>10</v>
      </c>
      <c r="N124" s="65">
        <v>8</v>
      </c>
      <c r="O124" s="65">
        <v>9</v>
      </c>
      <c r="Q124" s="65">
        <v>10</v>
      </c>
      <c r="S124" s="31" t="str" cm="1">
        <f t="array" ref="S124">_xlfn.TEXTJOIN(" + ", TRUE, 'Género X - Calificaciones'!C124:O124 &amp; "*" &amp; "F" &amp; COLUMN('Género X - Calificaciones'!C124:O124) - 2)</f>
        <v>9*F1 + 8*F2 + 8*F3 + 9*F4 + 10*F5 + 7*F6 + 1*F7 + 5*F8 + 9*F9 + 8*F10 + 10*F11 + 8*F12 + 9*F13</v>
      </c>
    </row>
    <row r="125" spans="1:19">
      <c r="A125" s="77" t="s">
        <v>109</v>
      </c>
      <c r="B125" s="77" t="s">
        <v>66</v>
      </c>
      <c r="C125" s="77">
        <v>10</v>
      </c>
      <c r="D125" s="77">
        <v>5</v>
      </c>
      <c r="E125" s="77">
        <v>10</v>
      </c>
      <c r="F125" s="77">
        <v>10</v>
      </c>
      <c r="G125" s="77">
        <v>10</v>
      </c>
      <c r="H125" s="77">
        <v>10</v>
      </c>
      <c r="I125" s="77">
        <v>10</v>
      </c>
      <c r="J125" s="77">
        <v>6</v>
      </c>
      <c r="K125" s="77">
        <v>10</v>
      </c>
      <c r="L125" s="77">
        <v>10</v>
      </c>
      <c r="M125" s="62">
        <v>10</v>
      </c>
      <c r="N125" s="62">
        <v>10</v>
      </c>
      <c r="O125" s="62">
        <v>10</v>
      </c>
      <c r="Q125" s="62">
        <v>10</v>
      </c>
      <c r="S125" s="31" t="str" cm="1">
        <f t="array" ref="S125">_xlfn.TEXTJOIN(" + ", TRUE, 'Género X - Calificaciones'!C125:O125 &amp; "*" &amp; "F" &amp; COLUMN('Género X - Calificaciones'!C125:O125) - 2)</f>
        <v>10*F1 + 5*F2 + 10*F3 + 10*F4 + 10*F5 + 10*F6 + 10*F7 + 6*F8 + 10*F9 + 10*F10 + 10*F11 + 10*F12 + 10*F13</v>
      </c>
    </row>
    <row r="126" spans="1:19">
      <c r="A126" s="76" t="s">
        <v>53</v>
      </c>
      <c r="B126" s="76" t="s">
        <v>66</v>
      </c>
      <c r="C126" s="76">
        <v>10</v>
      </c>
      <c r="D126" s="76">
        <v>9</v>
      </c>
      <c r="E126" s="76">
        <v>9</v>
      </c>
      <c r="F126" s="76">
        <v>10</v>
      </c>
      <c r="G126" s="76">
        <v>9</v>
      </c>
      <c r="H126" s="76">
        <v>10</v>
      </c>
      <c r="I126" s="76">
        <v>9</v>
      </c>
      <c r="J126" s="76">
        <v>10</v>
      </c>
      <c r="K126" s="76">
        <v>10</v>
      </c>
      <c r="L126" s="76">
        <v>10</v>
      </c>
      <c r="M126" s="65">
        <v>10</v>
      </c>
      <c r="N126" s="65">
        <v>9</v>
      </c>
      <c r="O126" s="65">
        <v>10</v>
      </c>
      <c r="Q126" s="65">
        <v>9</v>
      </c>
      <c r="S126" s="31" t="str" cm="1">
        <f t="array" ref="S126">_xlfn.TEXTJOIN(" + ", TRUE, 'Género X - Calificaciones'!C126:O126 &amp; "*" &amp; "F" &amp; COLUMN('Género X - Calificaciones'!C126:O126) - 2)</f>
        <v>10*F1 + 9*F2 + 9*F3 + 10*F4 + 9*F5 + 10*F6 + 9*F7 + 10*F8 + 10*F9 + 10*F10 + 10*F11 + 9*F12 + 10*F13</v>
      </c>
    </row>
    <row r="127" spans="1:19">
      <c r="A127" s="75" t="s">
        <v>109</v>
      </c>
      <c r="B127" s="75" t="s">
        <v>66</v>
      </c>
      <c r="C127" s="75">
        <v>3</v>
      </c>
      <c r="D127" s="75">
        <v>3</v>
      </c>
      <c r="E127" s="75">
        <v>10</v>
      </c>
      <c r="F127" s="75">
        <v>10</v>
      </c>
      <c r="G127" s="75">
        <v>10</v>
      </c>
      <c r="H127" s="75">
        <v>10</v>
      </c>
      <c r="I127" s="75">
        <v>10</v>
      </c>
      <c r="J127" s="75">
        <v>3</v>
      </c>
      <c r="K127" s="75">
        <v>9</v>
      </c>
      <c r="L127" s="75">
        <v>9</v>
      </c>
      <c r="M127" s="69">
        <v>10</v>
      </c>
      <c r="N127" s="69">
        <v>7</v>
      </c>
      <c r="O127" s="69">
        <v>10</v>
      </c>
      <c r="Q127" s="69">
        <v>8</v>
      </c>
      <c r="S127" s="31" t="str" cm="1">
        <f t="array" ref="S127">_xlfn.TEXTJOIN(" + ", TRUE, 'Género X - Calificaciones'!C127:O127 &amp; "*" &amp; "F" &amp; COLUMN('Género X - Calificaciones'!C127:O127) - 2)</f>
        <v>3*F1 + 3*F2 + 10*F3 + 10*F4 + 10*F5 + 10*F6 + 10*F7 + 3*F8 + 9*F9 + 9*F10 + 10*F11 + 7*F12 + 10*F13</v>
      </c>
    </row>
    <row r="128" spans="1:19">
      <c r="A128" s="78" t="s">
        <v>109</v>
      </c>
      <c r="B128" s="78" t="s">
        <v>66</v>
      </c>
      <c r="C128" s="78">
        <v>10</v>
      </c>
      <c r="D128" s="78">
        <v>10</v>
      </c>
      <c r="E128" s="78">
        <v>6</v>
      </c>
      <c r="F128" s="78">
        <v>10</v>
      </c>
      <c r="G128" s="78">
        <v>10</v>
      </c>
      <c r="H128" s="78">
        <v>10</v>
      </c>
      <c r="I128" s="78">
        <v>1</v>
      </c>
      <c r="J128" s="78">
        <v>7</v>
      </c>
      <c r="K128" s="78">
        <v>9</v>
      </c>
      <c r="L128" s="78">
        <v>10</v>
      </c>
      <c r="M128" s="59">
        <v>9</v>
      </c>
      <c r="N128" s="59">
        <v>10</v>
      </c>
      <c r="O128" s="59">
        <v>10</v>
      </c>
      <c r="Q128" s="59">
        <v>9</v>
      </c>
      <c r="S128" s="31" t="str" cm="1">
        <f t="array" ref="S128">_xlfn.TEXTJOIN(" + ", TRUE, 'Género X - Calificaciones'!C128:O128 &amp; "*" &amp; "F" &amp; COLUMN('Género X - Calificaciones'!C128:O128) - 2)</f>
        <v>10*F1 + 10*F2 + 6*F3 + 10*F4 + 10*F5 + 10*F6 + 1*F7 + 7*F8 + 9*F9 + 10*F10 + 9*F11 + 10*F12 + 10*F13</v>
      </c>
    </row>
    <row r="129" spans="1:19">
      <c r="A129" s="75" t="s">
        <v>109</v>
      </c>
      <c r="B129" s="75" t="s">
        <v>66</v>
      </c>
      <c r="C129" s="75">
        <v>10</v>
      </c>
      <c r="D129" s="75">
        <v>10</v>
      </c>
      <c r="E129" s="75">
        <v>10</v>
      </c>
      <c r="F129" s="75">
        <v>10</v>
      </c>
      <c r="G129" s="75">
        <v>10</v>
      </c>
      <c r="H129" s="75">
        <v>10</v>
      </c>
      <c r="I129" s="75">
        <v>10</v>
      </c>
      <c r="J129" s="75">
        <v>10</v>
      </c>
      <c r="K129" s="75">
        <v>10</v>
      </c>
      <c r="L129" s="75">
        <v>10</v>
      </c>
      <c r="M129" s="69">
        <v>10</v>
      </c>
      <c r="N129" s="69">
        <v>10</v>
      </c>
      <c r="O129" s="69">
        <v>10</v>
      </c>
      <c r="Q129" s="69">
        <v>10</v>
      </c>
      <c r="S129" s="31" t="str" cm="1">
        <f t="array" ref="S129">_xlfn.TEXTJOIN(" + ", TRUE, 'Género X - Calificaciones'!C129:O129 &amp; "*" &amp; "F" &amp; COLUMN('Género X - Calificaciones'!C129:O129) - 2)</f>
        <v>10*F1 + 10*F2 + 10*F3 + 10*F4 + 10*F5 + 10*F6 + 10*F7 + 10*F8 + 10*F9 + 10*F10 + 10*F11 + 10*F12 + 10*F13</v>
      </c>
    </row>
    <row r="130" spans="1:19">
      <c r="A130" s="76" t="s">
        <v>109</v>
      </c>
      <c r="B130" s="76" t="s">
        <v>66</v>
      </c>
      <c r="C130" s="76">
        <v>8</v>
      </c>
      <c r="D130" s="76">
        <v>9</v>
      </c>
      <c r="E130" s="76">
        <v>8</v>
      </c>
      <c r="F130" s="76">
        <v>8</v>
      </c>
      <c r="G130" s="76">
        <v>8</v>
      </c>
      <c r="H130" s="76">
        <v>9</v>
      </c>
      <c r="I130" s="76">
        <v>8</v>
      </c>
      <c r="J130" s="76">
        <v>9</v>
      </c>
      <c r="K130" s="76">
        <v>9</v>
      </c>
      <c r="L130" s="76">
        <v>8</v>
      </c>
      <c r="M130" s="65">
        <v>8</v>
      </c>
      <c r="N130" s="65">
        <v>9</v>
      </c>
      <c r="O130" s="65">
        <v>9</v>
      </c>
      <c r="Q130" s="65">
        <v>9</v>
      </c>
      <c r="S130" s="31" t="str" cm="1">
        <f t="array" ref="S130">_xlfn.TEXTJOIN(" + ", TRUE, 'Género X - Calificaciones'!C130:O130 &amp; "*" &amp; "F" &amp; COLUMN('Género X - Calificaciones'!C130:O130) - 2)</f>
        <v>8*F1 + 9*F2 + 8*F3 + 8*F4 + 8*F5 + 9*F6 + 8*F7 + 9*F8 + 9*F9 + 8*F10 + 8*F11 + 9*F12 + 9*F13</v>
      </c>
    </row>
    <row r="131" spans="1:19">
      <c r="A131" s="77" t="s">
        <v>109</v>
      </c>
      <c r="B131" s="77" t="s">
        <v>66</v>
      </c>
      <c r="C131" s="77">
        <v>7</v>
      </c>
      <c r="D131" s="77">
        <v>9</v>
      </c>
      <c r="E131" s="77">
        <v>10</v>
      </c>
      <c r="F131" s="77">
        <v>8</v>
      </c>
      <c r="G131" s="77">
        <v>7</v>
      </c>
      <c r="H131" s="77">
        <v>10</v>
      </c>
      <c r="I131" s="77">
        <v>7</v>
      </c>
      <c r="J131" s="77">
        <v>9</v>
      </c>
      <c r="K131" s="77">
        <v>9</v>
      </c>
      <c r="L131" s="77">
        <v>9</v>
      </c>
      <c r="M131" s="62">
        <v>10</v>
      </c>
      <c r="N131" s="62">
        <v>9</v>
      </c>
      <c r="O131" s="62">
        <v>9</v>
      </c>
      <c r="Q131" s="62">
        <v>10</v>
      </c>
      <c r="S131" s="31" t="str" cm="1">
        <f t="array" ref="S131">_xlfn.TEXTJOIN(" + ", TRUE, 'Género X - Calificaciones'!C131:O131 &amp; "*" &amp; "F" &amp; COLUMN('Género X - Calificaciones'!C131:O131) - 2)</f>
        <v>7*F1 + 9*F2 + 10*F3 + 8*F4 + 7*F5 + 10*F6 + 7*F7 + 9*F8 + 9*F9 + 9*F10 + 10*F11 + 9*F12 + 9*F13</v>
      </c>
    </row>
    <row r="132" spans="1:19">
      <c r="A132" s="76" t="s">
        <v>109</v>
      </c>
      <c r="B132" s="76" t="s">
        <v>66</v>
      </c>
      <c r="C132" s="76">
        <v>10</v>
      </c>
      <c r="D132" s="76">
        <v>5</v>
      </c>
      <c r="E132" s="76">
        <v>8</v>
      </c>
      <c r="F132" s="76">
        <v>6</v>
      </c>
      <c r="G132" s="76">
        <v>10</v>
      </c>
      <c r="H132" s="76">
        <v>10</v>
      </c>
      <c r="I132" s="76">
        <v>10</v>
      </c>
      <c r="J132" s="76">
        <v>10</v>
      </c>
      <c r="K132" s="76">
        <v>6</v>
      </c>
      <c r="L132" s="76">
        <v>10</v>
      </c>
      <c r="M132" s="65">
        <v>9</v>
      </c>
      <c r="N132" s="65">
        <v>8</v>
      </c>
      <c r="O132" s="65">
        <v>8</v>
      </c>
      <c r="Q132" s="65">
        <v>7</v>
      </c>
      <c r="S132" s="31" t="str" cm="1">
        <f t="array" ref="S132">_xlfn.TEXTJOIN(" + ", TRUE, 'Género X - Calificaciones'!C132:O132 &amp; "*" &amp; "F" &amp; COLUMN('Género X - Calificaciones'!C132:O132) - 2)</f>
        <v>10*F1 + 5*F2 + 8*F3 + 6*F4 + 10*F5 + 10*F6 + 10*F7 + 10*F8 + 6*F9 + 10*F10 + 9*F11 + 8*F12 + 8*F13</v>
      </c>
    </row>
    <row r="133" spans="1:19">
      <c r="A133" s="75" t="s">
        <v>109</v>
      </c>
      <c r="B133" s="75" t="s">
        <v>66</v>
      </c>
      <c r="C133" s="75">
        <v>9</v>
      </c>
      <c r="D133" s="75">
        <v>8</v>
      </c>
      <c r="E133" s="75">
        <v>5</v>
      </c>
      <c r="F133" s="75">
        <v>8</v>
      </c>
      <c r="G133" s="75">
        <v>9</v>
      </c>
      <c r="H133" s="75">
        <v>10</v>
      </c>
      <c r="I133" s="75">
        <v>9</v>
      </c>
      <c r="J133" s="75">
        <v>9</v>
      </c>
      <c r="K133" s="75">
        <v>8</v>
      </c>
      <c r="L133" s="75">
        <v>10</v>
      </c>
      <c r="M133" s="69">
        <v>10</v>
      </c>
      <c r="N133" s="69">
        <v>6</v>
      </c>
      <c r="O133" s="69">
        <v>9</v>
      </c>
      <c r="Q133" s="69">
        <v>9</v>
      </c>
      <c r="S133" s="31" t="str" cm="1">
        <f t="array" ref="S133">_xlfn.TEXTJOIN(" + ", TRUE, 'Género X - Calificaciones'!C133:O133 &amp; "*" &amp; "F" &amp; COLUMN('Género X - Calificaciones'!C133:O133) - 2)</f>
        <v>9*F1 + 8*F2 + 5*F3 + 8*F4 + 9*F5 + 10*F6 + 9*F7 + 9*F8 + 8*F9 + 10*F10 + 10*F11 + 6*F12 + 9*F13</v>
      </c>
    </row>
    <row r="134" spans="1:19">
      <c r="A134" s="78" t="s">
        <v>109</v>
      </c>
      <c r="B134" s="78" t="s">
        <v>66</v>
      </c>
      <c r="C134" s="78">
        <v>10</v>
      </c>
      <c r="D134" s="78">
        <v>10</v>
      </c>
      <c r="E134" s="78">
        <v>10</v>
      </c>
      <c r="F134" s="78">
        <v>9</v>
      </c>
      <c r="G134" s="78">
        <v>7</v>
      </c>
      <c r="H134" s="78">
        <v>9</v>
      </c>
      <c r="I134" s="78">
        <v>10</v>
      </c>
      <c r="J134" s="78">
        <v>9</v>
      </c>
      <c r="K134" s="78">
        <v>10</v>
      </c>
      <c r="L134" s="78">
        <v>9</v>
      </c>
      <c r="M134" s="59">
        <v>9</v>
      </c>
      <c r="N134" s="59">
        <v>9</v>
      </c>
      <c r="O134" s="59">
        <v>9</v>
      </c>
      <c r="Q134" s="59">
        <v>9</v>
      </c>
      <c r="S134" s="31" t="str" cm="1">
        <f t="array" ref="S134">_xlfn.TEXTJOIN(" + ", TRUE, 'Género X - Calificaciones'!C134:O134 &amp; "*" &amp; "F" &amp; COLUMN('Género X - Calificaciones'!C134:O134) - 2)</f>
        <v>10*F1 + 10*F2 + 10*F3 + 9*F4 + 7*F5 + 9*F6 + 10*F7 + 9*F8 + 10*F9 + 9*F10 + 9*F11 + 9*F12 + 9*F13</v>
      </c>
    </row>
    <row r="135" spans="1:19">
      <c r="A135" s="75" t="s">
        <v>109</v>
      </c>
      <c r="B135" s="75" t="s">
        <v>66</v>
      </c>
      <c r="C135" s="75">
        <v>7</v>
      </c>
      <c r="D135" s="75">
        <v>4</v>
      </c>
      <c r="E135" s="75">
        <v>9</v>
      </c>
      <c r="F135" s="75">
        <v>10</v>
      </c>
      <c r="G135" s="75">
        <v>8</v>
      </c>
      <c r="H135" s="75">
        <v>1</v>
      </c>
      <c r="I135" s="75">
        <v>10</v>
      </c>
      <c r="J135" s="75">
        <v>4</v>
      </c>
      <c r="K135" s="75">
        <v>1</v>
      </c>
      <c r="L135" s="75">
        <v>1</v>
      </c>
      <c r="M135" s="69">
        <v>6</v>
      </c>
      <c r="N135" s="69">
        <v>10</v>
      </c>
      <c r="O135" s="69">
        <v>10</v>
      </c>
      <c r="Q135" s="69">
        <v>9</v>
      </c>
      <c r="S135" s="31" t="str" cm="1">
        <f t="array" ref="S135">_xlfn.TEXTJOIN(" + ", TRUE, 'Género X - Calificaciones'!C135:O135 &amp; "*" &amp; "F" &amp; COLUMN('Género X - Calificaciones'!C135:O135) - 2)</f>
        <v>7*F1 + 4*F2 + 9*F3 + 10*F4 + 8*F5 + 1*F6 + 10*F7 + 4*F8 + 1*F9 + 1*F10 + 6*F11 + 10*F12 + 10*F13</v>
      </c>
    </row>
    <row r="136" spans="1:19">
      <c r="A136" s="78" t="s">
        <v>109</v>
      </c>
      <c r="B136" s="78" t="s">
        <v>66</v>
      </c>
      <c r="C136" s="78">
        <v>9</v>
      </c>
      <c r="D136" s="78">
        <v>6</v>
      </c>
      <c r="E136" s="78">
        <v>7</v>
      </c>
      <c r="F136" s="78">
        <v>5</v>
      </c>
      <c r="G136" s="78">
        <v>10</v>
      </c>
      <c r="H136" s="78">
        <v>1</v>
      </c>
      <c r="I136" s="78">
        <v>1</v>
      </c>
      <c r="J136" s="78">
        <v>1</v>
      </c>
      <c r="K136" s="78">
        <v>10</v>
      </c>
      <c r="L136" s="78">
        <v>7</v>
      </c>
      <c r="M136" s="59">
        <v>10</v>
      </c>
      <c r="N136" s="59">
        <v>9</v>
      </c>
      <c r="O136" s="59">
        <v>8</v>
      </c>
      <c r="Q136" s="59">
        <v>10</v>
      </c>
      <c r="S136" s="31" t="str" cm="1">
        <f t="array" ref="S136">_xlfn.TEXTJOIN(" + ", TRUE, 'Género X - Calificaciones'!C136:O136 &amp; "*" &amp; "F" &amp; COLUMN('Género X - Calificaciones'!C136:O136) - 2)</f>
        <v>9*F1 + 6*F2 + 7*F3 + 5*F4 + 10*F5 + 1*F6 + 1*F7 + 1*F8 + 10*F9 + 7*F10 + 10*F11 + 9*F12 + 8*F13</v>
      </c>
    </row>
    <row r="137" spans="1:19">
      <c r="A137" s="77" t="s">
        <v>109</v>
      </c>
      <c r="B137" s="77" t="s">
        <v>66</v>
      </c>
      <c r="C137" s="77">
        <v>6</v>
      </c>
      <c r="D137" s="77">
        <v>7</v>
      </c>
      <c r="E137" s="77">
        <v>9</v>
      </c>
      <c r="F137" s="77">
        <v>8</v>
      </c>
      <c r="G137" s="77">
        <v>10</v>
      </c>
      <c r="H137" s="77">
        <v>10</v>
      </c>
      <c r="I137" s="77">
        <v>10</v>
      </c>
      <c r="J137" s="77">
        <v>3</v>
      </c>
      <c r="K137" s="77">
        <v>1</v>
      </c>
      <c r="L137" s="77">
        <v>6</v>
      </c>
      <c r="M137" s="62">
        <v>6</v>
      </c>
      <c r="N137" s="62">
        <v>10</v>
      </c>
      <c r="O137" s="62">
        <v>9</v>
      </c>
      <c r="Q137" s="62">
        <v>8</v>
      </c>
      <c r="S137" s="31" t="str" cm="1">
        <f t="array" ref="S137">_xlfn.TEXTJOIN(" + ", TRUE, 'Género X - Calificaciones'!C137:O137 &amp; "*" &amp; "F" &amp; COLUMN('Género X - Calificaciones'!C137:O137) - 2)</f>
        <v>6*F1 + 7*F2 + 9*F3 + 8*F4 + 10*F5 + 10*F6 + 10*F7 + 3*F8 + 1*F9 + 6*F10 + 6*F11 + 10*F12 + 9*F13</v>
      </c>
    </row>
    <row r="138" spans="1:19">
      <c r="A138" s="78" t="s">
        <v>109</v>
      </c>
      <c r="B138" s="78" t="s">
        <v>66</v>
      </c>
      <c r="C138" s="78">
        <v>4</v>
      </c>
      <c r="D138" s="78">
        <v>3</v>
      </c>
      <c r="E138" s="78">
        <v>10</v>
      </c>
      <c r="F138" s="78">
        <v>8</v>
      </c>
      <c r="G138" s="78">
        <v>7</v>
      </c>
      <c r="H138" s="78">
        <v>9</v>
      </c>
      <c r="I138" s="78">
        <v>10</v>
      </c>
      <c r="J138" s="78">
        <v>8</v>
      </c>
      <c r="K138" s="78">
        <v>6</v>
      </c>
      <c r="L138" s="78">
        <v>7</v>
      </c>
      <c r="M138" s="59">
        <v>9</v>
      </c>
      <c r="N138" s="59">
        <v>9</v>
      </c>
      <c r="O138" s="59">
        <v>9</v>
      </c>
      <c r="Q138" s="59">
        <v>7</v>
      </c>
      <c r="S138" s="31" t="str" cm="1">
        <f t="array" ref="S138">_xlfn.TEXTJOIN(" + ", TRUE, 'Género X - Calificaciones'!C138:O138 &amp; "*" &amp; "F" &amp; COLUMN('Género X - Calificaciones'!C138:O138) - 2)</f>
        <v>4*F1 + 3*F2 + 10*F3 + 8*F4 + 7*F5 + 9*F6 + 10*F7 + 8*F8 + 6*F9 + 7*F10 + 9*F11 + 9*F12 + 9*F13</v>
      </c>
    </row>
    <row r="139" spans="1:19">
      <c r="A139" s="75" t="s">
        <v>109</v>
      </c>
      <c r="B139" s="75" t="s">
        <v>66</v>
      </c>
      <c r="C139" s="75">
        <v>10</v>
      </c>
      <c r="D139" s="75">
        <v>7</v>
      </c>
      <c r="E139" s="75">
        <v>1</v>
      </c>
      <c r="F139" s="75">
        <v>9</v>
      </c>
      <c r="G139" s="75">
        <v>10</v>
      </c>
      <c r="H139" s="75">
        <v>4</v>
      </c>
      <c r="I139" s="75">
        <v>2</v>
      </c>
      <c r="J139" s="75">
        <v>5</v>
      </c>
      <c r="K139" s="75">
        <v>7</v>
      </c>
      <c r="L139" s="75">
        <v>7</v>
      </c>
      <c r="M139" s="69">
        <v>9</v>
      </c>
      <c r="N139" s="69">
        <v>10</v>
      </c>
      <c r="O139" s="69">
        <v>10</v>
      </c>
      <c r="Q139" s="69">
        <v>8</v>
      </c>
      <c r="S139" s="31" t="str" cm="1">
        <f t="array" ref="S139">_xlfn.TEXTJOIN(" + ", TRUE, 'Género X - Calificaciones'!C139:O139 &amp; "*" &amp; "F" &amp; COLUMN('Género X - Calificaciones'!C139:O139) - 2)</f>
        <v>10*F1 + 7*F2 + 1*F3 + 9*F4 + 10*F5 + 4*F6 + 2*F7 + 5*F8 + 7*F9 + 7*F10 + 9*F11 + 10*F12 + 10*F13</v>
      </c>
    </row>
    <row r="140" spans="1:19">
      <c r="A140" s="78" t="s">
        <v>109</v>
      </c>
      <c r="B140" s="78" t="s">
        <v>66</v>
      </c>
      <c r="C140" s="78">
        <v>8</v>
      </c>
      <c r="D140" s="78">
        <v>6</v>
      </c>
      <c r="E140" s="78">
        <v>7</v>
      </c>
      <c r="F140" s="78">
        <v>9</v>
      </c>
      <c r="G140" s="78">
        <v>7</v>
      </c>
      <c r="H140" s="78">
        <v>10</v>
      </c>
      <c r="I140" s="78">
        <v>9</v>
      </c>
      <c r="J140" s="78">
        <v>9</v>
      </c>
      <c r="K140" s="78">
        <v>7</v>
      </c>
      <c r="L140" s="78">
        <v>7</v>
      </c>
      <c r="M140" s="59">
        <v>9</v>
      </c>
      <c r="N140" s="59">
        <v>8</v>
      </c>
      <c r="O140" s="59">
        <v>9</v>
      </c>
      <c r="Q140" s="59">
        <v>7</v>
      </c>
      <c r="S140" s="31" t="str" cm="1">
        <f t="array" ref="S140">_xlfn.TEXTJOIN(" + ", TRUE, 'Género X - Calificaciones'!C140:O140 &amp; "*" &amp; "F" &amp; COLUMN('Género X - Calificaciones'!C140:O140) - 2)</f>
        <v>8*F1 + 6*F2 + 7*F3 + 9*F4 + 7*F5 + 10*F6 + 9*F7 + 9*F8 + 7*F9 + 7*F10 + 9*F11 + 8*F12 + 9*F13</v>
      </c>
    </row>
    <row r="141" spans="1:19">
      <c r="A141" s="75" t="s">
        <v>53</v>
      </c>
      <c r="B141" s="75" t="s">
        <v>66</v>
      </c>
      <c r="C141" s="75">
        <v>10</v>
      </c>
      <c r="D141" s="75">
        <v>10</v>
      </c>
      <c r="E141" s="75">
        <v>10</v>
      </c>
      <c r="F141" s="75">
        <v>8</v>
      </c>
      <c r="G141" s="75">
        <v>10</v>
      </c>
      <c r="H141" s="75">
        <v>9</v>
      </c>
      <c r="I141" s="75">
        <v>10</v>
      </c>
      <c r="J141" s="75">
        <v>10</v>
      </c>
      <c r="K141" s="75">
        <v>10</v>
      </c>
      <c r="L141" s="75">
        <v>10</v>
      </c>
      <c r="M141" s="69">
        <v>10</v>
      </c>
      <c r="N141" s="69">
        <v>10</v>
      </c>
      <c r="O141" s="69">
        <v>10</v>
      </c>
      <c r="Q141" s="69">
        <v>10</v>
      </c>
      <c r="S141" s="31" t="str" cm="1">
        <f t="array" ref="S141">_xlfn.TEXTJOIN(" + ", TRUE, 'Género X - Calificaciones'!C141:O141 &amp; "*" &amp; "F" &amp; COLUMN('Género X - Calificaciones'!C141:O141) - 2)</f>
        <v>10*F1 + 10*F2 + 10*F3 + 8*F4 + 10*F5 + 9*F6 + 10*F7 + 10*F8 + 10*F9 + 10*F10 + 10*F11 + 10*F12 + 10*F13</v>
      </c>
    </row>
    <row r="142" spans="1:19">
      <c r="A142" s="78" t="s">
        <v>109</v>
      </c>
      <c r="B142" s="78" t="s">
        <v>66</v>
      </c>
      <c r="C142" s="78">
        <v>9</v>
      </c>
      <c r="D142" s="78">
        <v>4</v>
      </c>
      <c r="E142" s="78">
        <v>7</v>
      </c>
      <c r="F142" s="78">
        <v>5</v>
      </c>
      <c r="G142" s="78">
        <v>10</v>
      </c>
      <c r="H142" s="78">
        <v>9</v>
      </c>
      <c r="I142" s="78">
        <v>10</v>
      </c>
      <c r="J142" s="78">
        <v>6</v>
      </c>
      <c r="K142" s="78">
        <v>8</v>
      </c>
      <c r="L142" s="78">
        <v>9</v>
      </c>
      <c r="M142" s="59">
        <v>6</v>
      </c>
      <c r="N142" s="59">
        <v>10</v>
      </c>
      <c r="O142" s="59">
        <v>8</v>
      </c>
      <c r="Q142" s="59">
        <v>8</v>
      </c>
      <c r="S142" s="31" t="str" cm="1">
        <f t="array" ref="S142">_xlfn.TEXTJOIN(" + ", TRUE, 'Género X - Calificaciones'!C142:O142 &amp; "*" &amp; "F" &amp; COLUMN('Género X - Calificaciones'!C142:O142) - 2)</f>
        <v>9*F1 + 4*F2 + 7*F3 + 5*F4 + 10*F5 + 9*F6 + 10*F7 + 6*F8 + 8*F9 + 9*F10 + 6*F11 + 10*F12 + 8*F13</v>
      </c>
    </row>
    <row r="143" spans="1:19">
      <c r="A143" s="75" t="s">
        <v>109</v>
      </c>
      <c r="B143" s="75" t="s">
        <v>66</v>
      </c>
      <c r="C143" s="75">
        <v>8</v>
      </c>
      <c r="D143" s="75">
        <v>8</v>
      </c>
      <c r="E143" s="75">
        <v>9</v>
      </c>
      <c r="F143" s="75">
        <v>8</v>
      </c>
      <c r="G143" s="75">
        <v>9</v>
      </c>
      <c r="H143" s="75">
        <v>6</v>
      </c>
      <c r="I143" s="75">
        <v>10</v>
      </c>
      <c r="J143" s="75">
        <v>1</v>
      </c>
      <c r="K143" s="75">
        <v>1</v>
      </c>
      <c r="L143" s="75">
        <v>7</v>
      </c>
      <c r="M143" s="69">
        <v>1</v>
      </c>
      <c r="N143" s="69">
        <v>9</v>
      </c>
      <c r="O143" s="69">
        <v>10</v>
      </c>
      <c r="Q143" s="69">
        <v>8</v>
      </c>
      <c r="S143" s="31" t="str" cm="1">
        <f t="array" ref="S143">_xlfn.TEXTJOIN(" + ", TRUE, 'Género X - Calificaciones'!C143:O143 &amp; "*" &amp; "F" &amp; COLUMN('Género X - Calificaciones'!C143:O143) - 2)</f>
        <v>8*F1 + 8*F2 + 9*F3 + 8*F4 + 9*F5 + 6*F6 + 10*F7 + 1*F8 + 1*F9 + 7*F10 + 1*F11 + 9*F12 + 10*F13</v>
      </c>
    </row>
    <row r="144" spans="1:19">
      <c r="A144" s="78" t="s">
        <v>109</v>
      </c>
      <c r="B144" s="78" t="s">
        <v>66</v>
      </c>
      <c r="C144" s="78">
        <v>5</v>
      </c>
      <c r="D144" s="78">
        <v>5</v>
      </c>
      <c r="E144" s="78">
        <v>5</v>
      </c>
      <c r="F144" s="78">
        <v>7</v>
      </c>
      <c r="G144" s="78">
        <v>10</v>
      </c>
      <c r="H144" s="78">
        <v>5</v>
      </c>
      <c r="I144" s="78">
        <v>1</v>
      </c>
      <c r="J144" s="78">
        <v>4</v>
      </c>
      <c r="K144" s="78">
        <v>8</v>
      </c>
      <c r="L144" s="78">
        <v>10</v>
      </c>
      <c r="M144" s="59">
        <v>10</v>
      </c>
      <c r="N144" s="59">
        <v>10</v>
      </c>
      <c r="O144" s="59">
        <v>9</v>
      </c>
      <c r="Q144" s="59">
        <v>9</v>
      </c>
      <c r="S144" s="31" t="str" cm="1">
        <f t="array" ref="S144">_xlfn.TEXTJOIN(" + ", TRUE, 'Género X - Calificaciones'!C144:O144 &amp; "*" &amp; "F" &amp; COLUMN('Género X - Calificaciones'!C144:O144) - 2)</f>
        <v>5*F1 + 5*F2 + 5*F3 + 7*F4 + 10*F5 + 5*F6 + 1*F7 + 4*F8 + 8*F9 + 10*F10 + 10*F11 + 10*F12 + 9*F13</v>
      </c>
    </row>
    <row r="145" spans="1:19">
      <c r="A145" s="75" t="s">
        <v>53</v>
      </c>
      <c r="B145" s="75" t="s">
        <v>66</v>
      </c>
      <c r="C145" s="75">
        <v>10</v>
      </c>
      <c r="D145" s="75">
        <v>8</v>
      </c>
      <c r="E145" s="75">
        <v>6</v>
      </c>
      <c r="F145" s="75">
        <v>8</v>
      </c>
      <c r="G145" s="75">
        <v>5</v>
      </c>
      <c r="H145" s="75">
        <v>8</v>
      </c>
      <c r="I145" s="75">
        <v>9</v>
      </c>
      <c r="J145" s="75">
        <v>2</v>
      </c>
      <c r="K145" s="75">
        <v>1</v>
      </c>
      <c r="L145" s="75">
        <v>9</v>
      </c>
      <c r="M145" s="69">
        <v>9</v>
      </c>
      <c r="N145" s="69">
        <v>7</v>
      </c>
      <c r="O145" s="69">
        <v>6</v>
      </c>
      <c r="Q145" s="69">
        <v>4</v>
      </c>
      <c r="S145" s="31" t="str" cm="1">
        <f t="array" ref="S145">_xlfn.TEXTJOIN(" + ", TRUE, 'Género X - Calificaciones'!C145:O145 &amp; "*" &amp; "F" &amp; COLUMN('Género X - Calificaciones'!C145:O145) - 2)</f>
        <v>10*F1 + 8*F2 + 6*F3 + 8*F4 + 5*F5 + 8*F6 + 9*F7 + 2*F8 + 1*F9 + 9*F10 + 9*F11 + 7*F12 + 6*F13</v>
      </c>
    </row>
    <row r="146" spans="1:19">
      <c r="A146" s="78" t="s">
        <v>109</v>
      </c>
      <c r="B146" s="78" t="s">
        <v>66</v>
      </c>
      <c r="C146" s="78">
        <v>1</v>
      </c>
      <c r="D146" s="78">
        <v>5</v>
      </c>
      <c r="E146" s="78">
        <v>7</v>
      </c>
      <c r="F146" s="78">
        <v>10</v>
      </c>
      <c r="G146" s="78">
        <v>9</v>
      </c>
      <c r="H146" s="78">
        <v>8</v>
      </c>
      <c r="I146" s="78">
        <v>1</v>
      </c>
      <c r="J146" s="78">
        <v>5</v>
      </c>
      <c r="K146" s="78">
        <v>1</v>
      </c>
      <c r="L146" s="78">
        <v>5</v>
      </c>
      <c r="M146" s="59">
        <v>4</v>
      </c>
      <c r="N146" s="59">
        <v>4</v>
      </c>
      <c r="O146" s="59">
        <v>10</v>
      </c>
      <c r="Q146" s="59">
        <v>4</v>
      </c>
      <c r="S146" s="31" t="str" cm="1">
        <f t="array" ref="S146">_xlfn.TEXTJOIN(" + ", TRUE, 'Género X - Calificaciones'!C146:O146 &amp; "*" &amp; "F" &amp; COLUMN('Género X - Calificaciones'!C146:O146) - 2)</f>
        <v>1*F1 + 5*F2 + 7*F3 + 10*F4 + 9*F5 + 8*F6 + 1*F7 + 5*F8 + 1*F9 + 5*F10 + 4*F11 + 4*F12 + 10*F13</v>
      </c>
    </row>
    <row r="147" spans="1:19">
      <c r="A147" s="75" t="s">
        <v>109</v>
      </c>
      <c r="B147" s="75" t="s">
        <v>66</v>
      </c>
      <c r="C147" s="75">
        <v>7</v>
      </c>
      <c r="D147" s="75">
        <v>8</v>
      </c>
      <c r="E147" s="75">
        <v>9</v>
      </c>
      <c r="F147" s="75">
        <v>8</v>
      </c>
      <c r="G147" s="75">
        <v>8</v>
      </c>
      <c r="H147" s="75">
        <v>7</v>
      </c>
      <c r="I147" s="75">
        <v>2</v>
      </c>
      <c r="J147" s="75">
        <v>7</v>
      </c>
      <c r="K147" s="75">
        <v>8</v>
      </c>
      <c r="L147" s="75">
        <v>8</v>
      </c>
      <c r="M147" s="69">
        <v>8</v>
      </c>
      <c r="N147" s="69">
        <v>8</v>
      </c>
      <c r="O147" s="69">
        <v>9</v>
      </c>
      <c r="Q147" s="69">
        <v>9</v>
      </c>
      <c r="S147" s="31" t="str" cm="1">
        <f t="array" ref="S147">_xlfn.TEXTJOIN(" + ", TRUE, 'Género X - Calificaciones'!C147:O147 &amp; "*" &amp; "F" &amp; COLUMN('Género X - Calificaciones'!C147:O147) - 2)</f>
        <v>7*F1 + 8*F2 + 9*F3 + 8*F4 + 8*F5 + 7*F6 + 2*F7 + 7*F8 + 8*F9 + 8*F10 + 8*F11 + 8*F12 + 9*F13</v>
      </c>
    </row>
    <row r="148" spans="1:19">
      <c r="A148" s="78" t="s">
        <v>613</v>
      </c>
      <c r="B148" s="78" t="s">
        <v>66</v>
      </c>
      <c r="C148" s="78">
        <v>6</v>
      </c>
      <c r="D148" s="78">
        <v>8</v>
      </c>
      <c r="E148" s="78">
        <v>7</v>
      </c>
      <c r="F148" s="78">
        <v>10</v>
      </c>
      <c r="G148" s="78">
        <v>8</v>
      </c>
      <c r="H148" s="78">
        <v>8</v>
      </c>
      <c r="I148" s="78">
        <v>6</v>
      </c>
      <c r="J148" s="78">
        <v>7</v>
      </c>
      <c r="K148" s="78">
        <v>9</v>
      </c>
      <c r="L148" s="78">
        <v>7</v>
      </c>
      <c r="M148" s="59">
        <v>5</v>
      </c>
      <c r="N148" s="59">
        <v>9</v>
      </c>
      <c r="O148" s="59">
        <v>8</v>
      </c>
      <c r="Q148" s="59">
        <v>8</v>
      </c>
      <c r="S148" s="31" t="str" cm="1">
        <f t="array" ref="S148">_xlfn.TEXTJOIN(" + ", TRUE, 'Género X - Calificaciones'!C148:O148 &amp; "*" &amp; "F" &amp; COLUMN('Género X - Calificaciones'!C148:O148) - 2)</f>
        <v>6*F1 + 8*F2 + 7*F3 + 10*F4 + 8*F5 + 8*F6 + 6*F7 + 7*F8 + 9*F9 + 7*F10 + 5*F11 + 9*F12 + 8*F13</v>
      </c>
    </row>
    <row r="149" spans="1:19">
      <c r="A149" s="75" t="s">
        <v>109</v>
      </c>
      <c r="B149" s="75" t="s">
        <v>66</v>
      </c>
      <c r="C149" s="75">
        <v>10</v>
      </c>
      <c r="D149" s="75">
        <v>6</v>
      </c>
      <c r="E149" s="75">
        <v>7</v>
      </c>
      <c r="F149" s="75">
        <v>9</v>
      </c>
      <c r="G149" s="75">
        <v>8</v>
      </c>
      <c r="H149" s="75">
        <v>8</v>
      </c>
      <c r="I149" s="75">
        <v>7</v>
      </c>
      <c r="J149" s="75">
        <v>9</v>
      </c>
      <c r="K149" s="75">
        <v>7</v>
      </c>
      <c r="L149" s="75">
        <v>8</v>
      </c>
      <c r="M149" s="69">
        <v>2</v>
      </c>
      <c r="N149" s="69">
        <v>7</v>
      </c>
      <c r="O149" s="69">
        <v>7</v>
      </c>
      <c r="Q149" s="69">
        <v>8</v>
      </c>
      <c r="S149" s="31" t="str" cm="1">
        <f t="array" ref="S149">_xlfn.TEXTJOIN(" + ", TRUE, 'Género X - Calificaciones'!C149:O149 &amp; "*" &amp; "F" &amp; COLUMN('Género X - Calificaciones'!C149:O149) - 2)</f>
        <v>10*F1 + 6*F2 + 7*F3 + 9*F4 + 8*F5 + 8*F6 + 7*F7 + 9*F8 + 7*F9 + 8*F10 + 2*F11 + 7*F12 + 7*F13</v>
      </c>
    </row>
    <row r="150" spans="1:19">
      <c r="A150" s="78" t="s">
        <v>109</v>
      </c>
      <c r="B150" s="78" t="s">
        <v>66</v>
      </c>
      <c r="C150" s="78">
        <v>7</v>
      </c>
      <c r="D150" s="78">
        <v>8</v>
      </c>
      <c r="E150" s="78">
        <v>10</v>
      </c>
      <c r="F150" s="78">
        <v>6</v>
      </c>
      <c r="G150" s="78">
        <v>8</v>
      </c>
      <c r="H150" s="78">
        <v>6</v>
      </c>
      <c r="I150" s="78">
        <v>5</v>
      </c>
      <c r="J150" s="78">
        <v>8</v>
      </c>
      <c r="K150" s="78">
        <v>10</v>
      </c>
      <c r="L150" s="78">
        <v>8</v>
      </c>
      <c r="M150" s="59">
        <v>10</v>
      </c>
      <c r="N150" s="59">
        <v>7</v>
      </c>
      <c r="O150" s="59">
        <v>9</v>
      </c>
      <c r="Q150" s="59">
        <v>9</v>
      </c>
      <c r="S150" s="31" t="str" cm="1">
        <f t="array" ref="S150">_xlfn.TEXTJOIN(" + ", TRUE, 'Género X - Calificaciones'!C150:O150 &amp; "*" &amp; "F" &amp; COLUMN('Género X - Calificaciones'!C150:O150) - 2)</f>
        <v>7*F1 + 8*F2 + 10*F3 + 6*F4 + 8*F5 + 6*F6 + 5*F7 + 8*F8 + 10*F9 + 8*F10 + 10*F11 + 7*F12 + 9*F13</v>
      </c>
    </row>
    <row r="151" spans="1:19">
      <c r="A151" s="77" t="s">
        <v>109</v>
      </c>
      <c r="B151" s="77" t="s">
        <v>66</v>
      </c>
      <c r="C151" s="77">
        <v>5</v>
      </c>
      <c r="D151" s="77">
        <v>8</v>
      </c>
      <c r="E151" s="77">
        <v>6</v>
      </c>
      <c r="F151" s="77">
        <v>8</v>
      </c>
      <c r="G151" s="77">
        <v>8</v>
      </c>
      <c r="H151" s="77">
        <v>8</v>
      </c>
      <c r="I151" s="77">
        <v>5</v>
      </c>
      <c r="J151" s="77">
        <v>5</v>
      </c>
      <c r="K151" s="77">
        <v>7</v>
      </c>
      <c r="L151" s="77">
        <v>7</v>
      </c>
      <c r="M151" s="62">
        <v>2</v>
      </c>
      <c r="N151" s="62">
        <v>2</v>
      </c>
      <c r="O151" s="62">
        <v>2</v>
      </c>
      <c r="Q151" s="62">
        <v>8</v>
      </c>
      <c r="S151" s="31" t="str" cm="1">
        <f t="array" ref="S151">_xlfn.TEXTJOIN(" + ", TRUE, 'Género X - Calificaciones'!C151:O151 &amp; "*" &amp; "F" &amp; COLUMN('Género X - Calificaciones'!C151:O151) - 2)</f>
        <v>5*F1 + 8*F2 + 6*F3 + 8*F4 + 8*F5 + 8*F6 + 5*F7 + 5*F8 + 7*F9 + 7*F10 + 2*F11 + 2*F12 + 2*F13</v>
      </c>
    </row>
    <row r="152" spans="1:19">
      <c r="A152" s="74" t="s">
        <v>109</v>
      </c>
      <c r="B152" s="74" t="s">
        <v>66</v>
      </c>
      <c r="C152" s="74">
        <v>10</v>
      </c>
      <c r="D152" s="74">
        <v>9</v>
      </c>
      <c r="E152" s="74">
        <v>10</v>
      </c>
      <c r="F152" s="74">
        <v>10</v>
      </c>
      <c r="G152" s="74">
        <v>10</v>
      </c>
      <c r="H152" s="74">
        <v>10</v>
      </c>
      <c r="I152" s="74">
        <v>6</v>
      </c>
      <c r="J152" s="74">
        <v>9</v>
      </c>
      <c r="K152" s="74">
        <v>10</v>
      </c>
      <c r="L152" s="74">
        <v>10</v>
      </c>
      <c r="M152" s="73">
        <v>10</v>
      </c>
      <c r="N152" s="73">
        <v>10</v>
      </c>
      <c r="O152" s="73">
        <v>10</v>
      </c>
      <c r="Q152" s="73">
        <v>10</v>
      </c>
      <c r="S152" s="31" t="str" cm="1">
        <f t="array" ref="S152">_xlfn.TEXTJOIN(" + ", TRUE, 'Género X - Calificaciones'!C152:O152 &amp; "*" &amp; "F" &amp; COLUMN('Género X - Calificaciones'!C152:O152) - 2)</f>
        <v>10*F1 + 9*F2 + 10*F3 + 10*F4 + 10*F5 + 10*F6 + 6*F7 + 9*F8 + 10*F9 + 10*F10 + 10*F11 + 10*F12 + 10*F13</v>
      </c>
    </row>
  </sheetData>
  <autoFilter ref="A1:Q152" xr:uid="{559A5841-6920-4A63-8276-2B9C3C21B81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6AE9B-28D0-4F15-AF52-E64CB0576422}">
  <sheetPr>
    <tabColor theme="8" tint="0.59999389629810485"/>
  </sheetPr>
  <dimension ref="A1:S152"/>
  <sheetViews>
    <sheetView zoomScale="73" workbookViewId="0">
      <pane ySplit="1" topLeftCell="A12" activePane="bottomLeft" state="frozen"/>
      <selection pane="bottomLeft" activeCell="P42" sqref="P42"/>
    </sheetView>
  </sheetViews>
  <sheetFormatPr defaultColWidth="8.85546875" defaultRowHeight="14.45"/>
  <cols>
    <col min="1" max="2" width="11.140625" customWidth="1"/>
    <col min="16" max="16" width="5.7109375" customWidth="1"/>
    <col min="19" max="19" width="92.42578125" bestFit="1" customWidth="1"/>
  </cols>
  <sheetData>
    <row r="1" spans="1:19" ht="103.15" customHeight="1" thickBot="1">
      <c r="A1" s="37" t="s">
        <v>3</v>
      </c>
      <c r="B1" s="38" t="s">
        <v>759</v>
      </c>
      <c r="C1" s="41" t="s">
        <v>762</v>
      </c>
      <c r="D1" s="41" t="s">
        <v>766</v>
      </c>
      <c r="E1" s="41" t="s">
        <v>769</v>
      </c>
      <c r="F1" s="41" t="s">
        <v>772</v>
      </c>
      <c r="G1" s="41" t="s">
        <v>775</v>
      </c>
      <c r="H1" s="41" t="s">
        <v>778</v>
      </c>
      <c r="I1" s="41" t="s">
        <v>781</v>
      </c>
      <c r="J1" s="41" t="s">
        <v>784</v>
      </c>
      <c r="K1" s="41" t="s">
        <v>787</v>
      </c>
      <c r="L1" s="41" t="s">
        <v>790</v>
      </c>
      <c r="M1" s="41" t="s">
        <v>793</v>
      </c>
      <c r="N1" s="41" t="s">
        <v>796</v>
      </c>
      <c r="O1" s="42" t="s">
        <v>799</v>
      </c>
      <c r="P1" s="23"/>
      <c r="Q1" s="43" t="s">
        <v>802</v>
      </c>
    </row>
    <row r="2" spans="1:19">
      <c r="A2" s="78" t="s">
        <v>53</v>
      </c>
      <c r="B2" s="78" t="s">
        <v>66</v>
      </c>
      <c r="C2" s="78">
        <v>8</v>
      </c>
      <c r="D2" s="78">
        <v>6</v>
      </c>
      <c r="E2" s="78">
        <v>8</v>
      </c>
      <c r="F2" s="78">
        <v>8</v>
      </c>
      <c r="G2" s="78">
        <v>9</v>
      </c>
      <c r="H2" s="78">
        <v>8</v>
      </c>
      <c r="I2" s="78">
        <v>8</v>
      </c>
      <c r="J2" s="78">
        <v>8</v>
      </c>
      <c r="K2" s="78">
        <v>8</v>
      </c>
      <c r="L2" s="78">
        <v>8</v>
      </c>
      <c r="M2" s="59">
        <v>8</v>
      </c>
      <c r="N2" s="59">
        <v>8</v>
      </c>
      <c r="O2" s="59">
        <v>8</v>
      </c>
      <c r="P2" s="23"/>
      <c r="Q2" s="59">
        <v>6</v>
      </c>
      <c r="S2" s="31" t="str" cm="1">
        <f t="array" ref="S2">_xlfn.TEXTJOIN(" + ", TRUE, 'Género X - Calificaciones F'!C2:O2 &amp; "*" &amp; "F" &amp; COLUMN('Género X - Calificaciones F'!C2:O2) - 2)</f>
        <v>8*F1 + 6*F2 + 8*F3 + 8*F4 + 9*F5 + 8*F6 + 8*F7 + 8*F8 + 8*F9 + 8*F10 + 8*F11 + 8*F12 + 8*F13</v>
      </c>
    </row>
    <row r="3" spans="1:19">
      <c r="A3" s="77" t="s">
        <v>53</v>
      </c>
      <c r="B3" s="77" t="s">
        <v>66</v>
      </c>
      <c r="C3" s="77">
        <v>3</v>
      </c>
      <c r="D3" s="77">
        <v>1</v>
      </c>
      <c r="E3" s="77">
        <v>10</v>
      </c>
      <c r="F3" s="77">
        <v>10</v>
      </c>
      <c r="G3" s="77">
        <v>10</v>
      </c>
      <c r="H3" s="77">
        <v>3</v>
      </c>
      <c r="I3" s="77">
        <v>9</v>
      </c>
      <c r="J3" s="77">
        <v>1</v>
      </c>
      <c r="K3" s="77">
        <v>10</v>
      </c>
      <c r="L3" s="77">
        <v>10</v>
      </c>
      <c r="M3" s="62">
        <v>10</v>
      </c>
      <c r="N3" s="62">
        <v>10</v>
      </c>
      <c r="O3" s="62">
        <v>10</v>
      </c>
      <c r="P3" s="23"/>
      <c r="Q3" s="62">
        <v>10</v>
      </c>
      <c r="S3" s="31" t="str" cm="1">
        <f t="array" ref="S3">_xlfn.TEXTJOIN(" + ", TRUE, 'Género X - Calificaciones F'!C3:O3 &amp; "*" &amp; "F" &amp; COLUMN('Género X - Calificaciones F'!C3:O3) - 2)</f>
        <v>3*F1 + 1*F2 + 10*F3 + 10*F4 + 10*F5 + 3*F6 + 9*F7 + 1*F8 + 10*F9 + 10*F10 + 10*F11 + 10*F12 + 10*F13</v>
      </c>
    </row>
    <row r="4" spans="1:19">
      <c r="A4" s="76" t="s">
        <v>53</v>
      </c>
      <c r="B4" s="76" t="s">
        <v>66</v>
      </c>
      <c r="C4" s="76">
        <v>9</v>
      </c>
      <c r="D4" s="76">
        <v>6</v>
      </c>
      <c r="E4" s="76">
        <v>9</v>
      </c>
      <c r="F4" s="76">
        <v>8</v>
      </c>
      <c r="G4" s="76">
        <v>10</v>
      </c>
      <c r="H4" s="76">
        <v>8</v>
      </c>
      <c r="I4" s="76">
        <v>10</v>
      </c>
      <c r="J4" s="76">
        <v>1</v>
      </c>
      <c r="K4" s="76">
        <v>7</v>
      </c>
      <c r="L4" s="76">
        <v>9</v>
      </c>
      <c r="M4" s="65">
        <v>5</v>
      </c>
      <c r="N4" s="65">
        <v>6</v>
      </c>
      <c r="O4" s="65">
        <v>10</v>
      </c>
      <c r="P4" s="23"/>
      <c r="Q4" s="65">
        <v>8</v>
      </c>
      <c r="S4" s="31" t="str" cm="1">
        <f t="array" ref="S4">_xlfn.TEXTJOIN(" + ", TRUE, 'Género X - Calificaciones F'!C4:O4 &amp; "*" &amp; "F" &amp; COLUMN('Género X - Calificaciones F'!C4:O4) - 2)</f>
        <v>9*F1 + 6*F2 + 9*F3 + 8*F4 + 10*F5 + 8*F6 + 10*F7 + 1*F8 + 7*F9 + 9*F10 + 5*F11 + 6*F12 + 10*F13</v>
      </c>
    </row>
    <row r="5" spans="1:19">
      <c r="A5" s="77" t="s">
        <v>53</v>
      </c>
      <c r="B5" s="77" t="s">
        <v>66</v>
      </c>
      <c r="C5" s="77">
        <v>8</v>
      </c>
      <c r="D5" s="77">
        <v>10</v>
      </c>
      <c r="E5" s="77">
        <v>7</v>
      </c>
      <c r="F5" s="77">
        <v>8</v>
      </c>
      <c r="G5" s="77">
        <v>7</v>
      </c>
      <c r="H5" s="77">
        <v>10</v>
      </c>
      <c r="I5" s="77">
        <v>6</v>
      </c>
      <c r="J5" s="77">
        <v>6</v>
      </c>
      <c r="K5" s="77">
        <v>8</v>
      </c>
      <c r="L5" s="77">
        <v>10</v>
      </c>
      <c r="M5" s="62">
        <v>10</v>
      </c>
      <c r="N5" s="62">
        <v>10</v>
      </c>
      <c r="O5" s="62">
        <v>10</v>
      </c>
      <c r="P5" s="23"/>
      <c r="Q5" s="62">
        <v>8</v>
      </c>
      <c r="S5" s="31" t="str" cm="1">
        <f t="array" ref="S5">_xlfn.TEXTJOIN(" + ", TRUE, 'Género X - Calificaciones F'!C5:O5 &amp; "*" &amp; "F" &amp; COLUMN('Género X - Calificaciones F'!C5:O5) - 2)</f>
        <v>8*F1 + 10*F2 + 7*F3 + 8*F4 + 7*F5 + 10*F6 + 6*F7 + 6*F8 + 8*F9 + 10*F10 + 10*F11 + 10*F12 + 10*F13</v>
      </c>
    </row>
    <row r="6" spans="1:19">
      <c r="A6" s="76" t="s">
        <v>53</v>
      </c>
      <c r="B6" s="76" t="s">
        <v>66</v>
      </c>
      <c r="C6" s="76">
        <v>8</v>
      </c>
      <c r="D6" s="76">
        <v>4</v>
      </c>
      <c r="E6" s="76">
        <v>9</v>
      </c>
      <c r="F6" s="76">
        <v>4</v>
      </c>
      <c r="G6" s="76">
        <v>8</v>
      </c>
      <c r="H6" s="76">
        <v>6</v>
      </c>
      <c r="I6" s="76">
        <v>6</v>
      </c>
      <c r="J6" s="76">
        <v>3</v>
      </c>
      <c r="K6" s="76">
        <v>5</v>
      </c>
      <c r="L6" s="76">
        <v>3</v>
      </c>
      <c r="M6" s="65">
        <v>7</v>
      </c>
      <c r="N6" s="65">
        <v>9</v>
      </c>
      <c r="O6" s="65">
        <v>8</v>
      </c>
      <c r="P6" s="23"/>
      <c r="Q6" s="65">
        <v>8</v>
      </c>
      <c r="S6" s="31" t="str" cm="1">
        <f t="array" ref="S6">_xlfn.TEXTJOIN(" + ", TRUE, 'Género X - Calificaciones F'!C6:O6 &amp; "*" &amp; "F" &amp; COLUMN('Género X - Calificaciones F'!C6:O6) - 2)</f>
        <v>8*F1 + 4*F2 + 9*F3 + 4*F4 + 8*F5 + 6*F6 + 6*F7 + 3*F8 + 5*F9 + 3*F10 + 7*F11 + 9*F12 + 8*F13</v>
      </c>
    </row>
    <row r="7" spans="1:19">
      <c r="A7" s="77" t="s">
        <v>53</v>
      </c>
      <c r="B7" s="77" t="s">
        <v>66</v>
      </c>
      <c r="C7" s="77">
        <v>10</v>
      </c>
      <c r="D7" s="77">
        <v>8</v>
      </c>
      <c r="E7" s="77">
        <v>9</v>
      </c>
      <c r="F7" s="77">
        <v>9</v>
      </c>
      <c r="G7" s="77">
        <v>10</v>
      </c>
      <c r="H7" s="77">
        <v>10</v>
      </c>
      <c r="I7" s="77">
        <v>10</v>
      </c>
      <c r="J7" s="77">
        <v>10</v>
      </c>
      <c r="K7" s="77">
        <v>10</v>
      </c>
      <c r="L7" s="77">
        <v>10</v>
      </c>
      <c r="M7" s="62">
        <v>10</v>
      </c>
      <c r="N7" s="62">
        <v>8</v>
      </c>
      <c r="O7" s="62">
        <v>10</v>
      </c>
      <c r="P7" s="23"/>
      <c r="Q7" s="62">
        <v>9</v>
      </c>
      <c r="S7" s="31" t="str" cm="1">
        <f t="array" ref="S7">_xlfn.TEXTJOIN(" + ", TRUE, 'Género X - Calificaciones F'!C7:O7 &amp; "*" &amp; "F" &amp; COLUMN('Género X - Calificaciones F'!C7:O7) - 2)</f>
        <v>10*F1 + 8*F2 + 9*F3 + 9*F4 + 10*F5 + 10*F6 + 10*F7 + 10*F8 + 10*F9 + 10*F10 + 10*F11 + 8*F12 + 10*F13</v>
      </c>
    </row>
    <row r="8" spans="1:19">
      <c r="A8" s="78" t="s">
        <v>53</v>
      </c>
      <c r="B8" s="78" t="s">
        <v>66</v>
      </c>
      <c r="C8" s="78">
        <v>6</v>
      </c>
      <c r="D8" s="78">
        <v>4</v>
      </c>
      <c r="E8" s="78">
        <v>9</v>
      </c>
      <c r="F8" s="78">
        <v>7</v>
      </c>
      <c r="G8" s="78">
        <v>8</v>
      </c>
      <c r="H8" s="78">
        <v>6</v>
      </c>
      <c r="I8" s="78">
        <v>4</v>
      </c>
      <c r="J8" s="78">
        <v>7</v>
      </c>
      <c r="K8" s="78">
        <v>9</v>
      </c>
      <c r="L8" s="78">
        <v>8</v>
      </c>
      <c r="M8" s="59">
        <v>10</v>
      </c>
      <c r="N8" s="59">
        <v>8</v>
      </c>
      <c r="O8" s="59">
        <v>10</v>
      </c>
      <c r="Q8" s="59">
        <v>10</v>
      </c>
      <c r="S8" s="31" t="str" cm="1">
        <f t="array" ref="S8">_xlfn.TEXTJOIN(" + ", TRUE, 'Género X - Calificaciones F'!C8:O8 &amp; "*" &amp; "F" &amp; COLUMN('Género X - Calificaciones F'!C8:O8) - 2)</f>
        <v>6*F1 + 4*F2 + 9*F3 + 7*F4 + 8*F5 + 6*F6 + 4*F7 + 7*F8 + 9*F9 + 8*F10 + 10*F11 + 8*F12 + 10*F13</v>
      </c>
    </row>
    <row r="9" spans="1:19">
      <c r="A9" s="78" t="s">
        <v>53</v>
      </c>
      <c r="B9" s="78" t="s">
        <v>66</v>
      </c>
      <c r="C9" s="78">
        <v>9</v>
      </c>
      <c r="D9" s="78">
        <v>7</v>
      </c>
      <c r="E9" s="78">
        <v>10</v>
      </c>
      <c r="F9" s="78">
        <v>9</v>
      </c>
      <c r="G9" s="78">
        <v>10</v>
      </c>
      <c r="H9" s="78">
        <v>8</v>
      </c>
      <c r="I9" s="78">
        <v>10</v>
      </c>
      <c r="J9" s="78">
        <v>8</v>
      </c>
      <c r="K9" s="78">
        <v>10</v>
      </c>
      <c r="L9" s="78">
        <v>9</v>
      </c>
      <c r="M9" s="59">
        <v>10</v>
      </c>
      <c r="N9" s="59">
        <v>8</v>
      </c>
      <c r="O9" s="59">
        <v>10</v>
      </c>
      <c r="Q9" s="59">
        <v>9</v>
      </c>
      <c r="S9" s="31" t="str" cm="1">
        <f t="array" ref="S9">_xlfn.TEXTJOIN(" + ", TRUE, 'Género X - Calificaciones F'!C9:O9 &amp; "*" &amp; "F" &amp; COLUMN('Género X - Calificaciones F'!C9:O9) - 2)</f>
        <v>9*F1 + 7*F2 + 10*F3 + 9*F4 + 10*F5 + 8*F6 + 10*F7 + 8*F8 + 10*F9 + 9*F10 + 10*F11 + 8*F12 + 10*F13</v>
      </c>
    </row>
    <row r="10" spans="1:19">
      <c r="A10" s="76" t="s">
        <v>53</v>
      </c>
      <c r="B10" s="76" t="s">
        <v>66</v>
      </c>
      <c r="C10" s="76">
        <v>8</v>
      </c>
      <c r="D10" s="76">
        <v>8</v>
      </c>
      <c r="E10" s="76">
        <v>8</v>
      </c>
      <c r="F10" s="76">
        <v>8</v>
      </c>
      <c r="G10" s="76">
        <v>8</v>
      </c>
      <c r="H10" s="76">
        <v>8</v>
      </c>
      <c r="I10" s="76">
        <v>8</v>
      </c>
      <c r="J10" s="76">
        <v>8</v>
      </c>
      <c r="K10" s="76">
        <v>8</v>
      </c>
      <c r="L10" s="76">
        <v>8</v>
      </c>
      <c r="M10" s="65">
        <v>8</v>
      </c>
      <c r="N10" s="65">
        <v>8</v>
      </c>
      <c r="O10" s="65">
        <v>8</v>
      </c>
      <c r="Q10" s="65">
        <v>8</v>
      </c>
      <c r="S10" s="31" t="str" cm="1">
        <f t="array" ref="S10">_xlfn.TEXTJOIN(" + ", TRUE, 'Género X - Calificaciones F'!C10:O10 &amp; "*" &amp; "F" &amp; COLUMN('Género X - Calificaciones F'!C10:O10) - 2)</f>
        <v>8*F1 + 8*F2 + 8*F3 + 8*F4 + 8*F5 + 8*F6 + 8*F7 + 8*F8 + 8*F9 + 8*F10 + 8*F11 + 8*F12 + 8*F13</v>
      </c>
    </row>
    <row r="11" spans="1:19">
      <c r="A11" s="75" t="s">
        <v>53</v>
      </c>
      <c r="B11" s="75" t="s">
        <v>66</v>
      </c>
      <c r="C11" s="75">
        <v>9</v>
      </c>
      <c r="D11" s="75">
        <v>10</v>
      </c>
      <c r="E11" s="75">
        <v>10</v>
      </c>
      <c r="F11" s="75">
        <v>10</v>
      </c>
      <c r="G11" s="75">
        <v>9</v>
      </c>
      <c r="H11" s="75">
        <v>9</v>
      </c>
      <c r="I11" s="75">
        <v>1</v>
      </c>
      <c r="J11" s="75">
        <v>9</v>
      </c>
      <c r="K11" s="75">
        <v>9</v>
      </c>
      <c r="L11" s="75">
        <v>8</v>
      </c>
      <c r="M11" s="69">
        <v>10</v>
      </c>
      <c r="N11" s="69">
        <v>9</v>
      </c>
      <c r="O11" s="69">
        <v>10</v>
      </c>
      <c r="Q11" s="69">
        <v>9</v>
      </c>
      <c r="S11" s="31" t="str" cm="1">
        <f t="array" ref="S11">_xlfn.TEXTJOIN(" + ", TRUE, 'Género X - Calificaciones F'!C11:O11 &amp; "*" &amp; "F" &amp; COLUMN('Género X - Calificaciones F'!C11:O11) - 2)</f>
        <v>9*F1 + 10*F2 + 10*F3 + 10*F4 + 9*F5 + 9*F6 + 1*F7 + 9*F8 + 9*F9 + 8*F10 + 10*F11 + 9*F12 + 10*F13</v>
      </c>
    </row>
    <row r="12" spans="1:19">
      <c r="A12" s="78" t="s">
        <v>53</v>
      </c>
      <c r="B12" s="78" t="s">
        <v>66</v>
      </c>
      <c r="C12" s="78">
        <v>3</v>
      </c>
      <c r="D12" s="78">
        <v>5</v>
      </c>
      <c r="E12" s="78">
        <v>8</v>
      </c>
      <c r="F12" s="78">
        <v>8</v>
      </c>
      <c r="G12" s="78">
        <v>4</v>
      </c>
      <c r="H12" s="78">
        <v>9</v>
      </c>
      <c r="I12" s="78">
        <v>6</v>
      </c>
      <c r="J12" s="78">
        <v>6</v>
      </c>
      <c r="K12" s="78">
        <v>6</v>
      </c>
      <c r="L12" s="78">
        <v>6</v>
      </c>
      <c r="M12" s="59">
        <v>7</v>
      </c>
      <c r="N12" s="59">
        <v>9</v>
      </c>
      <c r="O12" s="59">
        <v>10</v>
      </c>
      <c r="Q12" s="59">
        <v>9</v>
      </c>
      <c r="S12" s="31" t="str" cm="1">
        <f t="array" ref="S12">_xlfn.TEXTJOIN(" + ", TRUE, 'Género X - Calificaciones F'!C12:O12 &amp; "*" &amp; "F" &amp; COLUMN('Género X - Calificaciones F'!C12:O12) - 2)</f>
        <v>3*F1 + 5*F2 + 8*F3 + 8*F4 + 4*F5 + 9*F6 + 6*F7 + 6*F8 + 6*F9 + 6*F10 + 7*F11 + 9*F12 + 10*F13</v>
      </c>
    </row>
    <row r="13" spans="1:19">
      <c r="A13" s="76" t="s">
        <v>53</v>
      </c>
      <c r="B13" s="76" t="s">
        <v>66</v>
      </c>
      <c r="C13" s="76">
        <v>7</v>
      </c>
      <c r="D13" s="76">
        <v>8</v>
      </c>
      <c r="E13" s="76">
        <v>8</v>
      </c>
      <c r="F13" s="76">
        <v>7</v>
      </c>
      <c r="G13" s="76">
        <v>8</v>
      </c>
      <c r="H13" s="76">
        <v>8</v>
      </c>
      <c r="I13" s="76">
        <v>10</v>
      </c>
      <c r="J13" s="76">
        <v>4</v>
      </c>
      <c r="K13" s="76">
        <v>8</v>
      </c>
      <c r="L13" s="76">
        <v>8</v>
      </c>
      <c r="M13" s="65">
        <v>7</v>
      </c>
      <c r="N13" s="65">
        <v>8</v>
      </c>
      <c r="O13" s="65">
        <v>10</v>
      </c>
      <c r="Q13" s="65">
        <v>9</v>
      </c>
      <c r="S13" s="31" t="str" cm="1">
        <f t="array" ref="S13">_xlfn.TEXTJOIN(" + ", TRUE, 'Género X - Calificaciones F'!C13:O13 &amp; "*" &amp; "F" &amp; COLUMN('Género X - Calificaciones F'!C13:O13) - 2)</f>
        <v>7*F1 + 8*F2 + 8*F3 + 7*F4 + 8*F5 + 8*F6 + 10*F7 + 4*F8 + 8*F9 + 8*F10 + 7*F11 + 8*F12 + 10*F13</v>
      </c>
    </row>
    <row r="14" spans="1:19">
      <c r="A14" s="77" t="s">
        <v>53</v>
      </c>
      <c r="B14" s="77" t="s">
        <v>66</v>
      </c>
      <c r="C14" s="77">
        <v>9</v>
      </c>
      <c r="D14" s="77">
        <v>7</v>
      </c>
      <c r="E14" s="77">
        <v>9</v>
      </c>
      <c r="F14" s="77">
        <v>8</v>
      </c>
      <c r="G14" s="77">
        <v>7</v>
      </c>
      <c r="H14" s="77">
        <v>10</v>
      </c>
      <c r="I14" s="77">
        <v>7</v>
      </c>
      <c r="J14" s="77">
        <v>7</v>
      </c>
      <c r="K14" s="77">
        <v>9</v>
      </c>
      <c r="L14" s="77">
        <v>9</v>
      </c>
      <c r="M14" s="62">
        <v>10</v>
      </c>
      <c r="N14" s="62">
        <v>10</v>
      </c>
      <c r="O14" s="62">
        <v>10</v>
      </c>
      <c r="Q14" s="62">
        <v>9</v>
      </c>
      <c r="S14" s="31" t="str" cm="1">
        <f t="array" ref="S14">_xlfn.TEXTJOIN(" + ", TRUE, 'Género X - Calificaciones F'!C14:O14 &amp; "*" &amp; "F" &amp; COLUMN('Género X - Calificaciones F'!C14:O14) - 2)</f>
        <v>9*F1 + 7*F2 + 9*F3 + 8*F4 + 7*F5 + 10*F6 + 7*F7 + 7*F8 + 9*F9 + 9*F10 + 10*F11 + 10*F12 + 10*F13</v>
      </c>
    </row>
    <row r="15" spans="1:19">
      <c r="A15" s="78" t="s">
        <v>53</v>
      </c>
      <c r="B15" s="78" t="s">
        <v>66</v>
      </c>
      <c r="C15" s="78">
        <v>6</v>
      </c>
      <c r="D15" s="78">
        <v>7</v>
      </c>
      <c r="E15" s="78">
        <v>7</v>
      </c>
      <c r="F15" s="78">
        <v>7</v>
      </c>
      <c r="G15" s="78">
        <v>10</v>
      </c>
      <c r="H15" s="78">
        <v>10</v>
      </c>
      <c r="I15" s="78">
        <v>8</v>
      </c>
      <c r="J15" s="78">
        <v>8</v>
      </c>
      <c r="K15" s="78">
        <v>8</v>
      </c>
      <c r="L15" s="78">
        <v>8</v>
      </c>
      <c r="M15" s="59">
        <v>9</v>
      </c>
      <c r="N15" s="59">
        <v>8</v>
      </c>
      <c r="O15" s="59">
        <v>9</v>
      </c>
      <c r="Q15" s="59">
        <v>8</v>
      </c>
      <c r="S15" s="31" t="str" cm="1">
        <f t="array" ref="S15">_xlfn.TEXTJOIN(" + ", TRUE, 'Género X - Calificaciones F'!C15:O15 &amp; "*" &amp; "F" &amp; COLUMN('Género X - Calificaciones F'!C15:O15) - 2)</f>
        <v>6*F1 + 7*F2 + 7*F3 + 7*F4 + 10*F5 + 10*F6 + 8*F7 + 8*F8 + 8*F9 + 8*F10 + 9*F11 + 8*F12 + 9*F13</v>
      </c>
    </row>
    <row r="16" spans="1:19">
      <c r="A16" s="77" t="s">
        <v>53</v>
      </c>
      <c r="B16" s="77" t="s">
        <v>66</v>
      </c>
      <c r="C16" s="77">
        <v>8</v>
      </c>
      <c r="D16" s="77">
        <v>8</v>
      </c>
      <c r="E16" s="77">
        <v>10</v>
      </c>
      <c r="F16" s="77">
        <v>7</v>
      </c>
      <c r="G16" s="77">
        <v>7</v>
      </c>
      <c r="H16" s="77">
        <v>8</v>
      </c>
      <c r="I16" s="77">
        <v>6</v>
      </c>
      <c r="J16" s="77">
        <v>5</v>
      </c>
      <c r="K16" s="77">
        <v>10</v>
      </c>
      <c r="L16" s="77">
        <v>9</v>
      </c>
      <c r="M16" s="62">
        <v>7</v>
      </c>
      <c r="N16" s="62">
        <v>8</v>
      </c>
      <c r="O16" s="62">
        <v>8</v>
      </c>
      <c r="Q16" s="62">
        <v>8</v>
      </c>
      <c r="S16" s="31" t="str" cm="1">
        <f t="array" ref="S16">_xlfn.TEXTJOIN(" + ", TRUE, 'Género X - Calificaciones F'!C16:O16 &amp; "*" &amp; "F" &amp; COLUMN('Género X - Calificaciones F'!C16:O16) - 2)</f>
        <v>8*F1 + 8*F2 + 10*F3 + 7*F4 + 7*F5 + 8*F6 + 6*F7 + 5*F8 + 10*F9 + 9*F10 + 7*F11 + 8*F12 + 8*F13</v>
      </c>
    </row>
    <row r="17" spans="1:19">
      <c r="A17" s="76" t="s">
        <v>53</v>
      </c>
      <c r="B17" s="76" t="s">
        <v>66</v>
      </c>
      <c r="C17" s="76">
        <v>8</v>
      </c>
      <c r="D17" s="76">
        <v>8</v>
      </c>
      <c r="E17" s="76">
        <v>9</v>
      </c>
      <c r="F17" s="76">
        <v>10</v>
      </c>
      <c r="G17" s="76">
        <v>10</v>
      </c>
      <c r="H17" s="76">
        <v>5</v>
      </c>
      <c r="I17" s="76">
        <v>5</v>
      </c>
      <c r="J17" s="76">
        <v>4</v>
      </c>
      <c r="K17" s="76">
        <v>8</v>
      </c>
      <c r="L17" s="76">
        <v>8</v>
      </c>
      <c r="M17" s="65">
        <v>8</v>
      </c>
      <c r="N17" s="65">
        <v>8</v>
      </c>
      <c r="O17" s="65">
        <v>10</v>
      </c>
      <c r="Q17" s="65">
        <v>10</v>
      </c>
      <c r="S17" s="31" t="str" cm="1">
        <f t="array" ref="S17">_xlfn.TEXTJOIN(" + ", TRUE, 'Género X - Calificaciones F'!C17:O17 &amp; "*" &amp; "F" &amp; COLUMN('Género X - Calificaciones F'!C17:O17) - 2)</f>
        <v>8*F1 + 8*F2 + 9*F3 + 10*F4 + 10*F5 + 5*F6 + 5*F7 + 4*F8 + 8*F9 + 8*F10 + 8*F11 + 8*F12 + 10*F13</v>
      </c>
    </row>
    <row r="18" spans="1:19">
      <c r="A18" s="75" t="s">
        <v>53</v>
      </c>
      <c r="B18" s="75" t="s">
        <v>66</v>
      </c>
      <c r="C18" s="75">
        <v>9</v>
      </c>
      <c r="D18" s="75">
        <v>8</v>
      </c>
      <c r="E18" s="75">
        <v>10</v>
      </c>
      <c r="F18" s="75">
        <v>8</v>
      </c>
      <c r="G18" s="75">
        <v>7</v>
      </c>
      <c r="H18" s="75">
        <v>8</v>
      </c>
      <c r="I18" s="75">
        <v>6</v>
      </c>
      <c r="J18" s="75">
        <v>1</v>
      </c>
      <c r="K18" s="75">
        <v>8</v>
      </c>
      <c r="L18" s="75">
        <v>8</v>
      </c>
      <c r="M18" s="69">
        <v>9</v>
      </c>
      <c r="N18" s="69">
        <v>8</v>
      </c>
      <c r="O18" s="69">
        <v>8</v>
      </c>
      <c r="Q18" s="69">
        <v>8</v>
      </c>
      <c r="S18" s="31" t="str" cm="1">
        <f t="array" ref="S18">_xlfn.TEXTJOIN(" + ", TRUE, 'Género X - Calificaciones F'!C18:O18 &amp; "*" &amp; "F" &amp; COLUMN('Género X - Calificaciones F'!C18:O18) - 2)</f>
        <v>9*F1 + 8*F2 + 10*F3 + 8*F4 + 7*F5 + 8*F6 + 6*F7 + 1*F8 + 8*F9 + 8*F10 + 9*F11 + 8*F12 + 8*F13</v>
      </c>
    </row>
    <row r="19" spans="1:19">
      <c r="A19" s="78" t="s">
        <v>53</v>
      </c>
      <c r="B19" s="78" t="s">
        <v>66</v>
      </c>
      <c r="C19" s="78">
        <v>10</v>
      </c>
      <c r="D19" s="78">
        <v>9</v>
      </c>
      <c r="E19" s="78">
        <v>9</v>
      </c>
      <c r="F19" s="78">
        <v>8</v>
      </c>
      <c r="G19" s="78">
        <v>9</v>
      </c>
      <c r="H19" s="78">
        <v>8</v>
      </c>
      <c r="I19" s="78">
        <v>6</v>
      </c>
      <c r="J19" s="78">
        <v>6</v>
      </c>
      <c r="K19" s="78">
        <v>7</v>
      </c>
      <c r="L19" s="78">
        <v>6</v>
      </c>
      <c r="M19" s="59">
        <v>9</v>
      </c>
      <c r="N19" s="59">
        <v>10</v>
      </c>
      <c r="O19" s="59">
        <v>10</v>
      </c>
      <c r="Q19" s="59">
        <v>10</v>
      </c>
      <c r="S19" s="31" t="str" cm="1">
        <f t="array" ref="S19">_xlfn.TEXTJOIN(" + ", TRUE, 'Género X - Calificaciones F'!C19:O19 &amp; "*" &amp; "F" &amp; COLUMN('Género X - Calificaciones F'!C19:O19) - 2)</f>
        <v>10*F1 + 9*F2 + 9*F3 + 8*F4 + 9*F5 + 8*F6 + 6*F7 + 6*F8 + 7*F9 + 6*F10 + 9*F11 + 10*F12 + 10*F13</v>
      </c>
    </row>
    <row r="20" spans="1:19">
      <c r="A20" s="78" t="s">
        <v>53</v>
      </c>
      <c r="B20" s="78" t="s">
        <v>66</v>
      </c>
      <c r="C20" s="78">
        <v>10</v>
      </c>
      <c r="D20" s="78">
        <v>10</v>
      </c>
      <c r="E20" s="78">
        <v>10</v>
      </c>
      <c r="F20" s="78">
        <v>8</v>
      </c>
      <c r="G20" s="78">
        <v>9</v>
      </c>
      <c r="H20" s="78">
        <v>10</v>
      </c>
      <c r="I20" s="78">
        <v>10</v>
      </c>
      <c r="J20" s="78">
        <v>7</v>
      </c>
      <c r="K20" s="78">
        <v>9</v>
      </c>
      <c r="L20" s="78">
        <v>10</v>
      </c>
      <c r="M20" s="59">
        <v>10</v>
      </c>
      <c r="N20" s="59">
        <v>10</v>
      </c>
      <c r="O20" s="59">
        <v>10</v>
      </c>
      <c r="Q20" s="59">
        <v>10</v>
      </c>
      <c r="S20" s="31" t="str" cm="1">
        <f t="array" ref="S20">_xlfn.TEXTJOIN(" + ", TRUE, 'Género X - Calificaciones F'!C20:O20 &amp; "*" &amp; "F" &amp; COLUMN('Género X - Calificaciones F'!C20:O20) - 2)</f>
        <v>10*F1 + 10*F2 + 10*F3 + 8*F4 + 9*F5 + 10*F6 + 10*F7 + 7*F8 + 9*F9 + 10*F10 + 10*F11 + 10*F12 + 10*F13</v>
      </c>
    </row>
    <row r="21" spans="1:19">
      <c r="A21" s="78" t="s">
        <v>53</v>
      </c>
      <c r="B21" s="78" t="s">
        <v>66</v>
      </c>
      <c r="C21" s="78">
        <v>8</v>
      </c>
      <c r="D21" s="78">
        <v>7</v>
      </c>
      <c r="E21" s="78">
        <v>5</v>
      </c>
      <c r="F21" s="78">
        <v>8</v>
      </c>
      <c r="G21" s="78">
        <v>10</v>
      </c>
      <c r="H21" s="78">
        <v>6</v>
      </c>
      <c r="I21" s="78">
        <v>10</v>
      </c>
      <c r="J21" s="78">
        <v>7</v>
      </c>
      <c r="K21" s="78">
        <v>10</v>
      </c>
      <c r="L21" s="78">
        <v>7</v>
      </c>
      <c r="M21" s="59">
        <v>7</v>
      </c>
      <c r="N21" s="59">
        <v>10</v>
      </c>
      <c r="O21" s="59">
        <v>10</v>
      </c>
      <c r="Q21" s="59">
        <v>8</v>
      </c>
      <c r="S21" s="31" t="str" cm="1">
        <f t="array" ref="S21">_xlfn.TEXTJOIN(" + ", TRUE, 'Género X - Calificaciones F'!C21:O21 &amp; "*" &amp; "F" &amp; COLUMN('Género X - Calificaciones F'!C21:O21) - 2)</f>
        <v>8*F1 + 7*F2 + 5*F3 + 8*F4 + 10*F5 + 6*F6 + 10*F7 + 7*F8 + 10*F9 + 7*F10 + 7*F11 + 10*F12 + 10*F13</v>
      </c>
    </row>
    <row r="22" spans="1:19">
      <c r="A22" s="77" t="s">
        <v>53</v>
      </c>
      <c r="B22" s="77" t="s">
        <v>66</v>
      </c>
      <c r="C22" s="77">
        <v>9</v>
      </c>
      <c r="D22" s="77">
        <v>7</v>
      </c>
      <c r="E22" s="77">
        <v>5</v>
      </c>
      <c r="F22" s="77">
        <v>9</v>
      </c>
      <c r="G22" s="77">
        <v>10</v>
      </c>
      <c r="H22" s="77">
        <v>7</v>
      </c>
      <c r="I22" s="77">
        <v>8</v>
      </c>
      <c r="J22" s="77">
        <v>8</v>
      </c>
      <c r="K22" s="77">
        <v>8</v>
      </c>
      <c r="L22" s="77">
        <v>10</v>
      </c>
      <c r="M22" s="62">
        <v>9</v>
      </c>
      <c r="N22" s="62">
        <v>9</v>
      </c>
      <c r="O22" s="62">
        <v>4</v>
      </c>
      <c r="Q22" s="62">
        <v>7</v>
      </c>
      <c r="S22" s="31" t="str" cm="1">
        <f t="array" ref="S22">_xlfn.TEXTJOIN(" + ", TRUE, 'Género X - Calificaciones F'!C22:O22 &amp; "*" &amp; "F" &amp; COLUMN('Género X - Calificaciones F'!C22:O22) - 2)</f>
        <v>9*F1 + 7*F2 + 5*F3 + 9*F4 + 10*F5 + 7*F6 + 8*F7 + 8*F8 + 8*F9 + 10*F10 + 9*F11 + 9*F12 + 4*F13</v>
      </c>
    </row>
    <row r="23" spans="1:19">
      <c r="A23" s="75" t="s">
        <v>53</v>
      </c>
      <c r="B23" s="75" t="s">
        <v>66</v>
      </c>
      <c r="C23" s="75">
        <v>8</v>
      </c>
      <c r="D23" s="75">
        <v>9</v>
      </c>
      <c r="E23" s="75">
        <v>9</v>
      </c>
      <c r="F23" s="75">
        <v>7</v>
      </c>
      <c r="G23" s="75">
        <v>5</v>
      </c>
      <c r="H23" s="75">
        <v>7</v>
      </c>
      <c r="I23" s="75">
        <v>9</v>
      </c>
      <c r="J23" s="75">
        <v>9</v>
      </c>
      <c r="K23" s="75">
        <v>8</v>
      </c>
      <c r="L23" s="75">
        <v>8</v>
      </c>
      <c r="M23" s="69">
        <v>9</v>
      </c>
      <c r="N23" s="69">
        <v>10</v>
      </c>
      <c r="O23" s="69">
        <v>9</v>
      </c>
      <c r="Q23" s="69">
        <v>7</v>
      </c>
      <c r="S23" s="31" t="str" cm="1">
        <f t="array" ref="S23">_xlfn.TEXTJOIN(" + ", TRUE, 'Género X - Calificaciones F'!C23:O23 &amp; "*" &amp; "F" &amp; COLUMN('Género X - Calificaciones F'!C23:O23) - 2)</f>
        <v>8*F1 + 9*F2 + 9*F3 + 7*F4 + 5*F5 + 7*F6 + 9*F7 + 9*F8 + 8*F9 + 8*F10 + 9*F11 + 10*F12 + 9*F13</v>
      </c>
    </row>
    <row r="24" spans="1:19">
      <c r="A24" s="76" t="s">
        <v>53</v>
      </c>
      <c r="B24" s="76" t="s">
        <v>66</v>
      </c>
      <c r="C24" s="76">
        <v>9</v>
      </c>
      <c r="D24" s="76">
        <v>8</v>
      </c>
      <c r="E24" s="76">
        <v>7</v>
      </c>
      <c r="F24" s="76">
        <v>9</v>
      </c>
      <c r="G24" s="76">
        <v>8</v>
      </c>
      <c r="H24" s="76">
        <v>8</v>
      </c>
      <c r="I24" s="76">
        <v>10</v>
      </c>
      <c r="J24" s="76">
        <v>10</v>
      </c>
      <c r="K24" s="76">
        <v>7</v>
      </c>
      <c r="L24" s="76">
        <v>8</v>
      </c>
      <c r="M24" s="65">
        <v>8</v>
      </c>
      <c r="N24" s="65">
        <v>10</v>
      </c>
      <c r="O24" s="65">
        <v>10</v>
      </c>
      <c r="Q24" s="65">
        <v>9</v>
      </c>
      <c r="S24" s="31" t="str" cm="1">
        <f t="array" ref="S24">_xlfn.TEXTJOIN(" + ", TRUE, 'Género X - Calificaciones F'!C24:O24 &amp; "*" &amp; "F" &amp; COLUMN('Género X - Calificaciones F'!C24:O24) - 2)</f>
        <v>9*F1 + 8*F2 + 7*F3 + 9*F4 + 8*F5 + 8*F6 + 10*F7 + 10*F8 + 7*F9 + 8*F10 + 8*F11 + 10*F12 + 10*F13</v>
      </c>
    </row>
    <row r="25" spans="1:19">
      <c r="A25" s="76" t="s">
        <v>53</v>
      </c>
      <c r="B25" s="76" t="s">
        <v>66</v>
      </c>
      <c r="C25" s="76">
        <v>9</v>
      </c>
      <c r="D25" s="76">
        <v>8</v>
      </c>
      <c r="E25" s="76">
        <v>9</v>
      </c>
      <c r="F25" s="76">
        <v>5</v>
      </c>
      <c r="G25" s="76">
        <v>8</v>
      </c>
      <c r="H25" s="76">
        <v>10</v>
      </c>
      <c r="I25" s="76">
        <v>9</v>
      </c>
      <c r="J25" s="76">
        <v>10</v>
      </c>
      <c r="K25" s="76">
        <v>10</v>
      </c>
      <c r="L25" s="76">
        <v>9</v>
      </c>
      <c r="M25" s="65">
        <v>10</v>
      </c>
      <c r="N25" s="65">
        <v>9</v>
      </c>
      <c r="O25" s="65">
        <v>10</v>
      </c>
      <c r="Q25" s="65">
        <v>10</v>
      </c>
      <c r="S25" s="31" t="str" cm="1">
        <f t="array" ref="S25">_xlfn.TEXTJOIN(" + ", TRUE, 'Género X - Calificaciones F'!C25:O25 &amp; "*" &amp; "F" &amp; COLUMN('Género X - Calificaciones F'!C25:O25) - 2)</f>
        <v>9*F1 + 8*F2 + 9*F3 + 5*F4 + 8*F5 + 10*F6 + 9*F7 + 10*F8 + 10*F9 + 9*F10 + 10*F11 + 9*F12 + 10*F13</v>
      </c>
    </row>
    <row r="26" spans="1:19">
      <c r="A26" s="75" t="s">
        <v>53</v>
      </c>
      <c r="B26" s="75" t="s">
        <v>66</v>
      </c>
      <c r="C26" s="75">
        <v>7</v>
      </c>
      <c r="D26" s="75">
        <v>8</v>
      </c>
      <c r="E26" s="75">
        <v>9</v>
      </c>
      <c r="F26" s="75">
        <v>9</v>
      </c>
      <c r="G26" s="75">
        <v>9</v>
      </c>
      <c r="H26" s="75">
        <v>9</v>
      </c>
      <c r="I26" s="75">
        <v>10</v>
      </c>
      <c r="J26" s="75">
        <v>10</v>
      </c>
      <c r="K26" s="75">
        <v>9</v>
      </c>
      <c r="L26" s="75">
        <v>10</v>
      </c>
      <c r="M26" s="69">
        <v>9</v>
      </c>
      <c r="N26" s="69">
        <v>9</v>
      </c>
      <c r="O26" s="69">
        <v>10</v>
      </c>
      <c r="Q26" s="69">
        <v>9</v>
      </c>
      <c r="S26" s="31" t="str" cm="1">
        <f t="array" ref="S26">_xlfn.TEXTJOIN(" + ", TRUE, 'Género X - Calificaciones F'!C26:O26 &amp; "*" &amp; "F" &amp; COLUMN('Género X - Calificaciones F'!C26:O26) - 2)</f>
        <v>7*F1 + 8*F2 + 9*F3 + 9*F4 + 9*F5 + 9*F6 + 10*F7 + 10*F8 + 9*F9 + 10*F10 + 9*F11 + 9*F12 + 10*F13</v>
      </c>
    </row>
    <row r="27" spans="1:19">
      <c r="A27" s="75" t="s">
        <v>53</v>
      </c>
      <c r="B27" s="75" t="s">
        <v>66</v>
      </c>
      <c r="C27" s="75">
        <v>10</v>
      </c>
      <c r="D27" s="75">
        <v>7</v>
      </c>
      <c r="E27" s="75">
        <v>10</v>
      </c>
      <c r="F27" s="75">
        <v>10</v>
      </c>
      <c r="G27" s="75">
        <v>10</v>
      </c>
      <c r="H27" s="75">
        <v>5</v>
      </c>
      <c r="I27" s="75">
        <v>1</v>
      </c>
      <c r="J27" s="75">
        <v>9</v>
      </c>
      <c r="K27" s="75">
        <v>10</v>
      </c>
      <c r="L27" s="75">
        <v>9</v>
      </c>
      <c r="M27" s="69">
        <v>10</v>
      </c>
      <c r="N27" s="69">
        <v>10</v>
      </c>
      <c r="O27" s="69">
        <v>9</v>
      </c>
      <c r="Q27" s="69">
        <v>10</v>
      </c>
      <c r="S27" s="31" t="str" cm="1">
        <f t="array" ref="S27">_xlfn.TEXTJOIN(" + ", TRUE, 'Género X - Calificaciones F'!C27:O27 &amp; "*" &amp; "F" &amp; COLUMN('Género X - Calificaciones F'!C27:O27) - 2)</f>
        <v>10*F1 + 7*F2 + 10*F3 + 10*F4 + 10*F5 + 5*F6 + 1*F7 + 9*F8 + 10*F9 + 9*F10 + 10*F11 + 10*F12 + 9*F13</v>
      </c>
    </row>
    <row r="28" spans="1:19">
      <c r="A28" s="78" t="s">
        <v>53</v>
      </c>
      <c r="B28" s="78" t="s">
        <v>66</v>
      </c>
      <c r="C28" s="78">
        <v>10</v>
      </c>
      <c r="D28" s="78">
        <v>3</v>
      </c>
      <c r="E28" s="78">
        <v>10</v>
      </c>
      <c r="F28" s="78">
        <v>8</v>
      </c>
      <c r="G28" s="78">
        <v>10</v>
      </c>
      <c r="H28" s="78">
        <v>5</v>
      </c>
      <c r="I28" s="78">
        <v>1</v>
      </c>
      <c r="J28" s="78">
        <v>1</v>
      </c>
      <c r="K28" s="78">
        <v>7</v>
      </c>
      <c r="L28" s="78">
        <v>8</v>
      </c>
      <c r="M28" s="59">
        <v>5</v>
      </c>
      <c r="N28" s="59">
        <v>5</v>
      </c>
      <c r="O28" s="59">
        <v>10</v>
      </c>
      <c r="Q28" s="59">
        <v>8</v>
      </c>
      <c r="S28" s="31" t="str" cm="1">
        <f t="array" ref="S28">_xlfn.TEXTJOIN(" + ", TRUE, 'Género X - Calificaciones F'!C28:O28 &amp; "*" &amp; "F" &amp; COLUMN('Género X - Calificaciones F'!C28:O28) - 2)</f>
        <v>10*F1 + 3*F2 + 10*F3 + 8*F4 + 10*F5 + 5*F6 + 1*F7 + 1*F8 + 7*F9 + 8*F10 + 5*F11 + 5*F12 + 10*F13</v>
      </c>
    </row>
    <row r="29" spans="1:19">
      <c r="A29" s="78" t="s">
        <v>53</v>
      </c>
      <c r="B29" s="78" t="s">
        <v>66</v>
      </c>
      <c r="C29" s="78">
        <v>4</v>
      </c>
      <c r="D29" s="78">
        <v>9</v>
      </c>
      <c r="E29" s="78">
        <v>4</v>
      </c>
      <c r="F29" s="78">
        <v>8</v>
      </c>
      <c r="G29" s="78">
        <v>6</v>
      </c>
      <c r="H29" s="78">
        <v>5</v>
      </c>
      <c r="I29" s="78">
        <v>10</v>
      </c>
      <c r="J29" s="78">
        <v>7</v>
      </c>
      <c r="K29" s="78">
        <v>7</v>
      </c>
      <c r="L29" s="78">
        <v>9</v>
      </c>
      <c r="M29" s="59">
        <v>7</v>
      </c>
      <c r="N29" s="59">
        <v>9</v>
      </c>
      <c r="O29" s="59">
        <v>6</v>
      </c>
      <c r="Q29" s="59">
        <v>10</v>
      </c>
      <c r="S29" s="31" t="str" cm="1">
        <f t="array" ref="S29">_xlfn.TEXTJOIN(" + ", TRUE, 'Género X - Calificaciones F'!C29:O29 &amp; "*" &amp; "F" &amp; COLUMN('Género X - Calificaciones F'!C29:O29) - 2)</f>
        <v>4*F1 + 9*F2 + 4*F3 + 8*F4 + 6*F5 + 5*F6 + 10*F7 + 7*F8 + 7*F9 + 9*F10 + 7*F11 + 9*F12 + 6*F13</v>
      </c>
    </row>
    <row r="30" spans="1:19">
      <c r="A30" s="77" t="s">
        <v>53</v>
      </c>
      <c r="B30" s="77" t="s">
        <v>66</v>
      </c>
      <c r="C30" s="77">
        <v>9</v>
      </c>
      <c r="D30" s="77">
        <v>3</v>
      </c>
      <c r="E30" s="77">
        <v>1</v>
      </c>
      <c r="F30" s="77">
        <v>4</v>
      </c>
      <c r="G30" s="77">
        <v>7</v>
      </c>
      <c r="H30" s="77">
        <v>6</v>
      </c>
      <c r="I30" s="77">
        <v>9</v>
      </c>
      <c r="J30" s="77">
        <v>9</v>
      </c>
      <c r="K30" s="77">
        <v>7</v>
      </c>
      <c r="L30" s="77">
        <v>8</v>
      </c>
      <c r="M30" s="62">
        <v>8</v>
      </c>
      <c r="N30" s="62">
        <v>7</v>
      </c>
      <c r="O30" s="62">
        <v>5</v>
      </c>
      <c r="Q30" s="62">
        <v>9</v>
      </c>
      <c r="S30" s="31" t="str" cm="1">
        <f t="array" ref="S30">_xlfn.TEXTJOIN(" + ", TRUE, 'Género X - Calificaciones F'!C30:O30 &amp; "*" &amp; "F" &amp; COLUMN('Género X - Calificaciones F'!C30:O30) - 2)</f>
        <v>9*F1 + 3*F2 + 1*F3 + 4*F4 + 7*F5 + 6*F6 + 9*F7 + 9*F8 + 7*F9 + 8*F10 + 8*F11 + 7*F12 + 5*F13</v>
      </c>
    </row>
    <row r="31" spans="1:19">
      <c r="A31" s="76" t="s">
        <v>53</v>
      </c>
      <c r="B31" s="76" t="s">
        <v>66</v>
      </c>
      <c r="C31" s="76">
        <v>8</v>
      </c>
      <c r="D31" s="76">
        <v>5</v>
      </c>
      <c r="E31" s="76">
        <v>8</v>
      </c>
      <c r="F31" s="76">
        <v>8</v>
      </c>
      <c r="G31" s="76">
        <v>10</v>
      </c>
      <c r="H31" s="76">
        <v>10</v>
      </c>
      <c r="I31" s="76">
        <v>8</v>
      </c>
      <c r="J31" s="76">
        <v>8</v>
      </c>
      <c r="K31" s="76">
        <v>9</v>
      </c>
      <c r="L31" s="76">
        <v>9</v>
      </c>
      <c r="M31" s="65">
        <v>9</v>
      </c>
      <c r="N31" s="65">
        <v>10</v>
      </c>
      <c r="O31" s="65">
        <v>7</v>
      </c>
      <c r="Q31" s="65">
        <v>9</v>
      </c>
      <c r="S31" s="31" t="str" cm="1">
        <f t="array" ref="S31">_xlfn.TEXTJOIN(" + ", TRUE, 'Género X - Calificaciones F'!C31:O31 &amp; "*" &amp; "F" &amp; COLUMN('Género X - Calificaciones F'!C31:O31) - 2)</f>
        <v>8*F1 + 5*F2 + 8*F3 + 8*F4 + 10*F5 + 10*F6 + 8*F7 + 8*F8 + 9*F9 + 9*F10 + 9*F11 + 10*F12 + 7*F13</v>
      </c>
    </row>
    <row r="32" spans="1:19">
      <c r="A32" s="77" t="s">
        <v>53</v>
      </c>
      <c r="B32" s="77" t="s">
        <v>66</v>
      </c>
      <c r="C32" s="77">
        <v>9</v>
      </c>
      <c r="D32" s="77">
        <v>6</v>
      </c>
      <c r="E32" s="77">
        <v>8</v>
      </c>
      <c r="F32" s="77">
        <v>10</v>
      </c>
      <c r="G32" s="77">
        <v>10</v>
      </c>
      <c r="H32" s="77">
        <v>8</v>
      </c>
      <c r="I32" s="77">
        <v>9</v>
      </c>
      <c r="J32" s="77">
        <v>9</v>
      </c>
      <c r="K32" s="77">
        <v>9</v>
      </c>
      <c r="L32" s="77">
        <v>9</v>
      </c>
      <c r="M32" s="62">
        <v>8</v>
      </c>
      <c r="N32" s="62">
        <v>7</v>
      </c>
      <c r="O32" s="62">
        <v>10</v>
      </c>
      <c r="Q32" s="62">
        <v>9</v>
      </c>
      <c r="S32" s="31" t="str" cm="1">
        <f t="array" ref="S32">_xlfn.TEXTJOIN(" + ", TRUE, 'Género X - Calificaciones F'!C32:O32 &amp; "*" &amp; "F" &amp; COLUMN('Género X - Calificaciones F'!C32:O32) - 2)</f>
        <v>9*F1 + 6*F2 + 8*F3 + 10*F4 + 10*F5 + 8*F6 + 9*F7 + 9*F8 + 9*F9 + 9*F10 + 8*F11 + 7*F12 + 10*F13</v>
      </c>
    </row>
    <row r="33" spans="1:19">
      <c r="A33" s="75" t="s">
        <v>53</v>
      </c>
      <c r="B33" s="75" t="s">
        <v>66</v>
      </c>
      <c r="C33" s="75">
        <v>9</v>
      </c>
      <c r="D33" s="75">
        <v>7</v>
      </c>
      <c r="E33" s="75">
        <v>9</v>
      </c>
      <c r="F33" s="75">
        <v>9</v>
      </c>
      <c r="G33" s="75">
        <v>8</v>
      </c>
      <c r="H33" s="75">
        <v>9</v>
      </c>
      <c r="I33" s="75">
        <v>10</v>
      </c>
      <c r="J33" s="75">
        <v>10</v>
      </c>
      <c r="K33" s="75">
        <v>9</v>
      </c>
      <c r="L33" s="75">
        <v>9</v>
      </c>
      <c r="M33" s="69">
        <v>5</v>
      </c>
      <c r="N33" s="69">
        <v>9</v>
      </c>
      <c r="O33" s="69">
        <v>9</v>
      </c>
      <c r="Q33" s="69">
        <v>9</v>
      </c>
      <c r="S33" s="31" t="str" cm="1">
        <f t="array" ref="S33">_xlfn.TEXTJOIN(" + ", TRUE, 'Género X - Calificaciones F'!C33:O33 &amp; "*" &amp; "F" &amp; COLUMN('Género X - Calificaciones F'!C33:O33) - 2)</f>
        <v>9*F1 + 7*F2 + 9*F3 + 9*F4 + 8*F5 + 9*F6 + 10*F7 + 10*F8 + 9*F9 + 9*F10 + 5*F11 + 9*F12 + 9*F13</v>
      </c>
    </row>
    <row r="34" spans="1:19">
      <c r="A34" s="75" t="s">
        <v>53</v>
      </c>
      <c r="B34" s="75" t="s">
        <v>66</v>
      </c>
      <c r="C34" s="75">
        <v>10</v>
      </c>
      <c r="D34" s="75">
        <v>8</v>
      </c>
      <c r="E34" s="75">
        <v>10</v>
      </c>
      <c r="F34" s="75">
        <v>7</v>
      </c>
      <c r="G34" s="75">
        <v>7</v>
      </c>
      <c r="H34" s="75">
        <v>9</v>
      </c>
      <c r="I34" s="75">
        <v>7</v>
      </c>
      <c r="J34" s="75">
        <v>8</v>
      </c>
      <c r="K34" s="75">
        <v>10</v>
      </c>
      <c r="L34" s="75">
        <v>8</v>
      </c>
      <c r="M34" s="69">
        <v>10</v>
      </c>
      <c r="N34" s="69">
        <v>10</v>
      </c>
      <c r="O34" s="69">
        <v>10</v>
      </c>
      <c r="Q34" s="69">
        <v>9</v>
      </c>
      <c r="S34" s="31" t="str" cm="1">
        <f t="array" ref="S34">_xlfn.TEXTJOIN(" + ", TRUE, 'Género X - Calificaciones F'!C34:O34 &amp; "*" &amp; "F" &amp; COLUMN('Género X - Calificaciones F'!C34:O34) - 2)</f>
        <v>10*F1 + 8*F2 + 10*F3 + 7*F4 + 7*F5 + 9*F6 + 7*F7 + 8*F8 + 10*F9 + 8*F10 + 10*F11 + 10*F12 + 10*F13</v>
      </c>
    </row>
    <row r="35" spans="1:19">
      <c r="A35" s="78" t="s">
        <v>53</v>
      </c>
      <c r="B35" s="78" t="s">
        <v>66</v>
      </c>
      <c r="C35" s="78">
        <v>10</v>
      </c>
      <c r="D35" s="78">
        <v>7</v>
      </c>
      <c r="E35" s="78">
        <v>5</v>
      </c>
      <c r="F35" s="78">
        <v>10</v>
      </c>
      <c r="G35" s="78">
        <v>10</v>
      </c>
      <c r="H35" s="78">
        <v>8</v>
      </c>
      <c r="I35" s="78">
        <v>1</v>
      </c>
      <c r="J35" s="78">
        <v>8</v>
      </c>
      <c r="K35" s="78">
        <v>8</v>
      </c>
      <c r="L35" s="78">
        <v>10</v>
      </c>
      <c r="M35" s="59">
        <v>5</v>
      </c>
      <c r="N35" s="59">
        <v>10</v>
      </c>
      <c r="O35" s="59">
        <v>10</v>
      </c>
      <c r="Q35" s="59">
        <v>7</v>
      </c>
      <c r="S35" s="31" t="str" cm="1">
        <f t="array" ref="S35">_xlfn.TEXTJOIN(" + ", TRUE, 'Género X - Calificaciones F'!C35:O35 &amp; "*" &amp; "F" &amp; COLUMN('Género X - Calificaciones F'!C35:O35) - 2)</f>
        <v>10*F1 + 7*F2 + 5*F3 + 10*F4 + 10*F5 + 8*F6 + 1*F7 + 8*F8 + 8*F9 + 10*F10 + 5*F11 + 10*F12 + 10*F13</v>
      </c>
    </row>
    <row r="36" spans="1:19">
      <c r="A36" s="77" t="s">
        <v>53</v>
      </c>
      <c r="B36" s="77" t="s">
        <v>66</v>
      </c>
      <c r="C36" s="77">
        <v>9</v>
      </c>
      <c r="D36" s="77">
        <v>9</v>
      </c>
      <c r="E36" s="77">
        <v>8</v>
      </c>
      <c r="F36" s="77">
        <v>9</v>
      </c>
      <c r="G36" s="77">
        <v>9</v>
      </c>
      <c r="H36" s="77">
        <v>8</v>
      </c>
      <c r="I36" s="77">
        <v>9</v>
      </c>
      <c r="J36" s="77">
        <v>9</v>
      </c>
      <c r="K36" s="77">
        <v>9</v>
      </c>
      <c r="L36" s="77">
        <v>10</v>
      </c>
      <c r="M36" s="62">
        <v>9</v>
      </c>
      <c r="N36" s="62">
        <v>9</v>
      </c>
      <c r="O36" s="62">
        <v>9</v>
      </c>
      <c r="Q36" s="62">
        <v>9</v>
      </c>
      <c r="S36" s="31" t="str" cm="1">
        <f t="array" ref="S36">_xlfn.TEXTJOIN(" + ", TRUE, 'Género X - Calificaciones F'!C36:O36 &amp; "*" &amp; "F" &amp; COLUMN('Género X - Calificaciones F'!C36:O36) - 2)</f>
        <v>9*F1 + 9*F2 + 8*F3 + 9*F4 + 9*F5 + 8*F6 + 9*F7 + 9*F8 + 9*F9 + 10*F10 + 9*F11 + 9*F12 + 9*F13</v>
      </c>
    </row>
    <row r="37" spans="1:19">
      <c r="A37" s="76" t="s">
        <v>53</v>
      </c>
      <c r="B37" s="76" t="s">
        <v>66</v>
      </c>
      <c r="C37" s="76">
        <v>10</v>
      </c>
      <c r="D37" s="76">
        <v>9</v>
      </c>
      <c r="E37" s="76">
        <v>9</v>
      </c>
      <c r="F37" s="76">
        <v>10</v>
      </c>
      <c r="G37" s="76">
        <v>9</v>
      </c>
      <c r="H37" s="76">
        <v>10</v>
      </c>
      <c r="I37" s="76">
        <v>9</v>
      </c>
      <c r="J37" s="76">
        <v>10</v>
      </c>
      <c r="K37" s="76">
        <v>10</v>
      </c>
      <c r="L37" s="76">
        <v>10</v>
      </c>
      <c r="M37" s="65">
        <v>10</v>
      </c>
      <c r="N37" s="65">
        <v>9</v>
      </c>
      <c r="O37" s="65">
        <v>10</v>
      </c>
      <c r="Q37" s="65">
        <v>9</v>
      </c>
      <c r="S37" s="31" t="str" cm="1">
        <f t="array" ref="S37">_xlfn.TEXTJOIN(" + ", TRUE, 'Género X - Calificaciones F'!C37:O37 &amp; "*" &amp; "F" &amp; COLUMN('Género X - Calificaciones F'!C37:O37) - 2)</f>
        <v>10*F1 + 9*F2 + 9*F3 + 10*F4 + 9*F5 + 10*F6 + 9*F7 + 10*F8 + 10*F9 + 10*F10 + 10*F11 + 9*F12 + 10*F13</v>
      </c>
    </row>
    <row r="38" spans="1:19">
      <c r="A38" s="75" t="s">
        <v>53</v>
      </c>
      <c r="B38" s="75" t="s">
        <v>66</v>
      </c>
      <c r="C38" s="75">
        <v>10</v>
      </c>
      <c r="D38" s="75">
        <v>10</v>
      </c>
      <c r="E38" s="75">
        <v>10</v>
      </c>
      <c r="F38" s="75">
        <v>8</v>
      </c>
      <c r="G38" s="75">
        <v>10</v>
      </c>
      <c r="H38" s="75">
        <v>9</v>
      </c>
      <c r="I38" s="75">
        <v>10</v>
      </c>
      <c r="J38" s="75">
        <v>10</v>
      </c>
      <c r="K38" s="75">
        <v>10</v>
      </c>
      <c r="L38" s="75">
        <v>10</v>
      </c>
      <c r="M38" s="69">
        <v>10</v>
      </c>
      <c r="N38" s="69">
        <v>10</v>
      </c>
      <c r="O38" s="69">
        <v>10</v>
      </c>
      <c r="Q38" s="69">
        <v>10</v>
      </c>
      <c r="S38" s="31" t="str" cm="1">
        <f t="array" ref="S38">_xlfn.TEXTJOIN(" + ", TRUE, 'Género X - Calificaciones F'!C38:O38 &amp; "*" &amp; "F" &amp; COLUMN('Género X - Calificaciones F'!C38:O38) - 2)</f>
        <v>10*F1 + 10*F2 + 10*F3 + 8*F4 + 10*F5 + 9*F6 + 10*F7 + 10*F8 + 10*F9 + 10*F10 + 10*F11 + 10*F12 + 10*F13</v>
      </c>
    </row>
    <row r="39" spans="1:19">
      <c r="A39" s="75" t="s">
        <v>53</v>
      </c>
      <c r="B39" s="75" t="s">
        <v>66</v>
      </c>
      <c r="C39" s="75">
        <v>10</v>
      </c>
      <c r="D39" s="75">
        <v>8</v>
      </c>
      <c r="E39" s="75">
        <v>6</v>
      </c>
      <c r="F39" s="75">
        <v>8</v>
      </c>
      <c r="G39" s="75">
        <v>5</v>
      </c>
      <c r="H39" s="75">
        <v>8</v>
      </c>
      <c r="I39" s="75">
        <v>9</v>
      </c>
      <c r="J39" s="75">
        <v>2</v>
      </c>
      <c r="K39" s="75">
        <v>1</v>
      </c>
      <c r="L39" s="75">
        <v>9</v>
      </c>
      <c r="M39" s="69">
        <v>9</v>
      </c>
      <c r="N39" s="69">
        <v>7</v>
      </c>
      <c r="O39" s="69">
        <v>6</v>
      </c>
      <c r="Q39" s="69">
        <v>4</v>
      </c>
      <c r="S39" s="31" t="str" cm="1">
        <f t="array" ref="S39">_xlfn.TEXTJOIN(" + ", TRUE, 'Género X - Calificaciones F'!C39:O39 &amp; "*" &amp; "F" &amp; COLUMN('Género X - Calificaciones F'!C39:O39) - 2)</f>
        <v>10*F1 + 8*F2 + 6*F3 + 8*F4 + 5*F5 + 8*F6 + 9*F7 + 2*F8 + 1*F9 + 9*F10 + 9*F11 + 7*F12 + 6*F13</v>
      </c>
    </row>
    <row r="40" spans="1:19">
      <c r="A40" s="77"/>
      <c r="B40" s="77"/>
      <c r="C40" s="77"/>
      <c r="D40" s="77"/>
      <c r="E40" s="77"/>
      <c r="F40" s="77"/>
      <c r="G40" s="77"/>
      <c r="H40" s="77"/>
      <c r="I40" s="77"/>
      <c r="J40" s="77"/>
      <c r="K40" s="77"/>
      <c r="L40" s="77"/>
      <c r="M40" s="62"/>
      <c r="N40" s="62"/>
      <c r="O40" s="62"/>
      <c r="Q40" s="62"/>
      <c r="S40" s="31"/>
    </row>
    <row r="41" spans="1:19">
      <c r="A41" s="78"/>
      <c r="B41" s="78"/>
      <c r="C41" s="78"/>
      <c r="D41" s="78"/>
      <c r="E41" s="78"/>
      <c r="F41" s="78"/>
      <c r="G41" s="78"/>
      <c r="H41" s="78"/>
      <c r="I41" s="78"/>
      <c r="J41" s="78"/>
      <c r="K41" s="78"/>
      <c r="L41" s="78"/>
      <c r="M41" s="59"/>
      <c r="N41" s="59"/>
      <c r="O41" s="59"/>
      <c r="Q41" s="59"/>
      <c r="S41" s="31"/>
    </row>
    <row r="42" spans="1:19">
      <c r="A42" s="75"/>
      <c r="B42" s="75"/>
      <c r="C42" s="75"/>
      <c r="D42" s="75"/>
      <c r="E42" s="75"/>
      <c r="F42" s="75"/>
      <c r="G42" s="75"/>
      <c r="H42" s="75"/>
      <c r="I42" s="75"/>
      <c r="J42" s="75"/>
      <c r="K42" s="75"/>
      <c r="L42" s="75"/>
      <c r="M42" s="69"/>
      <c r="N42" s="69"/>
      <c r="O42" s="69"/>
      <c r="Q42" s="69"/>
      <c r="S42" s="31"/>
    </row>
    <row r="43" spans="1:19">
      <c r="A43" s="76"/>
      <c r="B43" s="76"/>
      <c r="C43" s="76"/>
      <c r="D43" s="76"/>
      <c r="E43" s="76"/>
      <c r="F43" s="76"/>
      <c r="G43" s="76"/>
      <c r="H43" s="76"/>
      <c r="I43" s="76"/>
      <c r="J43" s="76"/>
      <c r="K43" s="76"/>
      <c r="L43" s="76"/>
      <c r="M43" s="65"/>
      <c r="N43" s="65"/>
      <c r="O43" s="65"/>
      <c r="Q43" s="65"/>
      <c r="S43" s="31"/>
    </row>
    <row r="44" spans="1:19">
      <c r="A44" s="76"/>
      <c r="B44" s="76"/>
      <c r="C44" s="76"/>
      <c r="D44" s="76"/>
      <c r="E44" s="76"/>
      <c r="F44" s="76"/>
      <c r="G44" s="76"/>
      <c r="H44" s="76"/>
      <c r="I44" s="76"/>
      <c r="J44" s="76"/>
      <c r="K44" s="76"/>
      <c r="L44" s="76"/>
      <c r="M44" s="65"/>
      <c r="N44" s="65"/>
      <c r="O44" s="65"/>
      <c r="Q44" s="65"/>
      <c r="S44" s="31"/>
    </row>
    <row r="45" spans="1:19">
      <c r="A45" s="77"/>
      <c r="B45" s="77"/>
      <c r="C45" s="77"/>
      <c r="D45" s="77"/>
      <c r="E45" s="77"/>
      <c r="F45" s="77"/>
      <c r="G45" s="77"/>
      <c r="H45" s="77"/>
      <c r="I45" s="77"/>
      <c r="J45" s="77"/>
      <c r="K45" s="77"/>
      <c r="L45" s="77"/>
      <c r="M45" s="62"/>
      <c r="N45" s="62"/>
      <c r="O45" s="62"/>
      <c r="Q45" s="62"/>
      <c r="S45" s="31"/>
    </row>
    <row r="46" spans="1:19">
      <c r="A46" s="76"/>
      <c r="B46" s="76"/>
      <c r="C46" s="76"/>
      <c r="D46" s="76"/>
      <c r="E46" s="76"/>
      <c r="F46" s="76"/>
      <c r="G46" s="76"/>
      <c r="H46" s="76"/>
      <c r="I46" s="76"/>
      <c r="J46" s="76"/>
      <c r="K46" s="76"/>
      <c r="L46" s="76"/>
      <c r="M46" s="65"/>
      <c r="N46" s="65"/>
      <c r="O46" s="65"/>
      <c r="Q46" s="65"/>
      <c r="S46" s="31"/>
    </row>
    <row r="47" spans="1:19">
      <c r="A47" s="77"/>
      <c r="B47" s="77"/>
      <c r="C47" s="77"/>
      <c r="D47" s="77"/>
      <c r="E47" s="77"/>
      <c r="F47" s="77"/>
      <c r="G47" s="77"/>
      <c r="H47" s="77"/>
      <c r="I47" s="77"/>
      <c r="J47" s="77"/>
      <c r="K47" s="77"/>
      <c r="L47" s="77"/>
      <c r="M47" s="62"/>
      <c r="N47" s="62"/>
      <c r="O47" s="62"/>
      <c r="Q47" s="62"/>
      <c r="S47" s="31"/>
    </row>
    <row r="48" spans="1:19">
      <c r="A48" s="77"/>
      <c r="B48" s="77"/>
      <c r="C48" s="77"/>
      <c r="D48" s="77"/>
      <c r="E48" s="77"/>
      <c r="F48" s="77"/>
      <c r="G48" s="77"/>
      <c r="H48" s="77"/>
      <c r="I48" s="77"/>
      <c r="J48" s="77"/>
      <c r="K48" s="77"/>
      <c r="L48" s="77"/>
      <c r="M48" s="62"/>
      <c r="N48" s="62"/>
      <c r="O48" s="62"/>
      <c r="Q48" s="62"/>
      <c r="S48" s="31"/>
    </row>
    <row r="49" spans="1:19">
      <c r="A49" s="77"/>
      <c r="B49" s="77"/>
      <c r="C49" s="77"/>
      <c r="D49" s="77"/>
      <c r="E49" s="77"/>
      <c r="F49" s="77"/>
      <c r="G49" s="77"/>
      <c r="H49" s="77"/>
      <c r="I49" s="77"/>
      <c r="J49" s="77"/>
      <c r="K49" s="77"/>
      <c r="L49" s="77"/>
      <c r="M49" s="62"/>
      <c r="N49" s="62"/>
      <c r="O49" s="62"/>
      <c r="Q49" s="62"/>
      <c r="S49" s="31"/>
    </row>
    <row r="50" spans="1:19">
      <c r="A50" s="78"/>
      <c r="B50" s="78"/>
      <c r="C50" s="78"/>
      <c r="D50" s="78"/>
      <c r="E50" s="78"/>
      <c r="F50" s="78"/>
      <c r="G50" s="78"/>
      <c r="H50" s="78"/>
      <c r="I50" s="78"/>
      <c r="J50" s="78"/>
      <c r="K50" s="78"/>
      <c r="L50" s="78"/>
      <c r="M50" s="59"/>
      <c r="N50" s="59"/>
      <c r="O50" s="59"/>
      <c r="Q50" s="59"/>
      <c r="S50" s="31"/>
    </row>
    <row r="51" spans="1:19">
      <c r="A51" s="78"/>
      <c r="B51" s="78"/>
      <c r="C51" s="78"/>
      <c r="D51" s="78"/>
      <c r="E51" s="78"/>
      <c r="F51" s="78"/>
      <c r="G51" s="78"/>
      <c r="H51" s="78"/>
      <c r="I51" s="78"/>
      <c r="J51" s="78"/>
      <c r="K51" s="78"/>
      <c r="L51" s="78"/>
      <c r="M51" s="59"/>
      <c r="N51" s="59"/>
      <c r="O51" s="59"/>
      <c r="Q51" s="59"/>
      <c r="S51" s="31"/>
    </row>
    <row r="52" spans="1:19">
      <c r="A52" s="78"/>
      <c r="B52" s="78"/>
      <c r="C52" s="78"/>
      <c r="D52" s="78"/>
      <c r="E52" s="78"/>
      <c r="F52" s="78"/>
      <c r="G52" s="78"/>
      <c r="H52" s="78"/>
      <c r="I52" s="78"/>
      <c r="J52" s="78"/>
      <c r="K52" s="78"/>
      <c r="L52" s="78"/>
      <c r="M52" s="59"/>
      <c r="N52" s="59"/>
      <c r="O52" s="59"/>
      <c r="Q52" s="59"/>
      <c r="S52" s="31"/>
    </row>
    <row r="53" spans="1:19">
      <c r="A53" s="75"/>
      <c r="B53" s="75"/>
      <c r="C53" s="75"/>
      <c r="D53" s="75"/>
      <c r="E53" s="75"/>
      <c r="F53" s="75"/>
      <c r="G53" s="75"/>
      <c r="H53" s="75"/>
      <c r="I53" s="75"/>
      <c r="J53" s="75"/>
      <c r="K53" s="75"/>
      <c r="L53" s="75"/>
      <c r="M53" s="69"/>
      <c r="N53" s="69"/>
      <c r="O53" s="69"/>
      <c r="Q53" s="69"/>
      <c r="S53" s="31"/>
    </row>
    <row r="54" spans="1:19">
      <c r="A54" s="78"/>
      <c r="B54" s="78"/>
      <c r="C54" s="78"/>
      <c r="D54" s="78"/>
      <c r="E54" s="78"/>
      <c r="F54" s="78"/>
      <c r="G54" s="78"/>
      <c r="H54" s="78"/>
      <c r="I54" s="78"/>
      <c r="J54" s="78"/>
      <c r="K54" s="78"/>
      <c r="L54" s="78"/>
      <c r="M54" s="59"/>
      <c r="N54" s="59"/>
      <c r="O54" s="59"/>
      <c r="Q54" s="59"/>
      <c r="S54" s="31"/>
    </row>
    <row r="55" spans="1:19">
      <c r="A55" s="75"/>
      <c r="B55" s="75"/>
      <c r="C55" s="75"/>
      <c r="D55" s="75"/>
      <c r="E55" s="75"/>
      <c r="F55" s="75"/>
      <c r="G55" s="75"/>
      <c r="H55" s="75"/>
      <c r="I55" s="75"/>
      <c r="J55" s="75"/>
      <c r="K55" s="75"/>
      <c r="L55" s="75"/>
      <c r="M55" s="69"/>
      <c r="N55" s="69"/>
      <c r="O55" s="69"/>
      <c r="Q55" s="69"/>
      <c r="S55" s="31"/>
    </row>
    <row r="56" spans="1:19">
      <c r="A56" s="76"/>
      <c r="B56" s="76"/>
      <c r="C56" s="76"/>
      <c r="D56" s="76"/>
      <c r="E56" s="76"/>
      <c r="F56" s="76"/>
      <c r="G56" s="76"/>
      <c r="H56" s="76"/>
      <c r="I56" s="76"/>
      <c r="J56" s="76"/>
      <c r="K56" s="76"/>
      <c r="L56" s="76"/>
      <c r="M56" s="65"/>
      <c r="N56" s="65"/>
      <c r="O56" s="65"/>
      <c r="Q56" s="65"/>
      <c r="S56" s="31"/>
    </row>
    <row r="57" spans="1:19">
      <c r="A57" s="75"/>
      <c r="B57" s="75"/>
      <c r="C57" s="75"/>
      <c r="D57" s="75"/>
      <c r="E57" s="75"/>
      <c r="F57" s="75"/>
      <c r="G57" s="75"/>
      <c r="H57" s="75"/>
      <c r="I57" s="75"/>
      <c r="J57" s="75"/>
      <c r="K57" s="75"/>
      <c r="L57" s="75"/>
      <c r="M57" s="69"/>
      <c r="N57" s="69"/>
      <c r="O57" s="69"/>
      <c r="Q57" s="69"/>
      <c r="S57" s="31"/>
    </row>
    <row r="58" spans="1:19">
      <c r="A58" s="75"/>
      <c r="B58" s="75"/>
      <c r="C58" s="75"/>
      <c r="D58" s="75"/>
      <c r="E58" s="75"/>
      <c r="F58" s="75"/>
      <c r="G58" s="75"/>
      <c r="H58" s="75"/>
      <c r="I58" s="75"/>
      <c r="J58" s="75"/>
      <c r="K58" s="75"/>
      <c r="L58" s="75"/>
      <c r="M58" s="69"/>
      <c r="N58" s="69"/>
      <c r="O58" s="69"/>
      <c r="Q58" s="69"/>
      <c r="S58" s="31"/>
    </row>
    <row r="59" spans="1:19">
      <c r="A59" s="77"/>
      <c r="B59" s="77"/>
      <c r="C59" s="77"/>
      <c r="D59" s="77"/>
      <c r="E59" s="77"/>
      <c r="F59" s="77"/>
      <c r="G59" s="77"/>
      <c r="H59" s="77"/>
      <c r="I59" s="77"/>
      <c r="J59" s="77"/>
      <c r="K59" s="77"/>
      <c r="L59" s="77"/>
      <c r="M59" s="62"/>
      <c r="N59" s="62"/>
      <c r="O59" s="62"/>
      <c r="Q59" s="62"/>
      <c r="S59" s="31"/>
    </row>
    <row r="60" spans="1:19">
      <c r="A60" s="78"/>
      <c r="B60" s="78"/>
      <c r="C60" s="78"/>
      <c r="D60" s="78"/>
      <c r="E60" s="78"/>
      <c r="F60" s="78"/>
      <c r="G60" s="78"/>
      <c r="H60" s="78"/>
      <c r="I60" s="78"/>
      <c r="J60" s="78"/>
      <c r="K60" s="78"/>
      <c r="L60" s="78"/>
      <c r="M60" s="59"/>
      <c r="N60" s="59"/>
      <c r="O60" s="59"/>
      <c r="Q60" s="59"/>
      <c r="S60" s="31"/>
    </row>
    <row r="61" spans="1:19">
      <c r="A61" s="75"/>
      <c r="B61" s="75"/>
      <c r="C61" s="75"/>
      <c r="D61" s="75"/>
      <c r="E61" s="75"/>
      <c r="F61" s="75"/>
      <c r="G61" s="75"/>
      <c r="H61" s="75"/>
      <c r="I61" s="75"/>
      <c r="J61" s="75"/>
      <c r="K61" s="75"/>
      <c r="L61" s="75"/>
      <c r="M61" s="69"/>
      <c r="N61" s="69"/>
      <c r="O61" s="69"/>
      <c r="Q61" s="69"/>
      <c r="S61" s="31"/>
    </row>
    <row r="62" spans="1:19">
      <c r="A62" s="78"/>
      <c r="B62" s="78"/>
      <c r="C62" s="78"/>
      <c r="D62" s="78"/>
      <c r="E62" s="78"/>
      <c r="F62" s="78"/>
      <c r="G62" s="78"/>
      <c r="H62" s="78"/>
      <c r="I62" s="78"/>
      <c r="J62" s="78"/>
      <c r="K62" s="78"/>
      <c r="L62" s="78"/>
      <c r="M62" s="59"/>
      <c r="N62" s="59"/>
      <c r="O62" s="59"/>
      <c r="Q62" s="59"/>
      <c r="S62" s="31"/>
    </row>
    <row r="63" spans="1:19">
      <c r="A63" s="77"/>
      <c r="B63" s="77"/>
      <c r="C63" s="77"/>
      <c r="D63" s="77"/>
      <c r="E63" s="77"/>
      <c r="F63" s="77"/>
      <c r="G63" s="77"/>
      <c r="H63" s="77"/>
      <c r="I63" s="77"/>
      <c r="J63" s="77"/>
      <c r="K63" s="77"/>
      <c r="L63" s="77"/>
      <c r="M63" s="62"/>
      <c r="N63" s="62"/>
      <c r="O63" s="62"/>
      <c r="Q63" s="62"/>
      <c r="S63" s="31"/>
    </row>
    <row r="64" spans="1:19">
      <c r="A64" s="76"/>
      <c r="B64" s="76"/>
      <c r="C64" s="76"/>
      <c r="D64" s="76"/>
      <c r="E64" s="76"/>
      <c r="F64" s="76"/>
      <c r="G64" s="76"/>
      <c r="H64" s="76"/>
      <c r="I64" s="76"/>
      <c r="J64" s="76"/>
      <c r="K64" s="76"/>
      <c r="L64" s="76"/>
      <c r="M64" s="65"/>
      <c r="N64" s="65"/>
      <c r="O64" s="65"/>
      <c r="Q64" s="65"/>
      <c r="S64" s="31"/>
    </row>
    <row r="65" spans="1:19">
      <c r="A65" s="77"/>
      <c r="B65" s="77"/>
      <c r="C65" s="77"/>
      <c r="D65" s="77"/>
      <c r="E65" s="77"/>
      <c r="F65" s="77"/>
      <c r="G65" s="77"/>
      <c r="H65" s="77"/>
      <c r="I65" s="77"/>
      <c r="J65" s="77"/>
      <c r="K65" s="77"/>
      <c r="L65" s="77"/>
      <c r="M65" s="62"/>
      <c r="N65" s="62"/>
      <c r="O65" s="62"/>
      <c r="Q65" s="62"/>
      <c r="S65" s="31"/>
    </row>
    <row r="66" spans="1:19">
      <c r="A66" s="78"/>
      <c r="B66" s="78"/>
      <c r="C66" s="78"/>
      <c r="D66" s="78"/>
      <c r="E66" s="78"/>
      <c r="F66" s="78"/>
      <c r="G66" s="78"/>
      <c r="H66" s="78"/>
      <c r="I66" s="78"/>
      <c r="J66" s="78"/>
      <c r="K66" s="78"/>
      <c r="L66" s="78"/>
      <c r="M66" s="59"/>
      <c r="N66" s="59"/>
      <c r="O66" s="59"/>
      <c r="Q66" s="59"/>
      <c r="S66" s="31"/>
    </row>
    <row r="67" spans="1:19">
      <c r="A67" s="76"/>
      <c r="B67" s="76"/>
      <c r="C67" s="76"/>
      <c r="D67" s="76"/>
      <c r="E67" s="76"/>
      <c r="F67" s="76"/>
      <c r="G67" s="76"/>
      <c r="H67" s="76"/>
      <c r="I67" s="76"/>
      <c r="J67" s="76"/>
      <c r="K67" s="76"/>
      <c r="L67" s="76"/>
      <c r="M67" s="65"/>
      <c r="N67" s="65"/>
      <c r="O67" s="65"/>
      <c r="Q67" s="65"/>
      <c r="S67" s="31"/>
    </row>
    <row r="68" spans="1:19">
      <c r="A68" s="77"/>
      <c r="B68" s="77"/>
      <c r="C68" s="77"/>
      <c r="D68" s="77"/>
      <c r="E68" s="77"/>
      <c r="F68" s="77"/>
      <c r="G68" s="77"/>
      <c r="H68" s="77"/>
      <c r="I68" s="77"/>
      <c r="J68" s="77"/>
      <c r="K68" s="77"/>
      <c r="L68" s="77"/>
      <c r="M68" s="62"/>
      <c r="N68" s="62"/>
      <c r="O68" s="62"/>
      <c r="Q68" s="62"/>
      <c r="S68" s="31"/>
    </row>
    <row r="69" spans="1:19">
      <c r="A69" s="78"/>
      <c r="B69" s="78"/>
      <c r="C69" s="78"/>
      <c r="D69" s="78"/>
      <c r="E69" s="78"/>
      <c r="F69" s="78"/>
      <c r="G69" s="78"/>
      <c r="H69" s="78"/>
      <c r="I69" s="78"/>
      <c r="J69" s="78"/>
      <c r="K69" s="78"/>
      <c r="L69" s="78"/>
      <c r="M69" s="59"/>
      <c r="N69" s="59"/>
      <c r="O69" s="59"/>
      <c r="Q69" s="59"/>
      <c r="S69" s="31"/>
    </row>
    <row r="70" spans="1:19">
      <c r="A70" s="75"/>
      <c r="B70" s="75"/>
      <c r="C70" s="75"/>
      <c r="D70" s="75"/>
      <c r="E70" s="75"/>
      <c r="F70" s="75"/>
      <c r="G70" s="75"/>
      <c r="H70" s="75"/>
      <c r="I70" s="75"/>
      <c r="J70" s="75"/>
      <c r="K70" s="75"/>
      <c r="L70" s="75"/>
      <c r="M70" s="69"/>
      <c r="N70" s="69"/>
      <c r="O70" s="69"/>
      <c r="Q70" s="69"/>
      <c r="S70" s="31"/>
    </row>
    <row r="71" spans="1:19">
      <c r="A71" s="78"/>
      <c r="B71" s="78"/>
      <c r="C71" s="78"/>
      <c r="D71" s="78"/>
      <c r="E71" s="78"/>
      <c r="F71" s="78"/>
      <c r="G71" s="78"/>
      <c r="H71" s="78"/>
      <c r="I71" s="78"/>
      <c r="J71" s="78"/>
      <c r="K71" s="78"/>
      <c r="L71" s="78"/>
      <c r="M71" s="59"/>
      <c r="N71" s="59"/>
      <c r="O71" s="59"/>
      <c r="Q71" s="59"/>
      <c r="S71" s="31"/>
    </row>
    <row r="72" spans="1:19">
      <c r="A72" s="75"/>
      <c r="B72" s="75"/>
      <c r="C72" s="75"/>
      <c r="D72" s="75"/>
      <c r="E72" s="75"/>
      <c r="F72" s="75"/>
      <c r="G72" s="75"/>
      <c r="H72" s="75"/>
      <c r="I72" s="75"/>
      <c r="J72" s="75"/>
      <c r="K72" s="75"/>
      <c r="L72" s="75"/>
      <c r="M72" s="69"/>
      <c r="N72" s="69"/>
      <c r="O72" s="69"/>
      <c r="Q72" s="69"/>
      <c r="S72" s="31"/>
    </row>
    <row r="73" spans="1:19">
      <c r="A73" s="78"/>
      <c r="B73" s="78"/>
      <c r="C73" s="78"/>
      <c r="D73" s="78"/>
      <c r="E73" s="78"/>
      <c r="F73" s="78"/>
      <c r="G73" s="78"/>
      <c r="H73" s="78"/>
      <c r="I73" s="78"/>
      <c r="J73" s="78"/>
      <c r="K73" s="78"/>
      <c r="L73" s="78"/>
      <c r="M73" s="59"/>
      <c r="N73" s="59"/>
      <c r="O73" s="59"/>
      <c r="Q73" s="59"/>
      <c r="S73" s="31"/>
    </row>
    <row r="74" spans="1:19">
      <c r="A74" s="75"/>
      <c r="B74" s="75"/>
      <c r="C74" s="75"/>
      <c r="D74" s="75"/>
      <c r="E74" s="75"/>
      <c r="F74" s="75"/>
      <c r="G74" s="75"/>
      <c r="H74" s="75"/>
      <c r="I74" s="75"/>
      <c r="J74" s="75"/>
      <c r="K74" s="75"/>
      <c r="L74" s="75"/>
      <c r="M74" s="69"/>
      <c r="N74" s="69"/>
      <c r="O74" s="69"/>
      <c r="Q74" s="69"/>
      <c r="S74" s="31"/>
    </row>
    <row r="75" spans="1:19">
      <c r="A75" s="78"/>
      <c r="B75" s="78"/>
      <c r="C75" s="78"/>
      <c r="D75" s="78"/>
      <c r="E75" s="78"/>
      <c r="F75" s="78"/>
      <c r="G75" s="78"/>
      <c r="H75" s="78"/>
      <c r="I75" s="78"/>
      <c r="J75" s="78"/>
      <c r="K75" s="78"/>
      <c r="L75" s="78"/>
      <c r="M75" s="59"/>
      <c r="N75" s="59"/>
      <c r="O75" s="59"/>
      <c r="Q75" s="59"/>
      <c r="S75" s="31"/>
    </row>
    <row r="76" spans="1:19">
      <c r="A76" s="77"/>
      <c r="B76" s="77"/>
      <c r="C76" s="77"/>
      <c r="D76" s="77"/>
      <c r="E76" s="77"/>
      <c r="F76" s="77"/>
      <c r="G76" s="77"/>
      <c r="H76" s="77"/>
      <c r="I76" s="77"/>
      <c r="J76" s="77"/>
      <c r="K76" s="77"/>
      <c r="L76" s="77"/>
      <c r="M76" s="62"/>
      <c r="N76" s="62"/>
      <c r="O76" s="62"/>
      <c r="Q76" s="62"/>
      <c r="S76" s="31"/>
    </row>
    <row r="77" spans="1:19">
      <c r="A77" s="76"/>
      <c r="B77" s="76"/>
      <c r="C77" s="76"/>
      <c r="D77" s="76"/>
      <c r="E77" s="76"/>
      <c r="F77" s="76"/>
      <c r="G77" s="76"/>
      <c r="H77" s="76"/>
      <c r="I77" s="76"/>
      <c r="J77" s="76"/>
      <c r="K77" s="76"/>
      <c r="L77" s="76"/>
      <c r="M77" s="65"/>
      <c r="N77" s="65"/>
      <c r="O77" s="65"/>
      <c r="Q77" s="65"/>
      <c r="S77" s="31"/>
    </row>
    <row r="78" spans="1:19">
      <c r="A78" s="77"/>
      <c r="B78" s="77"/>
      <c r="C78" s="77"/>
      <c r="D78" s="77"/>
      <c r="E78" s="77"/>
      <c r="F78" s="77"/>
      <c r="G78" s="77"/>
      <c r="H78" s="77"/>
      <c r="I78" s="77"/>
      <c r="J78" s="77"/>
      <c r="K78" s="77"/>
      <c r="L78" s="77"/>
      <c r="M78" s="62"/>
      <c r="N78" s="62"/>
      <c r="O78" s="62"/>
      <c r="Q78" s="62"/>
      <c r="S78" s="31"/>
    </row>
    <row r="79" spans="1:19">
      <c r="A79" s="76"/>
      <c r="B79" s="76"/>
      <c r="C79" s="76"/>
      <c r="D79" s="76"/>
      <c r="E79" s="76"/>
      <c r="F79" s="76"/>
      <c r="G79" s="76"/>
      <c r="H79" s="76"/>
      <c r="I79" s="76"/>
      <c r="J79" s="76"/>
      <c r="K79" s="76"/>
      <c r="L79" s="76"/>
      <c r="M79" s="65"/>
      <c r="N79" s="65"/>
      <c r="O79" s="65"/>
      <c r="Q79" s="65"/>
      <c r="S79" s="31"/>
    </row>
    <row r="80" spans="1:19">
      <c r="A80" s="77"/>
      <c r="B80" s="77"/>
      <c r="C80" s="77"/>
      <c r="D80" s="77"/>
      <c r="E80" s="77"/>
      <c r="F80" s="77"/>
      <c r="G80" s="77"/>
      <c r="H80" s="77"/>
      <c r="I80" s="77"/>
      <c r="J80" s="77"/>
      <c r="K80" s="77"/>
      <c r="L80" s="77"/>
      <c r="M80" s="62"/>
      <c r="N80" s="62"/>
      <c r="O80" s="62"/>
      <c r="Q80" s="62"/>
      <c r="S80" s="31"/>
    </row>
    <row r="81" spans="1:19">
      <c r="A81" s="78"/>
      <c r="B81" s="78"/>
      <c r="C81" s="78"/>
      <c r="D81" s="78"/>
      <c r="E81" s="78"/>
      <c r="F81" s="78"/>
      <c r="G81" s="78"/>
      <c r="H81" s="78"/>
      <c r="I81" s="78"/>
      <c r="J81" s="78"/>
      <c r="K81" s="78"/>
      <c r="L81" s="78"/>
      <c r="M81" s="59"/>
      <c r="N81" s="59"/>
      <c r="O81" s="59"/>
      <c r="Q81" s="59"/>
      <c r="S81" s="31"/>
    </row>
    <row r="82" spans="1:19">
      <c r="A82" s="78"/>
      <c r="B82" s="78"/>
      <c r="C82" s="78"/>
      <c r="D82" s="78"/>
      <c r="E82" s="78"/>
      <c r="F82" s="78"/>
      <c r="G82" s="78"/>
      <c r="H82" s="78"/>
      <c r="I82" s="78"/>
      <c r="J82" s="78"/>
      <c r="K82" s="78"/>
      <c r="L82" s="78"/>
      <c r="M82" s="59"/>
      <c r="N82" s="59"/>
      <c r="O82" s="59"/>
      <c r="Q82" s="59"/>
      <c r="S82" s="31"/>
    </row>
    <row r="83" spans="1:19">
      <c r="A83" s="76"/>
      <c r="B83" s="76"/>
      <c r="C83" s="76"/>
      <c r="D83" s="76"/>
      <c r="E83" s="76"/>
      <c r="F83" s="76"/>
      <c r="G83" s="76"/>
      <c r="H83" s="76"/>
      <c r="I83" s="76"/>
      <c r="J83" s="76"/>
      <c r="K83" s="76"/>
      <c r="L83" s="76"/>
      <c r="M83" s="65"/>
      <c r="N83" s="65"/>
      <c r="O83" s="65"/>
      <c r="Q83" s="65"/>
      <c r="S83" s="31"/>
    </row>
    <row r="84" spans="1:19">
      <c r="A84" s="75"/>
      <c r="B84" s="75"/>
      <c r="C84" s="75"/>
      <c r="D84" s="75"/>
      <c r="E84" s="75"/>
      <c r="F84" s="75"/>
      <c r="G84" s="75"/>
      <c r="H84" s="75"/>
      <c r="I84" s="75"/>
      <c r="J84" s="75"/>
      <c r="K84" s="75"/>
      <c r="L84" s="75"/>
      <c r="M84" s="69"/>
      <c r="N84" s="69"/>
      <c r="O84" s="69"/>
      <c r="Q84" s="69"/>
      <c r="S84" s="31"/>
    </row>
    <row r="85" spans="1:19">
      <c r="A85" s="78"/>
      <c r="B85" s="78"/>
      <c r="C85" s="78"/>
      <c r="D85" s="78"/>
      <c r="E85" s="78"/>
      <c r="F85" s="78"/>
      <c r="G85" s="78"/>
      <c r="H85" s="78"/>
      <c r="I85" s="78"/>
      <c r="J85" s="78"/>
      <c r="K85" s="78"/>
      <c r="L85" s="78"/>
      <c r="M85" s="59"/>
      <c r="N85" s="59"/>
      <c r="O85" s="59"/>
      <c r="Q85" s="59"/>
      <c r="S85" s="31"/>
    </row>
    <row r="86" spans="1:19">
      <c r="A86" s="77"/>
      <c r="B86" s="77"/>
      <c r="C86" s="77"/>
      <c r="D86" s="77"/>
      <c r="E86" s="77"/>
      <c r="F86" s="77"/>
      <c r="G86" s="77"/>
      <c r="H86" s="77"/>
      <c r="I86" s="77"/>
      <c r="J86" s="77"/>
      <c r="K86" s="77"/>
      <c r="L86" s="77"/>
      <c r="M86" s="62"/>
      <c r="N86" s="62"/>
      <c r="O86" s="62"/>
      <c r="Q86" s="62"/>
      <c r="S86" s="31"/>
    </row>
    <row r="87" spans="1:19">
      <c r="A87" s="76"/>
      <c r="B87" s="76"/>
      <c r="C87" s="76"/>
      <c r="D87" s="76"/>
      <c r="E87" s="76"/>
      <c r="F87" s="76"/>
      <c r="G87" s="76"/>
      <c r="H87" s="76"/>
      <c r="I87" s="76"/>
      <c r="J87" s="76"/>
      <c r="K87" s="76"/>
      <c r="L87" s="76"/>
      <c r="M87" s="65"/>
      <c r="N87" s="65"/>
      <c r="O87" s="65"/>
      <c r="Q87" s="65"/>
      <c r="S87" s="31"/>
    </row>
    <row r="88" spans="1:19">
      <c r="A88" s="77"/>
      <c r="B88" s="77"/>
      <c r="C88" s="77"/>
      <c r="D88" s="77"/>
      <c r="E88" s="77"/>
      <c r="F88" s="77"/>
      <c r="G88" s="77"/>
      <c r="H88" s="77"/>
      <c r="I88" s="77"/>
      <c r="J88" s="77"/>
      <c r="K88" s="77"/>
      <c r="L88" s="77"/>
      <c r="M88" s="62"/>
      <c r="N88" s="62"/>
      <c r="O88" s="62"/>
      <c r="Q88" s="62"/>
      <c r="S88" s="31"/>
    </row>
    <row r="89" spans="1:19">
      <c r="A89" s="75"/>
      <c r="B89" s="75"/>
      <c r="C89" s="75"/>
      <c r="D89" s="75"/>
      <c r="E89" s="75"/>
      <c r="F89" s="75"/>
      <c r="G89" s="75"/>
      <c r="H89" s="75"/>
      <c r="I89" s="75"/>
      <c r="J89" s="75"/>
      <c r="K89" s="75"/>
      <c r="L89" s="75"/>
      <c r="M89" s="69"/>
      <c r="N89" s="69"/>
      <c r="O89" s="69"/>
      <c r="Q89" s="69"/>
      <c r="S89" s="31"/>
    </row>
    <row r="90" spans="1:19">
      <c r="A90" s="78"/>
      <c r="B90" s="78"/>
      <c r="C90" s="78"/>
      <c r="D90" s="78"/>
      <c r="E90" s="78"/>
      <c r="F90" s="78"/>
      <c r="G90" s="78"/>
      <c r="H90" s="78"/>
      <c r="I90" s="78"/>
      <c r="J90" s="78"/>
      <c r="K90" s="78"/>
      <c r="L90" s="78"/>
      <c r="M90" s="59"/>
      <c r="N90" s="59"/>
      <c r="O90" s="59"/>
      <c r="Q90" s="59"/>
      <c r="S90" s="31"/>
    </row>
    <row r="91" spans="1:19">
      <c r="A91" s="75"/>
      <c r="B91" s="75"/>
      <c r="C91" s="75"/>
      <c r="D91" s="75"/>
      <c r="E91" s="75"/>
      <c r="F91" s="75"/>
      <c r="G91" s="75"/>
      <c r="H91" s="75"/>
      <c r="I91" s="75"/>
      <c r="J91" s="75"/>
      <c r="K91" s="75"/>
      <c r="L91" s="75"/>
      <c r="M91" s="69"/>
      <c r="N91" s="69"/>
      <c r="O91" s="69"/>
      <c r="Q91" s="69"/>
      <c r="S91" s="31"/>
    </row>
    <row r="92" spans="1:19">
      <c r="A92" s="76"/>
      <c r="B92" s="76"/>
      <c r="C92" s="76"/>
      <c r="D92" s="76"/>
      <c r="E92" s="76"/>
      <c r="F92" s="76"/>
      <c r="G92" s="76"/>
      <c r="H92" s="76"/>
      <c r="I92" s="76"/>
      <c r="J92" s="76"/>
      <c r="K92" s="76"/>
      <c r="L92" s="76"/>
      <c r="M92" s="65"/>
      <c r="N92" s="65"/>
      <c r="O92" s="65"/>
      <c r="Q92" s="65"/>
      <c r="S92" s="31"/>
    </row>
    <row r="93" spans="1:19">
      <c r="A93" s="77"/>
      <c r="B93" s="77"/>
      <c r="C93" s="77"/>
      <c r="D93" s="77"/>
      <c r="E93" s="77"/>
      <c r="F93" s="77"/>
      <c r="G93" s="77"/>
      <c r="H93" s="77"/>
      <c r="I93" s="77"/>
      <c r="J93" s="77"/>
      <c r="K93" s="77"/>
      <c r="L93" s="77"/>
      <c r="M93" s="62"/>
      <c r="N93" s="62"/>
      <c r="O93" s="62"/>
      <c r="Q93" s="62"/>
      <c r="S93" s="31"/>
    </row>
    <row r="94" spans="1:19">
      <c r="A94" s="76"/>
      <c r="B94" s="76"/>
      <c r="C94" s="76"/>
      <c r="D94" s="76"/>
      <c r="E94" s="76"/>
      <c r="F94" s="76"/>
      <c r="G94" s="76"/>
      <c r="H94" s="76"/>
      <c r="I94" s="76"/>
      <c r="J94" s="76"/>
      <c r="K94" s="76"/>
      <c r="L94" s="76"/>
      <c r="M94" s="65"/>
      <c r="N94" s="65"/>
      <c r="O94" s="65"/>
      <c r="Q94" s="65"/>
      <c r="S94" s="31"/>
    </row>
    <row r="95" spans="1:19">
      <c r="A95" s="75"/>
      <c r="B95" s="75"/>
      <c r="C95" s="75"/>
      <c r="D95" s="75"/>
      <c r="E95" s="75"/>
      <c r="F95" s="75"/>
      <c r="G95" s="75"/>
      <c r="H95" s="75"/>
      <c r="I95" s="75"/>
      <c r="J95" s="75"/>
      <c r="K95" s="75"/>
      <c r="L95" s="75"/>
      <c r="M95" s="69"/>
      <c r="N95" s="69"/>
      <c r="O95" s="69"/>
      <c r="Q95" s="69"/>
      <c r="S95" s="31"/>
    </row>
    <row r="96" spans="1:19">
      <c r="A96" s="78"/>
      <c r="B96" s="78"/>
      <c r="C96" s="78"/>
      <c r="D96" s="78"/>
      <c r="E96" s="78"/>
      <c r="F96" s="78"/>
      <c r="G96" s="78"/>
      <c r="H96" s="78"/>
      <c r="I96" s="78"/>
      <c r="J96" s="78"/>
      <c r="K96" s="78"/>
      <c r="L96" s="78"/>
      <c r="M96" s="59"/>
      <c r="N96" s="59"/>
      <c r="O96" s="59"/>
      <c r="Q96" s="59"/>
      <c r="S96" s="31"/>
    </row>
    <row r="97" spans="1:19">
      <c r="A97" s="75"/>
      <c r="B97" s="75"/>
      <c r="C97" s="75"/>
      <c r="D97" s="75"/>
      <c r="E97" s="75"/>
      <c r="F97" s="75"/>
      <c r="G97" s="75"/>
      <c r="H97" s="75"/>
      <c r="I97" s="75"/>
      <c r="J97" s="75"/>
      <c r="K97" s="75"/>
      <c r="L97" s="75"/>
      <c r="M97" s="69"/>
      <c r="N97" s="69"/>
      <c r="O97" s="69"/>
      <c r="Q97" s="69"/>
      <c r="S97" s="31"/>
    </row>
    <row r="98" spans="1:19">
      <c r="A98" s="78"/>
      <c r="B98" s="78"/>
      <c r="C98" s="78"/>
      <c r="D98" s="78"/>
      <c r="E98" s="78"/>
      <c r="F98" s="78"/>
      <c r="G98" s="78"/>
      <c r="H98" s="78"/>
      <c r="I98" s="78"/>
      <c r="J98" s="78"/>
      <c r="K98" s="78"/>
      <c r="L98" s="78"/>
      <c r="M98" s="59"/>
      <c r="N98" s="59"/>
      <c r="O98" s="59"/>
      <c r="Q98" s="59"/>
      <c r="S98" s="31"/>
    </row>
    <row r="99" spans="1:19">
      <c r="A99" s="77"/>
      <c r="B99" s="77"/>
      <c r="C99" s="77"/>
      <c r="D99" s="77"/>
      <c r="E99" s="77"/>
      <c r="F99" s="77"/>
      <c r="G99" s="77"/>
      <c r="H99" s="77"/>
      <c r="I99" s="77"/>
      <c r="J99" s="77"/>
      <c r="K99" s="77"/>
      <c r="L99" s="77"/>
      <c r="M99" s="62"/>
      <c r="N99" s="62"/>
      <c r="O99" s="62"/>
      <c r="Q99" s="62"/>
      <c r="S99" s="31"/>
    </row>
    <row r="100" spans="1:19">
      <c r="A100" s="78"/>
      <c r="B100" s="78"/>
      <c r="C100" s="78"/>
      <c r="D100" s="78"/>
      <c r="E100" s="78"/>
      <c r="F100" s="78"/>
      <c r="G100" s="78"/>
      <c r="H100" s="78"/>
      <c r="I100" s="78"/>
      <c r="J100" s="78"/>
      <c r="K100" s="78"/>
      <c r="L100" s="78"/>
      <c r="M100" s="59"/>
      <c r="N100" s="59"/>
      <c r="O100" s="59"/>
      <c r="Q100" s="59"/>
      <c r="S100" s="31"/>
    </row>
    <row r="101" spans="1:19">
      <c r="A101" s="75"/>
      <c r="B101" s="75"/>
      <c r="C101" s="75"/>
      <c r="D101" s="75"/>
      <c r="E101" s="75"/>
      <c r="F101" s="75"/>
      <c r="G101" s="75"/>
      <c r="H101" s="75"/>
      <c r="I101" s="75"/>
      <c r="J101" s="75"/>
      <c r="K101" s="75"/>
      <c r="L101" s="75"/>
      <c r="M101" s="69"/>
      <c r="N101" s="69"/>
      <c r="O101" s="69"/>
      <c r="Q101" s="69"/>
      <c r="S101" s="31"/>
    </row>
    <row r="102" spans="1:19">
      <c r="A102" s="78"/>
      <c r="B102" s="78"/>
      <c r="C102" s="78"/>
      <c r="D102" s="78"/>
      <c r="E102" s="78"/>
      <c r="F102" s="78"/>
      <c r="G102" s="78"/>
      <c r="H102" s="78"/>
      <c r="I102" s="78"/>
      <c r="J102" s="78"/>
      <c r="K102" s="78"/>
      <c r="L102" s="78"/>
      <c r="M102" s="59"/>
      <c r="N102" s="59"/>
      <c r="O102" s="59"/>
      <c r="Q102" s="59"/>
      <c r="S102" s="31"/>
    </row>
    <row r="103" spans="1:19">
      <c r="A103" s="78"/>
      <c r="B103" s="78"/>
      <c r="C103" s="78"/>
      <c r="D103" s="78"/>
      <c r="E103" s="78"/>
      <c r="F103" s="78"/>
      <c r="G103" s="78"/>
      <c r="H103" s="78"/>
      <c r="I103" s="78"/>
      <c r="J103" s="78"/>
      <c r="K103" s="78"/>
      <c r="L103" s="78"/>
      <c r="M103" s="59"/>
      <c r="N103" s="59"/>
      <c r="O103" s="59"/>
      <c r="Q103" s="59"/>
      <c r="S103" s="31"/>
    </row>
    <row r="104" spans="1:19">
      <c r="A104" s="75"/>
      <c r="B104" s="75"/>
      <c r="C104" s="75"/>
      <c r="D104" s="75"/>
      <c r="E104" s="75"/>
      <c r="F104" s="75"/>
      <c r="G104" s="75"/>
      <c r="H104" s="75"/>
      <c r="I104" s="75"/>
      <c r="J104" s="75"/>
      <c r="K104" s="75"/>
      <c r="L104" s="75"/>
      <c r="M104" s="69"/>
      <c r="N104" s="69"/>
      <c r="O104" s="69"/>
      <c r="Q104" s="69"/>
      <c r="S104" s="31"/>
    </row>
    <row r="105" spans="1:19">
      <c r="A105" s="78"/>
      <c r="B105" s="78"/>
      <c r="C105" s="78"/>
      <c r="D105" s="78"/>
      <c r="E105" s="78"/>
      <c r="F105" s="78"/>
      <c r="G105" s="78"/>
      <c r="H105" s="78"/>
      <c r="I105" s="78"/>
      <c r="J105" s="78"/>
      <c r="K105" s="78"/>
      <c r="L105" s="78"/>
      <c r="M105" s="59"/>
      <c r="N105" s="59"/>
      <c r="O105" s="59"/>
      <c r="Q105" s="59"/>
      <c r="S105" s="31"/>
    </row>
    <row r="106" spans="1:19">
      <c r="A106" s="78"/>
      <c r="B106" s="78"/>
      <c r="C106" s="78"/>
      <c r="D106" s="78"/>
      <c r="E106" s="78"/>
      <c r="F106" s="78"/>
      <c r="G106" s="78"/>
      <c r="H106" s="78"/>
      <c r="I106" s="78"/>
      <c r="J106" s="78"/>
      <c r="K106" s="78"/>
      <c r="L106" s="78"/>
      <c r="M106" s="59"/>
      <c r="N106" s="59"/>
      <c r="O106" s="59"/>
      <c r="Q106" s="59"/>
      <c r="S106" s="31"/>
    </row>
    <row r="107" spans="1:19">
      <c r="A107" s="75"/>
      <c r="B107" s="75"/>
      <c r="C107" s="75"/>
      <c r="D107" s="75"/>
      <c r="E107" s="75"/>
      <c r="F107" s="75"/>
      <c r="G107" s="75"/>
      <c r="H107" s="75"/>
      <c r="I107" s="75"/>
      <c r="J107" s="75"/>
      <c r="K107" s="75"/>
      <c r="L107" s="75"/>
      <c r="M107" s="69"/>
      <c r="N107" s="69"/>
      <c r="O107" s="69"/>
      <c r="Q107" s="69"/>
      <c r="S107" s="31"/>
    </row>
    <row r="108" spans="1:19">
      <c r="A108" s="75"/>
      <c r="B108" s="75"/>
      <c r="C108" s="75"/>
      <c r="D108" s="75"/>
      <c r="E108" s="75"/>
      <c r="F108" s="75"/>
      <c r="G108" s="75"/>
      <c r="H108" s="75"/>
      <c r="I108" s="75"/>
      <c r="J108" s="75"/>
      <c r="K108" s="75"/>
      <c r="L108" s="75"/>
      <c r="M108" s="69"/>
      <c r="N108" s="69"/>
      <c r="O108" s="69"/>
      <c r="Q108" s="69"/>
      <c r="S108" s="31"/>
    </row>
    <row r="109" spans="1:19">
      <c r="A109" s="78"/>
      <c r="B109" s="78"/>
      <c r="C109" s="78"/>
      <c r="D109" s="78"/>
      <c r="E109" s="78"/>
      <c r="F109" s="78"/>
      <c r="G109" s="78"/>
      <c r="H109" s="78"/>
      <c r="I109" s="78"/>
      <c r="J109" s="78"/>
      <c r="K109" s="78"/>
      <c r="L109" s="78"/>
      <c r="M109" s="59"/>
      <c r="N109" s="59"/>
      <c r="O109" s="59"/>
      <c r="Q109" s="59"/>
      <c r="S109" s="31"/>
    </row>
    <row r="110" spans="1:19">
      <c r="A110" s="77"/>
      <c r="B110" s="77"/>
      <c r="C110" s="77"/>
      <c r="D110" s="77"/>
      <c r="E110" s="77"/>
      <c r="F110" s="77"/>
      <c r="G110" s="77"/>
      <c r="H110" s="77"/>
      <c r="I110" s="77"/>
      <c r="J110" s="77"/>
      <c r="K110" s="77"/>
      <c r="L110" s="77"/>
      <c r="M110" s="62"/>
      <c r="N110" s="62"/>
      <c r="O110" s="62"/>
      <c r="Q110" s="62"/>
      <c r="S110" s="31"/>
    </row>
    <row r="111" spans="1:19">
      <c r="A111" s="74"/>
      <c r="B111" s="74"/>
      <c r="C111" s="74"/>
      <c r="D111" s="74"/>
      <c r="E111" s="74"/>
      <c r="F111" s="74"/>
      <c r="G111" s="74"/>
      <c r="H111" s="74"/>
      <c r="I111" s="74"/>
      <c r="J111" s="74"/>
      <c r="K111" s="74"/>
      <c r="L111" s="74"/>
      <c r="M111" s="73"/>
      <c r="N111" s="73"/>
      <c r="O111" s="73"/>
      <c r="Q111" s="73"/>
      <c r="S111" s="31"/>
    </row>
    <row r="112" spans="1:19">
      <c r="A112" s="78"/>
      <c r="B112" s="78"/>
      <c r="C112" s="78"/>
      <c r="D112" s="78"/>
      <c r="E112" s="78"/>
      <c r="F112" s="78"/>
      <c r="G112" s="78"/>
      <c r="H112" s="78"/>
      <c r="I112" s="78"/>
      <c r="J112" s="78"/>
      <c r="K112" s="78"/>
      <c r="L112" s="78"/>
      <c r="M112" s="59"/>
      <c r="N112" s="59"/>
      <c r="O112" s="59"/>
      <c r="Q112" s="59"/>
    </row>
    <row r="113" spans="1:17">
      <c r="A113" s="77"/>
      <c r="B113" s="77"/>
      <c r="C113" s="77"/>
      <c r="D113" s="77"/>
      <c r="E113" s="77"/>
      <c r="F113" s="77"/>
      <c r="G113" s="77"/>
      <c r="H113" s="77"/>
      <c r="I113" s="77"/>
      <c r="J113" s="77"/>
      <c r="K113" s="77"/>
      <c r="L113" s="77"/>
      <c r="M113" s="62"/>
      <c r="N113" s="62"/>
      <c r="O113" s="62"/>
      <c r="Q113" s="62"/>
    </row>
    <row r="114" spans="1:17">
      <c r="A114" s="78"/>
      <c r="B114" s="78"/>
      <c r="C114" s="78"/>
      <c r="D114" s="78"/>
      <c r="E114" s="78"/>
      <c r="F114" s="78"/>
      <c r="G114" s="78"/>
      <c r="H114" s="78"/>
      <c r="I114" s="78"/>
      <c r="J114" s="78"/>
      <c r="K114" s="78"/>
      <c r="L114" s="78"/>
      <c r="M114" s="59"/>
      <c r="N114" s="59"/>
      <c r="O114" s="59"/>
      <c r="Q114" s="59"/>
    </row>
    <row r="115" spans="1:17">
      <c r="A115" s="75"/>
      <c r="B115" s="75"/>
      <c r="C115" s="75"/>
      <c r="D115" s="75"/>
      <c r="E115" s="75"/>
      <c r="F115" s="75"/>
      <c r="G115" s="75"/>
      <c r="H115" s="75"/>
      <c r="I115" s="75"/>
      <c r="J115" s="75"/>
      <c r="K115" s="75"/>
      <c r="L115" s="75"/>
      <c r="M115" s="69"/>
      <c r="N115" s="69"/>
      <c r="O115" s="69"/>
      <c r="Q115" s="69"/>
    </row>
    <row r="116" spans="1:17">
      <c r="A116" s="78"/>
      <c r="B116" s="78"/>
      <c r="C116" s="78"/>
      <c r="D116" s="78"/>
      <c r="E116" s="78"/>
      <c r="F116" s="78"/>
      <c r="G116" s="78"/>
      <c r="H116" s="78"/>
      <c r="I116" s="78"/>
      <c r="J116" s="78"/>
      <c r="K116" s="78"/>
      <c r="L116" s="78"/>
      <c r="M116" s="59"/>
      <c r="N116" s="59"/>
      <c r="O116" s="59"/>
      <c r="Q116" s="59"/>
    </row>
    <row r="117" spans="1:17">
      <c r="A117" s="77"/>
      <c r="B117" s="77"/>
      <c r="C117" s="77"/>
      <c r="D117" s="77"/>
      <c r="E117" s="77"/>
      <c r="F117" s="77"/>
      <c r="G117" s="77"/>
      <c r="H117" s="77"/>
      <c r="I117" s="77"/>
      <c r="J117" s="77"/>
      <c r="K117" s="77"/>
      <c r="L117" s="77"/>
      <c r="M117" s="62"/>
      <c r="N117" s="62"/>
      <c r="O117" s="62"/>
      <c r="Q117" s="62"/>
    </row>
    <row r="118" spans="1:17">
      <c r="A118" s="76"/>
      <c r="B118" s="76"/>
      <c r="C118" s="76"/>
      <c r="D118" s="76"/>
      <c r="E118" s="76"/>
      <c r="F118" s="76"/>
      <c r="G118" s="76"/>
      <c r="H118" s="76"/>
      <c r="I118" s="76"/>
      <c r="J118" s="76"/>
      <c r="K118" s="76"/>
      <c r="L118" s="76"/>
      <c r="M118" s="65"/>
      <c r="N118" s="65"/>
      <c r="O118" s="65"/>
      <c r="Q118" s="65"/>
    </row>
    <row r="119" spans="1:17">
      <c r="A119" s="75"/>
      <c r="B119" s="75"/>
      <c r="C119" s="75"/>
      <c r="D119" s="75"/>
      <c r="E119" s="75"/>
      <c r="F119" s="75"/>
      <c r="G119" s="75"/>
      <c r="H119" s="75"/>
      <c r="I119" s="75"/>
      <c r="J119" s="75"/>
      <c r="K119" s="75"/>
      <c r="L119" s="75"/>
      <c r="M119" s="69"/>
      <c r="N119" s="69"/>
      <c r="O119" s="69"/>
      <c r="Q119" s="69"/>
    </row>
    <row r="120" spans="1:17">
      <c r="A120" s="78"/>
      <c r="B120" s="78"/>
      <c r="C120" s="78"/>
      <c r="D120" s="78"/>
      <c r="E120" s="78"/>
      <c r="F120" s="78"/>
      <c r="G120" s="78"/>
      <c r="H120" s="78"/>
      <c r="I120" s="78"/>
      <c r="J120" s="78"/>
      <c r="K120" s="78"/>
      <c r="L120" s="78"/>
      <c r="M120" s="59"/>
      <c r="N120" s="59"/>
      <c r="O120" s="59"/>
      <c r="Q120" s="59"/>
    </row>
    <row r="121" spans="1:17">
      <c r="A121" s="77"/>
      <c r="B121" s="77"/>
      <c r="C121" s="77"/>
      <c r="D121" s="77"/>
      <c r="E121" s="77"/>
      <c r="F121" s="77"/>
      <c r="G121" s="77"/>
      <c r="H121" s="77"/>
      <c r="I121" s="77"/>
      <c r="J121" s="77"/>
      <c r="K121" s="77"/>
      <c r="L121" s="77"/>
      <c r="M121" s="62"/>
      <c r="N121" s="62"/>
      <c r="O121" s="62"/>
      <c r="Q121" s="62"/>
    </row>
    <row r="122" spans="1:17">
      <c r="A122" s="78"/>
      <c r="B122" s="78"/>
      <c r="C122" s="78"/>
      <c r="D122" s="78"/>
      <c r="E122" s="78"/>
      <c r="F122" s="78"/>
      <c r="G122" s="78"/>
      <c r="H122" s="78"/>
      <c r="I122" s="78"/>
      <c r="J122" s="78"/>
      <c r="K122" s="78"/>
      <c r="L122" s="78"/>
      <c r="M122" s="59"/>
      <c r="N122" s="59"/>
      <c r="O122" s="59"/>
      <c r="Q122" s="59"/>
    </row>
    <row r="123" spans="1:17">
      <c r="A123" s="77"/>
      <c r="B123" s="77"/>
      <c r="C123" s="77"/>
      <c r="D123" s="77"/>
      <c r="E123" s="77"/>
      <c r="F123" s="77"/>
      <c r="G123" s="77"/>
      <c r="H123" s="77"/>
      <c r="I123" s="77"/>
      <c r="J123" s="77"/>
      <c r="K123" s="77"/>
      <c r="L123" s="77"/>
      <c r="M123" s="62"/>
      <c r="N123" s="62"/>
      <c r="O123" s="62"/>
      <c r="Q123" s="62"/>
    </row>
    <row r="124" spans="1:17">
      <c r="A124" s="76"/>
      <c r="B124" s="76"/>
      <c r="C124" s="76"/>
      <c r="D124" s="76"/>
      <c r="E124" s="76"/>
      <c r="F124" s="76"/>
      <c r="G124" s="76"/>
      <c r="H124" s="76"/>
      <c r="I124" s="76"/>
      <c r="J124" s="76"/>
      <c r="K124" s="76"/>
      <c r="L124" s="76"/>
      <c r="M124" s="65"/>
      <c r="N124" s="65"/>
      <c r="O124" s="65"/>
      <c r="Q124" s="65"/>
    </row>
    <row r="125" spans="1:17">
      <c r="A125" s="77"/>
      <c r="B125" s="77"/>
      <c r="C125" s="77"/>
      <c r="D125" s="77"/>
      <c r="E125" s="77"/>
      <c r="F125" s="77"/>
      <c r="G125" s="77"/>
      <c r="H125" s="77"/>
      <c r="I125" s="77"/>
      <c r="J125" s="77"/>
      <c r="K125" s="77"/>
      <c r="L125" s="77"/>
      <c r="M125" s="62"/>
      <c r="N125" s="62"/>
      <c r="O125" s="62"/>
      <c r="Q125" s="62"/>
    </row>
    <row r="126" spans="1:17">
      <c r="A126" s="76"/>
      <c r="B126" s="76"/>
      <c r="C126" s="76"/>
      <c r="D126" s="76"/>
      <c r="E126" s="76"/>
      <c r="F126" s="76"/>
      <c r="G126" s="76"/>
      <c r="H126" s="76"/>
      <c r="I126" s="76"/>
      <c r="J126" s="76"/>
      <c r="K126" s="76"/>
      <c r="L126" s="76"/>
      <c r="M126" s="65"/>
      <c r="N126" s="65"/>
      <c r="O126" s="65"/>
      <c r="Q126" s="65"/>
    </row>
    <row r="127" spans="1:17">
      <c r="A127" s="75"/>
      <c r="B127" s="75"/>
      <c r="C127" s="75"/>
      <c r="D127" s="75"/>
      <c r="E127" s="75"/>
      <c r="F127" s="75"/>
      <c r="G127" s="75"/>
      <c r="H127" s="75"/>
      <c r="I127" s="75"/>
      <c r="J127" s="75"/>
      <c r="K127" s="75"/>
      <c r="L127" s="75"/>
      <c r="M127" s="69"/>
      <c r="N127" s="69"/>
      <c r="O127" s="69"/>
      <c r="Q127" s="69"/>
    </row>
    <row r="128" spans="1:17">
      <c r="A128" s="78"/>
      <c r="B128" s="78"/>
      <c r="C128" s="78"/>
      <c r="D128" s="78"/>
      <c r="E128" s="78"/>
      <c r="F128" s="78"/>
      <c r="G128" s="78"/>
      <c r="H128" s="78"/>
      <c r="I128" s="78"/>
      <c r="J128" s="78"/>
      <c r="K128" s="78"/>
      <c r="L128" s="78"/>
      <c r="M128" s="59"/>
      <c r="N128" s="59"/>
      <c r="O128" s="59"/>
      <c r="Q128" s="59"/>
    </row>
    <row r="129" spans="1:17">
      <c r="A129" s="75"/>
      <c r="B129" s="75"/>
      <c r="C129" s="75"/>
      <c r="D129" s="75"/>
      <c r="E129" s="75"/>
      <c r="F129" s="75"/>
      <c r="G129" s="75"/>
      <c r="H129" s="75"/>
      <c r="I129" s="75"/>
      <c r="J129" s="75"/>
      <c r="K129" s="75"/>
      <c r="L129" s="75"/>
      <c r="M129" s="69"/>
      <c r="N129" s="69"/>
      <c r="O129" s="69"/>
      <c r="Q129" s="69"/>
    </row>
    <row r="130" spans="1:17">
      <c r="A130" s="76"/>
      <c r="B130" s="76"/>
      <c r="C130" s="76"/>
      <c r="D130" s="76"/>
      <c r="E130" s="76"/>
      <c r="F130" s="76"/>
      <c r="G130" s="76"/>
      <c r="H130" s="76"/>
      <c r="I130" s="76"/>
      <c r="J130" s="76"/>
      <c r="K130" s="76"/>
      <c r="L130" s="76"/>
      <c r="M130" s="65"/>
      <c r="N130" s="65"/>
      <c r="O130" s="65"/>
      <c r="Q130" s="65"/>
    </row>
    <row r="131" spans="1:17">
      <c r="A131" s="77"/>
      <c r="B131" s="77"/>
      <c r="C131" s="77"/>
      <c r="D131" s="77"/>
      <c r="E131" s="77"/>
      <c r="F131" s="77"/>
      <c r="G131" s="77"/>
      <c r="H131" s="77"/>
      <c r="I131" s="77"/>
      <c r="J131" s="77"/>
      <c r="K131" s="77"/>
      <c r="L131" s="77"/>
      <c r="M131" s="62"/>
      <c r="N131" s="62"/>
      <c r="O131" s="62"/>
      <c r="Q131" s="62"/>
    </row>
    <row r="132" spans="1:17">
      <c r="A132" s="76"/>
      <c r="B132" s="76"/>
      <c r="C132" s="76"/>
      <c r="D132" s="76"/>
      <c r="E132" s="76"/>
      <c r="F132" s="76"/>
      <c r="G132" s="76"/>
      <c r="H132" s="76"/>
      <c r="I132" s="76"/>
      <c r="J132" s="76"/>
      <c r="K132" s="76"/>
      <c r="L132" s="76"/>
      <c r="M132" s="65"/>
      <c r="N132" s="65"/>
      <c r="O132" s="65"/>
      <c r="Q132" s="65"/>
    </row>
    <row r="133" spans="1:17">
      <c r="A133" s="75"/>
      <c r="B133" s="75"/>
      <c r="C133" s="75"/>
      <c r="D133" s="75"/>
      <c r="E133" s="75"/>
      <c r="F133" s="75"/>
      <c r="G133" s="75"/>
      <c r="H133" s="75"/>
      <c r="I133" s="75"/>
      <c r="J133" s="75"/>
      <c r="K133" s="75"/>
      <c r="L133" s="75"/>
      <c r="M133" s="69"/>
      <c r="N133" s="69"/>
      <c r="O133" s="69"/>
      <c r="Q133" s="69"/>
    </row>
    <row r="134" spans="1:17">
      <c r="A134" s="78"/>
      <c r="B134" s="78"/>
      <c r="C134" s="78"/>
      <c r="D134" s="78"/>
      <c r="E134" s="78"/>
      <c r="F134" s="78"/>
      <c r="G134" s="78"/>
      <c r="H134" s="78"/>
      <c r="I134" s="78"/>
      <c r="J134" s="78"/>
      <c r="K134" s="78"/>
      <c r="L134" s="78"/>
      <c r="M134" s="59"/>
      <c r="N134" s="59"/>
      <c r="O134" s="59"/>
      <c r="Q134" s="59"/>
    </row>
    <row r="135" spans="1:17">
      <c r="A135" s="75"/>
      <c r="B135" s="75"/>
      <c r="C135" s="75"/>
      <c r="D135" s="75"/>
      <c r="E135" s="75"/>
      <c r="F135" s="75"/>
      <c r="G135" s="75"/>
      <c r="H135" s="75"/>
      <c r="I135" s="75"/>
      <c r="J135" s="75"/>
      <c r="K135" s="75"/>
      <c r="L135" s="75"/>
      <c r="M135" s="69"/>
      <c r="N135" s="69"/>
      <c r="O135" s="69"/>
      <c r="Q135" s="69"/>
    </row>
    <row r="136" spans="1:17">
      <c r="A136" s="78"/>
      <c r="B136" s="78"/>
      <c r="C136" s="78"/>
      <c r="D136" s="78"/>
      <c r="E136" s="78"/>
      <c r="F136" s="78"/>
      <c r="G136" s="78"/>
      <c r="H136" s="78"/>
      <c r="I136" s="78"/>
      <c r="J136" s="78"/>
      <c r="K136" s="78"/>
      <c r="L136" s="78"/>
      <c r="M136" s="59"/>
      <c r="N136" s="59"/>
      <c r="O136" s="59"/>
      <c r="Q136" s="59"/>
    </row>
    <row r="137" spans="1:17">
      <c r="A137" s="77"/>
      <c r="B137" s="77"/>
      <c r="C137" s="77"/>
      <c r="D137" s="77"/>
      <c r="E137" s="77"/>
      <c r="F137" s="77"/>
      <c r="G137" s="77"/>
      <c r="H137" s="77"/>
      <c r="I137" s="77"/>
      <c r="J137" s="77"/>
      <c r="K137" s="77"/>
      <c r="L137" s="77"/>
      <c r="M137" s="62"/>
      <c r="N137" s="62"/>
      <c r="O137" s="62"/>
      <c r="Q137" s="62"/>
    </row>
    <row r="138" spans="1:17">
      <c r="A138" s="78"/>
      <c r="B138" s="78"/>
      <c r="C138" s="78"/>
      <c r="D138" s="78"/>
      <c r="E138" s="78"/>
      <c r="F138" s="78"/>
      <c r="G138" s="78"/>
      <c r="H138" s="78"/>
      <c r="I138" s="78"/>
      <c r="J138" s="78"/>
      <c r="K138" s="78"/>
      <c r="L138" s="78"/>
      <c r="M138" s="59"/>
      <c r="N138" s="59"/>
      <c r="O138" s="59"/>
      <c r="Q138" s="59"/>
    </row>
    <row r="139" spans="1:17">
      <c r="A139" s="75"/>
      <c r="B139" s="75"/>
      <c r="C139" s="75"/>
      <c r="D139" s="75"/>
      <c r="E139" s="75"/>
      <c r="F139" s="75"/>
      <c r="G139" s="75"/>
      <c r="H139" s="75"/>
      <c r="I139" s="75"/>
      <c r="J139" s="75"/>
      <c r="K139" s="75"/>
      <c r="L139" s="75"/>
      <c r="M139" s="69"/>
      <c r="N139" s="69"/>
      <c r="O139" s="69"/>
      <c r="Q139" s="69"/>
    </row>
    <row r="140" spans="1:17">
      <c r="A140" s="78"/>
      <c r="B140" s="78"/>
      <c r="C140" s="78"/>
      <c r="D140" s="78"/>
      <c r="E140" s="78"/>
      <c r="F140" s="78"/>
      <c r="G140" s="78"/>
      <c r="H140" s="78"/>
      <c r="I140" s="78"/>
      <c r="J140" s="78"/>
      <c r="K140" s="78"/>
      <c r="L140" s="78"/>
      <c r="M140" s="59"/>
      <c r="N140" s="59"/>
      <c r="O140" s="59"/>
      <c r="Q140" s="59"/>
    </row>
    <row r="141" spans="1:17">
      <c r="A141" s="75"/>
      <c r="B141" s="75"/>
      <c r="C141" s="75"/>
      <c r="D141" s="75"/>
      <c r="E141" s="75"/>
      <c r="F141" s="75"/>
      <c r="G141" s="75"/>
      <c r="H141" s="75"/>
      <c r="I141" s="75"/>
      <c r="J141" s="75"/>
      <c r="K141" s="75"/>
      <c r="L141" s="75"/>
      <c r="M141" s="69"/>
      <c r="N141" s="69"/>
      <c r="O141" s="69"/>
      <c r="Q141" s="69"/>
    </row>
    <row r="142" spans="1:17">
      <c r="A142" s="78"/>
      <c r="B142" s="78"/>
      <c r="C142" s="78"/>
      <c r="D142" s="78"/>
      <c r="E142" s="78"/>
      <c r="F142" s="78"/>
      <c r="G142" s="78"/>
      <c r="H142" s="78"/>
      <c r="I142" s="78"/>
      <c r="J142" s="78"/>
      <c r="K142" s="78"/>
      <c r="L142" s="78"/>
      <c r="M142" s="59"/>
      <c r="N142" s="59"/>
      <c r="O142" s="59"/>
      <c r="Q142" s="59"/>
    </row>
    <row r="143" spans="1:17">
      <c r="A143" s="75"/>
      <c r="B143" s="75"/>
      <c r="C143" s="75"/>
      <c r="D143" s="75"/>
      <c r="E143" s="75"/>
      <c r="F143" s="75"/>
      <c r="G143" s="75"/>
      <c r="H143" s="75"/>
      <c r="I143" s="75"/>
      <c r="J143" s="75"/>
      <c r="K143" s="75"/>
      <c r="L143" s="75"/>
      <c r="M143" s="69"/>
      <c r="N143" s="69"/>
      <c r="O143" s="69"/>
      <c r="Q143" s="69"/>
    </row>
    <row r="144" spans="1:17">
      <c r="A144" s="78"/>
      <c r="B144" s="78"/>
      <c r="C144" s="78"/>
      <c r="D144" s="78"/>
      <c r="E144" s="78"/>
      <c r="F144" s="78"/>
      <c r="G144" s="78"/>
      <c r="H144" s="78"/>
      <c r="I144" s="78"/>
      <c r="J144" s="78"/>
      <c r="K144" s="78"/>
      <c r="L144" s="78"/>
      <c r="M144" s="59"/>
      <c r="N144" s="59"/>
      <c r="O144" s="59"/>
      <c r="Q144" s="59"/>
    </row>
    <row r="145" spans="1:17">
      <c r="A145" s="75"/>
      <c r="B145" s="75"/>
      <c r="C145" s="75"/>
      <c r="D145" s="75"/>
      <c r="E145" s="75"/>
      <c r="F145" s="75"/>
      <c r="G145" s="75"/>
      <c r="H145" s="75"/>
      <c r="I145" s="75"/>
      <c r="J145" s="75"/>
      <c r="K145" s="75"/>
      <c r="L145" s="75"/>
      <c r="M145" s="69"/>
      <c r="N145" s="69"/>
      <c r="O145" s="69"/>
      <c r="Q145" s="69"/>
    </row>
    <row r="146" spans="1:17">
      <c r="A146" s="78"/>
      <c r="B146" s="78"/>
      <c r="C146" s="78"/>
      <c r="D146" s="78"/>
      <c r="E146" s="78"/>
      <c r="F146" s="78"/>
      <c r="G146" s="78"/>
      <c r="H146" s="78"/>
      <c r="I146" s="78"/>
      <c r="J146" s="78"/>
      <c r="K146" s="78"/>
      <c r="L146" s="78"/>
      <c r="M146" s="59"/>
      <c r="N146" s="59"/>
      <c r="O146" s="59"/>
      <c r="Q146" s="59"/>
    </row>
    <row r="147" spans="1:17">
      <c r="A147" s="75"/>
      <c r="B147" s="75"/>
      <c r="C147" s="75"/>
      <c r="D147" s="75"/>
      <c r="E147" s="75"/>
      <c r="F147" s="75"/>
      <c r="G147" s="75"/>
      <c r="H147" s="75"/>
      <c r="I147" s="75"/>
      <c r="J147" s="75"/>
      <c r="K147" s="75"/>
      <c r="L147" s="75"/>
      <c r="M147" s="69"/>
      <c r="N147" s="69"/>
      <c r="O147" s="69"/>
      <c r="Q147" s="69"/>
    </row>
    <row r="148" spans="1:17">
      <c r="A148" s="78"/>
      <c r="B148" s="78"/>
      <c r="C148" s="78"/>
      <c r="D148" s="78"/>
      <c r="E148" s="78"/>
      <c r="F148" s="78"/>
      <c r="G148" s="78"/>
      <c r="H148" s="78"/>
      <c r="I148" s="78"/>
      <c r="J148" s="78"/>
      <c r="K148" s="78"/>
      <c r="L148" s="78"/>
      <c r="M148" s="59"/>
      <c r="N148" s="59"/>
      <c r="O148" s="59"/>
      <c r="Q148" s="59"/>
    </row>
    <row r="149" spans="1:17">
      <c r="A149" s="75"/>
      <c r="B149" s="75"/>
      <c r="C149" s="75"/>
      <c r="D149" s="75"/>
      <c r="E149" s="75"/>
      <c r="F149" s="75"/>
      <c r="G149" s="75"/>
      <c r="H149" s="75"/>
      <c r="I149" s="75"/>
      <c r="J149" s="75"/>
      <c r="K149" s="75"/>
      <c r="L149" s="75"/>
      <c r="M149" s="69"/>
      <c r="N149" s="69"/>
      <c r="O149" s="69"/>
      <c r="Q149" s="69"/>
    </row>
    <row r="150" spans="1:17">
      <c r="A150" s="78"/>
      <c r="B150" s="78"/>
      <c r="C150" s="78"/>
      <c r="D150" s="78"/>
      <c r="E150" s="78"/>
      <c r="F150" s="78"/>
      <c r="G150" s="78"/>
      <c r="H150" s="78"/>
      <c r="I150" s="78"/>
      <c r="J150" s="78"/>
      <c r="K150" s="78"/>
      <c r="L150" s="78"/>
      <c r="M150" s="59"/>
      <c r="N150" s="59"/>
      <c r="O150" s="59"/>
      <c r="Q150" s="59"/>
    </row>
    <row r="151" spans="1:17">
      <c r="A151" s="77"/>
      <c r="B151" s="77"/>
      <c r="C151" s="77"/>
      <c r="D151" s="77"/>
      <c r="E151" s="77"/>
      <c r="F151" s="77"/>
      <c r="G151" s="77"/>
      <c r="H151" s="77"/>
      <c r="I151" s="77"/>
      <c r="J151" s="77"/>
      <c r="K151" s="77"/>
      <c r="L151" s="77"/>
      <c r="M151" s="62"/>
      <c r="N151" s="62"/>
      <c r="O151" s="62"/>
      <c r="Q151" s="62"/>
    </row>
    <row r="152" spans="1:17">
      <c r="A152" s="74"/>
      <c r="B152" s="74"/>
      <c r="C152" s="74"/>
      <c r="D152" s="74"/>
      <c r="E152" s="74"/>
      <c r="F152" s="74"/>
      <c r="G152" s="74"/>
      <c r="H152" s="74"/>
      <c r="I152" s="74"/>
      <c r="J152" s="74"/>
      <c r="K152" s="74"/>
      <c r="L152" s="74"/>
      <c r="M152" s="73"/>
      <c r="N152" s="73"/>
      <c r="O152" s="73"/>
      <c r="Q152" s="7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1B6EA-B14F-4F51-BE9D-135D26275340}">
  <sheetPr>
    <tabColor theme="8" tint="0.59999389629810485"/>
  </sheetPr>
  <dimension ref="A1:S152"/>
  <sheetViews>
    <sheetView zoomScale="73" workbookViewId="0">
      <pane ySplit="1" topLeftCell="A2" activePane="bottomLeft" state="frozen"/>
      <selection pane="bottomLeft" activeCell="S115" sqref="S115"/>
    </sheetView>
  </sheetViews>
  <sheetFormatPr defaultColWidth="8.85546875" defaultRowHeight="14.45"/>
  <cols>
    <col min="1" max="2" width="11.140625" customWidth="1"/>
    <col min="16" max="16" width="5.7109375" customWidth="1"/>
    <col min="19" max="19" width="92.42578125" bestFit="1" customWidth="1"/>
  </cols>
  <sheetData>
    <row r="1" spans="1:19" ht="103.15" customHeight="1" thickBot="1">
      <c r="A1" s="37" t="s">
        <v>3</v>
      </c>
      <c r="B1" s="38" t="s">
        <v>759</v>
      </c>
      <c r="C1" s="41" t="s">
        <v>762</v>
      </c>
      <c r="D1" s="41" t="s">
        <v>766</v>
      </c>
      <c r="E1" s="41" t="s">
        <v>769</v>
      </c>
      <c r="F1" s="41" t="s">
        <v>772</v>
      </c>
      <c r="G1" s="41" t="s">
        <v>775</v>
      </c>
      <c r="H1" s="41" t="s">
        <v>778</v>
      </c>
      <c r="I1" s="41" t="s">
        <v>781</v>
      </c>
      <c r="J1" s="41" t="s">
        <v>784</v>
      </c>
      <c r="K1" s="41" t="s">
        <v>787</v>
      </c>
      <c r="L1" s="41" t="s">
        <v>790</v>
      </c>
      <c r="M1" s="41" t="s">
        <v>793</v>
      </c>
      <c r="N1" s="41" t="s">
        <v>796</v>
      </c>
      <c r="O1" s="42" t="s">
        <v>799</v>
      </c>
      <c r="P1" s="23"/>
      <c r="Q1" s="43" t="s">
        <v>802</v>
      </c>
    </row>
    <row r="2" spans="1:19">
      <c r="A2" s="75" t="s">
        <v>109</v>
      </c>
      <c r="B2" s="75" t="s">
        <v>66</v>
      </c>
      <c r="C2" s="75">
        <v>9</v>
      </c>
      <c r="D2" s="75">
        <v>10</v>
      </c>
      <c r="E2" s="75">
        <v>8</v>
      </c>
      <c r="F2" s="75">
        <v>8</v>
      </c>
      <c r="G2" s="75">
        <v>10</v>
      </c>
      <c r="H2" s="75">
        <v>7</v>
      </c>
      <c r="I2" s="75">
        <v>10</v>
      </c>
      <c r="J2" s="75">
        <v>7</v>
      </c>
      <c r="K2" s="75">
        <v>10</v>
      </c>
      <c r="L2" s="75">
        <v>10</v>
      </c>
      <c r="M2" s="69">
        <v>10</v>
      </c>
      <c r="N2" s="69">
        <v>8</v>
      </c>
      <c r="O2" s="69">
        <v>10</v>
      </c>
      <c r="P2" s="23"/>
      <c r="Q2" s="69">
        <v>10</v>
      </c>
      <c r="S2" s="31" t="str" cm="1">
        <f t="array" ref="S2">_xlfn.TEXTJOIN(" + ", TRUE, 'Género X - Calificaciones M'!C2:O2 &amp; "*" &amp; "F" &amp; COLUMN('Género X - Calificaciones M'!C2:O2) - 2)</f>
        <v>9*F1 + 10*F2 + 8*F3 + 8*F4 + 10*F5 + 7*F6 + 10*F7 + 7*F8 + 10*F9 + 10*F10 + 10*F11 + 8*F12 + 10*F13</v>
      </c>
    </row>
    <row r="3" spans="1:19">
      <c r="A3" s="76" t="s">
        <v>109</v>
      </c>
      <c r="B3" s="76" t="s">
        <v>66</v>
      </c>
      <c r="C3" s="76">
        <v>9</v>
      </c>
      <c r="D3" s="76">
        <v>9</v>
      </c>
      <c r="E3" s="76">
        <v>9</v>
      </c>
      <c r="F3" s="76">
        <v>9</v>
      </c>
      <c r="G3" s="76">
        <v>8</v>
      </c>
      <c r="H3" s="76">
        <v>8</v>
      </c>
      <c r="I3" s="76">
        <v>8</v>
      </c>
      <c r="J3" s="76">
        <v>9</v>
      </c>
      <c r="K3" s="76">
        <v>8</v>
      </c>
      <c r="L3" s="76">
        <v>9</v>
      </c>
      <c r="M3" s="65">
        <v>8</v>
      </c>
      <c r="N3" s="65">
        <v>9</v>
      </c>
      <c r="O3" s="65">
        <v>9</v>
      </c>
      <c r="P3" s="23"/>
      <c r="Q3" s="65">
        <v>9</v>
      </c>
      <c r="S3" s="31" t="str" cm="1">
        <f t="array" ref="S3">_xlfn.TEXTJOIN(" + ", TRUE, 'Género X - Calificaciones M'!C3:O3 &amp; "*" &amp; "F" &amp; COLUMN('Género X - Calificaciones M'!C3:O3) - 2)</f>
        <v>9*F1 + 9*F2 + 9*F3 + 9*F4 + 8*F5 + 8*F6 + 8*F7 + 9*F8 + 8*F9 + 9*F10 + 8*F11 + 9*F12 + 9*F13</v>
      </c>
    </row>
    <row r="4" spans="1:19">
      <c r="A4" s="76" t="s">
        <v>109</v>
      </c>
      <c r="B4" s="76" t="s">
        <v>66</v>
      </c>
      <c r="C4" s="76">
        <v>7</v>
      </c>
      <c r="D4" s="76">
        <v>9</v>
      </c>
      <c r="E4" s="76">
        <v>10</v>
      </c>
      <c r="F4" s="76">
        <v>10</v>
      </c>
      <c r="G4" s="76">
        <v>10</v>
      </c>
      <c r="H4" s="76">
        <v>6</v>
      </c>
      <c r="I4" s="76">
        <v>10</v>
      </c>
      <c r="J4" s="76">
        <v>5</v>
      </c>
      <c r="K4" s="76">
        <v>8</v>
      </c>
      <c r="L4" s="76">
        <v>8</v>
      </c>
      <c r="M4" s="65">
        <v>10</v>
      </c>
      <c r="N4" s="65">
        <v>10</v>
      </c>
      <c r="O4" s="65">
        <v>10</v>
      </c>
      <c r="P4" s="23"/>
      <c r="Q4" s="65">
        <v>9</v>
      </c>
      <c r="S4" s="31" t="str" cm="1">
        <f t="array" ref="S4">_xlfn.TEXTJOIN(" + ", TRUE, 'Género X - Calificaciones M'!C4:O4 &amp; "*" &amp; "F" &amp; COLUMN('Género X - Calificaciones M'!C4:O4) - 2)</f>
        <v>7*F1 + 9*F2 + 10*F3 + 10*F4 + 10*F5 + 6*F6 + 10*F7 + 5*F8 + 8*F9 + 8*F10 + 10*F11 + 10*F12 + 10*F13</v>
      </c>
    </row>
    <row r="5" spans="1:19">
      <c r="A5" s="75" t="s">
        <v>109</v>
      </c>
      <c r="B5" s="75" t="s">
        <v>66</v>
      </c>
      <c r="C5" s="75">
        <v>8</v>
      </c>
      <c r="D5" s="75">
        <v>8</v>
      </c>
      <c r="E5" s="75">
        <v>8</v>
      </c>
      <c r="F5" s="75">
        <v>10</v>
      </c>
      <c r="G5" s="75">
        <v>10</v>
      </c>
      <c r="H5" s="75">
        <v>10</v>
      </c>
      <c r="I5" s="75">
        <v>10</v>
      </c>
      <c r="J5" s="75">
        <v>10</v>
      </c>
      <c r="K5" s="75">
        <v>9</v>
      </c>
      <c r="L5" s="75">
        <v>10</v>
      </c>
      <c r="M5" s="69">
        <v>2</v>
      </c>
      <c r="N5" s="69">
        <v>10</v>
      </c>
      <c r="O5" s="69">
        <v>8</v>
      </c>
      <c r="P5" s="23"/>
      <c r="Q5" s="69">
        <v>7</v>
      </c>
      <c r="S5" s="31" t="str" cm="1">
        <f t="array" ref="S5">_xlfn.TEXTJOIN(" + ", TRUE, 'Género X - Calificaciones M'!C5:O5 &amp; "*" &amp; "F" &amp; COLUMN('Género X - Calificaciones M'!C5:O5) - 2)</f>
        <v>8*F1 + 8*F2 + 8*F3 + 10*F4 + 10*F5 + 10*F6 + 10*F7 + 10*F8 + 9*F9 + 10*F10 + 2*F11 + 10*F12 + 8*F13</v>
      </c>
    </row>
    <row r="6" spans="1:19">
      <c r="A6" s="76" t="s">
        <v>109</v>
      </c>
      <c r="B6" s="76" t="s">
        <v>66</v>
      </c>
      <c r="C6" s="76">
        <v>10</v>
      </c>
      <c r="D6" s="76">
        <v>6</v>
      </c>
      <c r="E6" s="76">
        <v>10</v>
      </c>
      <c r="F6" s="76">
        <v>10</v>
      </c>
      <c r="G6" s="76">
        <v>10</v>
      </c>
      <c r="H6" s="76">
        <v>10</v>
      </c>
      <c r="I6" s="76">
        <v>10</v>
      </c>
      <c r="J6" s="76">
        <v>10</v>
      </c>
      <c r="K6" s="76">
        <v>10</v>
      </c>
      <c r="L6" s="76">
        <v>10</v>
      </c>
      <c r="M6" s="65">
        <v>10</v>
      </c>
      <c r="N6" s="65">
        <v>10</v>
      </c>
      <c r="O6" s="65">
        <v>10</v>
      </c>
      <c r="Q6" s="65">
        <v>10</v>
      </c>
      <c r="S6" s="31" t="str" cm="1">
        <f t="array" ref="S6">_xlfn.TEXTJOIN(" + ", TRUE, 'Género X - Calificaciones M'!C6:O6 &amp; "*" &amp; "F" &amp; COLUMN('Género X - Calificaciones M'!C6:O6) - 2)</f>
        <v>10*F1 + 6*F2 + 10*F3 + 10*F4 + 10*F5 + 10*F6 + 10*F7 + 10*F8 + 10*F9 + 10*F10 + 10*F11 + 10*F12 + 10*F13</v>
      </c>
    </row>
    <row r="7" spans="1:19">
      <c r="A7" s="75" t="s">
        <v>109</v>
      </c>
      <c r="B7" s="75" t="s">
        <v>66</v>
      </c>
      <c r="C7" s="75">
        <v>9</v>
      </c>
      <c r="D7" s="75">
        <v>8</v>
      </c>
      <c r="E7" s="75">
        <v>10</v>
      </c>
      <c r="F7" s="75">
        <v>9</v>
      </c>
      <c r="G7" s="75">
        <v>9</v>
      </c>
      <c r="H7" s="75">
        <v>10</v>
      </c>
      <c r="I7" s="75">
        <v>10</v>
      </c>
      <c r="J7" s="75">
        <v>8</v>
      </c>
      <c r="K7" s="75">
        <v>8</v>
      </c>
      <c r="L7" s="75">
        <v>8</v>
      </c>
      <c r="M7" s="69">
        <v>9</v>
      </c>
      <c r="N7" s="69">
        <v>9</v>
      </c>
      <c r="O7" s="69">
        <v>10</v>
      </c>
      <c r="Q7" s="69">
        <v>9</v>
      </c>
      <c r="S7" s="31" t="str" cm="1">
        <f t="array" ref="S7">_xlfn.TEXTJOIN(" + ", TRUE, 'Género X - Calificaciones M'!C7:O7 &amp; "*" &amp; "F" &amp; COLUMN('Género X - Calificaciones M'!C7:O7) - 2)</f>
        <v>9*F1 + 8*F2 + 10*F3 + 9*F4 + 9*F5 + 10*F6 + 10*F7 + 8*F8 + 8*F9 + 8*F10 + 9*F11 + 9*F12 + 10*F13</v>
      </c>
    </row>
    <row r="8" spans="1:19">
      <c r="A8" s="76" t="s">
        <v>109</v>
      </c>
      <c r="B8" s="76" t="s">
        <v>66</v>
      </c>
      <c r="C8" s="76">
        <v>7</v>
      </c>
      <c r="D8" s="76">
        <v>5</v>
      </c>
      <c r="E8" s="76">
        <v>10</v>
      </c>
      <c r="F8" s="76">
        <v>10</v>
      </c>
      <c r="G8" s="76">
        <v>7</v>
      </c>
      <c r="H8" s="76">
        <v>7</v>
      </c>
      <c r="I8" s="76">
        <v>10</v>
      </c>
      <c r="J8" s="76">
        <v>6</v>
      </c>
      <c r="K8" s="76">
        <v>8</v>
      </c>
      <c r="L8" s="76">
        <v>10</v>
      </c>
      <c r="M8" s="65">
        <v>6</v>
      </c>
      <c r="N8" s="65">
        <v>10</v>
      </c>
      <c r="O8" s="65">
        <v>10</v>
      </c>
      <c r="Q8" s="65">
        <v>9</v>
      </c>
      <c r="S8" s="31" t="str" cm="1">
        <f t="array" ref="S8">_xlfn.TEXTJOIN(" + ", TRUE, 'Género X - Calificaciones M'!C8:O8 &amp; "*" &amp; "F" &amp; COLUMN('Género X - Calificaciones M'!C8:O8) - 2)</f>
        <v>7*F1 + 5*F2 + 10*F3 + 10*F4 + 7*F5 + 7*F6 + 10*F7 + 6*F8 + 8*F9 + 10*F10 + 6*F11 + 10*F12 + 10*F13</v>
      </c>
    </row>
    <row r="9" spans="1:19">
      <c r="A9" s="77" t="s">
        <v>109</v>
      </c>
      <c r="B9" s="77" t="s">
        <v>66</v>
      </c>
      <c r="C9" s="77">
        <v>1</v>
      </c>
      <c r="D9" s="77">
        <v>1</v>
      </c>
      <c r="E9" s="77">
        <v>5</v>
      </c>
      <c r="F9" s="77">
        <v>1</v>
      </c>
      <c r="G9" s="77">
        <v>1</v>
      </c>
      <c r="H9" s="77">
        <v>8</v>
      </c>
      <c r="I9" s="77">
        <v>5</v>
      </c>
      <c r="J9" s="77">
        <v>9</v>
      </c>
      <c r="K9" s="77">
        <v>3</v>
      </c>
      <c r="L9" s="77">
        <v>9</v>
      </c>
      <c r="M9" s="62">
        <v>8</v>
      </c>
      <c r="N9" s="62">
        <v>4</v>
      </c>
      <c r="O9" s="62">
        <v>4</v>
      </c>
      <c r="Q9" s="62">
        <v>1</v>
      </c>
      <c r="S9" s="31" t="str" cm="1">
        <f t="array" ref="S9">_xlfn.TEXTJOIN(" + ", TRUE, 'Género X - Calificaciones M'!C9:O9 &amp; "*" &amp; "F" &amp; COLUMN('Género X - Calificaciones M'!C9:O9) - 2)</f>
        <v>1*F1 + 1*F2 + 5*F3 + 1*F4 + 1*F5 + 8*F6 + 5*F7 + 9*F8 + 3*F9 + 9*F10 + 8*F11 + 4*F12 + 4*F13</v>
      </c>
    </row>
    <row r="10" spans="1:19">
      <c r="A10" s="75" t="s">
        <v>109</v>
      </c>
      <c r="B10" s="75" t="s">
        <v>66</v>
      </c>
      <c r="C10" s="75">
        <v>5</v>
      </c>
      <c r="D10" s="75">
        <v>3</v>
      </c>
      <c r="E10" s="75">
        <v>8</v>
      </c>
      <c r="F10" s="75">
        <v>10</v>
      </c>
      <c r="G10" s="75">
        <v>9</v>
      </c>
      <c r="H10" s="75">
        <v>4</v>
      </c>
      <c r="I10" s="75">
        <v>9</v>
      </c>
      <c r="J10" s="75">
        <v>7</v>
      </c>
      <c r="K10" s="75">
        <v>9</v>
      </c>
      <c r="L10" s="75">
        <v>8</v>
      </c>
      <c r="M10" s="69">
        <v>6</v>
      </c>
      <c r="N10" s="69">
        <v>9</v>
      </c>
      <c r="O10" s="69">
        <v>8</v>
      </c>
      <c r="Q10" s="69">
        <v>8</v>
      </c>
      <c r="S10" s="31" t="str" cm="1">
        <f t="array" ref="S10">_xlfn.TEXTJOIN(" + ", TRUE, 'Género X - Calificaciones M'!C10:O10 &amp; "*" &amp; "F" &amp; COLUMN('Género X - Calificaciones M'!C10:O10) - 2)</f>
        <v>5*F1 + 3*F2 + 8*F3 + 10*F4 + 9*F5 + 4*F6 + 9*F7 + 7*F8 + 9*F9 + 8*F10 + 6*F11 + 9*F12 + 8*F13</v>
      </c>
    </row>
    <row r="11" spans="1:19">
      <c r="A11" s="77" t="s">
        <v>109</v>
      </c>
      <c r="B11" s="77" t="s">
        <v>66</v>
      </c>
      <c r="C11" s="77">
        <v>7</v>
      </c>
      <c r="D11" s="77">
        <v>5</v>
      </c>
      <c r="E11" s="77">
        <v>10</v>
      </c>
      <c r="F11" s="77">
        <v>10</v>
      </c>
      <c r="G11" s="77">
        <v>7</v>
      </c>
      <c r="H11" s="77">
        <v>10</v>
      </c>
      <c r="I11" s="77">
        <v>9</v>
      </c>
      <c r="J11" s="77">
        <v>3</v>
      </c>
      <c r="K11" s="77">
        <v>10</v>
      </c>
      <c r="L11" s="77">
        <v>7</v>
      </c>
      <c r="M11" s="62">
        <v>10</v>
      </c>
      <c r="N11" s="62">
        <v>7</v>
      </c>
      <c r="O11" s="62">
        <v>7</v>
      </c>
      <c r="Q11" s="62">
        <v>8</v>
      </c>
      <c r="S11" s="31" t="str" cm="1">
        <f t="array" ref="S11">_xlfn.TEXTJOIN(" + ", TRUE, 'Género X - Calificaciones M'!C11:O11 &amp; "*" &amp; "F" &amp; COLUMN('Género X - Calificaciones M'!C11:O11) - 2)</f>
        <v>7*F1 + 5*F2 + 10*F3 + 10*F4 + 7*F5 + 10*F6 + 9*F7 + 3*F8 + 10*F9 + 7*F10 + 10*F11 + 7*F12 + 7*F13</v>
      </c>
    </row>
    <row r="12" spans="1:19">
      <c r="A12" s="76" t="s">
        <v>109</v>
      </c>
      <c r="B12" s="76" t="s">
        <v>66</v>
      </c>
      <c r="C12" s="76">
        <v>10</v>
      </c>
      <c r="D12" s="76">
        <v>10</v>
      </c>
      <c r="E12" s="76">
        <v>10</v>
      </c>
      <c r="F12" s="76">
        <v>10</v>
      </c>
      <c r="G12" s="76">
        <v>10</v>
      </c>
      <c r="H12" s="76">
        <v>10</v>
      </c>
      <c r="I12" s="76">
        <v>10</v>
      </c>
      <c r="J12" s="76">
        <v>10</v>
      </c>
      <c r="K12" s="76">
        <v>10</v>
      </c>
      <c r="L12" s="76">
        <v>10</v>
      </c>
      <c r="M12" s="65">
        <v>10</v>
      </c>
      <c r="N12" s="65">
        <v>10</v>
      </c>
      <c r="O12" s="65">
        <v>10</v>
      </c>
      <c r="Q12" s="65">
        <v>10</v>
      </c>
      <c r="S12" s="31" t="str" cm="1">
        <f t="array" ref="S12">_xlfn.TEXTJOIN(" + ", TRUE, 'Género X - Calificaciones M'!C12:O12 &amp; "*" &amp; "F" &amp; COLUMN('Género X - Calificaciones M'!C12:O12) - 2)</f>
        <v>10*F1 + 10*F2 + 10*F3 + 10*F4 + 10*F5 + 10*F6 + 10*F7 + 10*F8 + 10*F9 + 10*F10 + 10*F11 + 10*F12 + 10*F13</v>
      </c>
    </row>
    <row r="13" spans="1:19">
      <c r="A13" s="77" t="s">
        <v>109</v>
      </c>
      <c r="B13" s="77" t="s">
        <v>66</v>
      </c>
      <c r="C13" s="77">
        <v>9</v>
      </c>
      <c r="D13" s="77">
        <v>6</v>
      </c>
      <c r="E13" s="77">
        <v>10</v>
      </c>
      <c r="F13" s="77">
        <v>9</v>
      </c>
      <c r="G13" s="77">
        <v>9</v>
      </c>
      <c r="H13" s="77">
        <v>10</v>
      </c>
      <c r="I13" s="77">
        <v>5</v>
      </c>
      <c r="J13" s="77">
        <v>7</v>
      </c>
      <c r="K13" s="77">
        <v>9</v>
      </c>
      <c r="L13" s="77">
        <v>9</v>
      </c>
      <c r="M13" s="62">
        <v>10</v>
      </c>
      <c r="N13" s="62">
        <v>10</v>
      </c>
      <c r="O13" s="62">
        <v>10</v>
      </c>
      <c r="Q13" s="62">
        <v>9</v>
      </c>
      <c r="S13" s="31" t="str" cm="1">
        <f t="array" ref="S13">_xlfn.TEXTJOIN(" + ", TRUE, 'Género X - Calificaciones M'!C13:O13 &amp; "*" &amp; "F" &amp; COLUMN('Género X - Calificaciones M'!C13:O13) - 2)</f>
        <v>9*F1 + 6*F2 + 10*F3 + 9*F4 + 9*F5 + 10*F6 + 5*F7 + 7*F8 + 9*F9 + 9*F10 + 10*F11 + 10*F12 + 10*F13</v>
      </c>
    </row>
    <row r="14" spans="1:19">
      <c r="A14" s="78" t="s">
        <v>109</v>
      </c>
      <c r="B14" s="78" t="s">
        <v>66</v>
      </c>
      <c r="C14" s="78">
        <v>8</v>
      </c>
      <c r="D14" s="78">
        <v>8</v>
      </c>
      <c r="E14" s="78">
        <v>8</v>
      </c>
      <c r="F14" s="78">
        <v>8</v>
      </c>
      <c r="G14" s="78">
        <v>8</v>
      </c>
      <c r="H14" s="78">
        <v>10</v>
      </c>
      <c r="I14" s="78">
        <v>8</v>
      </c>
      <c r="J14" s="78">
        <v>7</v>
      </c>
      <c r="K14" s="78">
        <v>8</v>
      </c>
      <c r="L14" s="78">
        <v>6</v>
      </c>
      <c r="M14" s="59">
        <v>10</v>
      </c>
      <c r="N14" s="59">
        <v>10</v>
      </c>
      <c r="O14" s="59">
        <v>9</v>
      </c>
      <c r="Q14" s="59">
        <v>9</v>
      </c>
      <c r="S14" s="31" t="str" cm="1">
        <f t="array" ref="S14">_xlfn.TEXTJOIN(" + ", TRUE, 'Género X - Calificaciones M'!C14:O14 &amp; "*" &amp; "F" &amp; COLUMN('Género X - Calificaciones M'!C14:O14) - 2)</f>
        <v>8*F1 + 8*F2 + 8*F3 + 8*F4 + 8*F5 + 10*F6 + 8*F7 + 7*F8 + 8*F9 + 6*F10 + 10*F11 + 10*F12 + 9*F13</v>
      </c>
    </row>
    <row r="15" spans="1:19">
      <c r="A15" s="75" t="s">
        <v>109</v>
      </c>
      <c r="B15" s="75" t="s">
        <v>66</v>
      </c>
      <c r="C15" s="75">
        <v>9</v>
      </c>
      <c r="D15" s="75">
        <v>8</v>
      </c>
      <c r="E15" s="75">
        <v>10</v>
      </c>
      <c r="F15" s="75">
        <v>10</v>
      </c>
      <c r="G15" s="75">
        <v>9</v>
      </c>
      <c r="H15" s="75">
        <v>10</v>
      </c>
      <c r="I15" s="75">
        <v>5</v>
      </c>
      <c r="J15" s="75">
        <v>7</v>
      </c>
      <c r="K15" s="75">
        <v>10</v>
      </c>
      <c r="L15" s="75">
        <v>10</v>
      </c>
      <c r="M15" s="69">
        <v>10</v>
      </c>
      <c r="N15" s="69">
        <v>9</v>
      </c>
      <c r="O15" s="69">
        <v>10</v>
      </c>
      <c r="Q15" s="69">
        <v>10</v>
      </c>
      <c r="S15" s="31" t="str" cm="1">
        <f t="array" ref="S15">_xlfn.TEXTJOIN(" + ", TRUE, 'Género X - Calificaciones M'!C15:O15 &amp; "*" &amp; "F" &amp; COLUMN('Género X - Calificaciones M'!C15:O15) - 2)</f>
        <v>9*F1 + 8*F2 + 10*F3 + 10*F4 + 9*F5 + 10*F6 + 5*F7 + 7*F8 + 10*F9 + 10*F10 + 10*F11 + 9*F12 + 10*F13</v>
      </c>
    </row>
    <row r="16" spans="1:19">
      <c r="A16" s="77" t="s">
        <v>109</v>
      </c>
      <c r="B16" s="77" t="s">
        <v>66</v>
      </c>
      <c r="C16" s="77">
        <v>7</v>
      </c>
      <c r="D16" s="77">
        <v>10</v>
      </c>
      <c r="E16" s="77">
        <v>6</v>
      </c>
      <c r="F16" s="77">
        <v>10</v>
      </c>
      <c r="G16" s="77">
        <v>3</v>
      </c>
      <c r="H16" s="77">
        <v>8</v>
      </c>
      <c r="I16" s="77">
        <v>4</v>
      </c>
      <c r="J16" s="77">
        <v>6</v>
      </c>
      <c r="K16" s="77">
        <v>10</v>
      </c>
      <c r="L16" s="77">
        <v>9</v>
      </c>
      <c r="M16" s="62">
        <v>7</v>
      </c>
      <c r="N16" s="62">
        <v>8</v>
      </c>
      <c r="O16" s="62">
        <v>10</v>
      </c>
      <c r="Q16" s="62">
        <v>10</v>
      </c>
      <c r="S16" s="31" t="str" cm="1">
        <f t="array" ref="S16">_xlfn.TEXTJOIN(" + ", TRUE, 'Género X - Calificaciones M'!C16:O16 &amp; "*" &amp; "F" &amp; COLUMN('Género X - Calificaciones M'!C16:O16) - 2)</f>
        <v>7*F1 + 10*F2 + 6*F3 + 10*F4 + 3*F5 + 8*F6 + 4*F7 + 6*F8 + 10*F9 + 9*F10 + 7*F11 + 8*F12 + 10*F13</v>
      </c>
    </row>
    <row r="17" spans="1:19">
      <c r="A17" s="78" t="s">
        <v>109</v>
      </c>
      <c r="B17" s="78" t="s">
        <v>66</v>
      </c>
      <c r="C17" s="78">
        <v>9</v>
      </c>
      <c r="D17" s="78">
        <v>8</v>
      </c>
      <c r="E17" s="78">
        <v>6</v>
      </c>
      <c r="F17" s="78">
        <v>6</v>
      </c>
      <c r="G17" s="78">
        <v>4</v>
      </c>
      <c r="H17" s="78">
        <v>3</v>
      </c>
      <c r="I17" s="78">
        <v>1</v>
      </c>
      <c r="J17" s="78">
        <v>1</v>
      </c>
      <c r="K17" s="78">
        <v>3</v>
      </c>
      <c r="L17" s="78">
        <v>8</v>
      </c>
      <c r="M17" s="59">
        <v>6</v>
      </c>
      <c r="N17" s="59">
        <v>8</v>
      </c>
      <c r="O17" s="59">
        <v>9</v>
      </c>
      <c r="Q17" s="59">
        <v>8</v>
      </c>
      <c r="S17" s="31" t="str" cm="1">
        <f t="array" ref="S17">_xlfn.TEXTJOIN(" + ", TRUE, 'Género X - Calificaciones M'!C17:O17 &amp; "*" &amp; "F" &amp; COLUMN('Género X - Calificaciones M'!C17:O17) - 2)</f>
        <v>9*F1 + 8*F2 + 6*F3 + 6*F4 + 4*F5 + 3*F6 + 1*F7 + 1*F8 + 3*F9 + 8*F10 + 6*F11 + 8*F12 + 9*F13</v>
      </c>
    </row>
    <row r="18" spans="1:19">
      <c r="A18" s="75" t="s">
        <v>109</v>
      </c>
      <c r="B18" s="75" t="s">
        <v>66</v>
      </c>
      <c r="C18" s="75">
        <v>8</v>
      </c>
      <c r="D18" s="75">
        <v>7</v>
      </c>
      <c r="E18" s="75">
        <v>9</v>
      </c>
      <c r="F18" s="75">
        <v>8</v>
      </c>
      <c r="G18" s="75">
        <v>7</v>
      </c>
      <c r="H18" s="75">
        <v>10</v>
      </c>
      <c r="I18" s="75">
        <v>3</v>
      </c>
      <c r="J18" s="75">
        <v>6</v>
      </c>
      <c r="K18" s="75">
        <v>9</v>
      </c>
      <c r="L18" s="75">
        <v>8</v>
      </c>
      <c r="M18" s="69">
        <v>9</v>
      </c>
      <c r="N18" s="69">
        <v>7</v>
      </c>
      <c r="O18" s="69">
        <v>9</v>
      </c>
      <c r="Q18" s="69">
        <v>9</v>
      </c>
      <c r="S18" s="31" t="str" cm="1">
        <f t="array" ref="S18">_xlfn.TEXTJOIN(" + ", TRUE, 'Género X - Calificaciones M'!C18:O18 &amp; "*" &amp; "F" &amp; COLUMN('Género X - Calificaciones M'!C18:O18) - 2)</f>
        <v>8*F1 + 7*F2 + 9*F3 + 8*F4 + 7*F5 + 10*F6 + 3*F7 + 6*F8 + 9*F9 + 8*F10 + 9*F11 + 7*F12 + 9*F13</v>
      </c>
    </row>
    <row r="19" spans="1:19">
      <c r="A19" s="78" t="s">
        <v>109</v>
      </c>
      <c r="B19" s="78" t="s">
        <v>66</v>
      </c>
      <c r="C19" s="78">
        <v>5</v>
      </c>
      <c r="D19" s="78">
        <v>10</v>
      </c>
      <c r="E19" s="78">
        <v>10</v>
      </c>
      <c r="F19" s="78">
        <v>8</v>
      </c>
      <c r="G19" s="78">
        <v>10</v>
      </c>
      <c r="H19" s="78">
        <v>10</v>
      </c>
      <c r="I19" s="78">
        <v>1</v>
      </c>
      <c r="J19" s="78">
        <v>10</v>
      </c>
      <c r="K19" s="78">
        <v>10</v>
      </c>
      <c r="L19" s="78">
        <v>8</v>
      </c>
      <c r="M19" s="59">
        <v>10</v>
      </c>
      <c r="N19" s="59">
        <v>10</v>
      </c>
      <c r="O19" s="59">
        <v>10</v>
      </c>
      <c r="Q19" s="59">
        <v>10</v>
      </c>
      <c r="S19" s="31" t="str" cm="1">
        <f t="array" ref="S19">_xlfn.TEXTJOIN(" + ", TRUE, 'Género X - Calificaciones M'!C19:O19 &amp; "*" &amp; "F" &amp; COLUMN('Género X - Calificaciones M'!C19:O19) - 2)</f>
        <v>5*F1 + 10*F2 + 10*F3 + 8*F4 + 10*F5 + 10*F6 + 1*F7 + 10*F8 + 10*F9 + 8*F10 + 10*F11 + 10*F12 + 10*F13</v>
      </c>
    </row>
    <row r="20" spans="1:19">
      <c r="A20" s="77" t="s">
        <v>109</v>
      </c>
      <c r="B20" s="77" t="s">
        <v>66</v>
      </c>
      <c r="C20" s="77">
        <v>9</v>
      </c>
      <c r="D20" s="77">
        <v>8</v>
      </c>
      <c r="E20" s="77">
        <v>10</v>
      </c>
      <c r="F20" s="77">
        <v>8</v>
      </c>
      <c r="G20" s="77">
        <v>10</v>
      </c>
      <c r="H20" s="77">
        <v>8</v>
      </c>
      <c r="I20" s="77">
        <v>6</v>
      </c>
      <c r="J20" s="77">
        <v>8</v>
      </c>
      <c r="K20" s="77">
        <v>10</v>
      </c>
      <c r="L20" s="77">
        <v>8</v>
      </c>
      <c r="M20" s="62">
        <v>10</v>
      </c>
      <c r="N20" s="62">
        <v>8</v>
      </c>
      <c r="O20" s="62">
        <v>10</v>
      </c>
      <c r="Q20" s="62">
        <v>9</v>
      </c>
      <c r="S20" s="31" t="str" cm="1">
        <f t="array" ref="S20">_xlfn.TEXTJOIN(" + ", TRUE, 'Género X - Calificaciones M'!C20:O20 &amp; "*" &amp; "F" &amp; COLUMN('Género X - Calificaciones M'!C20:O20) - 2)</f>
        <v>9*F1 + 8*F2 + 10*F3 + 8*F4 + 10*F5 + 8*F6 + 6*F7 + 8*F8 + 10*F9 + 8*F10 + 10*F11 + 8*F12 + 10*F13</v>
      </c>
    </row>
    <row r="21" spans="1:19">
      <c r="A21" s="76" t="s">
        <v>109</v>
      </c>
      <c r="B21" s="76" t="s">
        <v>66</v>
      </c>
      <c r="C21" s="76">
        <v>10</v>
      </c>
      <c r="D21" s="76">
        <v>8</v>
      </c>
      <c r="E21" s="76">
        <v>10</v>
      </c>
      <c r="F21" s="76">
        <v>10</v>
      </c>
      <c r="G21" s="76">
        <v>10</v>
      </c>
      <c r="H21" s="76">
        <v>10</v>
      </c>
      <c r="I21" s="76">
        <v>10</v>
      </c>
      <c r="J21" s="76">
        <v>10</v>
      </c>
      <c r="K21" s="76">
        <v>10</v>
      </c>
      <c r="L21" s="76">
        <v>10</v>
      </c>
      <c r="M21" s="65">
        <v>10</v>
      </c>
      <c r="N21" s="65">
        <v>10</v>
      </c>
      <c r="O21" s="65">
        <v>10</v>
      </c>
      <c r="Q21" s="65">
        <v>10</v>
      </c>
      <c r="S21" s="31" t="str" cm="1">
        <f t="array" ref="S21">_xlfn.TEXTJOIN(" + ", TRUE, 'Género X - Calificaciones M'!C21:O21 &amp; "*" &amp; "F" &amp; COLUMN('Género X - Calificaciones M'!C21:O21) - 2)</f>
        <v>10*F1 + 8*F2 + 10*F3 + 10*F4 + 10*F5 + 10*F6 + 10*F7 + 10*F8 + 10*F9 + 10*F10 + 10*F11 + 10*F12 + 10*F13</v>
      </c>
    </row>
    <row r="22" spans="1:19">
      <c r="A22" s="75" t="s">
        <v>109</v>
      </c>
      <c r="B22" s="75" t="s">
        <v>66</v>
      </c>
      <c r="C22" s="75">
        <v>10</v>
      </c>
      <c r="D22" s="75">
        <v>10</v>
      </c>
      <c r="E22" s="75">
        <v>10</v>
      </c>
      <c r="F22" s="75">
        <v>10</v>
      </c>
      <c r="G22" s="75">
        <v>9</v>
      </c>
      <c r="H22" s="75">
        <v>7</v>
      </c>
      <c r="I22" s="75">
        <v>10</v>
      </c>
      <c r="J22" s="75">
        <v>6</v>
      </c>
      <c r="K22" s="75">
        <v>9</v>
      </c>
      <c r="L22" s="75">
        <v>10</v>
      </c>
      <c r="M22" s="69">
        <v>5</v>
      </c>
      <c r="N22" s="69">
        <v>8</v>
      </c>
      <c r="O22" s="69">
        <v>10</v>
      </c>
      <c r="Q22" s="69">
        <v>9</v>
      </c>
      <c r="S22" s="31" t="str" cm="1">
        <f t="array" ref="S22">_xlfn.TEXTJOIN(" + ", TRUE, 'Género X - Calificaciones M'!C22:O22 &amp; "*" &amp; "F" &amp; COLUMN('Género X - Calificaciones M'!C22:O22) - 2)</f>
        <v>10*F1 + 10*F2 + 10*F3 + 10*F4 + 9*F5 + 7*F6 + 10*F7 + 6*F8 + 9*F9 + 10*F10 + 5*F11 + 8*F12 + 10*F13</v>
      </c>
    </row>
    <row r="23" spans="1:19">
      <c r="A23" s="77" t="s">
        <v>109</v>
      </c>
      <c r="B23" s="77" t="s">
        <v>66</v>
      </c>
      <c r="C23" s="77">
        <v>10</v>
      </c>
      <c r="D23" s="77">
        <v>8</v>
      </c>
      <c r="E23" s="77">
        <v>10</v>
      </c>
      <c r="F23" s="77">
        <v>10</v>
      </c>
      <c r="G23" s="77">
        <v>5</v>
      </c>
      <c r="H23" s="77">
        <v>10</v>
      </c>
      <c r="I23" s="77">
        <v>6</v>
      </c>
      <c r="J23" s="77">
        <v>8</v>
      </c>
      <c r="K23" s="77">
        <v>10</v>
      </c>
      <c r="L23" s="77">
        <v>10</v>
      </c>
      <c r="M23" s="62">
        <v>8</v>
      </c>
      <c r="N23" s="62">
        <v>10</v>
      </c>
      <c r="O23" s="62">
        <v>10</v>
      </c>
      <c r="Q23" s="62">
        <v>10</v>
      </c>
      <c r="S23" s="31" t="str" cm="1">
        <f t="array" ref="S23">_xlfn.TEXTJOIN(" + ", TRUE, 'Género X - Calificaciones M'!C23:O23 &amp; "*" &amp; "F" &amp; COLUMN('Género X - Calificaciones M'!C23:O23) - 2)</f>
        <v>10*F1 + 8*F2 + 10*F3 + 10*F4 + 5*F5 + 10*F6 + 6*F7 + 8*F8 + 10*F9 + 10*F10 + 8*F11 + 10*F12 + 10*F13</v>
      </c>
    </row>
    <row r="24" spans="1:19">
      <c r="A24" s="75" t="s">
        <v>109</v>
      </c>
      <c r="B24" s="75" t="s">
        <v>66</v>
      </c>
      <c r="C24" s="75">
        <v>8</v>
      </c>
      <c r="D24" s="75">
        <v>9</v>
      </c>
      <c r="E24" s="75">
        <v>2</v>
      </c>
      <c r="F24" s="75">
        <v>9</v>
      </c>
      <c r="G24" s="75">
        <v>9</v>
      </c>
      <c r="H24" s="75">
        <v>2</v>
      </c>
      <c r="I24" s="75">
        <v>7</v>
      </c>
      <c r="J24" s="75">
        <v>3</v>
      </c>
      <c r="K24" s="75">
        <v>7</v>
      </c>
      <c r="L24" s="75">
        <v>8</v>
      </c>
      <c r="M24" s="69">
        <v>9</v>
      </c>
      <c r="N24" s="69">
        <v>3</v>
      </c>
      <c r="O24" s="69">
        <v>6</v>
      </c>
      <c r="Q24" s="69">
        <v>9</v>
      </c>
      <c r="S24" s="31" t="str" cm="1">
        <f t="array" ref="S24">_xlfn.TEXTJOIN(" + ", TRUE, 'Género X - Calificaciones M'!C24:O24 &amp; "*" &amp; "F" &amp; COLUMN('Género X - Calificaciones M'!C24:O24) - 2)</f>
        <v>8*F1 + 9*F2 + 2*F3 + 9*F4 + 9*F5 + 2*F6 + 7*F7 + 3*F8 + 7*F9 + 8*F10 + 9*F11 + 3*F12 + 6*F13</v>
      </c>
    </row>
    <row r="25" spans="1:19">
      <c r="A25" s="78" t="s">
        <v>109</v>
      </c>
      <c r="B25" s="78" t="s">
        <v>66</v>
      </c>
      <c r="C25" s="78">
        <v>9</v>
      </c>
      <c r="D25" s="78">
        <v>10</v>
      </c>
      <c r="E25" s="78">
        <v>8</v>
      </c>
      <c r="F25" s="78">
        <v>10</v>
      </c>
      <c r="G25" s="78">
        <v>4</v>
      </c>
      <c r="H25" s="78">
        <v>5</v>
      </c>
      <c r="I25" s="78">
        <v>1</v>
      </c>
      <c r="J25" s="78">
        <v>9</v>
      </c>
      <c r="K25" s="78">
        <v>10</v>
      </c>
      <c r="L25" s="78">
        <v>8</v>
      </c>
      <c r="M25" s="59">
        <v>8</v>
      </c>
      <c r="N25" s="59">
        <v>9</v>
      </c>
      <c r="O25" s="59">
        <v>10</v>
      </c>
      <c r="Q25" s="59">
        <v>9</v>
      </c>
      <c r="S25" s="31" t="str" cm="1">
        <f t="array" ref="S25">_xlfn.TEXTJOIN(" + ", TRUE, 'Género X - Calificaciones M'!C25:O25 &amp; "*" &amp; "F" &amp; COLUMN('Género X - Calificaciones M'!C25:O25) - 2)</f>
        <v>9*F1 + 10*F2 + 8*F3 + 10*F4 + 4*F5 + 5*F6 + 1*F7 + 9*F8 + 10*F9 + 8*F10 + 8*F11 + 9*F12 + 10*F13</v>
      </c>
    </row>
    <row r="26" spans="1:19">
      <c r="A26" s="75" t="s">
        <v>109</v>
      </c>
      <c r="B26" s="75" t="s">
        <v>66</v>
      </c>
      <c r="C26" s="75">
        <v>3</v>
      </c>
      <c r="D26" s="75">
        <v>4</v>
      </c>
      <c r="E26" s="75">
        <v>6</v>
      </c>
      <c r="F26" s="75">
        <v>9</v>
      </c>
      <c r="G26" s="75">
        <v>9</v>
      </c>
      <c r="H26" s="75">
        <v>8</v>
      </c>
      <c r="I26" s="75">
        <v>9</v>
      </c>
      <c r="J26" s="75">
        <v>3</v>
      </c>
      <c r="K26" s="75">
        <v>8</v>
      </c>
      <c r="L26" s="75">
        <v>7</v>
      </c>
      <c r="M26" s="69">
        <v>5</v>
      </c>
      <c r="N26" s="69">
        <v>10</v>
      </c>
      <c r="O26" s="69">
        <v>10</v>
      </c>
      <c r="Q26" s="69">
        <v>9</v>
      </c>
      <c r="S26" s="31" t="str" cm="1">
        <f t="array" ref="S26">_xlfn.TEXTJOIN(" + ", TRUE, 'Género X - Calificaciones M'!C26:O26 &amp; "*" &amp; "F" &amp; COLUMN('Género X - Calificaciones M'!C26:O26) - 2)</f>
        <v>3*F1 + 4*F2 + 6*F3 + 9*F4 + 9*F5 + 8*F6 + 9*F7 + 3*F8 + 8*F9 + 7*F10 + 5*F11 + 10*F12 + 10*F13</v>
      </c>
    </row>
    <row r="27" spans="1:19">
      <c r="A27" s="76" t="s">
        <v>109</v>
      </c>
      <c r="B27" s="76" t="s">
        <v>66</v>
      </c>
      <c r="C27" s="76">
        <v>10</v>
      </c>
      <c r="D27" s="76">
        <v>1</v>
      </c>
      <c r="E27" s="76">
        <v>5</v>
      </c>
      <c r="F27" s="76">
        <v>10</v>
      </c>
      <c r="G27" s="76">
        <v>10</v>
      </c>
      <c r="H27" s="76">
        <v>10</v>
      </c>
      <c r="I27" s="76">
        <v>5</v>
      </c>
      <c r="J27" s="76">
        <v>5</v>
      </c>
      <c r="K27" s="76">
        <v>5</v>
      </c>
      <c r="L27" s="76">
        <v>5</v>
      </c>
      <c r="M27" s="65">
        <v>5</v>
      </c>
      <c r="N27" s="65">
        <v>5</v>
      </c>
      <c r="O27" s="65">
        <v>10</v>
      </c>
      <c r="Q27" s="65">
        <v>9</v>
      </c>
      <c r="S27" s="31" t="str" cm="1">
        <f t="array" ref="S27">_xlfn.TEXTJOIN(" + ", TRUE, 'Género X - Calificaciones M'!C27:O27 &amp; "*" &amp; "F" &amp; COLUMN('Género X - Calificaciones M'!C27:O27) - 2)</f>
        <v>10*F1 + 1*F2 + 5*F3 + 10*F4 + 10*F5 + 10*F6 + 5*F7 + 5*F8 + 5*F9 + 5*F10 + 5*F11 + 5*F12 + 10*F13</v>
      </c>
    </row>
    <row r="28" spans="1:19">
      <c r="A28" s="75" t="s">
        <v>109</v>
      </c>
      <c r="B28" s="75" t="s">
        <v>66</v>
      </c>
      <c r="C28" s="75">
        <v>7</v>
      </c>
      <c r="D28" s="75">
        <v>6</v>
      </c>
      <c r="E28" s="75">
        <v>10</v>
      </c>
      <c r="F28" s="75">
        <v>9</v>
      </c>
      <c r="G28" s="75">
        <v>10</v>
      </c>
      <c r="H28" s="75">
        <v>7</v>
      </c>
      <c r="I28" s="75">
        <v>10</v>
      </c>
      <c r="J28" s="75">
        <v>10</v>
      </c>
      <c r="K28" s="75">
        <v>9</v>
      </c>
      <c r="L28" s="75">
        <v>8</v>
      </c>
      <c r="M28" s="69">
        <v>3</v>
      </c>
      <c r="N28" s="69">
        <v>9</v>
      </c>
      <c r="O28" s="69">
        <v>10</v>
      </c>
      <c r="Q28" s="69">
        <v>10</v>
      </c>
      <c r="S28" s="31" t="str" cm="1">
        <f t="array" ref="S28">_xlfn.TEXTJOIN(" + ", TRUE, 'Género X - Calificaciones M'!C28:O28 &amp; "*" &amp; "F" &amp; COLUMN('Género X - Calificaciones M'!C28:O28) - 2)</f>
        <v>7*F1 + 6*F2 + 10*F3 + 9*F4 + 10*F5 + 7*F6 + 10*F7 + 10*F8 + 9*F9 + 8*F10 + 3*F11 + 9*F12 + 10*F13</v>
      </c>
    </row>
    <row r="29" spans="1:19">
      <c r="A29" s="76" t="s">
        <v>109</v>
      </c>
      <c r="B29" s="76" t="s">
        <v>66</v>
      </c>
      <c r="C29" s="76">
        <v>10</v>
      </c>
      <c r="D29" s="76">
        <v>3</v>
      </c>
      <c r="E29" s="76">
        <v>10</v>
      </c>
      <c r="F29" s="76">
        <v>8</v>
      </c>
      <c r="G29" s="76">
        <v>5</v>
      </c>
      <c r="H29" s="76">
        <v>7</v>
      </c>
      <c r="I29" s="76">
        <v>4</v>
      </c>
      <c r="J29" s="76">
        <v>3</v>
      </c>
      <c r="K29" s="76">
        <v>10</v>
      </c>
      <c r="L29" s="76">
        <v>9</v>
      </c>
      <c r="M29" s="65">
        <v>9</v>
      </c>
      <c r="N29" s="65">
        <v>10</v>
      </c>
      <c r="O29" s="65">
        <v>9</v>
      </c>
      <c r="Q29" s="65">
        <v>9</v>
      </c>
      <c r="S29" s="31" t="str" cm="1">
        <f t="array" ref="S29">_xlfn.TEXTJOIN(" + ", TRUE, 'Género X - Calificaciones M'!C29:O29 &amp; "*" &amp; "F" &amp; COLUMN('Género X - Calificaciones M'!C29:O29) - 2)</f>
        <v>10*F1 + 3*F2 + 10*F3 + 8*F4 + 5*F5 + 7*F6 + 4*F7 + 3*F8 + 10*F9 + 9*F10 + 9*F11 + 10*F12 + 9*F13</v>
      </c>
    </row>
    <row r="30" spans="1:19">
      <c r="A30" s="77" t="s">
        <v>109</v>
      </c>
      <c r="B30" s="77" t="s">
        <v>66</v>
      </c>
      <c r="C30" s="77">
        <v>8</v>
      </c>
      <c r="D30" s="77">
        <v>7</v>
      </c>
      <c r="E30" s="77">
        <v>9</v>
      </c>
      <c r="F30" s="77">
        <v>10</v>
      </c>
      <c r="G30" s="77">
        <v>10</v>
      </c>
      <c r="H30" s="77">
        <v>9</v>
      </c>
      <c r="I30" s="77">
        <v>1</v>
      </c>
      <c r="J30" s="77">
        <v>3</v>
      </c>
      <c r="K30" s="77">
        <v>10</v>
      </c>
      <c r="L30" s="77">
        <v>8</v>
      </c>
      <c r="M30" s="62">
        <v>7</v>
      </c>
      <c r="N30" s="62">
        <v>6</v>
      </c>
      <c r="O30" s="62">
        <v>10</v>
      </c>
      <c r="Q30" s="62">
        <v>9</v>
      </c>
      <c r="S30" s="31" t="str" cm="1">
        <f t="array" ref="S30">_xlfn.TEXTJOIN(" + ", TRUE, 'Género X - Calificaciones M'!C30:O30 &amp; "*" &amp; "F" &amp; COLUMN('Género X - Calificaciones M'!C30:O30) - 2)</f>
        <v>8*F1 + 7*F2 + 9*F3 + 10*F4 + 10*F5 + 9*F6 + 1*F7 + 3*F8 + 10*F9 + 8*F10 + 7*F11 + 6*F12 + 10*F13</v>
      </c>
    </row>
    <row r="31" spans="1:19">
      <c r="A31" s="78" t="s">
        <v>109</v>
      </c>
      <c r="B31" s="78" t="s">
        <v>66</v>
      </c>
      <c r="C31" s="78">
        <v>10</v>
      </c>
      <c r="D31" s="78">
        <v>5</v>
      </c>
      <c r="E31" s="78">
        <v>10</v>
      </c>
      <c r="F31" s="78">
        <v>8</v>
      </c>
      <c r="G31" s="78">
        <v>9</v>
      </c>
      <c r="H31" s="78">
        <v>10</v>
      </c>
      <c r="I31" s="78">
        <v>8</v>
      </c>
      <c r="J31" s="78">
        <v>6</v>
      </c>
      <c r="K31" s="78">
        <v>10</v>
      </c>
      <c r="L31" s="78">
        <v>6</v>
      </c>
      <c r="M31" s="59">
        <v>8</v>
      </c>
      <c r="N31" s="59">
        <v>7</v>
      </c>
      <c r="O31" s="59">
        <v>10</v>
      </c>
      <c r="Q31" s="59">
        <v>10</v>
      </c>
      <c r="S31" s="31" t="str" cm="1">
        <f t="array" ref="S31">_xlfn.TEXTJOIN(" + ", TRUE, 'Género X - Calificaciones M'!C31:O31 &amp; "*" &amp; "F" &amp; COLUMN('Género X - Calificaciones M'!C31:O31) - 2)</f>
        <v>10*F1 + 5*F2 + 10*F3 + 8*F4 + 9*F5 + 10*F6 + 8*F7 + 6*F8 + 10*F9 + 6*F10 + 8*F11 + 7*F12 + 10*F13</v>
      </c>
    </row>
    <row r="32" spans="1:19">
      <c r="A32" s="77" t="s">
        <v>109</v>
      </c>
      <c r="B32" s="77" t="s">
        <v>66</v>
      </c>
      <c r="C32" s="77">
        <v>9</v>
      </c>
      <c r="D32" s="77">
        <v>8</v>
      </c>
      <c r="E32" s="77">
        <v>10</v>
      </c>
      <c r="F32" s="77">
        <v>10</v>
      </c>
      <c r="G32" s="77">
        <v>9</v>
      </c>
      <c r="H32" s="77">
        <v>7</v>
      </c>
      <c r="I32" s="77">
        <v>6</v>
      </c>
      <c r="J32" s="77">
        <v>8</v>
      </c>
      <c r="K32" s="77">
        <v>9</v>
      </c>
      <c r="L32" s="77">
        <v>9</v>
      </c>
      <c r="M32" s="62">
        <v>9</v>
      </c>
      <c r="N32" s="62">
        <v>4</v>
      </c>
      <c r="O32" s="62">
        <v>9</v>
      </c>
      <c r="Q32" s="62">
        <v>8</v>
      </c>
      <c r="S32" s="31" t="str" cm="1">
        <f t="array" ref="S32">_xlfn.TEXTJOIN(" + ", TRUE, 'Género X - Calificaciones M'!C32:O32 &amp; "*" &amp; "F" &amp; COLUMN('Género X - Calificaciones M'!C32:O32) - 2)</f>
        <v>9*F1 + 8*F2 + 10*F3 + 10*F4 + 9*F5 + 7*F6 + 6*F7 + 8*F8 + 9*F9 + 9*F10 + 9*F11 + 4*F12 + 9*F13</v>
      </c>
    </row>
    <row r="33" spans="1:19">
      <c r="A33" s="77" t="s">
        <v>109</v>
      </c>
      <c r="B33" s="77" t="s">
        <v>66</v>
      </c>
      <c r="C33" s="77">
        <v>10</v>
      </c>
      <c r="D33" s="77">
        <v>5</v>
      </c>
      <c r="E33" s="77">
        <v>9</v>
      </c>
      <c r="F33" s="77">
        <v>8</v>
      </c>
      <c r="G33" s="77">
        <v>9</v>
      </c>
      <c r="H33" s="77">
        <v>7</v>
      </c>
      <c r="I33" s="77">
        <v>10</v>
      </c>
      <c r="J33" s="77">
        <v>3</v>
      </c>
      <c r="K33" s="77">
        <v>9</v>
      </c>
      <c r="L33" s="77">
        <v>8</v>
      </c>
      <c r="M33" s="62">
        <v>4</v>
      </c>
      <c r="N33" s="62">
        <v>8</v>
      </c>
      <c r="O33" s="62">
        <v>9</v>
      </c>
      <c r="Q33" s="62">
        <v>9</v>
      </c>
      <c r="S33" s="31" t="str" cm="1">
        <f t="array" ref="S33">_xlfn.TEXTJOIN(" + ", TRUE, 'Género X - Calificaciones M'!C33:O33 &amp; "*" &amp; "F" &amp; COLUMN('Género X - Calificaciones M'!C33:O33) - 2)</f>
        <v>10*F1 + 5*F2 + 9*F3 + 8*F4 + 9*F5 + 7*F6 + 10*F7 + 3*F8 + 9*F9 + 8*F10 + 4*F11 + 8*F12 + 9*F13</v>
      </c>
    </row>
    <row r="34" spans="1:19">
      <c r="A34" s="78" t="s">
        <v>109</v>
      </c>
      <c r="B34" s="78" t="s">
        <v>66</v>
      </c>
      <c r="C34" s="78">
        <v>6</v>
      </c>
      <c r="D34" s="78">
        <v>7</v>
      </c>
      <c r="E34" s="78">
        <v>10</v>
      </c>
      <c r="F34" s="78">
        <v>10</v>
      </c>
      <c r="G34" s="78">
        <v>10</v>
      </c>
      <c r="H34" s="78">
        <v>8</v>
      </c>
      <c r="I34" s="78">
        <v>9</v>
      </c>
      <c r="J34" s="78">
        <v>7</v>
      </c>
      <c r="K34" s="78">
        <v>7</v>
      </c>
      <c r="L34" s="78">
        <v>8</v>
      </c>
      <c r="M34" s="59">
        <v>10</v>
      </c>
      <c r="N34" s="59">
        <v>7</v>
      </c>
      <c r="O34" s="59">
        <v>8</v>
      </c>
      <c r="Q34" s="59">
        <v>8</v>
      </c>
      <c r="S34" s="31" t="str" cm="1">
        <f t="array" ref="S34">_xlfn.TEXTJOIN(" + ", TRUE, 'Género X - Calificaciones M'!C34:O34 &amp; "*" &amp; "F" &amp; COLUMN('Género X - Calificaciones M'!C34:O34) - 2)</f>
        <v>6*F1 + 7*F2 + 10*F3 + 10*F4 + 10*F5 + 8*F6 + 9*F7 + 7*F8 + 7*F9 + 8*F10 + 10*F11 + 7*F12 + 8*F13</v>
      </c>
    </row>
    <row r="35" spans="1:19">
      <c r="A35" s="75" t="s">
        <v>109</v>
      </c>
      <c r="B35" s="75" t="s">
        <v>66</v>
      </c>
      <c r="C35" s="75">
        <v>9</v>
      </c>
      <c r="D35" s="75">
        <v>7</v>
      </c>
      <c r="E35" s="75">
        <v>10</v>
      </c>
      <c r="F35" s="75">
        <v>8</v>
      </c>
      <c r="G35" s="75">
        <v>5</v>
      </c>
      <c r="H35" s="75">
        <v>10</v>
      </c>
      <c r="I35" s="75">
        <v>7</v>
      </c>
      <c r="J35" s="75">
        <v>6</v>
      </c>
      <c r="K35" s="75">
        <v>7</v>
      </c>
      <c r="L35" s="75">
        <v>8</v>
      </c>
      <c r="M35" s="69">
        <v>5</v>
      </c>
      <c r="N35" s="69">
        <v>5</v>
      </c>
      <c r="O35" s="69">
        <v>10</v>
      </c>
      <c r="Q35" s="69">
        <v>10</v>
      </c>
      <c r="S35" s="31" t="str" cm="1">
        <f t="array" ref="S35">_xlfn.TEXTJOIN(" + ", TRUE, 'Género X - Calificaciones M'!C35:O35 &amp; "*" &amp; "F" &amp; COLUMN('Género X - Calificaciones M'!C35:O35) - 2)</f>
        <v>9*F1 + 7*F2 + 10*F3 + 8*F4 + 5*F5 + 10*F6 + 7*F7 + 6*F8 + 7*F9 + 8*F10 + 5*F11 + 5*F12 + 10*F13</v>
      </c>
    </row>
    <row r="36" spans="1:19">
      <c r="A36" s="78" t="s">
        <v>109</v>
      </c>
      <c r="B36" s="78" t="s">
        <v>66</v>
      </c>
      <c r="C36" s="78">
        <v>10</v>
      </c>
      <c r="D36" s="78">
        <v>10</v>
      </c>
      <c r="E36" s="78">
        <v>10</v>
      </c>
      <c r="F36" s="78">
        <v>10</v>
      </c>
      <c r="G36" s="78">
        <v>7</v>
      </c>
      <c r="H36" s="78">
        <v>10</v>
      </c>
      <c r="I36" s="78">
        <v>10</v>
      </c>
      <c r="J36" s="78">
        <v>10</v>
      </c>
      <c r="K36" s="78">
        <v>9</v>
      </c>
      <c r="L36" s="78">
        <v>9</v>
      </c>
      <c r="M36" s="59">
        <v>9</v>
      </c>
      <c r="N36" s="59">
        <v>10</v>
      </c>
      <c r="O36" s="59">
        <v>10</v>
      </c>
      <c r="Q36" s="59">
        <v>10</v>
      </c>
      <c r="S36" s="31" t="str" cm="1">
        <f t="array" ref="S36">_xlfn.TEXTJOIN(" + ", TRUE, 'Género X - Calificaciones M'!C36:O36 &amp; "*" &amp; "F" &amp; COLUMN('Género X - Calificaciones M'!C36:O36) - 2)</f>
        <v>10*F1 + 10*F2 + 10*F3 + 10*F4 + 7*F5 + 10*F6 + 10*F7 + 10*F8 + 9*F9 + 9*F10 + 9*F11 + 10*F12 + 10*F13</v>
      </c>
    </row>
    <row r="37" spans="1:19">
      <c r="A37" s="77" t="s">
        <v>109</v>
      </c>
      <c r="B37" s="77" t="s">
        <v>66</v>
      </c>
      <c r="C37" s="77">
        <v>6</v>
      </c>
      <c r="D37" s="77">
        <v>10</v>
      </c>
      <c r="E37" s="77">
        <v>8</v>
      </c>
      <c r="F37" s="77">
        <v>10</v>
      </c>
      <c r="G37" s="77">
        <v>10</v>
      </c>
      <c r="H37" s="77">
        <v>8</v>
      </c>
      <c r="I37" s="77">
        <v>9</v>
      </c>
      <c r="J37" s="77">
        <v>9</v>
      </c>
      <c r="K37" s="77">
        <v>10</v>
      </c>
      <c r="L37" s="77">
        <v>7</v>
      </c>
      <c r="M37" s="62">
        <v>10</v>
      </c>
      <c r="N37" s="62">
        <v>9</v>
      </c>
      <c r="O37" s="62">
        <v>9</v>
      </c>
      <c r="Q37" s="62">
        <v>9</v>
      </c>
      <c r="S37" s="31" t="str" cm="1">
        <f t="array" ref="S37">_xlfn.TEXTJOIN(" + ", TRUE, 'Género X - Calificaciones M'!C37:O37 &amp; "*" &amp; "F" &amp; COLUMN('Género X - Calificaciones M'!C37:O37) - 2)</f>
        <v>6*F1 + 10*F2 + 8*F3 + 10*F4 + 10*F5 + 8*F6 + 9*F7 + 9*F8 + 10*F9 + 7*F10 + 10*F11 + 9*F12 + 9*F13</v>
      </c>
    </row>
    <row r="38" spans="1:19">
      <c r="A38" s="76" t="s">
        <v>109</v>
      </c>
      <c r="B38" s="76" t="s">
        <v>66</v>
      </c>
      <c r="C38" s="76">
        <v>10</v>
      </c>
      <c r="D38" s="76">
        <v>10</v>
      </c>
      <c r="E38" s="76">
        <v>10</v>
      </c>
      <c r="F38" s="76">
        <v>9</v>
      </c>
      <c r="G38" s="76">
        <v>10</v>
      </c>
      <c r="H38" s="76">
        <v>10</v>
      </c>
      <c r="I38" s="76">
        <v>1</v>
      </c>
      <c r="J38" s="76">
        <v>10</v>
      </c>
      <c r="K38" s="76">
        <v>10</v>
      </c>
      <c r="L38" s="76">
        <v>10</v>
      </c>
      <c r="M38" s="65">
        <v>9</v>
      </c>
      <c r="N38" s="65">
        <v>10</v>
      </c>
      <c r="O38" s="65">
        <v>10</v>
      </c>
      <c r="Q38" s="65">
        <v>10</v>
      </c>
      <c r="S38" s="31" t="str" cm="1">
        <f t="array" ref="S38">_xlfn.TEXTJOIN(" + ", TRUE, 'Género X - Calificaciones M'!C38:O38 &amp; "*" &amp; "F" &amp; COLUMN('Género X - Calificaciones M'!C38:O38) - 2)</f>
        <v>10*F1 + 10*F2 + 10*F3 + 9*F4 + 10*F5 + 10*F6 + 1*F7 + 10*F8 + 10*F9 + 10*F10 + 9*F11 + 10*F12 + 10*F13</v>
      </c>
    </row>
    <row r="39" spans="1:19">
      <c r="A39" s="76" t="s">
        <v>109</v>
      </c>
      <c r="B39" s="76" t="s">
        <v>66</v>
      </c>
      <c r="C39" s="76">
        <v>1</v>
      </c>
      <c r="D39" s="76">
        <v>5</v>
      </c>
      <c r="E39" s="76">
        <v>6</v>
      </c>
      <c r="F39" s="76">
        <v>10</v>
      </c>
      <c r="G39" s="76">
        <v>1</v>
      </c>
      <c r="H39" s="76">
        <v>5</v>
      </c>
      <c r="I39" s="76">
        <v>10</v>
      </c>
      <c r="J39" s="76">
        <v>2</v>
      </c>
      <c r="K39" s="76">
        <v>6</v>
      </c>
      <c r="L39" s="76">
        <v>1</v>
      </c>
      <c r="M39" s="65">
        <v>1</v>
      </c>
      <c r="N39" s="65">
        <v>1</v>
      </c>
      <c r="O39" s="65">
        <v>9</v>
      </c>
      <c r="Q39" s="65">
        <v>10</v>
      </c>
      <c r="S39" s="31" t="str" cm="1">
        <f t="array" ref="S39">_xlfn.TEXTJOIN(" + ", TRUE, 'Género X - Calificaciones M'!C39:O39 &amp; "*" &amp; "F" &amp; COLUMN('Género X - Calificaciones M'!C39:O39) - 2)</f>
        <v>1*F1 + 5*F2 + 6*F3 + 10*F4 + 1*F5 + 5*F6 + 10*F7 + 2*F8 + 6*F9 + 1*F10 + 1*F11 + 1*F12 + 9*F13</v>
      </c>
    </row>
    <row r="40" spans="1:19">
      <c r="A40" s="77" t="s">
        <v>109</v>
      </c>
      <c r="B40" s="77" t="s">
        <v>66</v>
      </c>
      <c r="C40" s="77">
        <v>8</v>
      </c>
      <c r="D40" s="77">
        <v>10</v>
      </c>
      <c r="E40" s="77">
        <v>8</v>
      </c>
      <c r="F40" s="77">
        <v>8</v>
      </c>
      <c r="G40" s="77">
        <v>10</v>
      </c>
      <c r="H40" s="77">
        <v>7</v>
      </c>
      <c r="I40" s="77">
        <v>8</v>
      </c>
      <c r="J40" s="77">
        <v>3</v>
      </c>
      <c r="K40" s="77">
        <v>4</v>
      </c>
      <c r="L40" s="77">
        <v>9</v>
      </c>
      <c r="M40" s="62">
        <v>10</v>
      </c>
      <c r="N40" s="62">
        <v>8</v>
      </c>
      <c r="O40" s="62">
        <v>10</v>
      </c>
      <c r="Q40" s="62">
        <v>9</v>
      </c>
      <c r="S40" s="31" t="str" cm="1">
        <f t="array" ref="S40">_xlfn.TEXTJOIN(" + ", TRUE, 'Género X - Calificaciones M'!C40:O40 &amp; "*" &amp; "F" &amp; COLUMN('Género X - Calificaciones M'!C40:O40) - 2)</f>
        <v>8*F1 + 10*F2 + 8*F3 + 8*F4 + 10*F5 + 7*F6 + 8*F7 + 3*F8 + 4*F9 + 9*F10 + 10*F11 + 8*F12 + 10*F13</v>
      </c>
    </row>
    <row r="41" spans="1:19">
      <c r="A41" s="78" t="s">
        <v>109</v>
      </c>
      <c r="B41" s="78" t="s">
        <v>66</v>
      </c>
      <c r="C41" s="78">
        <v>10</v>
      </c>
      <c r="D41" s="78">
        <v>9</v>
      </c>
      <c r="E41" s="78">
        <v>10</v>
      </c>
      <c r="F41" s="78">
        <v>9</v>
      </c>
      <c r="G41" s="78">
        <v>9</v>
      </c>
      <c r="H41" s="78">
        <v>7</v>
      </c>
      <c r="I41" s="78">
        <v>3</v>
      </c>
      <c r="J41" s="78">
        <v>7</v>
      </c>
      <c r="K41" s="78">
        <v>10</v>
      </c>
      <c r="L41" s="78">
        <v>9</v>
      </c>
      <c r="M41" s="59">
        <v>10</v>
      </c>
      <c r="N41" s="59">
        <v>9</v>
      </c>
      <c r="O41" s="59">
        <v>10</v>
      </c>
      <c r="Q41" s="59">
        <v>10</v>
      </c>
      <c r="S41" s="31" t="str" cm="1">
        <f t="array" ref="S41">_xlfn.TEXTJOIN(" + ", TRUE, 'Género X - Calificaciones M'!C41:O41 &amp; "*" &amp; "F" &amp; COLUMN('Género X - Calificaciones M'!C41:O41) - 2)</f>
        <v>10*F1 + 9*F2 + 10*F3 + 9*F4 + 9*F5 + 7*F6 + 3*F7 + 7*F8 + 10*F9 + 9*F10 + 10*F11 + 9*F12 + 10*F13</v>
      </c>
    </row>
    <row r="42" spans="1:19">
      <c r="A42" s="75" t="s">
        <v>109</v>
      </c>
      <c r="B42" s="75" t="s">
        <v>66</v>
      </c>
      <c r="C42" s="75">
        <v>10</v>
      </c>
      <c r="D42" s="75">
        <v>5</v>
      </c>
      <c r="E42" s="75">
        <v>10</v>
      </c>
      <c r="F42" s="75">
        <v>10</v>
      </c>
      <c r="G42" s="75">
        <v>10</v>
      </c>
      <c r="H42" s="75">
        <v>10</v>
      </c>
      <c r="I42" s="75">
        <v>10</v>
      </c>
      <c r="J42" s="75">
        <v>10</v>
      </c>
      <c r="K42" s="75">
        <v>10</v>
      </c>
      <c r="L42" s="75">
        <v>10</v>
      </c>
      <c r="M42" s="69">
        <v>10</v>
      </c>
      <c r="N42" s="69">
        <v>10</v>
      </c>
      <c r="O42" s="69">
        <v>10</v>
      </c>
      <c r="Q42" s="69">
        <v>10</v>
      </c>
      <c r="S42" s="31" t="str" cm="1">
        <f t="array" ref="S42">_xlfn.TEXTJOIN(" + ", TRUE, 'Género X - Calificaciones M'!C42:O42 &amp; "*" &amp; "F" &amp; COLUMN('Género X - Calificaciones M'!C42:O42) - 2)</f>
        <v>10*F1 + 5*F2 + 10*F3 + 10*F4 + 10*F5 + 10*F6 + 10*F7 + 10*F8 + 10*F9 + 10*F10 + 10*F11 + 10*F12 + 10*F13</v>
      </c>
    </row>
    <row r="43" spans="1:19">
      <c r="A43" s="76" t="s">
        <v>109</v>
      </c>
      <c r="B43" s="76" t="s">
        <v>66</v>
      </c>
      <c r="C43" s="76">
        <v>8</v>
      </c>
      <c r="D43" s="76">
        <v>8</v>
      </c>
      <c r="E43" s="76">
        <v>10</v>
      </c>
      <c r="F43" s="76">
        <v>10</v>
      </c>
      <c r="G43" s="76">
        <v>3</v>
      </c>
      <c r="H43" s="76">
        <v>9</v>
      </c>
      <c r="I43" s="76">
        <v>7</v>
      </c>
      <c r="J43" s="76">
        <v>10</v>
      </c>
      <c r="K43" s="76">
        <v>10</v>
      </c>
      <c r="L43" s="76">
        <v>4</v>
      </c>
      <c r="M43" s="65">
        <v>9</v>
      </c>
      <c r="N43" s="65">
        <v>10</v>
      </c>
      <c r="O43" s="65">
        <v>10</v>
      </c>
      <c r="Q43" s="65">
        <v>9</v>
      </c>
      <c r="S43" s="31" t="str" cm="1">
        <f t="array" ref="S43">_xlfn.TEXTJOIN(" + ", TRUE, 'Género X - Calificaciones M'!C43:O43 &amp; "*" &amp; "F" &amp; COLUMN('Género X - Calificaciones M'!C43:O43) - 2)</f>
        <v>8*F1 + 8*F2 + 10*F3 + 10*F4 + 3*F5 + 9*F6 + 7*F7 + 10*F8 + 10*F9 + 4*F10 + 9*F11 + 10*F12 + 10*F13</v>
      </c>
    </row>
    <row r="44" spans="1:19">
      <c r="A44" s="76" t="s">
        <v>109</v>
      </c>
      <c r="B44" s="76" t="s">
        <v>66</v>
      </c>
      <c r="C44" s="76">
        <v>8</v>
      </c>
      <c r="D44" s="76">
        <v>5</v>
      </c>
      <c r="E44" s="76">
        <v>10</v>
      </c>
      <c r="F44" s="76">
        <v>10</v>
      </c>
      <c r="G44" s="76">
        <v>5</v>
      </c>
      <c r="H44" s="76">
        <v>10</v>
      </c>
      <c r="I44" s="76">
        <v>6</v>
      </c>
      <c r="J44" s="76">
        <v>3</v>
      </c>
      <c r="K44" s="76">
        <v>4</v>
      </c>
      <c r="L44" s="76">
        <v>6</v>
      </c>
      <c r="M44" s="65">
        <v>2</v>
      </c>
      <c r="N44" s="65">
        <v>8</v>
      </c>
      <c r="O44" s="65">
        <v>8</v>
      </c>
      <c r="Q44" s="65">
        <v>9</v>
      </c>
      <c r="S44" s="31" t="str" cm="1">
        <f t="array" ref="S44">_xlfn.TEXTJOIN(" + ", TRUE, 'Género X - Calificaciones M'!C44:O44 &amp; "*" &amp; "F" &amp; COLUMN('Género X - Calificaciones M'!C44:O44) - 2)</f>
        <v>8*F1 + 5*F2 + 10*F3 + 10*F4 + 5*F5 + 10*F6 + 6*F7 + 3*F8 + 4*F9 + 6*F10 + 2*F11 + 8*F12 + 8*F13</v>
      </c>
    </row>
    <row r="45" spans="1:19">
      <c r="A45" s="77" t="s">
        <v>109</v>
      </c>
      <c r="B45" s="77" t="s">
        <v>66</v>
      </c>
      <c r="C45" s="77">
        <v>10</v>
      </c>
      <c r="D45" s="77">
        <v>7</v>
      </c>
      <c r="E45" s="77">
        <v>10</v>
      </c>
      <c r="F45" s="77">
        <v>10</v>
      </c>
      <c r="G45" s="77">
        <v>9</v>
      </c>
      <c r="H45" s="77">
        <v>10</v>
      </c>
      <c r="I45" s="77">
        <v>10</v>
      </c>
      <c r="J45" s="77">
        <v>8</v>
      </c>
      <c r="K45" s="77">
        <v>9</v>
      </c>
      <c r="L45" s="77">
        <v>10</v>
      </c>
      <c r="M45" s="62">
        <v>10</v>
      </c>
      <c r="N45" s="62">
        <v>5</v>
      </c>
      <c r="O45" s="62">
        <v>10</v>
      </c>
      <c r="Q45" s="62">
        <v>8</v>
      </c>
      <c r="S45" s="31" t="str" cm="1">
        <f t="array" ref="S45">_xlfn.TEXTJOIN(" + ", TRUE, 'Género X - Calificaciones M'!C45:O45 &amp; "*" &amp; "F" &amp; COLUMN('Género X - Calificaciones M'!C45:O45) - 2)</f>
        <v>10*F1 + 7*F2 + 10*F3 + 10*F4 + 9*F5 + 10*F6 + 10*F7 + 8*F8 + 9*F9 + 10*F10 + 10*F11 + 5*F12 + 10*F13</v>
      </c>
    </row>
    <row r="46" spans="1:19">
      <c r="A46" s="76" t="s">
        <v>109</v>
      </c>
      <c r="B46" s="76" t="s">
        <v>66</v>
      </c>
      <c r="C46" s="76">
        <v>10</v>
      </c>
      <c r="D46" s="76">
        <v>1</v>
      </c>
      <c r="E46" s="76">
        <v>10</v>
      </c>
      <c r="F46" s="76">
        <v>10</v>
      </c>
      <c r="G46" s="76">
        <v>10</v>
      </c>
      <c r="H46" s="76">
        <v>8</v>
      </c>
      <c r="I46" s="76">
        <v>6</v>
      </c>
      <c r="J46" s="76">
        <v>1</v>
      </c>
      <c r="K46" s="76">
        <v>10</v>
      </c>
      <c r="L46" s="76">
        <v>9</v>
      </c>
      <c r="M46" s="65">
        <v>10</v>
      </c>
      <c r="N46" s="65">
        <v>10</v>
      </c>
      <c r="O46" s="65">
        <v>8</v>
      </c>
      <c r="Q46" s="65">
        <v>10</v>
      </c>
      <c r="S46" s="31" t="str" cm="1">
        <f t="array" ref="S46">_xlfn.TEXTJOIN(" + ", TRUE, 'Género X - Calificaciones M'!C46:O46 &amp; "*" &amp; "F" &amp; COLUMN('Género X - Calificaciones M'!C46:O46) - 2)</f>
        <v>10*F1 + 1*F2 + 10*F3 + 10*F4 + 10*F5 + 8*F6 + 6*F7 + 1*F8 + 10*F9 + 9*F10 + 10*F11 + 10*F12 + 8*F13</v>
      </c>
    </row>
    <row r="47" spans="1:19">
      <c r="A47" s="77" t="s">
        <v>109</v>
      </c>
      <c r="B47" s="77" t="s">
        <v>66</v>
      </c>
      <c r="C47" s="77">
        <v>7</v>
      </c>
      <c r="D47" s="77">
        <v>7</v>
      </c>
      <c r="E47" s="77">
        <v>10</v>
      </c>
      <c r="F47" s="77">
        <v>10</v>
      </c>
      <c r="G47" s="77">
        <v>10</v>
      </c>
      <c r="H47" s="77">
        <v>10</v>
      </c>
      <c r="I47" s="77">
        <v>10</v>
      </c>
      <c r="J47" s="77">
        <v>8</v>
      </c>
      <c r="K47" s="77">
        <v>5</v>
      </c>
      <c r="L47" s="77">
        <v>8</v>
      </c>
      <c r="M47" s="62">
        <v>10</v>
      </c>
      <c r="N47" s="62">
        <v>9</v>
      </c>
      <c r="O47" s="62">
        <v>10</v>
      </c>
      <c r="Q47" s="62">
        <v>9</v>
      </c>
      <c r="S47" s="31" t="str" cm="1">
        <f t="array" ref="S47">_xlfn.TEXTJOIN(" + ", TRUE, 'Género X - Calificaciones M'!C47:O47 &amp; "*" &amp; "F" &amp; COLUMN('Género X - Calificaciones M'!C47:O47) - 2)</f>
        <v>7*F1 + 7*F2 + 10*F3 + 10*F4 + 10*F5 + 10*F6 + 10*F7 + 8*F8 + 5*F9 + 8*F10 + 10*F11 + 9*F12 + 10*F13</v>
      </c>
    </row>
    <row r="48" spans="1:19">
      <c r="A48" s="77" t="s">
        <v>109</v>
      </c>
      <c r="B48" s="77" t="s">
        <v>66</v>
      </c>
      <c r="C48" s="77">
        <v>10</v>
      </c>
      <c r="D48" s="77">
        <v>10</v>
      </c>
      <c r="E48" s="77">
        <v>10</v>
      </c>
      <c r="F48" s="77">
        <v>10</v>
      </c>
      <c r="G48" s="77">
        <v>9</v>
      </c>
      <c r="H48" s="77">
        <v>10</v>
      </c>
      <c r="I48" s="77">
        <v>5</v>
      </c>
      <c r="J48" s="77">
        <v>10</v>
      </c>
      <c r="K48" s="77">
        <v>10</v>
      </c>
      <c r="L48" s="77">
        <v>10</v>
      </c>
      <c r="M48" s="62">
        <v>10</v>
      </c>
      <c r="N48" s="62">
        <v>6</v>
      </c>
      <c r="O48" s="62">
        <v>10</v>
      </c>
      <c r="Q48" s="62">
        <v>10</v>
      </c>
      <c r="S48" s="31" t="str" cm="1">
        <f t="array" ref="S48">_xlfn.TEXTJOIN(" + ", TRUE, 'Género X - Calificaciones M'!C48:O48 &amp; "*" &amp; "F" &amp; COLUMN('Género X - Calificaciones M'!C48:O48) - 2)</f>
        <v>10*F1 + 10*F2 + 10*F3 + 10*F4 + 9*F5 + 10*F6 + 5*F7 + 10*F8 + 10*F9 + 10*F10 + 10*F11 + 6*F12 + 10*F13</v>
      </c>
    </row>
    <row r="49" spans="1:19">
      <c r="A49" s="77" t="s">
        <v>109</v>
      </c>
      <c r="B49" s="77" t="s">
        <v>66</v>
      </c>
      <c r="C49" s="77">
        <v>7</v>
      </c>
      <c r="D49" s="77">
        <v>9</v>
      </c>
      <c r="E49" s="77">
        <v>9</v>
      </c>
      <c r="F49" s="77">
        <v>10</v>
      </c>
      <c r="G49" s="77">
        <v>8</v>
      </c>
      <c r="H49" s="77">
        <v>8</v>
      </c>
      <c r="I49" s="77">
        <v>9</v>
      </c>
      <c r="J49" s="77">
        <v>6</v>
      </c>
      <c r="K49" s="77">
        <v>6</v>
      </c>
      <c r="L49" s="77">
        <v>6</v>
      </c>
      <c r="M49" s="62">
        <v>6</v>
      </c>
      <c r="N49" s="62">
        <v>10</v>
      </c>
      <c r="O49" s="62">
        <v>9</v>
      </c>
      <c r="Q49" s="62">
        <v>9</v>
      </c>
      <c r="S49" s="31" t="str" cm="1">
        <f t="array" ref="S49">_xlfn.TEXTJOIN(" + ", TRUE, 'Género X - Calificaciones M'!C49:O49 &amp; "*" &amp; "F" &amp; COLUMN('Género X - Calificaciones M'!C49:O49) - 2)</f>
        <v>7*F1 + 9*F2 + 9*F3 + 10*F4 + 8*F5 + 8*F6 + 9*F7 + 6*F8 + 6*F9 + 6*F10 + 6*F11 + 10*F12 + 9*F13</v>
      </c>
    </row>
    <row r="50" spans="1:19">
      <c r="A50" s="78" t="s">
        <v>109</v>
      </c>
      <c r="B50" s="78" t="s">
        <v>66</v>
      </c>
      <c r="C50" s="78">
        <v>9</v>
      </c>
      <c r="D50" s="78">
        <v>6</v>
      </c>
      <c r="E50" s="78">
        <v>8</v>
      </c>
      <c r="F50" s="78">
        <v>7</v>
      </c>
      <c r="G50" s="78">
        <v>9</v>
      </c>
      <c r="H50" s="78">
        <v>9</v>
      </c>
      <c r="I50" s="78">
        <v>6</v>
      </c>
      <c r="J50" s="78">
        <v>6</v>
      </c>
      <c r="K50" s="78">
        <v>9</v>
      </c>
      <c r="L50" s="78">
        <v>9</v>
      </c>
      <c r="M50" s="59">
        <v>8</v>
      </c>
      <c r="N50" s="59">
        <v>9</v>
      </c>
      <c r="O50" s="59">
        <v>9</v>
      </c>
      <c r="Q50" s="59">
        <v>9</v>
      </c>
      <c r="S50" s="31" t="str" cm="1">
        <f t="array" ref="S50">_xlfn.TEXTJOIN(" + ", TRUE, 'Género X - Calificaciones M'!C50:O50 &amp; "*" &amp; "F" &amp; COLUMN('Género X - Calificaciones M'!C50:O50) - 2)</f>
        <v>9*F1 + 6*F2 + 8*F3 + 7*F4 + 9*F5 + 9*F6 + 6*F7 + 6*F8 + 9*F9 + 9*F10 + 8*F11 + 9*F12 + 9*F13</v>
      </c>
    </row>
    <row r="51" spans="1:19">
      <c r="A51" s="78" t="s">
        <v>109</v>
      </c>
      <c r="B51" s="78" t="s">
        <v>66</v>
      </c>
      <c r="C51" s="78">
        <v>10</v>
      </c>
      <c r="D51" s="78">
        <v>10</v>
      </c>
      <c r="E51" s="78">
        <v>10</v>
      </c>
      <c r="F51" s="78">
        <v>10</v>
      </c>
      <c r="G51" s="78">
        <v>10</v>
      </c>
      <c r="H51" s="78">
        <v>10</v>
      </c>
      <c r="I51" s="78">
        <v>10</v>
      </c>
      <c r="J51" s="78">
        <v>10</v>
      </c>
      <c r="K51" s="78">
        <v>10</v>
      </c>
      <c r="L51" s="78">
        <v>10</v>
      </c>
      <c r="M51" s="59">
        <v>10</v>
      </c>
      <c r="N51" s="59">
        <v>10</v>
      </c>
      <c r="O51" s="59">
        <v>10</v>
      </c>
      <c r="Q51" s="59">
        <v>10</v>
      </c>
      <c r="S51" s="31" t="str" cm="1">
        <f t="array" ref="S51">_xlfn.TEXTJOIN(" + ", TRUE, 'Género X - Calificaciones M'!C51:O51 &amp; "*" &amp; "F" &amp; COLUMN('Género X - Calificaciones M'!C51:O51) - 2)</f>
        <v>10*F1 + 10*F2 + 10*F3 + 10*F4 + 10*F5 + 10*F6 + 10*F7 + 10*F8 + 10*F9 + 10*F10 + 10*F11 + 10*F12 + 10*F13</v>
      </c>
    </row>
    <row r="52" spans="1:19">
      <c r="A52" s="78" t="s">
        <v>109</v>
      </c>
      <c r="B52" s="78" t="s">
        <v>66</v>
      </c>
      <c r="C52" s="78">
        <v>10</v>
      </c>
      <c r="D52" s="78">
        <v>10</v>
      </c>
      <c r="E52" s="78">
        <v>5</v>
      </c>
      <c r="F52" s="78">
        <v>10</v>
      </c>
      <c r="G52" s="78">
        <v>10</v>
      </c>
      <c r="H52" s="78">
        <v>10</v>
      </c>
      <c r="I52" s="78">
        <v>10</v>
      </c>
      <c r="J52" s="78">
        <v>1</v>
      </c>
      <c r="K52" s="78">
        <v>4</v>
      </c>
      <c r="L52" s="78">
        <v>10</v>
      </c>
      <c r="M52" s="59">
        <v>5</v>
      </c>
      <c r="N52" s="59">
        <v>5</v>
      </c>
      <c r="O52" s="59">
        <v>10</v>
      </c>
      <c r="Q52" s="59">
        <v>10</v>
      </c>
      <c r="S52" s="31" t="str" cm="1">
        <f t="array" ref="S52">_xlfn.TEXTJOIN(" + ", TRUE, 'Género X - Calificaciones M'!C52:O52 &amp; "*" &amp; "F" &amp; COLUMN('Género X - Calificaciones M'!C52:O52) - 2)</f>
        <v>10*F1 + 10*F2 + 5*F3 + 10*F4 + 10*F5 + 10*F6 + 10*F7 + 1*F8 + 4*F9 + 10*F10 + 5*F11 + 5*F12 + 10*F13</v>
      </c>
    </row>
    <row r="53" spans="1:19">
      <c r="A53" s="75" t="s">
        <v>109</v>
      </c>
      <c r="B53" s="75" t="s">
        <v>66</v>
      </c>
      <c r="C53" s="75">
        <v>9</v>
      </c>
      <c r="D53" s="75">
        <v>7</v>
      </c>
      <c r="E53" s="75">
        <v>9</v>
      </c>
      <c r="F53" s="75">
        <v>5</v>
      </c>
      <c r="G53" s="75">
        <v>10</v>
      </c>
      <c r="H53" s="75">
        <v>8</v>
      </c>
      <c r="I53" s="75">
        <v>10</v>
      </c>
      <c r="J53" s="75">
        <v>8</v>
      </c>
      <c r="K53" s="75">
        <v>7</v>
      </c>
      <c r="L53" s="75">
        <v>8</v>
      </c>
      <c r="M53" s="69">
        <v>10</v>
      </c>
      <c r="N53" s="69">
        <v>10</v>
      </c>
      <c r="O53" s="69">
        <v>9</v>
      </c>
      <c r="Q53" s="69">
        <v>9</v>
      </c>
      <c r="S53" s="31" t="str" cm="1">
        <f t="array" ref="S53">_xlfn.TEXTJOIN(" + ", TRUE, 'Género X - Calificaciones M'!C53:O53 &amp; "*" &amp; "F" &amp; COLUMN('Género X - Calificaciones M'!C53:O53) - 2)</f>
        <v>9*F1 + 7*F2 + 9*F3 + 5*F4 + 10*F5 + 8*F6 + 10*F7 + 8*F8 + 7*F9 + 8*F10 + 10*F11 + 10*F12 + 9*F13</v>
      </c>
    </row>
    <row r="54" spans="1:19">
      <c r="A54" s="78" t="s">
        <v>109</v>
      </c>
      <c r="B54" s="78" t="s">
        <v>66</v>
      </c>
      <c r="C54" s="78">
        <v>9</v>
      </c>
      <c r="D54" s="78">
        <v>8</v>
      </c>
      <c r="E54" s="78">
        <v>9</v>
      </c>
      <c r="F54" s="78">
        <v>10</v>
      </c>
      <c r="G54" s="78">
        <v>10</v>
      </c>
      <c r="H54" s="78">
        <v>10</v>
      </c>
      <c r="I54" s="78">
        <v>9</v>
      </c>
      <c r="J54" s="78">
        <v>9</v>
      </c>
      <c r="K54" s="78">
        <v>9</v>
      </c>
      <c r="L54" s="78">
        <v>9</v>
      </c>
      <c r="M54" s="59">
        <v>10</v>
      </c>
      <c r="N54" s="59">
        <v>9</v>
      </c>
      <c r="O54" s="59">
        <v>10</v>
      </c>
      <c r="Q54" s="59">
        <v>10</v>
      </c>
      <c r="S54" s="31" t="str" cm="1">
        <f t="array" ref="S54">_xlfn.TEXTJOIN(" + ", TRUE, 'Género X - Calificaciones M'!C54:O54 &amp; "*" &amp; "F" &amp; COLUMN('Género X - Calificaciones M'!C54:O54) - 2)</f>
        <v>9*F1 + 8*F2 + 9*F3 + 10*F4 + 10*F5 + 10*F6 + 9*F7 + 9*F8 + 9*F9 + 9*F10 + 10*F11 + 9*F12 + 10*F13</v>
      </c>
    </row>
    <row r="55" spans="1:19">
      <c r="A55" s="75" t="s">
        <v>109</v>
      </c>
      <c r="B55" s="75" t="s">
        <v>66</v>
      </c>
      <c r="C55" s="75">
        <v>8</v>
      </c>
      <c r="D55" s="75">
        <v>8</v>
      </c>
      <c r="E55" s="75">
        <v>7</v>
      </c>
      <c r="F55" s="75">
        <v>8</v>
      </c>
      <c r="G55" s="75">
        <v>8</v>
      </c>
      <c r="H55" s="75">
        <v>8</v>
      </c>
      <c r="I55" s="75">
        <v>7</v>
      </c>
      <c r="J55" s="75">
        <v>8</v>
      </c>
      <c r="K55" s="75">
        <v>8</v>
      </c>
      <c r="L55" s="75">
        <v>9</v>
      </c>
      <c r="M55" s="69">
        <v>9</v>
      </c>
      <c r="N55" s="69">
        <v>9</v>
      </c>
      <c r="O55" s="69">
        <v>8</v>
      </c>
      <c r="Q55" s="69">
        <v>9</v>
      </c>
      <c r="S55" s="31" t="str" cm="1">
        <f t="array" ref="S55">_xlfn.TEXTJOIN(" + ", TRUE, 'Género X - Calificaciones M'!C55:O55 &amp; "*" &amp; "F" &amp; COLUMN('Género X - Calificaciones M'!C55:O55) - 2)</f>
        <v>8*F1 + 8*F2 + 7*F3 + 8*F4 + 8*F5 + 8*F6 + 7*F7 + 8*F8 + 8*F9 + 9*F10 + 9*F11 + 9*F12 + 8*F13</v>
      </c>
    </row>
    <row r="56" spans="1:19">
      <c r="A56" s="76" t="s">
        <v>109</v>
      </c>
      <c r="B56" s="76" t="s">
        <v>66</v>
      </c>
      <c r="C56" s="76">
        <v>10</v>
      </c>
      <c r="D56" s="76">
        <v>5</v>
      </c>
      <c r="E56" s="76">
        <v>10</v>
      </c>
      <c r="F56" s="76">
        <v>10</v>
      </c>
      <c r="G56" s="76">
        <v>10</v>
      </c>
      <c r="H56" s="76">
        <v>10</v>
      </c>
      <c r="I56" s="76">
        <v>8</v>
      </c>
      <c r="J56" s="76">
        <v>8</v>
      </c>
      <c r="K56" s="76">
        <v>10</v>
      </c>
      <c r="L56" s="76">
        <v>9</v>
      </c>
      <c r="M56" s="65">
        <v>3</v>
      </c>
      <c r="N56" s="65">
        <v>5</v>
      </c>
      <c r="O56" s="65">
        <v>10</v>
      </c>
      <c r="Q56" s="65">
        <v>10</v>
      </c>
      <c r="S56" s="31" t="str" cm="1">
        <f t="array" ref="S56">_xlfn.TEXTJOIN(" + ", TRUE, 'Género X - Calificaciones M'!C56:O56 &amp; "*" &amp; "F" &amp; COLUMN('Género X - Calificaciones M'!C56:O56) - 2)</f>
        <v>10*F1 + 5*F2 + 10*F3 + 10*F4 + 10*F5 + 10*F6 + 8*F7 + 8*F8 + 10*F9 + 9*F10 + 3*F11 + 5*F12 + 10*F13</v>
      </c>
    </row>
    <row r="57" spans="1:19">
      <c r="A57" s="75" t="s">
        <v>109</v>
      </c>
      <c r="B57" s="75" t="s">
        <v>66</v>
      </c>
      <c r="C57" s="75">
        <v>10</v>
      </c>
      <c r="D57" s="75">
        <v>6</v>
      </c>
      <c r="E57" s="75">
        <v>10</v>
      </c>
      <c r="F57" s="75">
        <v>8</v>
      </c>
      <c r="G57" s="75">
        <v>10</v>
      </c>
      <c r="H57" s="75">
        <v>10</v>
      </c>
      <c r="I57" s="75">
        <v>8</v>
      </c>
      <c r="J57" s="75">
        <v>5</v>
      </c>
      <c r="K57" s="75">
        <v>8</v>
      </c>
      <c r="L57" s="75">
        <v>7</v>
      </c>
      <c r="M57" s="69">
        <v>10</v>
      </c>
      <c r="N57" s="69">
        <v>8</v>
      </c>
      <c r="O57" s="69">
        <v>9</v>
      </c>
      <c r="Q57" s="69">
        <v>9</v>
      </c>
      <c r="S57" s="31" t="str" cm="1">
        <f t="array" ref="S57">_xlfn.TEXTJOIN(" + ", TRUE, 'Género X - Calificaciones M'!C57:O57 &amp; "*" &amp; "F" &amp; COLUMN('Género X - Calificaciones M'!C57:O57) - 2)</f>
        <v>10*F1 + 6*F2 + 10*F3 + 8*F4 + 10*F5 + 10*F6 + 8*F7 + 5*F8 + 8*F9 + 7*F10 + 10*F11 + 8*F12 + 9*F13</v>
      </c>
    </row>
    <row r="58" spans="1:19">
      <c r="A58" s="75" t="s">
        <v>109</v>
      </c>
      <c r="B58" s="75" t="s">
        <v>66</v>
      </c>
      <c r="C58" s="75">
        <v>10</v>
      </c>
      <c r="D58" s="75">
        <v>10</v>
      </c>
      <c r="E58" s="75">
        <v>10</v>
      </c>
      <c r="F58" s="75">
        <v>10</v>
      </c>
      <c r="G58" s="75">
        <v>8</v>
      </c>
      <c r="H58" s="75">
        <v>8</v>
      </c>
      <c r="I58" s="75">
        <v>8</v>
      </c>
      <c r="J58" s="75">
        <v>8</v>
      </c>
      <c r="K58" s="75">
        <v>9</v>
      </c>
      <c r="L58" s="75">
        <v>10</v>
      </c>
      <c r="M58" s="69">
        <v>10</v>
      </c>
      <c r="N58" s="69">
        <v>8</v>
      </c>
      <c r="O58" s="69">
        <v>10</v>
      </c>
      <c r="Q58" s="69">
        <v>10</v>
      </c>
      <c r="S58" s="31" t="str" cm="1">
        <f t="array" ref="S58">_xlfn.TEXTJOIN(" + ", TRUE, 'Género X - Calificaciones M'!C58:O58 &amp; "*" &amp; "F" &amp; COLUMN('Género X - Calificaciones M'!C58:O58) - 2)</f>
        <v>10*F1 + 10*F2 + 10*F3 + 10*F4 + 8*F5 + 8*F6 + 8*F7 + 8*F8 + 9*F9 + 10*F10 + 10*F11 + 8*F12 + 10*F13</v>
      </c>
    </row>
    <row r="59" spans="1:19">
      <c r="A59" s="77" t="s">
        <v>109</v>
      </c>
      <c r="B59" s="77" t="s">
        <v>66</v>
      </c>
      <c r="C59" s="77">
        <v>9</v>
      </c>
      <c r="D59" s="77">
        <v>9</v>
      </c>
      <c r="E59" s="77">
        <v>9</v>
      </c>
      <c r="F59" s="77">
        <v>10</v>
      </c>
      <c r="G59" s="77">
        <v>8</v>
      </c>
      <c r="H59" s="77">
        <v>7</v>
      </c>
      <c r="I59" s="77">
        <v>10</v>
      </c>
      <c r="J59" s="77">
        <v>9</v>
      </c>
      <c r="K59" s="77">
        <v>8</v>
      </c>
      <c r="L59" s="77">
        <v>9</v>
      </c>
      <c r="M59" s="62">
        <v>10</v>
      </c>
      <c r="N59" s="62">
        <v>9</v>
      </c>
      <c r="O59" s="62">
        <v>8</v>
      </c>
      <c r="Q59" s="62">
        <v>8</v>
      </c>
      <c r="S59" s="31" t="str" cm="1">
        <f t="array" ref="S59">_xlfn.TEXTJOIN(" + ", TRUE, 'Género X - Calificaciones M'!C59:O59 &amp; "*" &amp; "F" &amp; COLUMN('Género X - Calificaciones M'!C59:O59) - 2)</f>
        <v>9*F1 + 9*F2 + 9*F3 + 10*F4 + 8*F5 + 7*F6 + 10*F7 + 9*F8 + 8*F9 + 9*F10 + 10*F11 + 9*F12 + 8*F13</v>
      </c>
    </row>
    <row r="60" spans="1:19">
      <c r="A60" s="78" t="s">
        <v>109</v>
      </c>
      <c r="B60" s="78" t="s">
        <v>66</v>
      </c>
      <c r="C60" s="78">
        <v>9</v>
      </c>
      <c r="D60" s="78">
        <v>8</v>
      </c>
      <c r="E60" s="78">
        <v>8</v>
      </c>
      <c r="F60" s="78">
        <v>8</v>
      </c>
      <c r="G60" s="78">
        <v>9</v>
      </c>
      <c r="H60" s="78">
        <v>8</v>
      </c>
      <c r="I60" s="78">
        <v>6</v>
      </c>
      <c r="J60" s="78">
        <v>5</v>
      </c>
      <c r="K60" s="78">
        <v>6</v>
      </c>
      <c r="L60" s="78">
        <v>8</v>
      </c>
      <c r="M60" s="59">
        <v>9</v>
      </c>
      <c r="N60" s="59">
        <v>8</v>
      </c>
      <c r="O60" s="59">
        <v>7</v>
      </c>
      <c r="Q60" s="59">
        <v>9</v>
      </c>
      <c r="S60" s="31" t="str" cm="1">
        <f t="array" ref="S60">_xlfn.TEXTJOIN(" + ", TRUE, 'Género X - Calificaciones M'!C60:O60 &amp; "*" &amp; "F" &amp; COLUMN('Género X - Calificaciones M'!C60:O60) - 2)</f>
        <v>9*F1 + 8*F2 + 8*F3 + 8*F4 + 9*F5 + 8*F6 + 6*F7 + 5*F8 + 6*F9 + 8*F10 + 9*F11 + 8*F12 + 7*F13</v>
      </c>
    </row>
    <row r="61" spans="1:19">
      <c r="A61" s="75" t="s">
        <v>109</v>
      </c>
      <c r="B61" s="75" t="s">
        <v>66</v>
      </c>
      <c r="C61" s="75">
        <v>6</v>
      </c>
      <c r="D61" s="75">
        <v>6</v>
      </c>
      <c r="E61" s="75">
        <v>8</v>
      </c>
      <c r="F61" s="75">
        <v>7</v>
      </c>
      <c r="G61" s="75">
        <v>8</v>
      </c>
      <c r="H61" s="75">
        <v>4</v>
      </c>
      <c r="I61" s="75">
        <v>1</v>
      </c>
      <c r="J61" s="75">
        <v>5</v>
      </c>
      <c r="K61" s="75">
        <v>8</v>
      </c>
      <c r="L61" s="75">
        <v>9</v>
      </c>
      <c r="M61" s="69">
        <v>9</v>
      </c>
      <c r="N61" s="69">
        <v>5</v>
      </c>
      <c r="O61" s="69">
        <v>5</v>
      </c>
      <c r="Q61" s="69">
        <v>8</v>
      </c>
      <c r="S61" s="31" t="str" cm="1">
        <f t="array" ref="S61">_xlfn.TEXTJOIN(" + ", TRUE, 'Género X - Calificaciones M'!C61:O61 &amp; "*" &amp; "F" &amp; COLUMN('Género X - Calificaciones M'!C61:O61) - 2)</f>
        <v>6*F1 + 6*F2 + 8*F3 + 7*F4 + 8*F5 + 4*F6 + 1*F7 + 5*F8 + 8*F9 + 9*F10 + 9*F11 + 5*F12 + 5*F13</v>
      </c>
    </row>
    <row r="62" spans="1:19">
      <c r="A62" s="78" t="s">
        <v>109</v>
      </c>
      <c r="B62" s="78" t="s">
        <v>66</v>
      </c>
      <c r="C62" s="78">
        <v>9</v>
      </c>
      <c r="D62" s="78">
        <v>9</v>
      </c>
      <c r="E62" s="78">
        <v>9</v>
      </c>
      <c r="F62" s="78">
        <v>7</v>
      </c>
      <c r="G62" s="78">
        <v>9</v>
      </c>
      <c r="H62" s="78">
        <v>9</v>
      </c>
      <c r="I62" s="78">
        <v>9</v>
      </c>
      <c r="J62" s="78">
        <v>10</v>
      </c>
      <c r="K62" s="78">
        <v>9</v>
      </c>
      <c r="L62" s="78">
        <v>9</v>
      </c>
      <c r="M62" s="59">
        <v>5</v>
      </c>
      <c r="N62" s="59">
        <v>7</v>
      </c>
      <c r="O62" s="59">
        <v>6</v>
      </c>
      <c r="Q62" s="59">
        <v>9</v>
      </c>
      <c r="S62" s="31" t="str" cm="1">
        <f t="array" ref="S62">_xlfn.TEXTJOIN(" + ", TRUE, 'Género X - Calificaciones M'!C62:O62 &amp; "*" &amp; "F" &amp; COLUMN('Género X - Calificaciones M'!C62:O62) - 2)</f>
        <v>9*F1 + 9*F2 + 9*F3 + 7*F4 + 9*F5 + 9*F6 + 9*F7 + 10*F8 + 9*F9 + 9*F10 + 5*F11 + 7*F12 + 6*F13</v>
      </c>
    </row>
    <row r="63" spans="1:19">
      <c r="A63" s="77" t="s">
        <v>109</v>
      </c>
      <c r="B63" s="77" t="s">
        <v>66</v>
      </c>
      <c r="C63" s="77">
        <v>3</v>
      </c>
      <c r="D63" s="77">
        <v>4</v>
      </c>
      <c r="E63" s="77">
        <v>10</v>
      </c>
      <c r="F63" s="77">
        <v>10</v>
      </c>
      <c r="G63" s="77">
        <v>5</v>
      </c>
      <c r="H63" s="77">
        <v>7</v>
      </c>
      <c r="I63" s="77">
        <v>6</v>
      </c>
      <c r="J63" s="77">
        <v>8</v>
      </c>
      <c r="K63" s="77">
        <v>10</v>
      </c>
      <c r="L63" s="77">
        <v>10</v>
      </c>
      <c r="M63" s="62">
        <v>8</v>
      </c>
      <c r="N63" s="62">
        <v>9</v>
      </c>
      <c r="O63" s="62">
        <v>8</v>
      </c>
      <c r="Q63" s="62">
        <v>5</v>
      </c>
      <c r="S63" s="31" t="str" cm="1">
        <f t="array" ref="S63">_xlfn.TEXTJOIN(" + ", TRUE, 'Género X - Calificaciones M'!C63:O63 &amp; "*" &amp; "F" &amp; COLUMN('Género X - Calificaciones M'!C63:O63) - 2)</f>
        <v>3*F1 + 4*F2 + 10*F3 + 10*F4 + 5*F5 + 7*F6 + 6*F7 + 8*F8 + 10*F9 + 10*F10 + 8*F11 + 9*F12 + 8*F13</v>
      </c>
    </row>
    <row r="64" spans="1:19">
      <c r="A64" s="76" t="s">
        <v>109</v>
      </c>
      <c r="B64" s="76" t="s">
        <v>66</v>
      </c>
      <c r="C64" s="76">
        <v>8</v>
      </c>
      <c r="D64" s="76">
        <v>3</v>
      </c>
      <c r="E64" s="76">
        <v>2</v>
      </c>
      <c r="F64" s="76">
        <v>7</v>
      </c>
      <c r="G64" s="76">
        <v>10</v>
      </c>
      <c r="H64" s="76">
        <v>4</v>
      </c>
      <c r="I64" s="76">
        <v>7</v>
      </c>
      <c r="J64" s="76">
        <v>10</v>
      </c>
      <c r="K64" s="76">
        <v>10</v>
      </c>
      <c r="L64" s="76">
        <v>6</v>
      </c>
      <c r="M64" s="65">
        <v>7</v>
      </c>
      <c r="N64" s="65">
        <v>2</v>
      </c>
      <c r="O64" s="65">
        <v>8</v>
      </c>
      <c r="Q64" s="65">
        <v>10</v>
      </c>
      <c r="S64" s="31" t="str" cm="1">
        <f t="array" ref="S64">_xlfn.TEXTJOIN(" + ", TRUE, 'Género X - Calificaciones M'!C64:O64 &amp; "*" &amp; "F" &amp; COLUMN('Género X - Calificaciones M'!C64:O64) - 2)</f>
        <v>8*F1 + 3*F2 + 2*F3 + 7*F4 + 10*F5 + 4*F6 + 7*F7 + 10*F8 + 10*F9 + 6*F10 + 7*F11 + 2*F12 + 8*F13</v>
      </c>
    </row>
    <row r="65" spans="1:19">
      <c r="A65" s="77" t="s">
        <v>109</v>
      </c>
      <c r="B65" s="77" t="s">
        <v>66</v>
      </c>
      <c r="C65" s="77">
        <v>7</v>
      </c>
      <c r="D65" s="77">
        <v>5</v>
      </c>
      <c r="E65" s="77">
        <v>10</v>
      </c>
      <c r="F65" s="77">
        <v>9</v>
      </c>
      <c r="G65" s="77">
        <v>8</v>
      </c>
      <c r="H65" s="77">
        <v>10</v>
      </c>
      <c r="I65" s="77">
        <v>10</v>
      </c>
      <c r="J65" s="77">
        <v>1</v>
      </c>
      <c r="K65" s="77">
        <v>1</v>
      </c>
      <c r="L65" s="77">
        <v>7</v>
      </c>
      <c r="M65" s="62">
        <v>8</v>
      </c>
      <c r="N65" s="62">
        <v>10</v>
      </c>
      <c r="O65" s="62">
        <v>9</v>
      </c>
      <c r="Q65" s="62">
        <v>10</v>
      </c>
      <c r="S65" s="31" t="str" cm="1">
        <f t="array" ref="S65">_xlfn.TEXTJOIN(" + ", TRUE, 'Género X - Calificaciones M'!C65:O65 &amp; "*" &amp; "F" &amp; COLUMN('Género X - Calificaciones M'!C65:O65) - 2)</f>
        <v>7*F1 + 5*F2 + 10*F3 + 9*F4 + 8*F5 + 10*F6 + 10*F7 + 1*F8 + 1*F9 + 7*F10 + 8*F11 + 10*F12 + 9*F13</v>
      </c>
    </row>
    <row r="66" spans="1:19">
      <c r="A66" s="78" t="s">
        <v>109</v>
      </c>
      <c r="B66" s="78" t="s">
        <v>66</v>
      </c>
      <c r="C66" s="78">
        <v>10</v>
      </c>
      <c r="D66" s="78">
        <v>8</v>
      </c>
      <c r="E66" s="78">
        <v>10</v>
      </c>
      <c r="F66" s="78">
        <v>10</v>
      </c>
      <c r="G66" s="78">
        <v>9</v>
      </c>
      <c r="H66" s="78">
        <v>4</v>
      </c>
      <c r="I66" s="78">
        <v>3</v>
      </c>
      <c r="J66" s="78">
        <v>2</v>
      </c>
      <c r="K66" s="78">
        <v>10</v>
      </c>
      <c r="L66" s="78">
        <v>10</v>
      </c>
      <c r="M66" s="59">
        <v>10</v>
      </c>
      <c r="N66" s="59">
        <v>10</v>
      </c>
      <c r="O66" s="59">
        <v>9</v>
      </c>
      <c r="Q66" s="59">
        <v>10</v>
      </c>
      <c r="S66" s="31" t="str" cm="1">
        <f t="array" ref="S66">_xlfn.TEXTJOIN(" + ", TRUE, 'Género X - Calificaciones M'!C66:O66 &amp; "*" &amp; "F" &amp; COLUMN('Género X - Calificaciones M'!C66:O66) - 2)</f>
        <v>10*F1 + 8*F2 + 10*F3 + 10*F4 + 9*F5 + 4*F6 + 3*F7 + 2*F8 + 10*F9 + 10*F10 + 10*F11 + 10*F12 + 9*F13</v>
      </c>
    </row>
    <row r="67" spans="1:19">
      <c r="A67" s="76" t="s">
        <v>109</v>
      </c>
      <c r="B67" s="76" t="s">
        <v>66</v>
      </c>
      <c r="C67" s="76">
        <v>10</v>
      </c>
      <c r="D67" s="76">
        <v>10</v>
      </c>
      <c r="E67" s="76">
        <v>10</v>
      </c>
      <c r="F67" s="76">
        <v>10</v>
      </c>
      <c r="G67" s="76">
        <v>10</v>
      </c>
      <c r="H67" s="76">
        <v>7</v>
      </c>
      <c r="I67" s="76">
        <v>9</v>
      </c>
      <c r="J67" s="76">
        <v>5</v>
      </c>
      <c r="K67" s="76">
        <v>8</v>
      </c>
      <c r="L67" s="76">
        <v>10</v>
      </c>
      <c r="M67" s="65">
        <v>8</v>
      </c>
      <c r="N67" s="65">
        <v>7</v>
      </c>
      <c r="O67" s="65">
        <v>8</v>
      </c>
      <c r="Q67" s="65">
        <v>10</v>
      </c>
      <c r="S67" s="31" t="str" cm="1">
        <f t="array" ref="S67">_xlfn.TEXTJOIN(" + ", TRUE, 'Género X - Calificaciones M'!C67:O67 &amp; "*" &amp; "F" &amp; COLUMN('Género X - Calificaciones M'!C67:O67) - 2)</f>
        <v>10*F1 + 10*F2 + 10*F3 + 10*F4 + 10*F5 + 7*F6 + 9*F7 + 5*F8 + 8*F9 + 10*F10 + 8*F11 + 7*F12 + 8*F13</v>
      </c>
    </row>
    <row r="68" spans="1:19">
      <c r="A68" s="77" t="s">
        <v>109</v>
      </c>
      <c r="B68" s="77" t="s">
        <v>66</v>
      </c>
      <c r="C68" s="77">
        <v>7</v>
      </c>
      <c r="D68" s="77">
        <v>7</v>
      </c>
      <c r="E68" s="77">
        <v>9</v>
      </c>
      <c r="F68" s="77">
        <v>8</v>
      </c>
      <c r="G68" s="77">
        <v>8</v>
      </c>
      <c r="H68" s="77">
        <v>8</v>
      </c>
      <c r="I68" s="77">
        <v>3</v>
      </c>
      <c r="J68" s="77">
        <v>9</v>
      </c>
      <c r="K68" s="77">
        <v>9</v>
      </c>
      <c r="L68" s="77">
        <v>7</v>
      </c>
      <c r="M68" s="62">
        <v>10</v>
      </c>
      <c r="N68" s="62">
        <v>8</v>
      </c>
      <c r="O68" s="62">
        <v>9</v>
      </c>
      <c r="Q68" s="62">
        <v>9</v>
      </c>
      <c r="S68" s="31" t="str" cm="1">
        <f t="array" ref="S68">_xlfn.TEXTJOIN(" + ", TRUE, 'Género X - Calificaciones M'!C68:O68 &amp; "*" &amp; "F" &amp; COLUMN('Género X - Calificaciones M'!C68:O68) - 2)</f>
        <v>7*F1 + 7*F2 + 9*F3 + 8*F4 + 8*F5 + 8*F6 + 3*F7 + 9*F8 + 9*F9 + 7*F10 + 10*F11 + 8*F12 + 9*F13</v>
      </c>
    </row>
    <row r="69" spans="1:19">
      <c r="A69" s="78" t="s">
        <v>109</v>
      </c>
      <c r="B69" s="78" t="s">
        <v>66</v>
      </c>
      <c r="C69" s="78">
        <v>5</v>
      </c>
      <c r="D69" s="78">
        <v>3</v>
      </c>
      <c r="E69" s="78">
        <v>3</v>
      </c>
      <c r="F69" s="78">
        <v>7</v>
      </c>
      <c r="G69" s="78">
        <v>5</v>
      </c>
      <c r="H69" s="78">
        <v>3</v>
      </c>
      <c r="I69" s="78">
        <v>5</v>
      </c>
      <c r="J69" s="78">
        <v>1</v>
      </c>
      <c r="K69" s="78">
        <v>3</v>
      </c>
      <c r="L69" s="78">
        <v>7</v>
      </c>
      <c r="M69" s="59">
        <v>2</v>
      </c>
      <c r="N69" s="59">
        <v>5</v>
      </c>
      <c r="O69" s="59">
        <v>6</v>
      </c>
      <c r="Q69" s="59">
        <v>8</v>
      </c>
      <c r="S69" s="31" t="str" cm="1">
        <f t="array" ref="S69">_xlfn.TEXTJOIN(" + ", TRUE, 'Género X - Calificaciones M'!C69:O69 &amp; "*" &amp; "F" &amp; COLUMN('Género X - Calificaciones M'!C69:O69) - 2)</f>
        <v>5*F1 + 3*F2 + 3*F3 + 7*F4 + 5*F5 + 3*F6 + 5*F7 + 1*F8 + 3*F9 + 7*F10 + 2*F11 + 5*F12 + 6*F13</v>
      </c>
    </row>
    <row r="70" spans="1:19">
      <c r="A70" s="75" t="s">
        <v>109</v>
      </c>
      <c r="B70" s="75" t="s">
        <v>66</v>
      </c>
      <c r="C70" s="75">
        <v>8</v>
      </c>
      <c r="D70" s="75">
        <v>7</v>
      </c>
      <c r="E70" s="75">
        <v>9</v>
      </c>
      <c r="F70" s="75">
        <v>10</v>
      </c>
      <c r="G70" s="75">
        <v>10</v>
      </c>
      <c r="H70" s="75">
        <v>8</v>
      </c>
      <c r="I70" s="75">
        <v>10</v>
      </c>
      <c r="J70" s="75">
        <v>8</v>
      </c>
      <c r="K70" s="75">
        <v>7</v>
      </c>
      <c r="L70" s="75">
        <v>8</v>
      </c>
      <c r="M70" s="69">
        <v>6</v>
      </c>
      <c r="N70" s="69">
        <v>10</v>
      </c>
      <c r="O70" s="69">
        <v>10</v>
      </c>
      <c r="Q70" s="69">
        <v>8</v>
      </c>
      <c r="S70" s="31" t="str" cm="1">
        <f t="array" ref="S70">_xlfn.TEXTJOIN(" + ", TRUE, 'Género X - Calificaciones M'!C70:O70 &amp; "*" &amp; "F" &amp; COLUMN('Género X - Calificaciones M'!C70:O70) - 2)</f>
        <v>8*F1 + 7*F2 + 9*F3 + 10*F4 + 10*F5 + 8*F6 + 10*F7 + 8*F8 + 7*F9 + 8*F10 + 6*F11 + 10*F12 + 10*F13</v>
      </c>
    </row>
    <row r="71" spans="1:19">
      <c r="A71" s="78" t="s">
        <v>109</v>
      </c>
      <c r="B71" s="78" t="s">
        <v>66</v>
      </c>
      <c r="C71" s="78">
        <v>10</v>
      </c>
      <c r="D71" s="78">
        <v>10</v>
      </c>
      <c r="E71" s="78">
        <v>10</v>
      </c>
      <c r="F71" s="78">
        <v>10</v>
      </c>
      <c r="G71" s="78">
        <v>10</v>
      </c>
      <c r="H71" s="78">
        <v>9</v>
      </c>
      <c r="I71" s="78">
        <v>5</v>
      </c>
      <c r="J71" s="78">
        <v>8</v>
      </c>
      <c r="K71" s="78">
        <v>10</v>
      </c>
      <c r="L71" s="78">
        <v>10</v>
      </c>
      <c r="M71" s="59">
        <v>10</v>
      </c>
      <c r="N71" s="59">
        <v>10</v>
      </c>
      <c r="O71" s="59">
        <v>10</v>
      </c>
      <c r="Q71" s="59">
        <v>10</v>
      </c>
      <c r="S71" s="31" t="str" cm="1">
        <f t="array" ref="S71">_xlfn.TEXTJOIN(" + ", TRUE, 'Género X - Calificaciones M'!C71:O71 &amp; "*" &amp; "F" &amp; COLUMN('Género X - Calificaciones M'!C71:O71) - 2)</f>
        <v>10*F1 + 10*F2 + 10*F3 + 10*F4 + 10*F5 + 9*F6 + 5*F7 + 8*F8 + 10*F9 + 10*F10 + 10*F11 + 10*F12 + 10*F13</v>
      </c>
    </row>
    <row r="72" spans="1:19">
      <c r="A72" s="75" t="s">
        <v>109</v>
      </c>
      <c r="B72" s="75" t="s">
        <v>66</v>
      </c>
      <c r="C72" s="75">
        <v>9</v>
      </c>
      <c r="D72" s="75">
        <v>9</v>
      </c>
      <c r="E72" s="75">
        <v>9</v>
      </c>
      <c r="F72" s="75">
        <v>7</v>
      </c>
      <c r="G72" s="75">
        <v>8</v>
      </c>
      <c r="H72" s="75">
        <v>6</v>
      </c>
      <c r="I72" s="75">
        <v>5</v>
      </c>
      <c r="J72" s="75">
        <v>8</v>
      </c>
      <c r="K72" s="75">
        <v>6</v>
      </c>
      <c r="L72" s="75">
        <v>9</v>
      </c>
      <c r="M72" s="69">
        <v>9</v>
      </c>
      <c r="N72" s="69">
        <v>9</v>
      </c>
      <c r="O72" s="69">
        <v>10</v>
      </c>
      <c r="Q72" s="69">
        <v>9</v>
      </c>
      <c r="S72" s="31" t="str" cm="1">
        <f t="array" ref="S72">_xlfn.TEXTJOIN(" + ", TRUE, 'Género X - Calificaciones M'!C72:O72 &amp; "*" &amp; "F" &amp; COLUMN('Género X - Calificaciones M'!C72:O72) - 2)</f>
        <v>9*F1 + 9*F2 + 9*F3 + 7*F4 + 8*F5 + 6*F6 + 5*F7 + 8*F8 + 6*F9 + 9*F10 + 9*F11 + 9*F12 + 10*F13</v>
      </c>
    </row>
    <row r="73" spans="1:19">
      <c r="A73" s="78" t="s">
        <v>109</v>
      </c>
      <c r="B73" s="78" t="s">
        <v>66</v>
      </c>
      <c r="C73" s="78">
        <v>10</v>
      </c>
      <c r="D73" s="78">
        <v>10</v>
      </c>
      <c r="E73" s="78">
        <v>5</v>
      </c>
      <c r="F73" s="78">
        <v>7</v>
      </c>
      <c r="G73" s="78">
        <v>10</v>
      </c>
      <c r="H73" s="78">
        <v>8</v>
      </c>
      <c r="I73" s="78">
        <v>10</v>
      </c>
      <c r="J73" s="78">
        <v>10</v>
      </c>
      <c r="K73" s="78">
        <v>5</v>
      </c>
      <c r="L73" s="78">
        <v>1</v>
      </c>
      <c r="M73" s="59">
        <v>3</v>
      </c>
      <c r="N73" s="59">
        <v>10</v>
      </c>
      <c r="O73" s="59">
        <v>10</v>
      </c>
      <c r="Q73" s="59">
        <v>10</v>
      </c>
      <c r="S73" s="31" t="str" cm="1">
        <f t="array" ref="S73">_xlfn.TEXTJOIN(" + ", TRUE, 'Género X - Calificaciones M'!C73:O73 &amp; "*" &amp; "F" &amp; COLUMN('Género X - Calificaciones M'!C73:O73) - 2)</f>
        <v>10*F1 + 10*F2 + 5*F3 + 7*F4 + 10*F5 + 8*F6 + 10*F7 + 10*F8 + 5*F9 + 1*F10 + 3*F11 + 10*F12 + 10*F13</v>
      </c>
    </row>
    <row r="74" spans="1:19">
      <c r="A74" s="75" t="s">
        <v>109</v>
      </c>
      <c r="B74" s="75" t="s">
        <v>66</v>
      </c>
      <c r="C74" s="75">
        <v>7</v>
      </c>
      <c r="D74" s="75">
        <v>7</v>
      </c>
      <c r="E74" s="75">
        <v>9</v>
      </c>
      <c r="F74" s="75">
        <v>3</v>
      </c>
      <c r="G74" s="75">
        <v>6</v>
      </c>
      <c r="H74" s="75">
        <v>8</v>
      </c>
      <c r="I74" s="75">
        <v>8</v>
      </c>
      <c r="J74" s="75">
        <v>8</v>
      </c>
      <c r="K74" s="75">
        <v>7</v>
      </c>
      <c r="L74" s="75">
        <v>8</v>
      </c>
      <c r="M74" s="69">
        <v>9</v>
      </c>
      <c r="N74" s="69">
        <v>8</v>
      </c>
      <c r="O74" s="69">
        <v>10</v>
      </c>
      <c r="Q74" s="69">
        <v>9</v>
      </c>
      <c r="S74" s="31" t="str" cm="1">
        <f t="array" ref="S74">_xlfn.TEXTJOIN(" + ", TRUE, 'Género X - Calificaciones M'!C74:O74 &amp; "*" &amp; "F" &amp; COLUMN('Género X - Calificaciones M'!C74:O74) - 2)</f>
        <v>7*F1 + 7*F2 + 9*F3 + 3*F4 + 6*F5 + 8*F6 + 8*F7 + 8*F8 + 7*F9 + 8*F10 + 9*F11 + 8*F12 + 10*F13</v>
      </c>
    </row>
    <row r="75" spans="1:19">
      <c r="A75" s="78" t="s">
        <v>109</v>
      </c>
      <c r="B75" s="78" t="s">
        <v>66</v>
      </c>
      <c r="C75" s="78">
        <v>5</v>
      </c>
      <c r="D75" s="78">
        <v>7</v>
      </c>
      <c r="E75" s="78">
        <v>8</v>
      </c>
      <c r="F75" s="78">
        <v>10</v>
      </c>
      <c r="G75" s="78">
        <v>10</v>
      </c>
      <c r="H75" s="78">
        <v>10</v>
      </c>
      <c r="I75" s="78">
        <v>10</v>
      </c>
      <c r="J75" s="78">
        <v>6</v>
      </c>
      <c r="K75" s="78">
        <v>7</v>
      </c>
      <c r="L75" s="78">
        <v>10</v>
      </c>
      <c r="M75" s="59">
        <v>7</v>
      </c>
      <c r="N75" s="59">
        <v>8</v>
      </c>
      <c r="O75" s="59">
        <v>6</v>
      </c>
      <c r="Q75" s="59">
        <v>7</v>
      </c>
      <c r="S75" s="31" t="str" cm="1">
        <f t="array" ref="S75">_xlfn.TEXTJOIN(" + ", TRUE, 'Género X - Calificaciones M'!C75:O75 &amp; "*" &amp; "F" &amp; COLUMN('Género X - Calificaciones M'!C75:O75) - 2)</f>
        <v>5*F1 + 7*F2 + 8*F3 + 10*F4 + 10*F5 + 10*F6 + 10*F7 + 6*F8 + 7*F9 + 10*F10 + 7*F11 + 8*F12 + 6*F13</v>
      </c>
    </row>
    <row r="76" spans="1:19">
      <c r="A76" s="77" t="s">
        <v>109</v>
      </c>
      <c r="B76" s="77" t="s">
        <v>66</v>
      </c>
      <c r="C76" s="77">
        <v>9</v>
      </c>
      <c r="D76" s="77">
        <v>7</v>
      </c>
      <c r="E76" s="77">
        <v>9</v>
      </c>
      <c r="F76" s="77">
        <v>8</v>
      </c>
      <c r="G76" s="77">
        <v>9</v>
      </c>
      <c r="H76" s="77">
        <v>6</v>
      </c>
      <c r="I76" s="77">
        <v>8</v>
      </c>
      <c r="J76" s="77">
        <v>2</v>
      </c>
      <c r="K76" s="77">
        <v>8</v>
      </c>
      <c r="L76" s="77">
        <v>9</v>
      </c>
      <c r="M76" s="62">
        <v>4</v>
      </c>
      <c r="N76" s="62">
        <v>8</v>
      </c>
      <c r="O76" s="62">
        <v>8</v>
      </c>
      <c r="Q76" s="62">
        <v>9</v>
      </c>
      <c r="S76" s="31" t="str" cm="1">
        <f t="array" ref="S76">_xlfn.TEXTJOIN(" + ", TRUE, 'Género X - Calificaciones M'!C76:O76 &amp; "*" &amp; "F" &amp; COLUMN('Género X - Calificaciones M'!C76:O76) - 2)</f>
        <v>9*F1 + 7*F2 + 9*F3 + 8*F4 + 9*F5 + 6*F6 + 8*F7 + 2*F8 + 8*F9 + 9*F10 + 4*F11 + 8*F12 + 8*F13</v>
      </c>
    </row>
    <row r="77" spans="1:19">
      <c r="A77" s="76" t="s">
        <v>109</v>
      </c>
      <c r="B77" s="76" t="s">
        <v>66</v>
      </c>
      <c r="C77" s="76">
        <v>8</v>
      </c>
      <c r="D77" s="76">
        <v>7</v>
      </c>
      <c r="E77" s="76">
        <v>10</v>
      </c>
      <c r="F77" s="76">
        <v>9</v>
      </c>
      <c r="G77" s="76">
        <v>9</v>
      </c>
      <c r="H77" s="76">
        <v>10</v>
      </c>
      <c r="I77" s="76">
        <v>6</v>
      </c>
      <c r="J77" s="76">
        <v>9</v>
      </c>
      <c r="K77" s="76">
        <v>10</v>
      </c>
      <c r="L77" s="76">
        <v>8</v>
      </c>
      <c r="M77" s="65">
        <v>10</v>
      </c>
      <c r="N77" s="65">
        <v>9</v>
      </c>
      <c r="O77" s="65">
        <v>10</v>
      </c>
      <c r="Q77" s="65">
        <v>10</v>
      </c>
      <c r="S77" s="31" t="str" cm="1">
        <f t="array" ref="S77">_xlfn.TEXTJOIN(" + ", TRUE, 'Género X - Calificaciones M'!C77:O77 &amp; "*" &amp; "F" &amp; COLUMN('Género X - Calificaciones M'!C77:O77) - 2)</f>
        <v>8*F1 + 7*F2 + 10*F3 + 9*F4 + 9*F5 + 10*F6 + 6*F7 + 9*F8 + 10*F9 + 8*F10 + 10*F11 + 9*F12 + 10*F13</v>
      </c>
    </row>
    <row r="78" spans="1:19">
      <c r="A78" s="77" t="s">
        <v>109</v>
      </c>
      <c r="B78" s="77" t="s">
        <v>66</v>
      </c>
      <c r="C78" s="77">
        <v>9</v>
      </c>
      <c r="D78" s="77">
        <v>9</v>
      </c>
      <c r="E78" s="77">
        <v>8</v>
      </c>
      <c r="F78" s="77">
        <v>9</v>
      </c>
      <c r="G78" s="77">
        <v>10</v>
      </c>
      <c r="H78" s="77">
        <v>10</v>
      </c>
      <c r="I78" s="77">
        <v>9</v>
      </c>
      <c r="J78" s="77">
        <v>6</v>
      </c>
      <c r="K78" s="77">
        <v>10</v>
      </c>
      <c r="L78" s="77">
        <v>9</v>
      </c>
      <c r="M78" s="62">
        <v>10</v>
      </c>
      <c r="N78" s="62">
        <v>10</v>
      </c>
      <c r="O78" s="62">
        <v>10</v>
      </c>
      <c r="Q78" s="62">
        <v>10</v>
      </c>
      <c r="S78" s="31" t="str" cm="1">
        <f t="array" ref="S78">_xlfn.TEXTJOIN(" + ", TRUE, 'Género X - Calificaciones M'!C78:O78 &amp; "*" &amp; "F" &amp; COLUMN('Género X - Calificaciones M'!C78:O78) - 2)</f>
        <v>9*F1 + 9*F2 + 8*F3 + 9*F4 + 10*F5 + 10*F6 + 9*F7 + 6*F8 + 10*F9 + 9*F10 + 10*F11 + 10*F12 + 10*F13</v>
      </c>
    </row>
    <row r="79" spans="1:19">
      <c r="A79" s="76" t="s">
        <v>109</v>
      </c>
      <c r="B79" s="76" t="s">
        <v>66</v>
      </c>
      <c r="C79" s="76">
        <v>8</v>
      </c>
      <c r="D79" s="76">
        <v>7</v>
      </c>
      <c r="E79" s="76">
        <v>8</v>
      </c>
      <c r="F79" s="76">
        <v>10</v>
      </c>
      <c r="G79" s="76">
        <v>8</v>
      </c>
      <c r="H79" s="76">
        <v>8</v>
      </c>
      <c r="I79" s="76">
        <v>8</v>
      </c>
      <c r="J79" s="76">
        <v>5</v>
      </c>
      <c r="K79" s="76">
        <v>8</v>
      </c>
      <c r="L79" s="76">
        <v>7</v>
      </c>
      <c r="M79" s="65">
        <v>10</v>
      </c>
      <c r="N79" s="65">
        <v>8</v>
      </c>
      <c r="O79" s="65">
        <v>8</v>
      </c>
      <c r="Q79" s="65">
        <v>8</v>
      </c>
      <c r="S79" s="31" t="str" cm="1">
        <f t="array" ref="S79">_xlfn.TEXTJOIN(" + ", TRUE, 'Género X - Calificaciones M'!C79:O79 &amp; "*" &amp; "F" &amp; COLUMN('Género X - Calificaciones M'!C79:O79) - 2)</f>
        <v>8*F1 + 7*F2 + 8*F3 + 10*F4 + 8*F5 + 8*F6 + 8*F7 + 5*F8 + 8*F9 + 7*F10 + 10*F11 + 8*F12 + 8*F13</v>
      </c>
    </row>
    <row r="80" spans="1:19">
      <c r="A80" s="77" t="s">
        <v>109</v>
      </c>
      <c r="B80" s="77" t="s">
        <v>66</v>
      </c>
      <c r="C80" s="77">
        <v>9</v>
      </c>
      <c r="D80" s="77">
        <v>10</v>
      </c>
      <c r="E80" s="77">
        <v>7</v>
      </c>
      <c r="F80" s="77">
        <v>9</v>
      </c>
      <c r="G80" s="77">
        <v>10</v>
      </c>
      <c r="H80" s="77">
        <v>9</v>
      </c>
      <c r="I80" s="77">
        <v>10</v>
      </c>
      <c r="J80" s="77">
        <v>8</v>
      </c>
      <c r="K80" s="77">
        <v>7</v>
      </c>
      <c r="L80" s="77">
        <v>8</v>
      </c>
      <c r="M80" s="62">
        <v>9</v>
      </c>
      <c r="N80" s="62">
        <v>5</v>
      </c>
      <c r="O80" s="62">
        <v>9</v>
      </c>
      <c r="Q80" s="62">
        <v>10</v>
      </c>
      <c r="S80" s="31" t="str" cm="1">
        <f t="array" ref="S80">_xlfn.TEXTJOIN(" + ", TRUE, 'Género X - Calificaciones M'!C80:O80 &amp; "*" &amp; "F" &amp; COLUMN('Género X - Calificaciones M'!C80:O80) - 2)</f>
        <v>9*F1 + 10*F2 + 7*F3 + 9*F4 + 10*F5 + 9*F6 + 10*F7 + 8*F8 + 7*F9 + 8*F10 + 9*F11 + 5*F12 + 9*F13</v>
      </c>
    </row>
    <row r="81" spans="1:19">
      <c r="A81" s="78" t="s">
        <v>109</v>
      </c>
      <c r="B81" s="78" t="s">
        <v>66</v>
      </c>
      <c r="C81" s="78">
        <v>10</v>
      </c>
      <c r="D81" s="78">
        <v>7</v>
      </c>
      <c r="E81" s="78">
        <v>9</v>
      </c>
      <c r="F81" s="78">
        <v>9</v>
      </c>
      <c r="G81" s="78">
        <v>8</v>
      </c>
      <c r="H81" s="78">
        <v>9</v>
      </c>
      <c r="I81" s="78">
        <v>4</v>
      </c>
      <c r="J81" s="78">
        <v>5</v>
      </c>
      <c r="K81" s="78">
        <v>9</v>
      </c>
      <c r="L81" s="78">
        <v>9</v>
      </c>
      <c r="M81" s="59">
        <v>10</v>
      </c>
      <c r="N81" s="59">
        <v>9</v>
      </c>
      <c r="O81" s="59">
        <v>7</v>
      </c>
      <c r="Q81" s="59">
        <v>9</v>
      </c>
      <c r="S81" s="31" t="str" cm="1">
        <f t="array" ref="S81">_xlfn.TEXTJOIN(" + ", TRUE, 'Género X - Calificaciones M'!C81:O81 &amp; "*" &amp; "F" &amp; COLUMN('Género X - Calificaciones M'!C81:O81) - 2)</f>
        <v>10*F1 + 7*F2 + 9*F3 + 9*F4 + 8*F5 + 9*F6 + 4*F7 + 5*F8 + 9*F9 + 9*F10 + 10*F11 + 9*F12 + 7*F13</v>
      </c>
    </row>
    <row r="82" spans="1:19">
      <c r="A82" s="78" t="s">
        <v>109</v>
      </c>
      <c r="B82" s="78" t="s">
        <v>66</v>
      </c>
      <c r="C82" s="78">
        <v>10</v>
      </c>
      <c r="D82" s="78">
        <v>10</v>
      </c>
      <c r="E82" s="78">
        <v>10</v>
      </c>
      <c r="F82" s="78">
        <v>10</v>
      </c>
      <c r="G82" s="78">
        <v>10</v>
      </c>
      <c r="H82" s="78">
        <v>10</v>
      </c>
      <c r="I82" s="78">
        <v>10</v>
      </c>
      <c r="J82" s="78">
        <v>5</v>
      </c>
      <c r="K82" s="78">
        <v>10</v>
      </c>
      <c r="L82" s="78">
        <v>10</v>
      </c>
      <c r="M82" s="59">
        <v>10</v>
      </c>
      <c r="N82" s="59">
        <v>10</v>
      </c>
      <c r="O82" s="59">
        <v>10</v>
      </c>
      <c r="Q82" s="59">
        <v>10</v>
      </c>
      <c r="S82" s="31" t="str" cm="1">
        <f t="array" ref="S82">_xlfn.TEXTJOIN(" + ", TRUE, 'Género X - Calificaciones M'!C82:O82 &amp; "*" &amp; "F" &amp; COLUMN('Género X - Calificaciones M'!C82:O82) - 2)</f>
        <v>10*F1 + 10*F2 + 10*F3 + 10*F4 + 10*F5 + 10*F6 + 10*F7 + 5*F8 + 10*F9 + 10*F10 + 10*F11 + 10*F12 + 10*F13</v>
      </c>
    </row>
    <row r="83" spans="1:19">
      <c r="A83" s="76" t="s">
        <v>109</v>
      </c>
      <c r="B83" s="76" t="s">
        <v>66</v>
      </c>
      <c r="C83" s="76">
        <v>10</v>
      </c>
      <c r="D83" s="76">
        <v>10</v>
      </c>
      <c r="E83" s="76">
        <v>10</v>
      </c>
      <c r="F83" s="76">
        <v>10</v>
      </c>
      <c r="G83" s="76">
        <v>10</v>
      </c>
      <c r="H83" s="76">
        <v>10</v>
      </c>
      <c r="I83" s="76">
        <v>10</v>
      </c>
      <c r="J83" s="76">
        <v>10</v>
      </c>
      <c r="K83" s="76">
        <v>10</v>
      </c>
      <c r="L83" s="76">
        <v>10</v>
      </c>
      <c r="M83" s="65">
        <v>10</v>
      </c>
      <c r="N83" s="65">
        <v>10</v>
      </c>
      <c r="O83" s="65">
        <v>8</v>
      </c>
      <c r="Q83" s="65">
        <v>9</v>
      </c>
      <c r="S83" s="31" t="str" cm="1">
        <f t="array" ref="S83">_xlfn.TEXTJOIN(" + ", TRUE, 'Género X - Calificaciones M'!C83:O83 &amp; "*" &amp; "F" &amp; COLUMN('Género X - Calificaciones M'!C83:O83) - 2)</f>
        <v>10*F1 + 10*F2 + 10*F3 + 10*F4 + 10*F5 + 10*F6 + 10*F7 + 10*F8 + 10*F9 + 10*F10 + 10*F11 + 10*F12 + 8*F13</v>
      </c>
    </row>
    <row r="84" spans="1:19">
      <c r="A84" s="75" t="s">
        <v>109</v>
      </c>
      <c r="B84" s="75" t="s">
        <v>66</v>
      </c>
      <c r="C84" s="75">
        <v>10</v>
      </c>
      <c r="D84" s="75">
        <v>10</v>
      </c>
      <c r="E84" s="75">
        <v>10</v>
      </c>
      <c r="F84" s="75">
        <v>10</v>
      </c>
      <c r="G84" s="75">
        <v>10</v>
      </c>
      <c r="H84" s="75">
        <v>10</v>
      </c>
      <c r="I84" s="75">
        <v>10</v>
      </c>
      <c r="J84" s="75">
        <v>10</v>
      </c>
      <c r="K84" s="75">
        <v>10</v>
      </c>
      <c r="L84" s="75">
        <v>10</v>
      </c>
      <c r="M84" s="69">
        <v>10</v>
      </c>
      <c r="N84" s="69">
        <v>10</v>
      </c>
      <c r="O84" s="69">
        <v>10</v>
      </c>
      <c r="Q84" s="69">
        <v>10</v>
      </c>
      <c r="S84" s="31" t="str" cm="1">
        <f t="array" ref="S84">_xlfn.TEXTJOIN(" + ", TRUE, 'Género X - Calificaciones M'!C84:O84 &amp; "*" &amp; "F" &amp; COLUMN('Género X - Calificaciones M'!C84:O84) - 2)</f>
        <v>10*F1 + 10*F2 + 10*F3 + 10*F4 + 10*F5 + 10*F6 + 10*F7 + 10*F8 + 10*F9 + 10*F10 + 10*F11 + 10*F12 + 10*F13</v>
      </c>
    </row>
    <row r="85" spans="1:19">
      <c r="A85" s="78" t="s">
        <v>109</v>
      </c>
      <c r="B85" s="78" t="s">
        <v>66</v>
      </c>
      <c r="C85" s="78">
        <v>9</v>
      </c>
      <c r="D85" s="78">
        <v>9</v>
      </c>
      <c r="E85" s="78">
        <v>9</v>
      </c>
      <c r="F85" s="78">
        <v>8</v>
      </c>
      <c r="G85" s="78">
        <v>9</v>
      </c>
      <c r="H85" s="78">
        <v>10</v>
      </c>
      <c r="I85" s="78">
        <v>5</v>
      </c>
      <c r="J85" s="78">
        <v>7</v>
      </c>
      <c r="K85" s="78">
        <v>10</v>
      </c>
      <c r="L85" s="78">
        <v>7</v>
      </c>
      <c r="M85" s="59">
        <v>10</v>
      </c>
      <c r="N85" s="59">
        <v>10</v>
      </c>
      <c r="O85" s="59">
        <v>9</v>
      </c>
      <c r="Q85" s="59">
        <v>9</v>
      </c>
      <c r="S85" s="31" t="str" cm="1">
        <f t="array" ref="S85">_xlfn.TEXTJOIN(" + ", TRUE, 'Género X - Calificaciones M'!C85:O85 &amp; "*" &amp; "F" &amp; COLUMN('Género X - Calificaciones M'!C85:O85) - 2)</f>
        <v>9*F1 + 9*F2 + 9*F3 + 8*F4 + 9*F5 + 10*F6 + 5*F7 + 7*F8 + 10*F9 + 7*F10 + 10*F11 + 10*F12 + 9*F13</v>
      </c>
    </row>
    <row r="86" spans="1:19">
      <c r="A86" s="77" t="s">
        <v>109</v>
      </c>
      <c r="B86" s="77" t="s">
        <v>66</v>
      </c>
      <c r="C86" s="77">
        <v>10</v>
      </c>
      <c r="D86" s="77">
        <v>8</v>
      </c>
      <c r="E86" s="77">
        <v>10</v>
      </c>
      <c r="F86" s="77">
        <v>9</v>
      </c>
      <c r="G86" s="77">
        <v>9</v>
      </c>
      <c r="H86" s="77">
        <v>8</v>
      </c>
      <c r="I86" s="77">
        <v>2</v>
      </c>
      <c r="J86" s="77">
        <v>7</v>
      </c>
      <c r="K86" s="77">
        <v>10</v>
      </c>
      <c r="L86" s="77">
        <v>9</v>
      </c>
      <c r="M86" s="62">
        <v>10</v>
      </c>
      <c r="N86" s="62">
        <v>8</v>
      </c>
      <c r="O86" s="62">
        <v>10</v>
      </c>
      <c r="Q86" s="62">
        <v>9</v>
      </c>
      <c r="S86" s="31" t="str" cm="1">
        <f t="array" ref="S86">_xlfn.TEXTJOIN(" + ", TRUE, 'Género X - Calificaciones M'!C86:O86 &amp; "*" &amp; "F" &amp; COLUMN('Género X - Calificaciones M'!C86:O86) - 2)</f>
        <v>10*F1 + 8*F2 + 10*F3 + 9*F4 + 9*F5 + 8*F6 + 2*F7 + 7*F8 + 10*F9 + 9*F10 + 10*F11 + 8*F12 + 10*F13</v>
      </c>
    </row>
    <row r="87" spans="1:19">
      <c r="A87" s="76" t="s">
        <v>109</v>
      </c>
      <c r="B87" s="76" t="s">
        <v>66</v>
      </c>
      <c r="C87" s="76">
        <v>9</v>
      </c>
      <c r="D87" s="76">
        <v>8</v>
      </c>
      <c r="E87" s="76">
        <v>8</v>
      </c>
      <c r="F87" s="76">
        <v>9</v>
      </c>
      <c r="G87" s="76">
        <v>10</v>
      </c>
      <c r="H87" s="76">
        <v>7</v>
      </c>
      <c r="I87" s="76">
        <v>1</v>
      </c>
      <c r="J87" s="76">
        <v>5</v>
      </c>
      <c r="K87" s="76">
        <v>9</v>
      </c>
      <c r="L87" s="76">
        <v>8</v>
      </c>
      <c r="M87" s="65">
        <v>10</v>
      </c>
      <c r="N87" s="65">
        <v>8</v>
      </c>
      <c r="O87" s="65">
        <v>9</v>
      </c>
      <c r="Q87" s="65">
        <v>10</v>
      </c>
      <c r="S87" s="31" t="str" cm="1">
        <f t="array" ref="S87">_xlfn.TEXTJOIN(" + ", TRUE, 'Género X - Calificaciones M'!C87:O87 &amp; "*" &amp; "F" &amp; COLUMN('Género X - Calificaciones M'!C87:O87) - 2)</f>
        <v>9*F1 + 8*F2 + 8*F3 + 9*F4 + 10*F5 + 7*F6 + 1*F7 + 5*F8 + 9*F9 + 8*F10 + 10*F11 + 8*F12 + 9*F13</v>
      </c>
    </row>
    <row r="88" spans="1:19">
      <c r="A88" s="77" t="s">
        <v>109</v>
      </c>
      <c r="B88" s="77" t="s">
        <v>66</v>
      </c>
      <c r="C88" s="77">
        <v>10</v>
      </c>
      <c r="D88" s="77">
        <v>5</v>
      </c>
      <c r="E88" s="77">
        <v>10</v>
      </c>
      <c r="F88" s="77">
        <v>10</v>
      </c>
      <c r="G88" s="77">
        <v>10</v>
      </c>
      <c r="H88" s="77">
        <v>10</v>
      </c>
      <c r="I88" s="77">
        <v>10</v>
      </c>
      <c r="J88" s="77">
        <v>6</v>
      </c>
      <c r="K88" s="77">
        <v>10</v>
      </c>
      <c r="L88" s="77">
        <v>10</v>
      </c>
      <c r="M88" s="62">
        <v>10</v>
      </c>
      <c r="N88" s="62">
        <v>10</v>
      </c>
      <c r="O88" s="62">
        <v>10</v>
      </c>
      <c r="Q88" s="62">
        <v>10</v>
      </c>
      <c r="S88" s="31" t="str" cm="1">
        <f t="array" ref="S88">_xlfn.TEXTJOIN(" + ", TRUE, 'Género X - Calificaciones M'!C88:O88 &amp; "*" &amp; "F" &amp; COLUMN('Género X - Calificaciones M'!C88:O88) - 2)</f>
        <v>10*F1 + 5*F2 + 10*F3 + 10*F4 + 10*F5 + 10*F6 + 10*F7 + 6*F8 + 10*F9 + 10*F10 + 10*F11 + 10*F12 + 10*F13</v>
      </c>
    </row>
    <row r="89" spans="1:19">
      <c r="A89" s="75" t="s">
        <v>109</v>
      </c>
      <c r="B89" s="75" t="s">
        <v>66</v>
      </c>
      <c r="C89" s="75">
        <v>3</v>
      </c>
      <c r="D89" s="75">
        <v>3</v>
      </c>
      <c r="E89" s="75">
        <v>10</v>
      </c>
      <c r="F89" s="75">
        <v>10</v>
      </c>
      <c r="G89" s="75">
        <v>10</v>
      </c>
      <c r="H89" s="75">
        <v>10</v>
      </c>
      <c r="I89" s="75">
        <v>10</v>
      </c>
      <c r="J89" s="75">
        <v>3</v>
      </c>
      <c r="K89" s="75">
        <v>9</v>
      </c>
      <c r="L89" s="75">
        <v>9</v>
      </c>
      <c r="M89" s="69">
        <v>10</v>
      </c>
      <c r="N89" s="69">
        <v>7</v>
      </c>
      <c r="O89" s="69">
        <v>10</v>
      </c>
      <c r="Q89" s="69">
        <v>8</v>
      </c>
      <c r="S89" s="31" t="str" cm="1">
        <f t="array" ref="S89">_xlfn.TEXTJOIN(" + ", TRUE, 'Género X - Calificaciones M'!C89:O89 &amp; "*" &amp; "F" &amp; COLUMN('Género X - Calificaciones M'!C89:O89) - 2)</f>
        <v>3*F1 + 3*F2 + 10*F3 + 10*F4 + 10*F5 + 10*F6 + 10*F7 + 3*F8 + 9*F9 + 9*F10 + 10*F11 + 7*F12 + 10*F13</v>
      </c>
    </row>
    <row r="90" spans="1:19">
      <c r="A90" s="78" t="s">
        <v>109</v>
      </c>
      <c r="B90" s="78" t="s">
        <v>66</v>
      </c>
      <c r="C90" s="78">
        <v>10</v>
      </c>
      <c r="D90" s="78">
        <v>10</v>
      </c>
      <c r="E90" s="78">
        <v>6</v>
      </c>
      <c r="F90" s="78">
        <v>10</v>
      </c>
      <c r="G90" s="78">
        <v>10</v>
      </c>
      <c r="H90" s="78">
        <v>10</v>
      </c>
      <c r="I90" s="78">
        <v>1</v>
      </c>
      <c r="J90" s="78">
        <v>7</v>
      </c>
      <c r="K90" s="78">
        <v>9</v>
      </c>
      <c r="L90" s="78">
        <v>10</v>
      </c>
      <c r="M90" s="59">
        <v>9</v>
      </c>
      <c r="N90" s="59">
        <v>10</v>
      </c>
      <c r="O90" s="59">
        <v>10</v>
      </c>
      <c r="Q90" s="59">
        <v>9</v>
      </c>
      <c r="S90" s="31" t="str" cm="1">
        <f t="array" ref="S90">_xlfn.TEXTJOIN(" + ", TRUE, 'Género X - Calificaciones M'!C90:O90 &amp; "*" &amp; "F" &amp; COLUMN('Género X - Calificaciones M'!C90:O90) - 2)</f>
        <v>10*F1 + 10*F2 + 6*F3 + 10*F4 + 10*F5 + 10*F6 + 1*F7 + 7*F8 + 9*F9 + 10*F10 + 9*F11 + 10*F12 + 10*F13</v>
      </c>
    </row>
    <row r="91" spans="1:19">
      <c r="A91" s="75" t="s">
        <v>109</v>
      </c>
      <c r="B91" s="75" t="s">
        <v>66</v>
      </c>
      <c r="C91" s="75">
        <v>10</v>
      </c>
      <c r="D91" s="75">
        <v>10</v>
      </c>
      <c r="E91" s="75">
        <v>10</v>
      </c>
      <c r="F91" s="75">
        <v>10</v>
      </c>
      <c r="G91" s="75">
        <v>10</v>
      </c>
      <c r="H91" s="75">
        <v>10</v>
      </c>
      <c r="I91" s="75">
        <v>10</v>
      </c>
      <c r="J91" s="75">
        <v>10</v>
      </c>
      <c r="K91" s="75">
        <v>10</v>
      </c>
      <c r="L91" s="75">
        <v>10</v>
      </c>
      <c r="M91" s="69">
        <v>10</v>
      </c>
      <c r="N91" s="69">
        <v>10</v>
      </c>
      <c r="O91" s="69">
        <v>10</v>
      </c>
      <c r="Q91" s="69">
        <v>10</v>
      </c>
      <c r="S91" s="31" t="str" cm="1">
        <f t="array" ref="S91">_xlfn.TEXTJOIN(" + ", TRUE, 'Género X - Calificaciones M'!C91:O91 &amp; "*" &amp; "F" &amp; COLUMN('Género X - Calificaciones M'!C91:O91) - 2)</f>
        <v>10*F1 + 10*F2 + 10*F3 + 10*F4 + 10*F5 + 10*F6 + 10*F7 + 10*F8 + 10*F9 + 10*F10 + 10*F11 + 10*F12 + 10*F13</v>
      </c>
    </row>
    <row r="92" spans="1:19">
      <c r="A92" s="76" t="s">
        <v>109</v>
      </c>
      <c r="B92" s="76" t="s">
        <v>66</v>
      </c>
      <c r="C92" s="76">
        <v>8</v>
      </c>
      <c r="D92" s="76">
        <v>9</v>
      </c>
      <c r="E92" s="76">
        <v>8</v>
      </c>
      <c r="F92" s="76">
        <v>8</v>
      </c>
      <c r="G92" s="76">
        <v>8</v>
      </c>
      <c r="H92" s="76">
        <v>9</v>
      </c>
      <c r="I92" s="76">
        <v>8</v>
      </c>
      <c r="J92" s="76">
        <v>9</v>
      </c>
      <c r="K92" s="76">
        <v>9</v>
      </c>
      <c r="L92" s="76">
        <v>8</v>
      </c>
      <c r="M92" s="65">
        <v>8</v>
      </c>
      <c r="N92" s="65">
        <v>9</v>
      </c>
      <c r="O92" s="65">
        <v>9</v>
      </c>
      <c r="Q92" s="65">
        <v>9</v>
      </c>
      <c r="S92" s="31" t="str" cm="1">
        <f t="array" ref="S92">_xlfn.TEXTJOIN(" + ", TRUE, 'Género X - Calificaciones M'!C92:O92 &amp; "*" &amp; "F" &amp; COLUMN('Género X - Calificaciones M'!C92:O92) - 2)</f>
        <v>8*F1 + 9*F2 + 8*F3 + 8*F4 + 8*F5 + 9*F6 + 8*F7 + 9*F8 + 9*F9 + 8*F10 + 8*F11 + 9*F12 + 9*F13</v>
      </c>
    </row>
    <row r="93" spans="1:19">
      <c r="A93" s="77" t="s">
        <v>109</v>
      </c>
      <c r="B93" s="77" t="s">
        <v>66</v>
      </c>
      <c r="C93" s="77">
        <v>7</v>
      </c>
      <c r="D93" s="77">
        <v>9</v>
      </c>
      <c r="E93" s="77">
        <v>10</v>
      </c>
      <c r="F93" s="77">
        <v>8</v>
      </c>
      <c r="G93" s="77">
        <v>7</v>
      </c>
      <c r="H93" s="77">
        <v>10</v>
      </c>
      <c r="I93" s="77">
        <v>7</v>
      </c>
      <c r="J93" s="77">
        <v>9</v>
      </c>
      <c r="K93" s="77">
        <v>9</v>
      </c>
      <c r="L93" s="77">
        <v>9</v>
      </c>
      <c r="M93" s="62">
        <v>10</v>
      </c>
      <c r="N93" s="62">
        <v>9</v>
      </c>
      <c r="O93" s="62">
        <v>9</v>
      </c>
      <c r="Q93" s="62">
        <v>10</v>
      </c>
      <c r="S93" s="31" t="str" cm="1">
        <f t="array" ref="S93">_xlfn.TEXTJOIN(" + ", TRUE, 'Género X - Calificaciones M'!C93:O93 &amp; "*" &amp; "F" &amp; COLUMN('Género X - Calificaciones M'!C93:O93) - 2)</f>
        <v>7*F1 + 9*F2 + 10*F3 + 8*F4 + 7*F5 + 10*F6 + 7*F7 + 9*F8 + 9*F9 + 9*F10 + 10*F11 + 9*F12 + 9*F13</v>
      </c>
    </row>
    <row r="94" spans="1:19">
      <c r="A94" s="76" t="s">
        <v>109</v>
      </c>
      <c r="B94" s="76" t="s">
        <v>66</v>
      </c>
      <c r="C94" s="76">
        <v>10</v>
      </c>
      <c r="D94" s="76">
        <v>5</v>
      </c>
      <c r="E94" s="76">
        <v>8</v>
      </c>
      <c r="F94" s="76">
        <v>6</v>
      </c>
      <c r="G94" s="76">
        <v>10</v>
      </c>
      <c r="H94" s="76">
        <v>10</v>
      </c>
      <c r="I94" s="76">
        <v>10</v>
      </c>
      <c r="J94" s="76">
        <v>10</v>
      </c>
      <c r="K94" s="76">
        <v>6</v>
      </c>
      <c r="L94" s="76">
        <v>10</v>
      </c>
      <c r="M94" s="65">
        <v>9</v>
      </c>
      <c r="N94" s="65">
        <v>8</v>
      </c>
      <c r="O94" s="65">
        <v>8</v>
      </c>
      <c r="Q94" s="65">
        <v>7</v>
      </c>
      <c r="S94" s="31" t="str" cm="1">
        <f t="array" ref="S94">_xlfn.TEXTJOIN(" + ", TRUE, 'Género X - Calificaciones M'!C94:O94 &amp; "*" &amp; "F" &amp; COLUMN('Género X - Calificaciones M'!C94:O94) - 2)</f>
        <v>10*F1 + 5*F2 + 8*F3 + 6*F4 + 10*F5 + 10*F6 + 10*F7 + 10*F8 + 6*F9 + 10*F10 + 9*F11 + 8*F12 + 8*F13</v>
      </c>
    </row>
    <row r="95" spans="1:19">
      <c r="A95" s="75" t="s">
        <v>109</v>
      </c>
      <c r="B95" s="75" t="s">
        <v>66</v>
      </c>
      <c r="C95" s="75">
        <v>9</v>
      </c>
      <c r="D95" s="75">
        <v>8</v>
      </c>
      <c r="E95" s="75">
        <v>5</v>
      </c>
      <c r="F95" s="75">
        <v>8</v>
      </c>
      <c r="G95" s="75">
        <v>9</v>
      </c>
      <c r="H95" s="75">
        <v>10</v>
      </c>
      <c r="I95" s="75">
        <v>9</v>
      </c>
      <c r="J95" s="75">
        <v>9</v>
      </c>
      <c r="K95" s="75">
        <v>8</v>
      </c>
      <c r="L95" s="75">
        <v>10</v>
      </c>
      <c r="M95" s="69">
        <v>10</v>
      </c>
      <c r="N95" s="69">
        <v>6</v>
      </c>
      <c r="O95" s="69">
        <v>9</v>
      </c>
      <c r="Q95" s="69">
        <v>9</v>
      </c>
      <c r="S95" s="31" t="str" cm="1">
        <f t="array" ref="S95">_xlfn.TEXTJOIN(" + ", TRUE, 'Género X - Calificaciones M'!C95:O95 &amp; "*" &amp; "F" &amp; COLUMN('Género X - Calificaciones M'!C95:O95) - 2)</f>
        <v>9*F1 + 8*F2 + 5*F3 + 8*F4 + 9*F5 + 10*F6 + 9*F7 + 9*F8 + 8*F9 + 10*F10 + 10*F11 + 6*F12 + 9*F13</v>
      </c>
    </row>
    <row r="96" spans="1:19">
      <c r="A96" s="78" t="s">
        <v>109</v>
      </c>
      <c r="B96" s="78" t="s">
        <v>66</v>
      </c>
      <c r="C96" s="78">
        <v>10</v>
      </c>
      <c r="D96" s="78">
        <v>10</v>
      </c>
      <c r="E96" s="78">
        <v>10</v>
      </c>
      <c r="F96" s="78">
        <v>9</v>
      </c>
      <c r="G96" s="78">
        <v>7</v>
      </c>
      <c r="H96" s="78">
        <v>9</v>
      </c>
      <c r="I96" s="78">
        <v>10</v>
      </c>
      <c r="J96" s="78">
        <v>9</v>
      </c>
      <c r="K96" s="78">
        <v>10</v>
      </c>
      <c r="L96" s="78">
        <v>9</v>
      </c>
      <c r="M96" s="59">
        <v>9</v>
      </c>
      <c r="N96" s="59">
        <v>9</v>
      </c>
      <c r="O96" s="59">
        <v>9</v>
      </c>
      <c r="Q96" s="59">
        <v>9</v>
      </c>
      <c r="S96" s="31" t="str" cm="1">
        <f t="array" ref="S96">_xlfn.TEXTJOIN(" + ", TRUE, 'Género X - Calificaciones M'!C96:O96 &amp; "*" &amp; "F" &amp; COLUMN('Género X - Calificaciones M'!C96:O96) - 2)</f>
        <v>10*F1 + 10*F2 + 10*F3 + 9*F4 + 7*F5 + 9*F6 + 10*F7 + 9*F8 + 10*F9 + 9*F10 + 9*F11 + 9*F12 + 9*F13</v>
      </c>
    </row>
    <row r="97" spans="1:19">
      <c r="A97" s="75" t="s">
        <v>109</v>
      </c>
      <c r="B97" s="75" t="s">
        <v>66</v>
      </c>
      <c r="C97" s="75">
        <v>7</v>
      </c>
      <c r="D97" s="75">
        <v>4</v>
      </c>
      <c r="E97" s="75">
        <v>9</v>
      </c>
      <c r="F97" s="75">
        <v>10</v>
      </c>
      <c r="G97" s="75">
        <v>8</v>
      </c>
      <c r="H97" s="75">
        <v>1</v>
      </c>
      <c r="I97" s="75">
        <v>10</v>
      </c>
      <c r="J97" s="75">
        <v>4</v>
      </c>
      <c r="K97" s="75">
        <v>1</v>
      </c>
      <c r="L97" s="75">
        <v>1</v>
      </c>
      <c r="M97" s="69">
        <v>6</v>
      </c>
      <c r="N97" s="69">
        <v>10</v>
      </c>
      <c r="O97" s="69">
        <v>10</v>
      </c>
      <c r="Q97" s="69">
        <v>9</v>
      </c>
      <c r="S97" s="31" t="str" cm="1">
        <f t="array" ref="S97">_xlfn.TEXTJOIN(" + ", TRUE, 'Género X - Calificaciones M'!C97:O97 &amp; "*" &amp; "F" &amp; COLUMN('Género X - Calificaciones M'!C97:O97) - 2)</f>
        <v>7*F1 + 4*F2 + 9*F3 + 10*F4 + 8*F5 + 1*F6 + 10*F7 + 4*F8 + 1*F9 + 1*F10 + 6*F11 + 10*F12 + 10*F13</v>
      </c>
    </row>
    <row r="98" spans="1:19">
      <c r="A98" s="78" t="s">
        <v>109</v>
      </c>
      <c r="B98" s="78" t="s">
        <v>66</v>
      </c>
      <c r="C98" s="78">
        <v>9</v>
      </c>
      <c r="D98" s="78">
        <v>6</v>
      </c>
      <c r="E98" s="78">
        <v>7</v>
      </c>
      <c r="F98" s="78">
        <v>5</v>
      </c>
      <c r="G98" s="78">
        <v>10</v>
      </c>
      <c r="H98" s="78">
        <v>1</v>
      </c>
      <c r="I98" s="78">
        <v>1</v>
      </c>
      <c r="J98" s="78">
        <v>1</v>
      </c>
      <c r="K98" s="78">
        <v>10</v>
      </c>
      <c r="L98" s="78">
        <v>7</v>
      </c>
      <c r="M98" s="59">
        <v>10</v>
      </c>
      <c r="N98" s="59">
        <v>9</v>
      </c>
      <c r="O98" s="59">
        <v>8</v>
      </c>
      <c r="Q98" s="59">
        <v>10</v>
      </c>
      <c r="S98" s="31" t="str" cm="1">
        <f t="array" ref="S98">_xlfn.TEXTJOIN(" + ", TRUE, 'Género X - Calificaciones M'!C98:O98 &amp; "*" &amp; "F" &amp; COLUMN('Género X - Calificaciones M'!C98:O98) - 2)</f>
        <v>9*F1 + 6*F2 + 7*F3 + 5*F4 + 10*F5 + 1*F6 + 1*F7 + 1*F8 + 10*F9 + 7*F10 + 10*F11 + 9*F12 + 8*F13</v>
      </c>
    </row>
    <row r="99" spans="1:19">
      <c r="A99" s="77" t="s">
        <v>109</v>
      </c>
      <c r="B99" s="77" t="s">
        <v>66</v>
      </c>
      <c r="C99" s="77">
        <v>6</v>
      </c>
      <c r="D99" s="77">
        <v>7</v>
      </c>
      <c r="E99" s="77">
        <v>9</v>
      </c>
      <c r="F99" s="77">
        <v>8</v>
      </c>
      <c r="G99" s="77">
        <v>10</v>
      </c>
      <c r="H99" s="77">
        <v>10</v>
      </c>
      <c r="I99" s="77">
        <v>10</v>
      </c>
      <c r="J99" s="77">
        <v>3</v>
      </c>
      <c r="K99" s="77">
        <v>1</v>
      </c>
      <c r="L99" s="77">
        <v>6</v>
      </c>
      <c r="M99" s="62">
        <v>6</v>
      </c>
      <c r="N99" s="62">
        <v>10</v>
      </c>
      <c r="O99" s="62">
        <v>9</v>
      </c>
      <c r="Q99" s="62">
        <v>8</v>
      </c>
      <c r="S99" s="31" t="str" cm="1">
        <f t="array" ref="S99">_xlfn.TEXTJOIN(" + ", TRUE, 'Género X - Calificaciones M'!C99:O99 &amp; "*" &amp; "F" &amp; COLUMN('Género X - Calificaciones M'!C99:O99) - 2)</f>
        <v>6*F1 + 7*F2 + 9*F3 + 8*F4 + 10*F5 + 10*F6 + 10*F7 + 3*F8 + 1*F9 + 6*F10 + 6*F11 + 10*F12 + 9*F13</v>
      </c>
    </row>
    <row r="100" spans="1:19">
      <c r="A100" s="78" t="s">
        <v>109</v>
      </c>
      <c r="B100" s="78" t="s">
        <v>66</v>
      </c>
      <c r="C100" s="78">
        <v>4</v>
      </c>
      <c r="D100" s="78">
        <v>3</v>
      </c>
      <c r="E100" s="78">
        <v>10</v>
      </c>
      <c r="F100" s="78">
        <v>8</v>
      </c>
      <c r="G100" s="78">
        <v>7</v>
      </c>
      <c r="H100" s="78">
        <v>9</v>
      </c>
      <c r="I100" s="78">
        <v>10</v>
      </c>
      <c r="J100" s="78">
        <v>8</v>
      </c>
      <c r="K100" s="78">
        <v>6</v>
      </c>
      <c r="L100" s="78">
        <v>7</v>
      </c>
      <c r="M100" s="59">
        <v>9</v>
      </c>
      <c r="N100" s="59">
        <v>9</v>
      </c>
      <c r="O100" s="59">
        <v>9</v>
      </c>
      <c r="Q100" s="59">
        <v>7</v>
      </c>
      <c r="S100" s="31" t="str" cm="1">
        <f t="array" ref="S100">_xlfn.TEXTJOIN(" + ", TRUE, 'Género X - Calificaciones M'!C100:O100 &amp; "*" &amp; "F" &amp; COLUMN('Género X - Calificaciones M'!C100:O100) - 2)</f>
        <v>4*F1 + 3*F2 + 10*F3 + 8*F4 + 7*F5 + 9*F6 + 10*F7 + 8*F8 + 6*F9 + 7*F10 + 9*F11 + 9*F12 + 9*F13</v>
      </c>
    </row>
    <row r="101" spans="1:19">
      <c r="A101" s="75" t="s">
        <v>109</v>
      </c>
      <c r="B101" s="75" t="s">
        <v>66</v>
      </c>
      <c r="C101" s="75">
        <v>10</v>
      </c>
      <c r="D101" s="75">
        <v>7</v>
      </c>
      <c r="E101" s="75">
        <v>1</v>
      </c>
      <c r="F101" s="75">
        <v>9</v>
      </c>
      <c r="G101" s="75">
        <v>10</v>
      </c>
      <c r="H101" s="75">
        <v>4</v>
      </c>
      <c r="I101" s="75">
        <v>2</v>
      </c>
      <c r="J101" s="75">
        <v>5</v>
      </c>
      <c r="K101" s="75">
        <v>7</v>
      </c>
      <c r="L101" s="75">
        <v>7</v>
      </c>
      <c r="M101" s="69">
        <v>9</v>
      </c>
      <c r="N101" s="69">
        <v>10</v>
      </c>
      <c r="O101" s="69">
        <v>10</v>
      </c>
      <c r="Q101" s="69">
        <v>8</v>
      </c>
      <c r="S101" s="31" t="str" cm="1">
        <f t="array" ref="S101">_xlfn.TEXTJOIN(" + ", TRUE, 'Género X - Calificaciones M'!C101:O101 &amp; "*" &amp; "F" &amp; COLUMN('Género X - Calificaciones M'!C101:O101) - 2)</f>
        <v>10*F1 + 7*F2 + 1*F3 + 9*F4 + 10*F5 + 4*F6 + 2*F7 + 5*F8 + 7*F9 + 7*F10 + 9*F11 + 10*F12 + 10*F13</v>
      </c>
    </row>
    <row r="102" spans="1:19">
      <c r="A102" s="78" t="s">
        <v>109</v>
      </c>
      <c r="B102" s="78" t="s">
        <v>66</v>
      </c>
      <c r="C102" s="78">
        <v>8</v>
      </c>
      <c r="D102" s="78">
        <v>6</v>
      </c>
      <c r="E102" s="78">
        <v>7</v>
      </c>
      <c r="F102" s="78">
        <v>9</v>
      </c>
      <c r="G102" s="78">
        <v>7</v>
      </c>
      <c r="H102" s="78">
        <v>10</v>
      </c>
      <c r="I102" s="78">
        <v>9</v>
      </c>
      <c r="J102" s="78">
        <v>9</v>
      </c>
      <c r="K102" s="78">
        <v>7</v>
      </c>
      <c r="L102" s="78">
        <v>7</v>
      </c>
      <c r="M102" s="59">
        <v>9</v>
      </c>
      <c r="N102" s="59">
        <v>8</v>
      </c>
      <c r="O102" s="59">
        <v>9</v>
      </c>
      <c r="Q102" s="59">
        <v>7</v>
      </c>
      <c r="S102" s="31" t="str" cm="1">
        <f t="array" ref="S102">_xlfn.TEXTJOIN(" + ", TRUE, 'Género X - Calificaciones M'!C102:O102 &amp; "*" &amp; "F" &amp; COLUMN('Género X - Calificaciones M'!C102:O102) - 2)</f>
        <v>8*F1 + 6*F2 + 7*F3 + 9*F4 + 7*F5 + 10*F6 + 9*F7 + 9*F8 + 7*F9 + 7*F10 + 9*F11 + 8*F12 + 9*F13</v>
      </c>
    </row>
    <row r="103" spans="1:19">
      <c r="A103" s="78" t="s">
        <v>109</v>
      </c>
      <c r="B103" s="78" t="s">
        <v>66</v>
      </c>
      <c r="C103" s="78">
        <v>9</v>
      </c>
      <c r="D103" s="78">
        <v>4</v>
      </c>
      <c r="E103" s="78">
        <v>7</v>
      </c>
      <c r="F103" s="78">
        <v>5</v>
      </c>
      <c r="G103" s="78">
        <v>10</v>
      </c>
      <c r="H103" s="78">
        <v>9</v>
      </c>
      <c r="I103" s="78">
        <v>10</v>
      </c>
      <c r="J103" s="78">
        <v>6</v>
      </c>
      <c r="K103" s="78">
        <v>8</v>
      </c>
      <c r="L103" s="78">
        <v>9</v>
      </c>
      <c r="M103" s="59">
        <v>6</v>
      </c>
      <c r="N103" s="59">
        <v>10</v>
      </c>
      <c r="O103" s="59">
        <v>8</v>
      </c>
      <c r="Q103" s="59">
        <v>8</v>
      </c>
      <c r="S103" s="31" t="str" cm="1">
        <f t="array" ref="S103">_xlfn.TEXTJOIN(" + ", TRUE, 'Género X - Calificaciones M'!C103:O103 &amp; "*" &amp; "F" &amp; COLUMN('Género X - Calificaciones M'!C103:O103) - 2)</f>
        <v>9*F1 + 4*F2 + 7*F3 + 5*F4 + 10*F5 + 9*F6 + 10*F7 + 6*F8 + 8*F9 + 9*F10 + 6*F11 + 10*F12 + 8*F13</v>
      </c>
    </row>
    <row r="104" spans="1:19">
      <c r="A104" s="75" t="s">
        <v>109</v>
      </c>
      <c r="B104" s="75" t="s">
        <v>66</v>
      </c>
      <c r="C104" s="75">
        <v>8</v>
      </c>
      <c r="D104" s="75">
        <v>8</v>
      </c>
      <c r="E104" s="75">
        <v>9</v>
      </c>
      <c r="F104" s="75">
        <v>8</v>
      </c>
      <c r="G104" s="75">
        <v>9</v>
      </c>
      <c r="H104" s="75">
        <v>6</v>
      </c>
      <c r="I104" s="75">
        <v>10</v>
      </c>
      <c r="J104" s="75">
        <v>1</v>
      </c>
      <c r="K104" s="75">
        <v>1</v>
      </c>
      <c r="L104" s="75">
        <v>7</v>
      </c>
      <c r="M104" s="69">
        <v>1</v>
      </c>
      <c r="N104" s="69">
        <v>9</v>
      </c>
      <c r="O104" s="69">
        <v>10</v>
      </c>
      <c r="Q104" s="69">
        <v>8</v>
      </c>
      <c r="S104" s="31" t="str" cm="1">
        <f t="array" ref="S104">_xlfn.TEXTJOIN(" + ", TRUE, 'Género X - Calificaciones M'!C104:O104 &amp; "*" &amp; "F" &amp; COLUMN('Género X - Calificaciones M'!C104:O104) - 2)</f>
        <v>8*F1 + 8*F2 + 9*F3 + 8*F4 + 9*F5 + 6*F6 + 10*F7 + 1*F8 + 1*F9 + 7*F10 + 1*F11 + 9*F12 + 10*F13</v>
      </c>
    </row>
    <row r="105" spans="1:19">
      <c r="A105" s="78" t="s">
        <v>109</v>
      </c>
      <c r="B105" s="78" t="s">
        <v>66</v>
      </c>
      <c r="C105" s="78">
        <v>5</v>
      </c>
      <c r="D105" s="78">
        <v>5</v>
      </c>
      <c r="E105" s="78">
        <v>5</v>
      </c>
      <c r="F105" s="78">
        <v>7</v>
      </c>
      <c r="G105" s="78">
        <v>10</v>
      </c>
      <c r="H105" s="78">
        <v>5</v>
      </c>
      <c r="I105" s="78">
        <v>1</v>
      </c>
      <c r="J105" s="78">
        <v>4</v>
      </c>
      <c r="K105" s="78">
        <v>8</v>
      </c>
      <c r="L105" s="78">
        <v>10</v>
      </c>
      <c r="M105" s="59">
        <v>10</v>
      </c>
      <c r="N105" s="59">
        <v>10</v>
      </c>
      <c r="O105" s="59">
        <v>9</v>
      </c>
      <c r="Q105" s="59">
        <v>9</v>
      </c>
      <c r="S105" s="31" t="str" cm="1">
        <f t="array" ref="S105">_xlfn.TEXTJOIN(" + ", TRUE, 'Género X - Calificaciones M'!C105:O105 &amp; "*" &amp; "F" &amp; COLUMN('Género X - Calificaciones M'!C105:O105) - 2)</f>
        <v>5*F1 + 5*F2 + 5*F3 + 7*F4 + 10*F5 + 5*F6 + 1*F7 + 4*F8 + 8*F9 + 10*F10 + 10*F11 + 10*F12 + 9*F13</v>
      </c>
    </row>
    <row r="106" spans="1:19">
      <c r="A106" s="78" t="s">
        <v>109</v>
      </c>
      <c r="B106" s="78" t="s">
        <v>66</v>
      </c>
      <c r="C106" s="78">
        <v>1</v>
      </c>
      <c r="D106" s="78">
        <v>5</v>
      </c>
      <c r="E106" s="78">
        <v>7</v>
      </c>
      <c r="F106" s="78">
        <v>10</v>
      </c>
      <c r="G106" s="78">
        <v>9</v>
      </c>
      <c r="H106" s="78">
        <v>8</v>
      </c>
      <c r="I106" s="78">
        <v>1</v>
      </c>
      <c r="J106" s="78">
        <v>5</v>
      </c>
      <c r="K106" s="78">
        <v>1</v>
      </c>
      <c r="L106" s="78">
        <v>5</v>
      </c>
      <c r="M106" s="59">
        <v>4</v>
      </c>
      <c r="N106" s="59">
        <v>4</v>
      </c>
      <c r="O106" s="59">
        <v>10</v>
      </c>
      <c r="Q106" s="59">
        <v>4</v>
      </c>
      <c r="S106" s="31" t="str" cm="1">
        <f t="array" ref="S106">_xlfn.TEXTJOIN(" + ", TRUE, 'Género X - Calificaciones M'!C106:O106 &amp; "*" &amp; "F" &amp; COLUMN('Género X - Calificaciones M'!C106:O106) - 2)</f>
        <v>1*F1 + 5*F2 + 7*F3 + 10*F4 + 9*F5 + 8*F6 + 1*F7 + 5*F8 + 1*F9 + 5*F10 + 4*F11 + 4*F12 + 10*F13</v>
      </c>
    </row>
    <row r="107" spans="1:19">
      <c r="A107" s="75" t="s">
        <v>109</v>
      </c>
      <c r="B107" s="75" t="s">
        <v>66</v>
      </c>
      <c r="C107" s="75">
        <v>7</v>
      </c>
      <c r="D107" s="75">
        <v>8</v>
      </c>
      <c r="E107" s="75">
        <v>9</v>
      </c>
      <c r="F107" s="75">
        <v>8</v>
      </c>
      <c r="G107" s="75">
        <v>8</v>
      </c>
      <c r="H107" s="75">
        <v>7</v>
      </c>
      <c r="I107" s="75">
        <v>2</v>
      </c>
      <c r="J107" s="75">
        <v>7</v>
      </c>
      <c r="K107" s="75">
        <v>8</v>
      </c>
      <c r="L107" s="75">
        <v>8</v>
      </c>
      <c r="M107" s="69">
        <v>8</v>
      </c>
      <c r="N107" s="69">
        <v>8</v>
      </c>
      <c r="O107" s="69">
        <v>9</v>
      </c>
      <c r="Q107" s="69">
        <v>9</v>
      </c>
      <c r="S107" s="31" t="str" cm="1">
        <f t="array" ref="S107">_xlfn.TEXTJOIN(" + ", TRUE, 'Género X - Calificaciones M'!C107:O107 &amp; "*" &amp; "F" &amp; COLUMN('Género X - Calificaciones M'!C107:O107) - 2)</f>
        <v>7*F1 + 8*F2 + 9*F3 + 8*F4 + 8*F5 + 7*F6 + 2*F7 + 7*F8 + 8*F9 + 8*F10 + 8*F11 + 8*F12 + 9*F13</v>
      </c>
    </row>
    <row r="108" spans="1:19">
      <c r="A108" s="75" t="s">
        <v>109</v>
      </c>
      <c r="B108" s="75" t="s">
        <v>66</v>
      </c>
      <c r="C108" s="75">
        <v>10</v>
      </c>
      <c r="D108" s="75">
        <v>6</v>
      </c>
      <c r="E108" s="75">
        <v>7</v>
      </c>
      <c r="F108" s="75">
        <v>9</v>
      </c>
      <c r="G108" s="75">
        <v>8</v>
      </c>
      <c r="H108" s="75">
        <v>8</v>
      </c>
      <c r="I108" s="75">
        <v>7</v>
      </c>
      <c r="J108" s="75">
        <v>9</v>
      </c>
      <c r="K108" s="75">
        <v>7</v>
      </c>
      <c r="L108" s="75">
        <v>8</v>
      </c>
      <c r="M108" s="69">
        <v>2</v>
      </c>
      <c r="N108" s="69">
        <v>7</v>
      </c>
      <c r="O108" s="69">
        <v>7</v>
      </c>
      <c r="Q108" s="69">
        <v>8</v>
      </c>
      <c r="S108" s="31" t="str" cm="1">
        <f t="array" ref="S108">_xlfn.TEXTJOIN(" + ", TRUE, 'Género X - Calificaciones M'!C108:O108 &amp; "*" &amp; "F" &amp; COLUMN('Género X - Calificaciones M'!C108:O108) - 2)</f>
        <v>10*F1 + 6*F2 + 7*F3 + 9*F4 + 8*F5 + 8*F6 + 7*F7 + 9*F8 + 7*F9 + 8*F10 + 2*F11 + 7*F12 + 7*F13</v>
      </c>
    </row>
    <row r="109" spans="1:19">
      <c r="A109" s="78" t="s">
        <v>109</v>
      </c>
      <c r="B109" s="78" t="s">
        <v>66</v>
      </c>
      <c r="C109" s="78">
        <v>7</v>
      </c>
      <c r="D109" s="78">
        <v>8</v>
      </c>
      <c r="E109" s="78">
        <v>10</v>
      </c>
      <c r="F109" s="78">
        <v>6</v>
      </c>
      <c r="G109" s="78">
        <v>8</v>
      </c>
      <c r="H109" s="78">
        <v>6</v>
      </c>
      <c r="I109" s="78">
        <v>5</v>
      </c>
      <c r="J109" s="78">
        <v>8</v>
      </c>
      <c r="K109" s="78">
        <v>10</v>
      </c>
      <c r="L109" s="78">
        <v>8</v>
      </c>
      <c r="M109" s="59">
        <v>10</v>
      </c>
      <c r="N109" s="59">
        <v>7</v>
      </c>
      <c r="O109" s="59">
        <v>9</v>
      </c>
      <c r="Q109" s="59">
        <v>9</v>
      </c>
      <c r="S109" s="31" t="str" cm="1">
        <f t="array" ref="S109">_xlfn.TEXTJOIN(" + ", TRUE, 'Género X - Calificaciones M'!C109:O109 &amp; "*" &amp; "F" &amp; COLUMN('Género X - Calificaciones M'!C109:O109) - 2)</f>
        <v>7*F1 + 8*F2 + 10*F3 + 6*F4 + 8*F5 + 6*F6 + 5*F7 + 8*F8 + 10*F9 + 8*F10 + 10*F11 + 7*F12 + 9*F13</v>
      </c>
    </row>
    <row r="110" spans="1:19">
      <c r="A110" s="77" t="s">
        <v>109</v>
      </c>
      <c r="B110" s="77" t="s">
        <v>66</v>
      </c>
      <c r="C110" s="77">
        <v>5</v>
      </c>
      <c r="D110" s="77">
        <v>8</v>
      </c>
      <c r="E110" s="77">
        <v>6</v>
      </c>
      <c r="F110" s="77">
        <v>8</v>
      </c>
      <c r="G110" s="77">
        <v>8</v>
      </c>
      <c r="H110" s="77">
        <v>8</v>
      </c>
      <c r="I110" s="77">
        <v>5</v>
      </c>
      <c r="J110" s="77">
        <v>5</v>
      </c>
      <c r="K110" s="77">
        <v>7</v>
      </c>
      <c r="L110" s="77">
        <v>7</v>
      </c>
      <c r="M110" s="62">
        <v>2</v>
      </c>
      <c r="N110" s="62">
        <v>2</v>
      </c>
      <c r="O110" s="62">
        <v>2</v>
      </c>
      <c r="Q110" s="62">
        <v>8</v>
      </c>
      <c r="S110" s="31" t="str" cm="1">
        <f t="array" ref="S110">_xlfn.TEXTJOIN(" + ", TRUE, 'Género X - Calificaciones M'!C110:O110 &amp; "*" &amp; "F" &amp; COLUMN('Género X - Calificaciones M'!C110:O110) - 2)</f>
        <v>5*F1 + 8*F2 + 6*F3 + 8*F4 + 8*F5 + 8*F6 + 5*F7 + 5*F8 + 7*F9 + 7*F10 + 2*F11 + 2*F12 + 2*F13</v>
      </c>
    </row>
    <row r="111" spans="1:19">
      <c r="A111" s="74" t="s">
        <v>109</v>
      </c>
      <c r="B111" s="74" t="s">
        <v>66</v>
      </c>
      <c r="C111" s="74">
        <v>10</v>
      </c>
      <c r="D111" s="74">
        <v>9</v>
      </c>
      <c r="E111" s="74">
        <v>10</v>
      </c>
      <c r="F111" s="74">
        <v>10</v>
      </c>
      <c r="G111" s="74">
        <v>10</v>
      </c>
      <c r="H111" s="74">
        <v>10</v>
      </c>
      <c r="I111" s="74">
        <v>6</v>
      </c>
      <c r="J111" s="74">
        <v>9</v>
      </c>
      <c r="K111" s="74">
        <v>10</v>
      </c>
      <c r="L111" s="74">
        <v>10</v>
      </c>
      <c r="M111" s="73">
        <v>10</v>
      </c>
      <c r="N111" s="73">
        <v>10</v>
      </c>
      <c r="O111" s="73">
        <v>10</v>
      </c>
      <c r="Q111" s="73">
        <v>10</v>
      </c>
      <c r="S111" s="31" t="str" cm="1">
        <f t="array" ref="S111">_xlfn.TEXTJOIN(" + ", TRUE, 'Género X - Calificaciones M'!C111:O111 &amp; "*" &amp; "F" &amp; COLUMN('Género X - Calificaciones M'!C111:O111) - 2)</f>
        <v>10*F1 + 9*F2 + 10*F3 + 10*F4 + 10*F5 + 10*F6 + 6*F7 + 9*F8 + 10*F9 + 10*F10 + 10*F11 + 10*F12 + 10*F13</v>
      </c>
    </row>
    <row r="112" spans="1:19">
      <c r="A112" s="78"/>
      <c r="B112" s="78"/>
      <c r="C112" s="78"/>
      <c r="D112" s="78"/>
      <c r="E112" s="78"/>
      <c r="F112" s="78"/>
      <c r="G112" s="78"/>
      <c r="H112" s="78"/>
      <c r="I112" s="78"/>
      <c r="J112" s="78"/>
      <c r="K112" s="78"/>
      <c r="L112" s="78"/>
      <c r="M112" s="59"/>
      <c r="N112" s="59"/>
      <c r="O112" s="59"/>
      <c r="Q112" s="59"/>
    </row>
    <row r="113" spans="1:17">
      <c r="A113" s="77"/>
      <c r="B113" s="77"/>
      <c r="C113" s="77"/>
      <c r="D113" s="77"/>
      <c r="E113" s="77"/>
      <c r="F113" s="77"/>
      <c r="G113" s="77"/>
      <c r="H113" s="77"/>
      <c r="I113" s="77"/>
      <c r="J113" s="77"/>
      <c r="K113" s="77"/>
      <c r="L113" s="77"/>
      <c r="M113" s="62"/>
      <c r="N113" s="62"/>
      <c r="O113" s="62"/>
      <c r="Q113" s="62"/>
    </row>
    <row r="114" spans="1:17">
      <c r="A114" s="78"/>
      <c r="B114" s="78"/>
      <c r="C114" s="78"/>
      <c r="D114" s="78"/>
      <c r="E114" s="78"/>
      <c r="F114" s="78"/>
      <c r="G114" s="78"/>
      <c r="H114" s="78"/>
      <c r="I114" s="78"/>
      <c r="J114" s="78"/>
      <c r="K114" s="78"/>
      <c r="L114" s="78"/>
      <c r="M114" s="59"/>
      <c r="N114" s="59"/>
      <c r="O114" s="59"/>
      <c r="Q114" s="59"/>
    </row>
    <row r="115" spans="1:17">
      <c r="A115" s="75"/>
      <c r="B115" s="75"/>
      <c r="C115" s="75"/>
      <c r="D115" s="75"/>
      <c r="E115" s="75"/>
      <c r="F115" s="75"/>
      <c r="G115" s="75"/>
      <c r="H115" s="75"/>
      <c r="I115" s="75"/>
      <c r="J115" s="75"/>
      <c r="K115" s="75"/>
      <c r="L115" s="75"/>
      <c r="M115" s="69"/>
      <c r="N115" s="69"/>
      <c r="O115" s="69"/>
      <c r="Q115" s="69"/>
    </row>
    <row r="116" spans="1:17">
      <c r="A116" s="78"/>
      <c r="B116" s="78"/>
      <c r="C116" s="78"/>
      <c r="D116" s="78"/>
      <c r="E116" s="78"/>
      <c r="F116" s="78"/>
      <c r="G116" s="78"/>
      <c r="H116" s="78"/>
      <c r="I116" s="78"/>
      <c r="J116" s="78"/>
      <c r="K116" s="78"/>
      <c r="L116" s="78"/>
      <c r="M116" s="59"/>
      <c r="N116" s="59"/>
      <c r="O116" s="59"/>
      <c r="Q116" s="59"/>
    </row>
    <row r="117" spans="1:17">
      <c r="A117" s="77"/>
      <c r="B117" s="77"/>
      <c r="C117" s="77"/>
      <c r="D117" s="77"/>
      <c r="E117" s="77"/>
      <c r="F117" s="77"/>
      <c r="G117" s="77"/>
      <c r="H117" s="77"/>
      <c r="I117" s="77"/>
      <c r="J117" s="77"/>
      <c r="K117" s="77"/>
      <c r="L117" s="77"/>
      <c r="M117" s="62"/>
      <c r="N117" s="62"/>
      <c r="O117" s="62"/>
      <c r="Q117" s="62"/>
    </row>
    <row r="118" spans="1:17">
      <c r="A118" s="76"/>
      <c r="B118" s="76"/>
      <c r="C118" s="76"/>
      <c r="D118" s="76"/>
      <c r="E118" s="76"/>
      <c r="F118" s="76"/>
      <c r="G118" s="76"/>
      <c r="H118" s="76"/>
      <c r="I118" s="76"/>
      <c r="J118" s="76"/>
      <c r="K118" s="76"/>
      <c r="L118" s="76"/>
      <c r="M118" s="65"/>
      <c r="N118" s="65"/>
      <c r="O118" s="65"/>
      <c r="Q118" s="65"/>
    </row>
    <row r="119" spans="1:17">
      <c r="A119" s="75"/>
      <c r="B119" s="75"/>
      <c r="C119" s="75"/>
      <c r="D119" s="75"/>
      <c r="E119" s="75"/>
      <c r="F119" s="75"/>
      <c r="G119" s="75"/>
      <c r="H119" s="75"/>
      <c r="I119" s="75"/>
      <c r="J119" s="75"/>
      <c r="K119" s="75"/>
      <c r="L119" s="75"/>
      <c r="M119" s="69"/>
      <c r="N119" s="69"/>
      <c r="O119" s="69"/>
      <c r="Q119" s="69"/>
    </row>
    <row r="120" spans="1:17">
      <c r="A120" s="78"/>
      <c r="B120" s="78"/>
      <c r="C120" s="78"/>
      <c r="D120" s="78"/>
      <c r="E120" s="78"/>
      <c r="F120" s="78"/>
      <c r="G120" s="78"/>
      <c r="H120" s="78"/>
      <c r="I120" s="78"/>
      <c r="J120" s="78"/>
      <c r="K120" s="78"/>
      <c r="L120" s="78"/>
      <c r="M120" s="59"/>
      <c r="N120" s="59"/>
      <c r="O120" s="59"/>
      <c r="Q120" s="59"/>
    </row>
    <row r="121" spans="1:17">
      <c r="A121" s="77"/>
      <c r="B121" s="77"/>
      <c r="C121" s="77"/>
      <c r="D121" s="77"/>
      <c r="E121" s="77"/>
      <c r="F121" s="77"/>
      <c r="G121" s="77"/>
      <c r="H121" s="77"/>
      <c r="I121" s="77"/>
      <c r="J121" s="77"/>
      <c r="K121" s="77"/>
      <c r="L121" s="77"/>
      <c r="M121" s="62"/>
      <c r="N121" s="62"/>
      <c r="O121" s="62"/>
      <c r="Q121" s="62"/>
    </row>
    <row r="122" spans="1:17">
      <c r="A122" s="78"/>
      <c r="B122" s="78"/>
      <c r="C122" s="78"/>
      <c r="D122" s="78"/>
      <c r="E122" s="78"/>
      <c r="F122" s="78"/>
      <c r="G122" s="78"/>
      <c r="H122" s="78"/>
      <c r="I122" s="78"/>
      <c r="J122" s="78"/>
      <c r="K122" s="78"/>
      <c r="L122" s="78"/>
      <c r="M122" s="59"/>
      <c r="N122" s="59"/>
      <c r="O122" s="59"/>
      <c r="Q122" s="59"/>
    </row>
    <row r="123" spans="1:17">
      <c r="A123" s="77"/>
      <c r="B123" s="77"/>
      <c r="C123" s="77"/>
      <c r="D123" s="77"/>
      <c r="E123" s="77"/>
      <c r="F123" s="77"/>
      <c r="G123" s="77"/>
      <c r="H123" s="77"/>
      <c r="I123" s="77"/>
      <c r="J123" s="77"/>
      <c r="K123" s="77"/>
      <c r="L123" s="77"/>
      <c r="M123" s="62"/>
      <c r="N123" s="62"/>
      <c r="O123" s="62"/>
      <c r="Q123" s="62"/>
    </row>
    <row r="124" spans="1:17">
      <c r="A124" s="76"/>
      <c r="B124" s="76"/>
      <c r="C124" s="76"/>
      <c r="D124" s="76"/>
      <c r="E124" s="76"/>
      <c r="F124" s="76"/>
      <c r="G124" s="76"/>
      <c r="H124" s="76"/>
      <c r="I124" s="76"/>
      <c r="J124" s="76"/>
      <c r="K124" s="76"/>
      <c r="L124" s="76"/>
      <c r="M124" s="65"/>
      <c r="N124" s="65"/>
      <c r="O124" s="65"/>
      <c r="Q124" s="65"/>
    </row>
    <row r="125" spans="1:17">
      <c r="A125" s="77"/>
      <c r="B125" s="77"/>
      <c r="C125" s="77"/>
      <c r="D125" s="77"/>
      <c r="E125" s="77"/>
      <c r="F125" s="77"/>
      <c r="G125" s="77"/>
      <c r="H125" s="77"/>
      <c r="I125" s="77"/>
      <c r="J125" s="77"/>
      <c r="K125" s="77"/>
      <c r="L125" s="77"/>
      <c r="M125" s="62"/>
      <c r="N125" s="62"/>
      <c r="O125" s="62"/>
      <c r="Q125" s="62"/>
    </row>
    <row r="126" spans="1:17">
      <c r="A126" s="76"/>
      <c r="B126" s="76"/>
      <c r="C126" s="76"/>
      <c r="D126" s="76"/>
      <c r="E126" s="76"/>
      <c r="F126" s="76"/>
      <c r="G126" s="76"/>
      <c r="H126" s="76"/>
      <c r="I126" s="76"/>
      <c r="J126" s="76"/>
      <c r="K126" s="76"/>
      <c r="L126" s="76"/>
      <c r="M126" s="65"/>
      <c r="N126" s="65"/>
      <c r="O126" s="65"/>
      <c r="Q126" s="65"/>
    </row>
    <row r="127" spans="1:17">
      <c r="A127" s="75"/>
      <c r="B127" s="75"/>
      <c r="C127" s="75"/>
      <c r="D127" s="75"/>
      <c r="E127" s="75"/>
      <c r="F127" s="75"/>
      <c r="G127" s="75"/>
      <c r="H127" s="75"/>
      <c r="I127" s="75"/>
      <c r="J127" s="75"/>
      <c r="K127" s="75"/>
      <c r="L127" s="75"/>
      <c r="M127" s="69"/>
      <c r="N127" s="69"/>
      <c r="O127" s="69"/>
      <c r="Q127" s="69"/>
    </row>
    <row r="128" spans="1:17">
      <c r="A128" s="78"/>
      <c r="B128" s="78"/>
      <c r="C128" s="78"/>
      <c r="D128" s="78"/>
      <c r="E128" s="78"/>
      <c r="F128" s="78"/>
      <c r="G128" s="78"/>
      <c r="H128" s="78"/>
      <c r="I128" s="78"/>
      <c r="J128" s="78"/>
      <c r="K128" s="78"/>
      <c r="L128" s="78"/>
      <c r="M128" s="59"/>
      <c r="N128" s="59"/>
      <c r="O128" s="59"/>
      <c r="Q128" s="59"/>
    </row>
    <row r="129" spans="1:17">
      <c r="A129" s="75"/>
      <c r="B129" s="75"/>
      <c r="C129" s="75"/>
      <c r="D129" s="75"/>
      <c r="E129" s="75"/>
      <c r="F129" s="75"/>
      <c r="G129" s="75"/>
      <c r="H129" s="75"/>
      <c r="I129" s="75"/>
      <c r="J129" s="75"/>
      <c r="K129" s="75"/>
      <c r="L129" s="75"/>
      <c r="M129" s="69"/>
      <c r="N129" s="69"/>
      <c r="O129" s="69"/>
      <c r="Q129" s="69"/>
    </row>
    <row r="130" spans="1:17">
      <c r="A130" s="76"/>
      <c r="B130" s="76"/>
      <c r="C130" s="76"/>
      <c r="D130" s="76"/>
      <c r="E130" s="76"/>
      <c r="F130" s="76"/>
      <c r="G130" s="76"/>
      <c r="H130" s="76"/>
      <c r="I130" s="76"/>
      <c r="J130" s="76"/>
      <c r="K130" s="76"/>
      <c r="L130" s="76"/>
      <c r="M130" s="65"/>
      <c r="N130" s="65"/>
      <c r="O130" s="65"/>
      <c r="Q130" s="65"/>
    </row>
    <row r="131" spans="1:17">
      <c r="A131" s="77"/>
      <c r="B131" s="77"/>
      <c r="C131" s="77"/>
      <c r="D131" s="77"/>
      <c r="E131" s="77"/>
      <c r="F131" s="77"/>
      <c r="G131" s="77"/>
      <c r="H131" s="77"/>
      <c r="I131" s="77"/>
      <c r="J131" s="77"/>
      <c r="K131" s="77"/>
      <c r="L131" s="77"/>
      <c r="M131" s="62"/>
      <c r="N131" s="62"/>
      <c r="O131" s="62"/>
      <c r="Q131" s="62"/>
    </row>
    <row r="132" spans="1:17">
      <c r="A132" s="76"/>
      <c r="B132" s="76"/>
      <c r="C132" s="76"/>
      <c r="D132" s="76"/>
      <c r="E132" s="76"/>
      <c r="F132" s="76"/>
      <c r="G132" s="76"/>
      <c r="H132" s="76"/>
      <c r="I132" s="76"/>
      <c r="J132" s="76"/>
      <c r="K132" s="76"/>
      <c r="L132" s="76"/>
      <c r="M132" s="65"/>
      <c r="N132" s="65"/>
      <c r="O132" s="65"/>
      <c r="Q132" s="65"/>
    </row>
    <row r="133" spans="1:17">
      <c r="A133" s="75"/>
      <c r="B133" s="75"/>
      <c r="C133" s="75"/>
      <c r="D133" s="75"/>
      <c r="E133" s="75"/>
      <c r="F133" s="75"/>
      <c r="G133" s="75"/>
      <c r="H133" s="75"/>
      <c r="I133" s="75"/>
      <c r="J133" s="75"/>
      <c r="K133" s="75"/>
      <c r="L133" s="75"/>
      <c r="M133" s="69"/>
      <c r="N133" s="69"/>
      <c r="O133" s="69"/>
      <c r="Q133" s="69"/>
    </row>
    <row r="134" spans="1:17">
      <c r="A134" s="78"/>
      <c r="B134" s="78"/>
      <c r="C134" s="78"/>
      <c r="D134" s="78"/>
      <c r="E134" s="78"/>
      <c r="F134" s="78"/>
      <c r="G134" s="78"/>
      <c r="H134" s="78"/>
      <c r="I134" s="78"/>
      <c r="J134" s="78"/>
      <c r="K134" s="78"/>
      <c r="L134" s="78"/>
      <c r="M134" s="59"/>
      <c r="N134" s="59"/>
      <c r="O134" s="59"/>
      <c r="Q134" s="59"/>
    </row>
    <row r="135" spans="1:17">
      <c r="A135" s="75"/>
      <c r="B135" s="75"/>
      <c r="C135" s="75"/>
      <c r="D135" s="75"/>
      <c r="E135" s="75"/>
      <c r="F135" s="75"/>
      <c r="G135" s="75"/>
      <c r="H135" s="75"/>
      <c r="I135" s="75"/>
      <c r="J135" s="75"/>
      <c r="K135" s="75"/>
      <c r="L135" s="75"/>
      <c r="M135" s="69"/>
      <c r="N135" s="69"/>
      <c r="O135" s="69"/>
      <c r="Q135" s="69"/>
    </row>
    <row r="136" spans="1:17">
      <c r="A136" s="78"/>
      <c r="B136" s="78"/>
      <c r="C136" s="78"/>
      <c r="D136" s="78"/>
      <c r="E136" s="78"/>
      <c r="F136" s="78"/>
      <c r="G136" s="78"/>
      <c r="H136" s="78"/>
      <c r="I136" s="78"/>
      <c r="J136" s="78"/>
      <c r="K136" s="78"/>
      <c r="L136" s="78"/>
      <c r="M136" s="59"/>
      <c r="N136" s="59"/>
      <c r="O136" s="59"/>
      <c r="Q136" s="59"/>
    </row>
    <row r="137" spans="1:17">
      <c r="A137" s="77"/>
      <c r="B137" s="77"/>
      <c r="C137" s="77"/>
      <c r="D137" s="77"/>
      <c r="E137" s="77"/>
      <c r="F137" s="77"/>
      <c r="G137" s="77"/>
      <c r="H137" s="77"/>
      <c r="I137" s="77"/>
      <c r="J137" s="77"/>
      <c r="K137" s="77"/>
      <c r="L137" s="77"/>
      <c r="M137" s="62"/>
      <c r="N137" s="62"/>
      <c r="O137" s="62"/>
      <c r="Q137" s="62"/>
    </row>
    <row r="138" spans="1:17">
      <c r="A138" s="78"/>
      <c r="B138" s="78"/>
      <c r="C138" s="78"/>
      <c r="D138" s="78"/>
      <c r="E138" s="78"/>
      <c r="F138" s="78"/>
      <c r="G138" s="78"/>
      <c r="H138" s="78"/>
      <c r="I138" s="78"/>
      <c r="J138" s="78"/>
      <c r="K138" s="78"/>
      <c r="L138" s="78"/>
      <c r="M138" s="59"/>
      <c r="N138" s="59"/>
      <c r="O138" s="59"/>
      <c r="Q138" s="59"/>
    </row>
    <row r="139" spans="1:17">
      <c r="A139" s="75"/>
      <c r="B139" s="75"/>
      <c r="C139" s="75"/>
      <c r="D139" s="75"/>
      <c r="E139" s="75"/>
      <c r="F139" s="75"/>
      <c r="G139" s="75"/>
      <c r="H139" s="75"/>
      <c r="I139" s="75"/>
      <c r="J139" s="75"/>
      <c r="K139" s="75"/>
      <c r="L139" s="75"/>
      <c r="M139" s="69"/>
      <c r="N139" s="69"/>
      <c r="O139" s="69"/>
      <c r="Q139" s="69"/>
    </row>
    <row r="140" spans="1:17">
      <c r="A140" s="78"/>
      <c r="B140" s="78"/>
      <c r="C140" s="78"/>
      <c r="D140" s="78"/>
      <c r="E140" s="78"/>
      <c r="F140" s="78"/>
      <c r="G140" s="78"/>
      <c r="H140" s="78"/>
      <c r="I140" s="78"/>
      <c r="J140" s="78"/>
      <c r="K140" s="78"/>
      <c r="L140" s="78"/>
      <c r="M140" s="59"/>
      <c r="N140" s="59"/>
      <c r="O140" s="59"/>
      <c r="Q140" s="59"/>
    </row>
    <row r="141" spans="1:17">
      <c r="A141" s="75"/>
      <c r="B141" s="75"/>
      <c r="C141" s="75"/>
      <c r="D141" s="75"/>
      <c r="E141" s="75"/>
      <c r="F141" s="75"/>
      <c r="G141" s="75"/>
      <c r="H141" s="75"/>
      <c r="I141" s="75"/>
      <c r="J141" s="75"/>
      <c r="K141" s="75"/>
      <c r="L141" s="75"/>
      <c r="M141" s="69"/>
      <c r="N141" s="69"/>
      <c r="O141" s="69"/>
      <c r="Q141" s="69"/>
    </row>
    <row r="142" spans="1:17">
      <c r="A142" s="78"/>
      <c r="B142" s="78"/>
      <c r="C142" s="78"/>
      <c r="D142" s="78"/>
      <c r="E142" s="78"/>
      <c r="F142" s="78"/>
      <c r="G142" s="78"/>
      <c r="H142" s="78"/>
      <c r="I142" s="78"/>
      <c r="J142" s="78"/>
      <c r="K142" s="78"/>
      <c r="L142" s="78"/>
      <c r="M142" s="59"/>
      <c r="N142" s="59"/>
      <c r="O142" s="59"/>
      <c r="Q142" s="59"/>
    </row>
    <row r="143" spans="1:17">
      <c r="A143" s="75"/>
      <c r="B143" s="75"/>
      <c r="C143" s="75"/>
      <c r="D143" s="75"/>
      <c r="E143" s="75"/>
      <c r="F143" s="75"/>
      <c r="G143" s="75"/>
      <c r="H143" s="75"/>
      <c r="I143" s="75"/>
      <c r="J143" s="75"/>
      <c r="K143" s="75"/>
      <c r="L143" s="75"/>
      <c r="M143" s="69"/>
      <c r="N143" s="69"/>
      <c r="O143" s="69"/>
      <c r="Q143" s="69"/>
    </row>
    <row r="144" spans="1:17">
      <c r="A144" s="78"/>
      <c r="B144" s="78"/>
      <c r="C144" s="78"/>
      <c r="D144" s="78"/>
      <c r="E144" s="78"/>
      <c r="F144" s="78"/>
      <c r="G144" s="78"/>
      <c r="H144" s="78"/>
      <c r="I144" s="78"/>
      <c r="J144" s="78"/>
      <c r="K144" s="78"/>
      <c r="L144" s="78"/>
      <c r="M144" s="59"/>
      <c r="N144" s="59"/>
      <c r="O144" s="59"/>
      <c r="Q144" s="59"/>
    </row>
    <row r="145" spans="1:17">
      <c r="A145" s="75"/>
      <c r="B145" s="75"/>
      <c r="C145" s="75"/>
      <c r="D145" s="75"/>
      <c r="E145" s="75"/>
      <c r="F145" s="75"/>
      <c r="G145" s="75"/>
      <c r="H145" s="75"/>
      <c r="I145" s="75"/>
      <c r="J145" s="75"/>
      <c r="K145" s="75"/>
      <c r="L145" s="75"/>
      <c r="M145" s="69"/>
      <c r="N145" s="69"/>
      <c r="O145" s="69"/>
      <c r="Q145" s="69"/>
    </row>
    <row r="146" spans="1:17">
      <c r="A146" s="78"/>
      <c r="B146" s="78"/>
      <c r="C146" s="78"/>
      <c r="D146" s="78"/>
      <c r="E146" s="78"/>
      <c r="F146" s="78"/>
      <c r="G146" s="78"/>
      <c r="H146" s="78"/>
      <c r="I146" s="78"/>
      <c r="J146" s="78"/>
      <c r="K146" s="78"/>
      <c r="L146" s="78"/>
      <c r="M146" s="59"/>
      <c r="N146" s="59"/>
      <c r="O146" s="59"/>
      <c r="Q146" s="59"/>
    </row>
    <row r="147" spans="1:17">
      <c r="A147" s="75"/>
      <c r="B147" s="75"/>
      <c r="C147" s="75"/>
      <c r="D147" s="75"/>
      <c r="E147" s="75"/>
      <c r="F147" s="75"/>
      <c r="G147" s="75"/>
      <c r="H147" s="75"/>
      <c r="I147" s="75"/>
      <c r="J147" s="75"/>
      <c r="K147" s="75"/>
      <c r="L147" s="75"/>
      <c r="M147" s="69"/>
      <c r="N147" s="69"/>
      <c r="O147" s="69"/>
      <c r="Q147" s="69"/>
    </row>
    <row r="148" spans="1:17">
      <c r="A148" s="78"/>
      <c r="B148" s="78"/>
      <c r="C148" s="78"/>
      <c r="D148" s="78"/>
      <c r="E148" s="78"/>
      <c r="F148" s="78"/>
      <c r="G148" s="78"/>
      <c r="H148" s="78"/>
      <c r="I148" s="78"/>
      <c r="J148" s="78"/>
      <c r="K148" s="78"/>
      <c r="L148" s="78"/>
      <c r="M148" s="59"/>
      <c r="N148" s="59"/>
      <c r="O148" s="59"/>
      <c r="Q148" s="59"/>
    </row>
    <row r="149" spans="1:17">
      <c r="A149" s="75"/>
      <c r="B149" s="75"/>
      <c r="C149" s="75"/>
      <c r="D149" s="75"/>
      <c r="E149" s="75"/>
      <c r="F149" s="75"/>
      <c r="G149" s="75"/>
      <c r="H149" s="75"/>
      <c r="I149" s="75"/>
      <c r="J149" s="75"/>
      <c r="K149" s="75"/>
      <c r="L149" s="75"/>
      <c r="M149" s="69"/>
      <c r="N149" s="69"/>
      <c r="O149" s="69"/>
      <c r="Q149" s="69"/>
    </row>
    <row r="150" spans="1:17">
      <c r="A150" s="78"/>
      <c r="B150" s="78"/>
      <c r="C150" s="78"/>
      <c r="D150" s="78"/>
      <c r="E150" s="78"/>
      <c r="F150" s="78"/>
      <c r="G150" s="78"/>
      <c r="H150" s="78"/>
      <c r="I150" s="78"/>
      <c r="J150" s="78"/>
      <c r="K150" s="78"/>
      <c r="L150" s="78"/>
      <c r="M150" s="59"/>
      <c r="N150" s="59"/>
      <c r="O150" s="59"/>
      <c r="Q150" s="59"/>
    </row>
    <row r="151" spans="1:17">
      <c r="A151" s="77"/>
      <c r="B151" s="77"/>
      <c r="C151" s="77"/>
      <c r="D151" s="77"/>
      <c r="E151" s="77"/>
      <c r="F151" s="77"/>
      <c r="G151" s="77"/>
      <c r="H151" s="77"/>
      <c r="I151" s="77"/>
      <c r="J151" s="77"/>
      <c r="K151" s="77"/>
      <c r="L151" s="77"/>
      <c r="M151" s="62"/>
      <c r="N151" s="62"/>
      <c r="O151" s="62"/>
      <c r="Q151" s="62"/>
    </row>
    <row r="152" spans="1:17">
      <c r="A152" s="74"/>
      <c r="B152" s="74"/>
      <c r="C152" s="74"/>
      <c r="D152" s="74"/>
      <c r="E152" s="74"/>
      <c r="F152" s="74"/>
      <c r="G152" s="74"/>
      <c r="H152" s="74"/>
      <c r="I152" s="74"/>
      <c r="J152" s="74"/>
      <c r="K152" s="74"/>
      <c r="L152" s="74"/>
      <c r="M152" s="73"/>
      <c r="N152" s="73"/>
      <c r="O152" s="73"/>
      <c r="Q152" s="7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BFC49-29FA-46E5-8750-1332ED1CD1CB}">
  <dimension ref="A1:H121"/>
  <sheetViews>
    <sheetView zoomScale="150" zoomScaleNormal="150" workbookViewId="0">
      <pane ySplit="1" topLeftCell="A2" activePane="bottomLeft" state="frozen"/>
      <selection pane="bottomLeft" activeCell="H2" sqref="H2"/>
    </sheetView>
  </sheetViews>
  <sheetFormatPr defaultColWidth="8.85546875" defaultRowHeight="14.45"/>
  <cols>
    <col min="1" max="3" width="9.140625" customWidth="1"/>
    <col min="4" max="4" width="10.28515625" customWidth="1"/>
    <col min="5" max="5" width="4.28515625" customWidth="1"/>
    <col min="6" max="6" width="10.28515625" style="1" customWidth="1"/>
    <col min="7" max="7" width="4.28515625" style="1" customWidth="1"/>
    <col min="8" max="8" width="28.140625" customWidth="1"/>
  </cols>
  <sheetData>
    <row r="1" spans="1:8">
      <c r="A1" s="3" t="s">
        <v>859</v>
      </c>
      <c r="B1" s="3" t="s">
        <v>860</v>
      </c>
      <c r="C1" s="3" t="s">
        <v>861</v>
      </c>
      <c r="D1" s="3" t="s">
        <v>862</v>
      </c>
      <c r="E1" s="4"/>
      <c r="F1" s="3" t="s">
        <v>863</v>
      </c>
      <c r="G1" s="4"/>
      <c r="H1" s="3" t="s">
        <v>864</v>
      </c>
    </row>
    <row r="2" spans="1:8">
      <c r="A2" s="2" t="s">
        <v>818</v>
      </c>
      <c r="B2" s="2">
        <v>1</v>
      </c>
      <c r="C2" s="2">
        <v>120</v>
      </c>
      <c r="D2" s="2" t="s">
        <v>865</v>
      </c>
      <c r="E2" s="1"/>
      <c r="F2" s="1" t="str" cm="1">
        <f t="array" ref="F2:F121">A2 &amp; _xlfn.SEQUENCE(C2, 1, B2, 1)</f>
        <v>L1</v>
      </c>
      <c r="H2" t="str">
        <f ca="1">_xlfn.TEXTJOIN(CONCATENATE(D2," "), TRUE, INDIRECT("F2:F" &amp; C2 + 1))</f>
        <v>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v>
      </c>
    </row>
    <row r="3" spans="1:8">
      <c r="F3" s="1" t="str">
        <v>L2</v>
      </c>
    </row>
    <row r="4" spans="1:8">
      <c r="F4" s="1" t="str">
        <v>L3</v>
      </c>
    </row>
    <row r="5" spans="1:8">
      <c r="F5" s="1" t="str">
        <v>L4</v>
      </c>
    </row>
    <row r="6" spans="1:8">
      <c r="F6" s="1" t="str">
        <v>L5</v>
      </c>
    </row>
    <row r="7" spans="1:8">
      <c r="F7" s="1" t="str">
        <v>L6</v>
      </c>
    </row>
    <row r="8" spans="1:8">
      <c r="F8" s="1" t="str">
        <v>L7</v>
      </c>
    </row>
    <row r="9" spans="1:8">
      <c r="F9" s="1" t="str">
        <v>L8</v>
      </c>
    </row>
    <row r="10" spans="1:8">
      <c r="F10" s="1" t="str">
        <v>L9</v>
      </c>
    </row>
    <row r="11" spans="1:8">
      <c r="F11" s="1" t="str">
        <v>L10</v>
      </c>
    </row>
    <row r="12" spans="1:8">
      <c r="F12" s="1" t="str">
        <v>L11</v>
      </c>
    </row>
    <row r="13" spans="1:8">
      <c r="F13" s="1" t="str">
        <v>L12</v>
      </c>
    </row>
    <row r="14" spans="1:8">
      <c r="F14" s="1" t="str">
        <v>L13</v>
      </c>
    </row>
    <row r="15" spans="1:8">
      <c r="F15" s="1" t="str">
        <v>L14</v>
      </c>
    </row>
    <row r="16" spans="1:8">
      <c r="F16" s="1" t="str">
        <v>L15</v>
      </c>
    </row>
    <row r="17" spans="6:6">
      <c r="F17" s="1" t="str">
        <v>L16</v>
      </c>
    </row>
    <row r="18" spans="6:6">
      <c r="F18" s="1" t="str">
        <v>L17</v>
      </c>
    </row>
    <row r="19" spans="6:6">
      <c r="F19" s="1" t="str">
        <v>L18</v>
      </c>
    </row>
    <row r="20" spans="6:6">
      <c r="F20" s="1" t="str">
        <v>L19</v>
      </c>
    </row>
    <row r="21" spans="6:6">
      <c r="F21" s="1" t="str">
        <v>L20</v>
      </c>
    </row>
    <row r="22" spans="6:6">
      <c r="F22" s="1" t="str">
        <v>L21</v>
      </c>
    </row>
    <row r="23" spans="6:6">
      <c r="F23" s="1" t="str">
        <v>L22</v>
      </c>
    </row>
    <row r="24" spans="6:6">
      <c r="F24" s="1" t="str">
        <v>L23</v>
      </c>
    </row>
    <row r="25" spans="6:6">
      <c r="F25" s="1" t="str">
        <v>L24</v>
      </c>
    </row>
    <row r="26" spans="6:6">
      <c r="F26" s="1" t="str">
        <v>L25</v>
      </c>
    </row>
    <row r="27" spans="6:6">
      <c r="F27" s="1" t="str">
        <v>L26</v>
      </c>
    </row>
    <row r="28" spans="6:6">
      <c r="F28" s="1" t="str">
        <v>L27</v>
      </c>
    </row>
    <row r="29" spans="6:6">
      <c r="F29" s="1" t="str">
        <v>L28</v>
      </c>
    </row>
    <row r="30" spans="6:6">
      <c r="F30" s="1" t="str">
        <v>L29</v>
      </c>
    </row>
    <row r="31" spans="6:6">
      <c r="F31" s="1" t="str">
        <v>L30</v>
      </c>
    </row>
    <row r="32" spans="6:6">
      <c r="F32" s="1" t="str">
        <v>L31</v>
      </c>
    </row>
    <row r="33" spans="6:6">
      <c r="F33" s="1" t="str">
        <v>L32</v>
      </c>
    </row>
    <row r="34" spans="6:6">
      <c r="F34" s="1" t="str">
        <v>L33</v>
      </c>
    </row>
    <row r="35" spans="6:6">
      <c r="F35" s="1" t="str">
        <v>L34</v>
      </c>
    </row>
    <row r="36" spans="6:6">
      <c r="F36" s="1" t="str">
        <v>L35</v>
      </c>
    </row>
    <row r="37" spans="6:6">
      <c r="F37" s="1" t="str">
        <v>L36</v>
      </c>
    </row>
    <row r="38" spans="6:6">
      <c r="F38" s="1" t="str">
        <v>L37</v>
      </c>
    </row>
    <row r="39" spans="6:6">
      <c r="F39" s="1" t="str">
        <v>L38</v>
      </c>
    </row>
    <row r="40" spans="6:6">
      <c r="F40" s="1" t="str">
        <v>L39</v>
      </c>
    </row>
    <row r="41" spans="6:6">
      <c r="F41" s="1" t="str">
        <v>L40</v>
      </c>
    </row>
    <row r="42" spans="6:6">
      <c r="F42" s="1" t="str">
        <v>L41</v>
      </c>
    </row>
    <row r="43" spans="6:6">
      <c r="F43" s="1" t="str">
        <v>L42</v>
      </c>
    </row>
    <row r="44" spans="6:6">
      <c r="F44" s="1" t="str">
        <v>L43</v>
      </c>
    </row>
    <row r="45" spans="6:6">
      <c r="F45" s="1" t="str">
        <v>L44</v>
      </c>
    </row>
    <row r="46" spans="6:6">
      <c r="F46" s="1" t="str">
        <v>L45</v>
      </c>
    </row>
    <row r="47" spans="6:6">
      <c r="F47" s="1" t="str">
        <v>L46</v>
      </c>
    </row>
    <row r="48" spans="6:6">
      <c r="F48" s="1" t="str">
        <v>L47</v>
      </c>
    </row>
    <row r="49" spans="6:6">
      <c r="F49" s="1" t="str">
        <v>L48</v>
      </c>
    </row>
    <row r="50" spans="6:6">
      <c r="F50" s="1" t="str">
        <v>L49</v>
      </c>
    </row>
    <row r="51" spans="6:6">
      <c r="F51" s="1" t="str">
        <v>L50</v>
      </c>
    </row>
    <row r="52" spans="6:6">
      <c r="F52" s="1" t="str">
        <v>L51</v>
      </c>
    </row>
    <row r="53" spans="6:6">
      <c r="F53" s="1" t="str">
        <v>L52</v>
      </c>
    </row>
    <row r="54" spans="6:6">
      <c r="F54" s="1" t="str">
        <v>L53</v>
      </c>
    </row>
    <row r="55" spans="6:6">
      <c r="F55" s="1" t="str">
        <v>L54</v>
      </c>
    </row>
    <row r="56" spans="6:6">
      <c r="F56" s="1" t="str">
        <v>L55</v>
      </c>
    </row>
    <row r="57" spans="6:6">
      <c r="F57" s="1" t="str">
        <v>L56</v>
      </c>
    </row>
    <row r="58" spans="6:6">
      <c r="F58" s="1" t="str">
        <v>L57</v>
      </c>
    </row>
    <row r="59" spans="6:6">
      <c r="F59" s="1" t="str">
        <v>L58</v>
      </c>
    </row>
    <row r="60" spans="6:6">
      <c r="F60" s="1" t="str">
        <v>L59</v>
      </c>
    </row>
    <row r="61" spans="6:6">
      <c r="F61" s="1" t="str">
        <v>L60</v>
      </c>
    </row>
    <row r="62" spans="6:6">
      <c r="F62" s="1" t="str">
        <v>L61</v>
      </c>
    </row>
    <row r="63" spans="6:6">
      <c r="F63" s="1" t="str">
        <v>L62</v>
      </c>
    </row>
    <row r="64" spans="6:6">
      <c r="F64" s="1" t="str">
        <v>L63</v>
      </c>
    </row>
    <row r="65" spans="6:6">
      <c r="F65" s="1" t="str">
        <v>L64</v>
      </c>
    </row>
    <row r="66" spans="6:6">
      <c r="F66" s="1" t="str">
        <v>L65</v>
      </c>
    </row>
    <row r="67" spans="6:6">
      <c r="F67" s="1" t="str">
        <v>L66</v>
      </c>
    </row>
    <row r="68" spans="6:6">
      <c r="F68" s="1" t="str">
        <v>L67</v>
      </c>
    </row>
    <row r="69" spans="6:6">
      <c r="F69" s="1" t="str">
        <v>L68</v>
      </c>
    </row>
    <row r="70" spans="6:6">
      <c r="F70" s="1" t="str">
        <v>L69</v>
      </c>
    </row>
    <row r="71" spans="6:6">
      <c r="F71" s="1" t="str">
        <v>L70</v>
      </c>
    </row>
    <row r="72" spans="6:6">
      <c r="F72" s="1" t="str">
        <v>L71</v>
      </c>
    </row>
    <row r="73" spans="6:6">
      <c r="F73" s="1" t="str">
        <v>L72</v>
      </c>
    </row>
    <row r="74" spans="6:6">
      <c r="F74" s="1" t="str">
        <v>L73</v>
      </c>
    </row>
    <row r="75" spans="6:6">
      <c r="F75" s="1" t="str">
        <v>L74</v>
      </c>
    </row>
    <row r="76" spans="6:6">
      <c r="F76" s="1" t="str">
        <v>L75</v>
      </c>
    </row>
    <row r="77" spans="6:6">
      <c r="F77" s="1" t="str">
        <v>L76</v>
      </c>
    </row>
    <row r="78" spans="6:6">
      <c r="F78" s="1" t="str">
        <v>L77</v>
      </c>
    </row>
    <row r="79" spans="6:6">
      <c r="F79" s="1" t="str">
        <v>L78</v>
      </c>
    </row>
    <row r="80" spans="6:6">
      <c r="F80" s="1" t="str">
        <v>L79</v>
      </c>
    </row>
    <row r="81" spans="6:6">
      <c r="F81" s="1" t="str">
        <v>L80</v>
      </c>
    </row>
    <row r="82" spans="6:6">
      <c r="F82" s="1" t="str">
        <v>L81</v>
      </c>
    </row>
    <row r="83" spans="6:6">
      <c r="F83" s="1" t="str">
        <v>L82</v>
      </c>
    </row>
    <row r="84" spans="6:6">
      <c r="F84" s="1" t="str">
        <v>L83</v>
      </c>
    </row>
    <row r="85" spans="6:6">
      <c r="F85" s="1" t="str">
        <v>L84</v>
      </c>
    </row>
    <row r="86" spans="6:6">
      <c r="F86" s="1" t="str">
        <v>L85</v>
      </c>
    </row>
    <row r="87" spans="6:6">
      <c r="F87" s="1" t="str">
        <v>L86</v>
      </c>
    </row>
    <row r="88" spans="6:6">
      <c r="F88" s="1" t="str">
        <v>L87</v>
      </c>
    </row>
    <row r="89" spans="6:6">
      <c r="F89" s="1" t="str">
        <v>L88</v>
      </c>
    </row>
    <row r="90" spans="6:6">
      <c r="F90" s="1" t="str">
        <v>L89</v>
      </c>
    </row>
    <row r="91" spans="6:6">
      <c r="F91" s="1" t="str">
        <v>L90</v>
      </c>
    </row>
    <row r="92" spans="6:6">
      <c r="F92" s="1" t="str">
        <v>L91</v>
      </c>
    </row>
    <row r="93" spans="6:6">
      <c r="F93" s="1" t="str">
        <v>L92</v>
      </c>
    </row>
    <row r="94" spans="6:6">
      <c r="F94" s="1" t="str">
        <v>L93</v>
      </c>
    </row>
    <row r="95" spans="6:6">
      <c r="F95" s="1" t="str">
        <v>L94</v>
      </c>
    </row>
    <row r="96" spans="6:6">
      <c r="F96" s="1" t="str">
        <v>L95</v>
      </c>
    </row>
    <row r="97" spans="6:6">
      <c r="F97" s="1" t="str">
        <v>L96</v>
      </c>
    </row>
    <row r="98" spans="6:6">
      <c r="F98" s="1" t="str">
        <v>L97</v>
      </c>
    </row>
    <row r="99" spans="6:6">
      <c r="F99" s="1" t="str">
        <v>L98</v>
      </c>
    </row>
    <row r="100" spans="6:6">
      <c r="F100" s="1" t="str">
        <v>L99</v>
      </c>
    </row>
    <row r="101" spans="6:6">
      <c r="F101" s="1" t="str">
        <v>L100</v>
      </c>
    </row>
    <row r="102" spans="6:6">
      <c r="F102" s="1" t="str">
        <v>L101</v>
      </c>
    </row>
    <row r="103" spans="6:6">
      <c r="F103" s="1" t="str">
        <v>L102</v>
      </c>
    </row>
    <row r="104" spans="6:6">
      <c r="F104" s="1" t="str">
        <v>L103</v>
      </c>
    </row>
    <row r="105" spans="6:6">
      <c r="F105" s="1" t="str">
        <v>L104</v>
      </c>
    </row>
    <row r="106" spans="6:6">
      <c r="F106" s="1" t="str">
        <v>L105</v>
      </c>
    </row>
    <row r="107" spans="6:6">
      <c r="F107" s="1" t="str">
        <v>L106</v>
      </c>
    </row>
    <row r="108" spans="6:6">
      <c r="F108" s="1" t="str">
        <v>L107</v>
      </c>
    </row>
    <row r="109" spans="6:6">
      <c r="F109" s="1" t="str">
        <v>L108</v>
      </c>
    </row>
    <row r="110" spans="6:6">
      <c r="F110" s="1" t="str">
        <v>L109</v>
      </c>
    </row>
    <row r="111" spans="6:6">
      <c r="F111" s="1" t="str">
        <v>L110</v>
      </c>
    </row>
    <row r="112" spans="6:6">
      <c r="F112" s="1" t="str">
        <v>L111</v>
      </c>
    </row>
    <row r="113" spans="6:6">
      <c r="F113" s="1" t="str">
        <v>L112</v>
      </c>
    </row>
    <row r="114" spans="6:6">
      <c r="F114" s="1" t="str">
        <v>L113</v>
      </c>
    </row>
    <row r="115" spans="6:6">
      <c r="F115" s="1" t="str">
        <v>L114</v>
      </c>
    </row>
    <row r="116" spans="6:6">
      <c r="F116" s="1" t="str">
        <v>L115</v>
      </c>
    </row>
    <row r="117" spans="6:6">
      <c r="F117" s="1" t="str">
        <v>L116</v>
      </c>
    </row>
    <row r="118" spans="6:6">
      <c r="F118" s="1" t="str">
        <v>L117</v>
      </c>
    </row>
    <row r="119" spans="6:6">
      <c r="F119" s="1" t="str">
        <v>L118</v>
      </c>
    </row>
    <row r="120" spans="6:6">
      <c r="F120" s="1" t="str">
        <v>L119</v>
      </c>
    </row>
    <row r="121" spans="6:6">
      <c r="F121" s="1" t="str">
        <v>L120</v>
      </c>
    </row>
  </sheetData>
  <phoneticPr fontId="2"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756D7-D7B6-4880-A867-ACD06A24AB63}">
  <dimension ref="A1:I152"/>
  <sheetViews>
    <sheetView zoomScale="73" zoomScaleNormal="120" workbookViewId="0">
      <pane ySplit="1" topLeftCell="A137" activePane="bottomLeft" state="frozen"/>
      <selection pane="bottomLeft" activeCell="I152" sqref="I152"/>
    </sheetView>
  </sheetViews>
  <sheetFormatPr defaultColWidth="8.85546875" defaultRowHeight="14.45"/>
  <cols>
    <col min="1" max="1" width="12.85546875" customWidth="1"/>
    <col min="5" max="5" width="3.7109375" customWidth="1"/>
    <col min="6" max="6" width="11.7109375" style="1" customWidth="1"/>
    <col min="7" max="7" width="15.5703125" customWidth="1"/>
    <col min="8" max="8" width="3.7109375" customWidth="1"/>
    <col min="9" max="9" width="119.7109375" bestFit="1" customWidth="1"/>
  </cols>
  <sheetData>
    <row r="1" spans="1:9">
      <c r="A1" s="3" t="s">
        <v>866</v>
      </c>
      <c r="B1" s="3" t="s">
        <v>859</v>
      </c>
      <c r="C1" s="3" t="s">
        <v>860</v>
      </c>
      <c r="D1" s="3" t="s">
        <v>861</v>
      </c>
      <c r="F1" s="3" t="s">
        <v>867</v>
      </c>
      <c r="G1" s="3"/>
      <c r="I1" s="3" t="s">
        <v>868</v>
      </c>
    </row>
    <row r="2" spans="1:9">
      <c r="A2" s="6" t="s">
        <v>869</v>
      </c>
      <c r="B2" s="2" t="s">
        <v>870</v>
      </c>
      <c r="C2" s="87">
        <v>1</v>
      </c>
      <c r="D2" s="84">
        <v>151</v>
      </c>
      <c r="F2" s="1" t="str" cm="1">
        <f t="array" ref="F2:F152">B2 &amp; _xlfn.SEQUENCE(D2, 1, C2, 1) &amp; ".. "</f>
        <v xml:space="preserve">R1.. </v>
      </c>
      <c r="G2" t="str" cm="1">
        <f t="array" ref="G2:G152">CONCATENATE(" + " &amp; B3 &amp; _xlfn.SEQUENCE(D2, 1, C2, 1), " - " &amp; B4 &amp; _xlfn.SEQUENCE(D2, 1, C2, 1), " =E= ")</f>
        <v xml:space="preserve"> + L1 - E1 =E= </v>
      </c>
      <c r="I2" t="str">
        <f>CONCATENATE(F2, 'Género X - Calificaciones'!S2, G2, 'Género X - Calificaciones'!Q2, ";")</f>
        <v>R1.. 8*F1 + 6*F2 + 8*F3 + 8*F4 + 9*F5 + 8*F6 + 8*F7 + 8*F8 + 8*F9 + 8*F10 + 8*F11 + 8*F12 + 8*F13 + L1 - E1 =E= 6;</v>
      </c>
    </row>
    <row r="3" spans="1:9">
      <c r="A3" s="6" t="s">
        <v>871</v>
      </c>
      <c r="B3" s="2" t="s">
        <v>818</v>
      </c>
      <c r="C3" s="88"/>
      <c r="D3" s="85"/>
      <c r="F3" s="1" t="str">
        <v xml:space="preserve">R2.. </v>
      </c>
      <c r="G3" t="str">
        <v xml:space="preserve"> + L2 - E2 =E= </v>
      </c>
      <c r="I3" t="str">
        <f>CONCATENATE(F3, 'Género X - Calificaciones'!S3, G3, 'Género X - Calificaciones'!Q3, ";")</f>
        <v>R2.. 3*F1 + 1*F2 + 10*F3 + 10*F4 + 10*F5 + 3*F6 + 9*F7 + 1*F8 + 10*F9 + 10*F10 + 10*F11 + 10*F12 + 10*F13 + L2 - E2 =E= 10;</v>
      </c>
    </row>
    <row r="4" spans="1:9">
      <c r="A4" s="6" t="s">
        <v>872</v>
      </c>
      <c r="B4" s="2" t="s">
        <v>873</v>
      </c>
      <c r="C4" s="89"/>
      <c r="D4" s="86"/>
      <c r="F4" s="1" t="str">
        <v xml:space="preserve">R3.. </v>
      </c>
      <c r="G4" t="str">
        <v xml:space="preserve"> + L3 - E3 =E= </v>
      </c>
      <c r="I4" t="str">
        <f>CONCATENATE(F4, 'Género X - Calificaciones'!S4, G4, 'Género X - Calificaciones'!Q4, ";")</f>
        <v>R3.. 9*F1 + 6*F2 + 9*F3 + 8*F4 + 10*F5 + 8*F6 + 10*F7 + 1*F8 + 7*F9 + 9*F10 + 5*F11 + 6*F12 + 10*F13 + L3 - E3 =E= 8;</v>
      </c>
    </row>
    <row r="5" spans="1:9">
      <c r="F5" s="1" t="str">
        <v xml:space="preserve">R4.. </v>
      </c>
      <c r="G5" t="str">
        <v xml:space="preserve"> + L4 - E4 =E= </v>
      </c>
      <c r="I5" t="str">
        <f>CONCATENATE(F5, 'Género X - Calificaciones'!S5, G5, 'Género X - Calificaciones'!Q5, ";")</f>
        <v>R4.. 8*F1 + 10*F2 + 7*F3 + 8*F4 + 7*F5 + 10*F6 + 6*F7 + 6*F8 + 8*F9 + 10*F10 + 10*F11 + 10*F12 + 10*F13 + L4 - E4 =E= 8;</v>
      </c>
    </row>
    <row r="6" spans="1:9">
      <c r="F6" s="1" t="str">
        <v xml:space="preserve">R5.. </v>
      </c>
      <c r="G6" t="str">
        <v xml:space="preserve"> + L5 - E5 =E= </v>
      </c>
      <c r="I6" t="str">
        <f>CONCATENATE(F6, 'Género X - Calificaciones'!S6, G6, 'Género X - Calificaciones'!Q6, ";")</f>
        <v>R5.. 8*F1 + 4*F2 + 9*F3 + 4*F4 + 8*F5 + 6*F6 + 6*F7 + 3*F8 + 5*F9 + 3*F10 + 7*F11 + 9*F12 + 8*F13 + L5 - E5 =E= 8;</v>
      </c>
    </row>
    <row r="7" spans="1:9">
      <c r="F7" s="1" t="str">
        <v xml:space="preserve">R6.. </v>
      </c>
      <c r="G7" t="str">
        <v xml:space="preserve"> + L6 - E6 =E= </v>
      </c>
      <c r="I7" t="str">
        <f>CONCATENATE(F7, 'Género X - Calificaciones'!S7, G7, 'Género X - Calificaciones'!Q7, ";")</f>
        <v>R6.. 9*F1 + 10*F2 + 8*F3 + 8*F4 + 10*F5 + 7*F6 + 10*F7 + 7*F8 + 10*F9 + 10*F10 + 10*F11 + 8*F12 + 10*F13 + L6 - E6 =E= 10;</v>
      </c>
    </row>
    <row r="8" spans="1:9">
      <c r="F8" s="1" t="str">
        <v xml:space="preserve">R7.. </v>
      </c>
      <c r="G8" t="str">
        <v xml:space="preserve"> + L7 - E7 =E= </v>
      </c>
      <c r="I8" t="str">
        <f>CONCATENATE(F8, 'Género X - Calificaciones'!S8, G8, 'Género X - Calificaciones'!Q8, ";")</f>
        <v>R7.. 9*F1 + 9*F2 + 9*F3 + 9*F4 + 8*F5 + 8*F6 + 8*F7 + 9*F8 + 8*F9 + 9*F10 + 8*F11 + 9*F12 + 9*F13 + L7 - E7 =E= 9;</v>
      </c>
    </row>
    <row r="9" spans="1:9">
      <c r="F9" s="1" t="str">
        <v xml:space="preserve">R8.. </v>
      </c>
      <c r="G9" t="str">
        <v xml:space="preserve"> + L8 - E8 =E= </v>
      </c>
      <c r="I9" t="str">
        <f>CONCATENATE(F9, 'Género X - Calificaciones'!S9, G9, 'Género X - Calificaciones'!Q9, ";")</f>
        <v>R8.. 10*F1 + 8*F2 + 9*F3 + 9*F4 + 10*F5 + 10*F6 + 10*F7 + 10*F8 + 10*F9 + 10*F10 + 10*F11 + 8*F12 + 10*F13 + L8 - E8 =E= 9;</v>
      </c>
    </row>
    <row r="10" spans="1:9">
      <c r="F10" s="1" t="str">
        <v xml:space="preserve">R9.. </v>
      </c>
      <c r="G10" t="str">
        <v xml:space="preserve"> + L9 - E9 =E= </v>
      </c>
      <c r="I10" t="str">
        <f>CONCATENATE(F10, 'Género X - Calificaciones'!S10, G10, 'Género X - Calificaciones'!Q10, ";")</f>
        <v>R9.. 7*F1 + 9*F2 + 10*F3 + 10*F4 + 10*F5 + 6*F6 + 10*F7 + 5*F8 + 8*F9 + 8*F10 + 10*F11 + 10*F12 + 10*F13 + L9 - E9 =E= 9;</v>
      </c>
    </row>
    <row r="11" spans="1:9">
      <c r="F11" s="1" t="str">
        <v xml:space="preserve">R10.. </v>
      </c>
      <c r="G11" t="str">
        <v xml:space="preserve"> + L10 - E10 =E= </v>
      </c>
      <c r="I11" t="str">
        <f>CONCATENATE(F11, 'Género X - Calificaciones'!S11, G11, 'Género X - Calificaciones'!Q11, ";")</f>
        <v>R10.. 8*F1 + 8*F2 + 8*F3 + 10*F4 + 10*F5 + 10*F6 + 10*F7 + 10*F8 + 9*F9 + 10*F10 + 2*F11 + 10*F12 + 8*F13 + L10 - E10 =E= 7;</v>
      </c>
    </row>
    <row r="12" spans="1:9">
      <c r="F12" s="1" t="str">
        <v xml:space="preserve">R11.. </v>
      </c>
      <c r="G12" t="str">
        <v xml:space="preserve"> + L11 - E11 =E= </v>
      </c>
      <c r="I12" t="str">
        <f>CONCATENATE(F12, 'Género X - Calificaciones'!S12, G12, 'Género X - Calificaciones'!Q12, ";")</f>
        <v>R11.. 10*F1 + 6*F2 + 10*F3 + 10*F4 + 10*F5 + 10*F6 + 10*F7 + 10*F8 + 10*F9 + 10*F10 + 10*F11 + 10*F12 + 10*F13 + L11 - E11 =E= 10;</v>
      </c>
    </row>
    <row r="13" spans="1:9">
      <c r="F13" s="1" t="str">
        <v xml:space="preserve">R12.. </v>
      </c>
      <c r="G13" t="str">
        <v xml:space="preserve"> + L12 - E12 =E= </v>
      </c>
      <c r="I13" t="str">
        <f>CONCATENATE(F13, 'Género X - Calificaciones'!S13, G13, 'Género X - Calificaciones'!Q13, ";")</f>
        <v>R12.. 9*F1 + 8*F2 + 10*F3 + 9*F4 + 9*F5 + 10*F6 + 10*F7 + 8*F8 + 8*F9 + 8*F10 + 9*F11 + 9*F12 + 10*F13 + L12 - E12 =E= 9;</v>
      </c>
    </row>
    <row r="14" spans="1:9">
      <c r="F14" s="1" t="str">
        <v xml:space="preserve">R13.. </v>
      </c>
      <c r="G14" t="str">
        <v xml:space="preserve"> + L13 - E13 =E= </v>
      </c>
      <c r="I14" t="str">
        <f>CONCATENATE(F14, 'Género X - Calificaciones'!S14, G14, 'Género X - Calificaciones'!Q14, ";")</f>
        <v>R13.. 7*F1 + 5*F2 + 10*F3 + 10*F4 + 7*F5 + 7*F6 + 10*F7 + 6*F8 + 8*F9 + 10*F10 + 6*F11 + 10*F12 + 10*F13 + L13 - E13 =E= 9;</v>
      </c>
    </row>
    <row r="15" spans="1:9">
      <c r="F15" s="1" t="str">
        <v xml:space="preserve">R14.. </v>
      </c>
      <c r="G15" t="str">
        <v xml:space="preserve"> + L14 - E14 =E= </v>
      </c>
      <c r="I15" t="str">
        <f>CONCATENATE(F15, 'Género X - Calificaciones'!S15, G15, 'Género X - Calificaciones'!Q15, ";")</f>
        <v>R14.. 1*F1 + 1*F2 + 5*F3 + 1*F4 + 1*F5 + 8*F6 + 5*F7 + 9*F8 + 3*F9 + 9*F10 + 8*F11 + 4*F12 + 4*F13 + L14 - E14 =E= 1;</v>
      </c>
    </row>
    <row r="16" spans="1:9">
      <c r="F16" s="1" t="str">
        <v xml:space="preserve">R15.. </v>
      </c>
      <c r="G16" t="str">
        <v xml:space="preserve"> + L15 - E15 =E= </v>
      </c>
      <c r="I16" t="str">
        <f>CONCATENATE(F16, 'Género X - Calificaciones'!S16, G16, 'Género X - Calificaciones'!Q16, ";")</f>
        <v>R15.. 6*F1 + 4*F2 + 9*F3 + 7*F4 + 8*F5 + 6*F6 + 4*F7 + 7*F8 + 9*F9 + 8*F10 + 10*F11 + 8*F12 + 10*F13 + L15 - E15 =E= 10;</v>
      </c>
    </row>
    <row r="17" spans="6:9">
      <c r="F17" s="1" t="str">
        <v xml:space="preserve">R16.. </v>
      </c>
      <c r="G17" t="str">
        <v xml:space="preserve"> + L16 - E16 =E= </v>
      </c>
      <c r="I17" t="str">
        <f>CONCATENATE(F17, 'Género X - Calificaciones'!S17, G17, 'Género X - Calificaciones'!Q17, ";")</f>
        <v>R16.. 5*F1 + 3*F2 + 8*F3 + 10*F4 + 9*F5 + 4*F6 + 9*F7 + 7*F8 + 9*F9 + 8*F10 + 6*F11 + 9*F12 + 8*F13 + L16 - E16 =E= 8;</v>
      </c>
    </row>
    <row r="18" spans="6:9">
      <c r="F18" s="1" t="str">
        <v xml:space="preserve">R17.. </v>
      </c>
      <c r="G18" t="str">
        <v xml:space="preserve"> + L17 - E17 =E= </v>
      </c>
      <c r="I18" t="str">
        <f>CONCATENATE(F18, 'Género X - Calificaciones'!S18, G18, 'Género X - Calificaciones'!Q18, ";")</f>
        <v>R17.. 9*F1 + 7*F2 + 10*F3 + 9*F4 + 10*F5 + 8*F6 + 10*F7 + 8*F8 + 10*F9 + 9*F10 + 10*F11 + 8*F12 + 10*F13 + L17 - E17 =E= 9;</v>
      </c>
    </row>
    <row r="19" spans="6:9">
      <c r="F19" s="1" t="str">
        <v xml:space="preserve">R18.. </v>
      </c>
      <c r="G19" t="str">
        <v xml:space="preserve"> + L18 - E18 =E= </v>
      </c>
      <c r="I19" t="str">
        <f>CONCATENATE(F19, 'Género X - Calificaciones'!S19, G19, 'Género X - Calificaciones'!Q19, ";")</f>
        <v>R18.. 7*F1 + 5*F2 + 10*F3 + 10*F4 + 7*F5 + 10*F6 + 9*F7 + 3*F8 + 10*F9 + 7*F10 + 10*F11 + 7*F12 + 7*F13 + L18 - E18 =E= 8;</v>
      </c>
    </row>
    <row r="20" spans="6:9">
      <c r="F20" s="1" t="str">
        <v xml:space="preserve">R19.. </v>
      </c>
      <c r="G20" t="str">
        <v xml:space="preserve"> + L19 - E19 =E= </v>
      </c>
      <c r="I20" t="str">
        <f>CONCATENATE(F20, 'Género X - Calificaciones'!S20, G20, 'Género X - Calificaciones'!Q20, ";")</f>
        <v>R19.. 8*F1 + 8*F2 + 8*F3 + 8*F4 + 8*F5 + 8*F6 + 8*F7 + 8*F8 + 8*F9 + 8*F10 + 8*F11 + 8*F12 + 8*F13 + L19 - E19 =E= 8;</v>
      </c>
    </row>
    <row r="21" spans="6:9">
      <c r="F21" s="1" t="str">
        <v xml:space="preserve">R20.. </v>
      </c>
      <c r="G21" t="str">
        <v xml:space="preserve"> + L20 - E20 =E= </v>
      </c>
      <c r="I21" t="str">
        <f>CONCATENATE(F21, 'Género X - Calificaciones'!S21, G21, 'Género X - Calificaciones'!Q21, ";")</f>
        <v>R20.. 9*F1 + 10*F2 + 10*F3 + 10*F4 + 9*F5 + 9*F6 + 1*F7 + 9*F8 + 9*F9 + 8*F10 + 10*F11 + 9*F12 + 10*F13 + L20 - E20 =E= 9;</v>
      </c>
    </row>
    <row r="22" spans="6:9">
      <c r="F22" s="1" t="str">
        <v xml:space="preserve">R21.. </v>
      </c>
      <c r="G22" t="str">
        <v xml:space="preserve"> + L21 - E21 =E= </v>
      </c>
      <c r="I22" t="str">
        <f>CONCATENATE(F22, 'Género X - Calificaciones'!S22, G22, 'Género X - Calificaciones'!Q22, ";")</f>
        <v>R21.. 10*F1 + 10*F2 + 10*F3 + 10*F4 + 10*F5 + 10*F6 + 10*F7 + 10*F8 + 10*F9 + 10*F10 + 10*F11 + 10*F12 + 10*F13 + L21 - E21 =E= 10;</v>
      </c>
    </row>
    <row r="23" spans="6:9">
      <c r="F23" s="1" t="str">
        <v xml:space="preserve">R22.. </v>
      </c>
      <c r="G23" t="str">
        <v xml:space="preserve"> + L22 - E22 =E= </v>
      </c>
      <c r="I23" t="str">
        <f>CONCATENATE(F23, 'Género X - Calificaciones'!S23, G23, 'Género X - Calificaciones'!Q23, ";")</f>
        <v>R22.. 9*F1 + 6*F2 + 10*F3 + 9*F4 + 9*F5 + 10*F6 + 5*F7 + 7*F8 + 9*F9 + 9*F10 + 10*F11 + 10*F12 + 10*F13 + L22 - E22 =E= 9;</v>
      </c>
    </row>
    <row r="24" spans="6:9">
      <c r="F24" s="1" t="str">
        <v xml:space="preserve">R23.. </v>
      </c>
      <c r="G24" t="str">
        <v xml:space="preserve"> + L23 - E23 =E= </v>
      </c>
      <c r="I24" t="str">
        <f>CONCATENATE(F24, 'Género X - Calificaciones'!S24, G24, 'Género X - Calificaciones'!Q24, ";")</f>
        <v>R23.. 8*F1 + 8*F2 + 8*F3 + 8*F4 + 8*F5 + 10*F6 + 8*F7 + 7*F8 + 8*F9 + 6*F10 + 10*F11 + 10*F12 + 9*F13 + L23 - E23 =E= 9;</v>
      </c>
    </row>
    <row r="25" spans="6:9">
      <c r="F25" s="1" t="str">
        <v xml:space="preserve">R24.. </v>
      </c>
      <c r="G25" t="str">
        <v xml:space="preserve"> + L24 - E24 =E= </v>
      </c>
      <c r="I25" t="str">
        <f>CONCATENATE(F25, 'Género X - Calificaciones'!S25, G25, 'Género X - Calificaciones'!Q25, ";")</f>
        <v>R24.. 9*F1 + 8*F2 + 10*F3 + 10*F4 + 9*F5 + 10*F6 + 5*F7 + 7*F8 + 10*F9 + 10*F10 + 10*F11 + 9*F12 + 10*F13 + L24 - E24 =E= 10;</v>
      </c>
    </row>
    <row r="26" spans="6:9">
      <c r="F26" s="1" t="str">
        <v xml:space="preserve">R25.. </v>
      </c>
      <c r="G26" t="str">
        <v xml:space="preserve"> + L25 - E25 =E= </v>
      </c>
      <c r="I26" t="str">
        <f>CONCATENATE(F26, 'Género X - Calificaciones'!S26, G26, 'Género X - Calificaciones'!Q26, ";")</f>
        <v>R25.. 3*F1 + 5*F2 + 8*F3 + 8*F4 + 4*F5 + 9*F6 + 6*F7 + 6*F8 + 6*F9 + 6*F10 + 7*F11 + 9*F12 + 10*F13 + L25 - E25 =E= 9;</v>
      </c>
    </row>
    <row r="27" spans="6:9">
      <c r="F27" s="1" t="str">
        <v xml:space="preserve">R26.. </v>
      </c>
      <c r="G27" t="str">
        <v xml:space="preserve"> + L26 - E26 =E= </v>
      </c>
      <c r="I27" t="str">
        <f>CONCATENATE(F27, 'Género X - Calificaciones'!S27, G27, 'Género X - Calificaciones'!Q27, ";")</f>
        <v>R26.. 7*F1 + 10*F2 + 6*F3 + 10*F4 + 3*F5 + 8*F6 + 4*F7 + 6*F8 + 10*F9 + 9*F10 + 7*F11 + 8*F12 + 10*F13 + L26 - E26 =E= 10;</v>
      </c>
    </row>
    <row r="28" spans="6:9">
      <c r="F28" s="1" t="str">
        <v xml:space="preserve">R27.. </v>
      </c>
      <c r="G28" t="str">
        <v xml:space="preserve"> + L27 - E27 =E= </v>
      </c>
      <c r="I28" t="str">
        <f>CONCATENATE(F28, 'Género X - Calificaciones'!S28, G28, 'Género X - Calificaciones'!Q28, ";")</f>
        <v>R27.. 7*F1 + 8*F2 + 8*F3 + 7*F4 + 8*F5 + 8*F6 + 10*F7 + 4*F8 + 8*F9 + 8*F10 + 7*F11 + 8*F12 + 10*F13 + L27 - E27 =E= 9;</v>
      </c>
    </row>
    <row r="29" spans="6:9">
      <c r="F29" s="1" t="str">
        <v xml:space="preserve">R28.. </v>
      </c>
      <c r="G29" t="str">
        <v xml:space="preserve"> + L28 - E28 =E= </v>
      </c>
      <c r="I29" t="str">
        <f>CONCATENATE(F29, 'Género X - Calificaciones'!S29, G29, 'Género X - Calificaciones'!Q29, ";")</f>
        <v>R28.. 9*F1 + 7*F2 + 9*F3 + 8*F4 + 7*F5 + 10*F6 + 7*F7 + 7*F8 + 9*F9 + 9*F10 + 10*F11 + 10*F12 + 10*F13 + L28 - E28 =E= 9;</v>
      </c>
    </row>
    <row r="30" spans="6:9">
      <c r="F30" s="1" t="str">
        <v xml:space="preserve">R29.. </v>
      </c>
      <c r="G30" t="str">
        <v xml:space="preserve"> + L29 - E29 =E= </v>
      </c>
      <c r="I30" t="str">
        <f>CONCATENATE(F30, 'Género X - Calificaciones'!S30, G30, 'Género X - Calificaciones'!Q30, ";")</f>
        <v>R29.. 6*F1 + 7*F2 + 7*F3 + 7*F4 + 10*F5 + 10*F6 + 8*F7 + 8*F8 + 8*F9 + 8*F10 + 9*F11 + 8*F12 + 9*F13 + L29 - E29 =E= 8;</v>
      </c>
    </row>
    <row r="31" spans="6:9">
      <c r="F31" s="1" t="str">
        <v xml:space="preserve">R30.. </v>
      </c>
      <c r="G31" t="str">
        <v xml:space="preserve"> + L30 - E30 =E= </v>
      </c>
      <c r="I31" t="str">
        <f>CONCATENATE(F31, 'Género X - Calificaciones'!S31, G31, 'Género X - Calificaciones'!Q31, ";")</f>
        <v>R30.. 8*F1 + 8*F2 + 10*F3 + 7*F4 + 7*F5 + 8*F6 + 6*F7 + 5*F8 + 10*F9 + 9*F10 + 7*F11 + 8*F12 + 8*F13 + L30 - E30 =E= 8;</v>
      </c>
    </row>
    <row r="32" spans="6:9">
      <c r="F32" s="1" t="str">
        <v xml:space="preserve">R31.. </v>
      </c>
      <c r="G32" t="str">
        <v xml:space="preserve"> + L31 - E31 =E= </v>
      </c>
      <c r="I32" t="str">
        <f>CONCATENATE(F32, 'Género X - Calificaciones'!S32, G32, 'Género X - Calificaciones'!Q32, ";")</f>
        <v>R31.. 9*F1 + 8*F2 + 6*F3 + 6*F4 + 4*F5 + 3*F6 + 1*F7 + 1*F8 + 3*F9 + 8*F10 + 6*F11 + 8*F12 + 9*F13 + L31 - E31 =E= 8;</v>
      </c>
    </row>
    <row r="33" spans="6:9">
      <c r="F33" s="1" t="str">
        <v xml:space="preserve">R32.. </v>
      </c>
      <c r="G33" t="str">
        <v xml:space="preserve"> + L32 - E32 =E= </v>
      </c>
      <c r="I33" t="str">
        <f>CONCATENATE(F33, 'Género X - Calificaciones'!S33, G33, 'Género X - Calificaciones'!Q33, ";")</f>
        <v>R32.. 8*F1 + 7*F2 + 9*F3 + 8*F4 + 7*F5 + 10*F6 + 3*F7 + 6*F8 + 9*F9 + 8*F10 + 9*F11 + 7*F12 + 9*F13 + L32 - E32 =E= 9;</v>
      </c>
    </row>
    <row r="34" spans="6:9">
      <c r="F34" s="1" t="str">
        <v xml:space="preserve">R33.. </v>
      </c>
      <c r="G34" t="str">
        <v xml:space="preserve"> + L33 - E33 =E= </v>
      </c>
      <c r="I34" t="str">
        <f>CONCATENATE(F34, 'Género X - Calificaciones'!S34, G34, 'Género X - Calificaciones'!Q34, ";")</f>
        <v>R33.. 5*F1 + 10*F2 + 10*F3 + 8*F4 + 10*F5 + 10*F6 + 1*F7 + 10*F8 + 10*F9 + 8*F10 + 10*F11 + 10*F12 + 10*F13 + L33 - E33 =E= 10;</v>
      </c>
    </row>
    <row r="35" spans="6:9">
      <c r="F35" s="1" t="str">
        <v xml:space="preserve">R34.. </v>
      </c>
      <c r="G35" t="str">
        <v xml:space="preserve"> + L34 - E34 =E= </v>
      </c>
      <c r="I35" t="str">
        <f>CONCATENATE(F35, 'Género X - Calificaciones'!S35, G35, 'Género X - Calificaciones'!Q35, ";")</f>
        <v>R34.. 9*F1 + 8*F2 + 10*F3 + 8*F4 + 10*F5 + 8*F6 + 6*F7 + 8*F8 + 10*F9 + 8*F10 + 10*F11 + 8*F12 + 10*F13 + L34 - E34 =E= 9;</v>
      </c>
    </row>
    <row r="36" spans="6:9">
      <c r="F36" s="1" t="str">
        <v xml:space="preserve">R35.. </v>
      </c>
      <c r="G36" t="str">
        <v xml:space="preserve"> + L35 - E35 =E= </v>
      </c>
      <c r="I36" t="str">
        <f>CONCATENATE(F36, 'Género X - Calificaciones'!S36, G36, 'Género X - Calificaciones'!Q36, ";")</f>
        <v>R35.. 8*F1 + 8*F2 + 9*F3 + 10*F4 + 10*F5 + 5*F6 + 5*F7 + 4*F8 + 8*F9 + 8*F10 + 8*F11 + 8*F12 + 10*F13 + L35 - E35 =E= 10;</v>
      </c>
    </row>
    <row r="37" spans="6:9">
      <c r="F37" s="1" t="str">
        <v xml:space="preserve">R36.. </v>
      </c>
      <c r="G37" t="str">
        <v xml:space="preserve"> + L36 - E36 =E= </v>
      </c>
      <c r="I37" t="str">
        <f>CONCATENATE(F37, 'Género X - Calificaciones'!S37, G37, 'Género X - Calificaciones'!Q37, ";")</f>
        <v>R36.. 9*F1 + 8*F2 + 10*F3 + 8*F4 + 7*F5 + 8*F6 + 6*F7 + 1*F8 + 8*F9 + 8*F10 + 9*F11 + 8*F12 + 8*F13 + L36 - E36 =E= 8;</v>
      </c>
    </row>
    <row r="38" spans="6:9">
      <c r="F38" s="1" t="str">
        <v xml:space="preserve">R37.. </v>
      </c>
      <c r="G38" t="str">
        <v xml:space="preserve"> + L37 - E37 =E= </v>
      </c>
      <c r="I38" t="str">
        <f>CONCATENATE(F38, 'Género X - Calificaciones'!S38, G38, 'Género X - Calificaciones'!Q38, ";")</f>
        <v>R37.. 10*F1 + 8*F2 + 10*F3 + 10*F4 + 10*F5 + 10*F6 + 10*F7 + 10*F8 + 10*F9 + 10*F10 + 10*F11 + 10*F12 + 10*F13 + L37 - E37 =E= 10;</v>
      </c>
    </row>
    <row r="39" spans="6:9">
      <c r="F39" s="1" t="str">
        <v xml:space="preserve">R38.. </v>
      </c>
      <c r="G39" t="str">
        <v xml:space="preserve"> + L38 - E38 =E= </v>
      </c>
      <c r="I39" t="str">
        <f>CONCATENATE(F39, 'Género X - Calificaciones'!S39, G39, 'Género X - Calificaciones'!Q39, ";")</f>
        <v>R38.. 10*F1 + 10*F2 + 10*F3 + 10*F4 + 9*F5 + 7*F6 + 10*F7 + 6*F8 + 9*F9 + 10*F10 + 5*F11 + 8*F12 + 10*F13 + L38 - E38 =E= 9;</v>
      </c>
    </row>
    <row r="40" spans="6:9">
      <c r="F40" s="1" t="str">
        <v xml:space="preserve">R39.. </v>
      </c>
      <c r="G40" t="str">
        <v xml:space="preserve"> + L39 - E39 =E= </v>
      </c>
      <c r="I40" t="str">
        <f>CONCATENATE(F40, 'Género X - Calificaciones'!S40, G40, 'Género X - Calificaciones'!Q40, ";")</f>
        <v>R39.. 10*F1 + 9*F2 + 9*F3 + 8*F4 + 9*F5 + 8*F6 + 6*F7 + 6*F8 + 7*F9 + 6*F10 + 9*F11 + 10*F12 + 10*F13 + L39 - E39 =E= 10;</v>
      </c>
    </row>
    <row r="41" spans="6:9">
      <c r="F41" s="1" t="str">
        <v xml:space="preserve">R40.. </v>
      </c>
      <c r="G41" t="str">
        <v xml:space="preserve"> + L40 - E40 =E= </v>
      </c>
      <c r="I41" t="str">
        <f>CONCATENATE(F41, 'Género X - Calificaciones'!S41, G41, 'Género X - Calificaciones'!Q41, ";")</f>
        <v>R40.. 10*F1 + 8*F2 + 10*F3 + 10*F4 + 5*F5 + 10*F6 + 6*F7 + 8*F8 + 10*F9 + 10*F10 + 8*F11 + 10*F12 + 10*F13 + L40 - E40 =E= 10;</v>
      </c>
    </row>
    <row r="42" spans="6:9">
      <c r="F42" s="1" t="str">
        <v xml:space="preserve">R41.. </v>
      </c>
      <c r="G42" t="str">
        <v xml:space="preserve"> + L41 - E41 =E= </v>
      </c>
      <c r="I42" t="str">
        <f>CONCATENATE(F42, 'Género X - Calificaciones'!S42, G42, 'Género X - Calificaciones'!Q42, ";")</f>
        <v>R41.. 10*F1 + 10*F2 + 10*F3 + 8*F4 + 9*F5 + 10*F6 + 10*F7 + 7*F8 + 9*F9 + 10*F10 + 10*F11 + 10*F12 + 10*F13 + L41 - E41 =E= 10;</v>
      </c>
    </row>
    <row r="43" spans="6:9">
      <c r="F43" s="1" t="str">
        <v xml:space="preserve">R42.. </v>
      </c>
      <c r="G43" t="str">
        <v xml:space="preserve"> + L42 - E42 =E= </v>
      </c>
      <c r="I43" t="str">
        <f>CONCATENATE(F43, 'Género X - Calificaciones'!S43, G43, 'Género X - Calificaciones'!Q43, ";")</f>
        <v>R42.. 8*F1 + 9*F2 + 2*F3 + 9*F4 + 9*F5 + 2*F6 + 7*F7 + 3*F8 + 7*F9 + 8*F10 + 9*F11 + 3*F12 + 6*F13 + L42 - E42 =E= 9;</v>
      </c>
    </row>
    <row r="44" spans="6:9">
      <c r="F44" s="1" t="str">
        <v xml:space="preserve">R43.. </v>
      </c>
      <c r="G44" t="str">
        <v xml:space="preserve"> + L43 - E43 =E= </v>
      </c>
      <c r="I44" t="str">
        <f>CONCATENATE(F44, 'Género X - Calificaciones'!S44, G44, 'Género X - Calificaciones'!Q44, ";")</f>
        <v>R43.. 9*F1 + 10*F2 + 8*F3 + 10*F4 + 4*F5 + 5*F6 + 1*F7 + 9*F8 + 10*F9 + 8*F10 + 8*F11 + 9*F12 + 10*F13 + L43 - E43 =E= 9;</v>
      </c>
    </row>
    <row r="45" spans="6:9">
      <c r="F45" s="1" t="str">
        <v xml:space="preserve">R44.. </v>
      </c>
      <c r="G45" t="str">
        <v xml:space="preserve"> + L44 - E44 =E= </v>
      </c>
      <c r="I45" t="str">
        <f>CONCATENATE(F45, 'Género X - Calificaciones'!S45, G45, 'Género X - Calificaciones'!Q45, ";")</f>
        <v>R44.. 3*F1 + 4*F2 + 6*F3 + 9*F4 + 9*F5 + 8*F6 + 9*F7 + 3*F8 + 8*F9 + 7*F10 + 5*F11 + 10*F12 + 10*F13 + L44 - E44 =E= 9;</v>
      </c>
    </row>
    <row r="46" spans="6:9">
      <c r="F46" s="1" t="str">
        <v xml:space="preserve">R45.. </v>
      </c>
      <c r="G46" t="str">
        <v xml:space="preserve"> + L45 - E45 =E= </v>
      </c>
      <c r="I46" t="str">
        <f>CONCATENATE(F46, 'Género X - Calificaciones'!S46, G46, 'Género X - Calificaciones'!Q46, ";")</f>
        <v>R45.. 10*F1 + 1*F2 + 5*F3 + 10*F4 + 10*F5 + 10*F6 + 5*F7 + 5*F8 + 5*F9 + 5*F10 + 5*F11 + 5*F12 + 10*F13 + L45 - E45 =E= 9;</v>
      </c>
    </row>
    <row r="47" spans="6:9">
      <c r="F47" s="1" t="str">
        <v xml:space="preserve">R46.. </v>
      </c>
      <c r="G47" t="str">
        <v xml:space="preserve"> + L46 - E46 =E= </v>
      </c>
      <c r="I47" t="str">
        <f>CONCATENATE(F47, 'Género X - Calificaciones'!S47, G47, 'Género X - Calificaciones'!Q47, ";")</f>
        <v>R46.. 7*F1 + 6*F2 + 10*F3 + 9*F4 + 10*F5 + 7*F6 + 10*F7 + 10*F8 + 9*F9 + 8*F10 + 3*F11 + 9*F12 + 10*F13 + L46 - E46 =E= 10;</v>
      </c>
    </row>
    <row r="48" spans="6:9">
      <c r="F48" s="1" t="str">
        <v xml:space="preserve">R47.. </v>
      </c>
      <c r="G48" t="str">
        <v xml:space="preserve"> + L47 - E47 =E= </v>
      </c>
      <c r="I48" t="str">
        <f>CONCATENATE(F48, 'Género X - Calificaciones'!S48, G48, 'Género X - Calificaciones'!Q48, ";")</f>
        <v>R47.. 10*F1 + 3*F2 + 10*F3 + 8*F4 + 5*F5 + 7*F6 + 4*F7 + 3*F8 + 10*F9 + 9*F10 + 9*F11 + 10*F12 + 9*F13 + L47 - E47 =E= 9;</v>
      </c>
    </row>
    <row r="49" spans="6:9">
      <c r="F49" s="1" t="str">
        <v xml:space="preserve">R48.. </v>
      </c>
      <c r="G49" t="str">
        <v xml:space="preserve"> + L48 - E48 =E= </v>
      </c>
      <c r="I49" t="str">
        <f>CONCATENATE(F49, 'Género X - Calificaciones'!S49, G49, 'Género X - Calificaciones'!Q49, ";")</f>
        <v>R48.. 8*F1 + 7*F2 + 9*F3 + 10*F4 + 10*F5 + 9*F6 + 1*F7 + 3*F8 + 10*F9 + 8*F10 + 7*F11 + 6*F12 + 10*F13 + L48 - E48 =E= 9;</v>
      </c>
    </row>
    <row r="50" spans="6:9">
      <c r="F50" s="1" t="str">
        <v xml:space="preserve">R49.. </v>
      </c>
      <c r="G50" t="str">
        <v xml:space="preserve"> + L49 - E49 =E= </v>
      </c>
      <c r="I50" t="str">
        <f>CONCATENATE(F50, 'Género X - Calificaciones'!S50, G50, 'Género X - Calificaciones'!Q50, ";")</f>
        <v>R49.. 10*F1 + 5*F2 + 10*F3 + 8*F4 + 9*F5 + 10*F6 + 8*F7 + 6*F8 + 10*F9 + 6*F10 + 8*F11 + 7*F12 + 10*F13 + L49 - E49 =E= 10;</v>
      </c>
    </row>
    <row r="51" spans="6:9">
      <c r="F51" s="1" t="str">
        <v xml:space="preserve">R50.. </v>
      </c>
      <c r="G51" t="str">
        <v xml:space="preserve"> + L50 - E50 =E= </v>
      </c>
      <c r="I51" t="str">
        <f>CONCATENATE(F51, 'Género X - Calificaciones'!S51, G51, 'Género X - Calificaciones'!Q51, ";")</f>
        <v>R50.. 9*F1 + 8*F2 + 10*F3 + 10*F4 + 9*F5 + 7*F6 + 6*F7 + 8*F8 + 9*F9 + 9*F10 + 9*F11 + 4*F12 + 9*F13 + L50 - E50 =E= 8;</v>
      </c>
    </row>
    <row r="52" spans="6:9">
      <c r="F52" s="1" t="str">
        <v xml:space="preserve">R51.. </v>
      </c>
      <c r="G52" t="str">
        <v xml:space="preserve"> + L51 - E51 =E= </v>
      </c>
      <c r="I52" t="str">
        <f>CONCATENATE(F52, 'Género X - Calificaciones'!S52, G52, 'Género X - Calificaciones'!Q52, ";")</f>
        <v>R51.. 8*F1 + 7*F2 + 5*F3 + 8*F4 + 10*F5 + 6*F6 + 10*F7 + 7*F8 + 10*F9 + 7*F10 + 7*F11 + 10*F12 + 10*F13 + L51 - E51 =E= 8;</v>
      </c>
    </row>
    <row r="53" spans="6:9">
      <c r="F53" s="1" t="str">
        <v xml:space="preserve">R52.. </v>
      </c>
      <c r="G53" t="str">
        <v xml:space="preserve"> + L52 - E52 =E= </v>
      </c>
      <c r="I53" t="str">
        <f>CONCATENATE(F53, 'Género X - Calificaciones'!S53, G53, 'Género X - Calificaciones'!Q53, ";")</f>
        <v>R52.. 10*F1 + 5*F2 + 9*F3 + 8*F4 + 9*F5 + 7*F6 + 10*F7 + 3*F8 + 9*F9 + 8*F10 + 4*F11 + 8*F12 + 9*F13 + L52 - E52 =E= 9;</v>
      </c>
    </row>
    <row r="54" spans="6:9">
      <c r="F54" s="1" t="str">
        <v xml:space="preserve">R53.. </v>
      </c>
      <c r="G54" t="str">
        <v xml:space="preserve"> + L53 - E53 =E= </v>
      </c>
      <c r="I54" t="str">
        <f>CONCATENATE(F54, 'Género X - Calificaciones'!S54, G54, 'Género X - Calificaciones'!Q54, ";")</f>
        <v>R53.. 6*F1 + 7*F2 + 10*F3 + 10*F4 + 10*F5 + 8*F6 + 9*F7 + 7*F8 + 7*F9 + 8*F10 + 10*F11 + 7*F12 + 8*F13 + L53 - E53 =E= 8;</v>
      </c>
    </row>
    <row r="55" spans="6:9">
      <c r="F55" s="1" t="str">
        <v xml:space="preserve">R54.. </v>
      </c>
      <c r="G55" t="str">
        <v xml:space="preserve"> + L54 - E54 =E= </v>
      </c>
      <c r="I55" t="str">
        <f>CONCATENATE(F55, 'Género X - Calificaciones'!S55, G55, 'Género X - Calificaciones'!Q55, ";")</f>
        <v>R54.. 9*F1 + 7*F2 + 10*F3 + 8*F4 + 5*F5 + 10*F6 + 7*F7 + 6*F8 + 7*F9 + 8*F10 + 5*F11 + 5*F12 + 10*F13 + L54 - E54 =E= 10;</v>
      </c>
    </row>
    <row r="56" spans="6:9">
      <c r="F56" s="1" t="str">
        <v xml:space="preserve">R55.. </v>
      </c>
      <c r="G56" t="str">
        <v xml:space="preserve"> + L55 - E55 =E= </v>
      </c>
      <c r="I56" t="str">
        <f>CONCATENATE(F56, 'Género X - Calificaciones'!S56, G56, 'Género X - Calificaciones'!Q56, ";")</f>
        <v>R55.. 10*F1 + 10*F2 + 10*F3 + 10*F4 + 7*F5 + 10*F6 + 10*F7 + 10*F8 + 9*F9 + 9*F10 + 9*F11 + 10*F12 + 10*F13 + L55 - E55 =E= 10;</v>
      </c>
    </row>
    <row r="57" spans="6:9">
      <c r="F57" s="1" t="str">
        <v xml:space="preserve">R56.. </v>
      </c>
      <c r="G57" t="str">
        <v xml:space="preserve"> + L56 - E56 =E= </v>
      </c>
      <c r="I57" t="str">
        <f>CONCATENATE(F57, 'Género X - Calificaciones'!S57, G57, 'Género X - Calificaciones'!Q57, ";")</f>
        <v>R56.. 6*F1 + 10*F2 + 8*F3 + 10*F4 + 10*F5 + 8*F6 + 9*F7 + 9*F8 + 10*F9 + 7*F10 + 10*F11 + 9*F12 + 9*F13 + L56 - E56 =E= 9;</v>
      </c>
    </row>
    <row r="58" spans="6:9">
      <c r="F58" s="1" t="str">
        <v xml:space="preserve">R57.. </v>
      </c>
      <c r="G58" t="str">
        <v xml:space="preserve"> + L57 - E57 =E= </v>
      </c>
      <c r="I58" t="str">
        <f>CONCATENATE(F58, 'Género X - Calificaciones'!S58, G58, 'Género X - Calificaciones'!Q58, ";")</f>
        <v>R57.. 10*F1 + 10*F2 + 10*F3 + 9*F4 + 10*F5 + 10*F6 + 1*F7 + 10*F8 + 10*F9 + 10*F10 + 9*F11 + 10*F12 + 10*F13 + L57 - E57 =E= 10;</v>
      </c>
    </row>
    <row r="59" spans="6:9">
      <c r="F59" s="1" t="str">
        <v xml:space="preserve">R58.. </v>
      </c>
      <c r="G59" t="str">
        <v xml:space="preserve"> + L58 - E58 =E= </v>
      </c>
      <c r="I59" t="str">
        <f>CONCATENATE(F59, 'Género X - Calificaciones'!S59, G59, 'Género X - Calificaciones'!Q59, ";")</f>
        <v>R58.. 9*F1 + 7*F2 + 5*F3 + 9*F4 + 10*F5 + 7*F6 + 8*F7 + 8*F8 + 8*F9 + 10*F10 + 9*F11 + 9*F12 + 4*F13 + L58 - E58 =E= 7;</v>
      </c>
    </row>
    <row r="60" spans="6:9">
      <c r="F60" s="1" t="str">
        <v xml:space="preserve">R59.. </v>
      </c>
      <c r="G60" t="str">
        <v xml:space="preserve"> + L59 - E59 =E= </v>
      </c>
      <c r="I60" t="str">
        <f>CONCATENATE(F60, 'Género X - Calificaciones'!S60, G60, 'Género X - Calificaciones'!Q60, ";")</f>
        <v>R59.. 1*F1 + 5*F2 + 6*F3 + 10*F4 + 1*F5 + 5*F6 + 10*F7 + 2*F8 + 6*F9 + 1*F10 + 1*F11 + 1*F12 + 9*F13 + L59 - E59 =E= 10;</v>
      </c>
    </row>
    <row r="61" spans="6:9">
      <c r="F61" s="1" t="str">
        <v xml:space="preserve">R60.. </v>
      </c>
      <c r="G61" t="str">
        <v xml:space="preserve"> + L60 - E60 =E= </v>
      </c>
      <c r="I61" t="str">
        <f>CONCATENATE(F61, 'Género X - Calificaciones'!S61, G61, 'Género X - Calificaciones'!Q61, ";")</f>
        <v>R60.. 8*F1 + 10*F2 + 8*F3 + 8*F4 + 10*F5 + 7*F6 + 8*F7 + 3*F8 + 4*F9 + 9*F10 + 10*F11 + 8*F12 + 10*F13 + L60 - E60 =E= 9;</v>
      </c>
    </row>
    <row r="62" spans="6:9">
      <c r="F62" s="1" t="str">
        <v xml:space="preserve">R61.. </v>
      </c>
      <c r="G62" t="str">
        <v xml:space="preserve"> + L61 - E61 =E= </v>
      </c>
      <c r="I62" t="str">
        <f>CONCATENATE(F62, 'Género X - Calificaciones'!S62, G62, 'Género X - Calificaciones'!Q62, ";")</f>
        <v>R61.. 10*F1 + 9*F2 + 10*F3 + 9*F4 + 9*F5 + 7*F6 + 3*F7 + 7*F8 + 10*F9 + 9*F10 + 10*F11 + 9*F12 + 10*F13 + L61 - E61 =E= 10;</v>
      </c>
    </row>
    <row r="63" spans="6:9">
      <c r="F63" s="1" t="str">
        <v xml:space="preserve">R62.. </v>
      </c>
      <c r="G63" t="str">
        <v xml:space="preserve"> + L62 - E62 =E= </v>
      </c>
      <c r="I63" t="str">
        <f>CONCATENATE(F63, 'Género X - Calificaciones'!S63, G63, 'Género X - Calificaciones'!Q63, ";")</f>
        <v>R62.. 10*F1 + 5*F2 + 10*F3 + 10*F4 + 10*F5 + 10*F6 + 10*F7 + 10*F8 + 10*F9 + 10*F10 + 10*F11 + 10*F12 + 10*F13 + L62 - E62 =E= 10;</v>
      </c>
    </row>
    <row r="64" spans="6:9">
      <c r="F64" s="1" t="str">
        <v xml:space="preserve">R63.. </v>
      </c>
      <c r="G64" t="str">
        <v xml:space="preserve"> + L63 - E63 =E= </v>
      </c>
      <c r="I64" t="str">
        <f>CONCATENATE(F64, 'Género X - Calificaciones'!S64, G64, 'Género X - Calificaciones'!Q64, ";")</f>
        <v>R63.. 8*F1 + 8*F2 + 10*F3 + 10*F4 + 3*F5 + 9*F6 + 7*F7 + 10*F8 + 10*F9 + 4*F10 + 9*F11 + 10*F12 + 10*F13 + L63 - E63 =E= 9;</v>
      </c>
    </row>
    <row r="65" spans="6:9">
      <c r="F65" s="1" t="str">
        <v xml:space="preserve">R64.. </v>
      </c>
      <c r="G65" t="str">
        <v xml:space="preserve"> + L64 - E64 =E= </v>
      </c>
      <c r="I65" t="str">
        <f>CONCATENATE(F65, 'Género X - Calificaciones'!S65, G65, 'Género X - Calificaciones'!Q65, ";")</f>
        <v>R64.. 8*F1 + 9*F2 + 9*F3 + 7*F4 + 5*F5 + 7*F6 + 9*F7 + 9*F8 + 8*F9 + 8*F10 + 9*F11 + 10*F12 + 9*F13 + L64 - E64 =E= 7;</v>
      </c>
    </row>
    <row r="66" spans="6:9">
      <c r="F66" s="1" t="str">
        <v xml:space="preserve">R65.. </v>
      </c>
      <c r="G66" t="str">
        <v xml:space="preserve"> + L65 - E65 =E= </v>
      </c>
      <c r="I66" t="str">
        <f>CONCATENATE(F66, 'Género X - Calificaciones'!S66, G66, 'Género X - Calificaciones'!Q66, ";")</f>
        <v>R65.. 8*F1 + 5*F2 + 10*F3 + 10*F4 + 5*F5 + 10*F6 + 6*F7 + 3*F8 + 4*F9 + 6*F10 + 2*F11 + 8*F12 + 8*F13 + L65 - E65 =E= 9;</v>
      </c>
    </row>
    <row r="67" spans="6:9">
      <c r="F67" s="1" t="str">
        <v xml:space="preserve">R66.. </v>
      </c>
      <c r="G67" t="str">
        <v xml:space="preserve"> + L66 - E66 =E= </v>
      </c>
      <c r="I67" t="str">
        <f>CONCATENATE(F67, 'Género X - Calificaciones'!S67, G67, 'Género X - Calificaciones'!Q67, ";")</f>
        <v>R66.. 10*F1 + 7*F2 + 10*F3 + 10*F4 + 9*F5 + 10*F6 + 10*F7 + 8*F8 + 9*F9 + 10*F10 + 10*F11 + 5*F12 + 10*F13 + L66 - E66 =E= 8;</v>
      </c>
    </row>
    <row r="68" spans="6:9">
      <c r="F68" s="1" t="str">
        <v xml:space="preserve">R67.. </v>
      </c>
      <c r="G68" t="str">
        <v xml:space="preserve"> + L67 - E67 =E= </v>
      </c>
      <c r="I68" t="str">
        <f>CONCATENATE(F68, 'Género X - Calificaciones'!S68, G68, 'Género X - Calificaciones'!Q68, ";")</f>
        <v>R67.. 10*F1 + 1*F2 + 10*F3 + 10*F4 + 10*F5 + 8*F6 + 6*F7 + 1*F8 + 10*F9 + 9*F10 + 10*F11 + 10*F12 + 8*F13 + L67 - E67 =E= 10;</v>
      </c>
    </row>
    <row r="69" spans="6:9">
      <c r="F69" s="1" t="str">
        <v xml:space="preserve">R68.. </v>
      </c>
      <c r="G69" t="str">
        <v xml:space="preserve"> + L68 - E68 =E= </v>
      </c>
      <c r="I69" t="str">
        <f>CONCATENATE(F69, 'Género X - Calificaciones'!S69, G69, 'Género X - Calificaciones'!Q69, ";")</f>
        <v>R68.. 7*F1 + 7*F2 + 10*F3 + 10*F4 + 10*F5 + 10*F6 + 10*F7 + 8*F8 + 5*F9 + 8*F10 + 10*F11 + 9*F12 + 10*F13 + L68 - E68 =E= 9;</v>
      </c>
    </row>
    <row r="70" spans="6:9">
      <c r="F70" s="1" t="str">
        <v xml:space="preserve">R69.. </v>
      </c>
      <c r="G70" t="str">
        <v xml:space="preserve"> + L69 - E69 =E= </v>
      </c>
      <c r="I70" t="str">
        <f>CONCATENATE(F70, 'Género X - Calificaciones'!S70, G70, 'Género X - Calificaciones'!Q70, ";")</f>
        <v>R69.. 9*F1 + 8*F2 + 7*F3 + 9*F4 + 8*F5 + 8*F6 + 10*F7 + 10*F8 + 7*F9 + 8*F10 + 8*F11 + 10*F12 + 10*F13 + L69 - E69 =E= 9;</v>
      </c>
    </row>
    <row r="71" spans="6:9">
      <c r="F71" s="1" t="str">
        <v xml:space="preserve">R70.. </v>
      </c>
      <c r="G71" t="str">
        <v xml:space="preserve"> + L70 - E70 =E= </v>
      </c>
      <c r="I71" t="str">
        <f>CONCATENATE(F71, 'Género X - Calificaciones'!S71, G71, 'Género X - Calificaciones'!Q71, ";")</f>
        <v>R70.. 10*F1 + 10*F2 + 10*F3 + 10*F4 + 9*F5 + 10*F6 + 5*F7 + 10*F8 + 10*F9 + 10*F10 + 10*F11 + 6*F12 + 10*F13 + L70 - E70 =E= 10;</v>
      </c>
    </row>
    <row r="72" spans="6:9">
      <c r="F72" s="1" t="str">
        <v xml:space="preserve">R71.. </v>
      </c>
      <c r="G72" t="str">
        <v xml:space="preserve"> + L71 - E71 =E= </v>
      </c>
      <c r="I72" t="str">
        <f>CONCATENATE(F72, 'Género X - Calificaciones'!S72, G72, 'Género X - Calificaciones'!Q72, ";")</f>
        <v>R71.. 9*F1 + 8*F2 + 9*F3 + 5*F4 + 8*F5 + 10*F6 + 9*F7 + 10*F8 + 10*F9 + 9*F10 + 10*F11 + 9*F12 + 10*F13 + L71 - E71 =E= 10;</v>
      </c>
    </row>
    <row r="73" spans="6:9">
      <c r="F73" s="1" t="str">
        <v xml:space="preserve">R72.. </v>
      </c>
      <c r="G73" t="str">
        <v xml:space="preserve"> + L72 - E72 =E= </v>
      </c>
      <c r="I73" t="str">
        <f>CONCATENATE(F73, 'Género X - Calificaciones'!S73, G73, 'Género X - Calificaciones'!Q73, ";")</f>
        <v>R72.. 7*F1 + 9*F2 + 9*F3 + 10*F4 + 8*F5 + 8*F6 + 9*F7 + 6*F8 + 6*F9 + 6*F10 + 6*F11 + 10*F12 + 9*F13 + L72 - E72 =E= 9;</v>
      </c>
    </row>
    <row r="74" spans="6:9">
      <c r="F74" s="1" t="str">
        <v xml:space="preserve">R73.. </v>
      </c>
      <c r="G74" t="str">
        <v xml:space="preserve"> + L73 - E73 =E= </v>
      </c>
      <c r="I74" t="str">
        <f>CONCATENATE(F74, 'Género X - Calificaciones'!S74, G74, 'Género X - Calificaciones'!Q74, ";")</f>
        <v>R73.. 9*F1 + 6*F2 + 8*F3 + 7*F4 + 9*F5 + 9*F6 + 6*F7 + 6*F8 + 9*F9 + 9*F10 + 8*F11 + 9*F12 + 9*F13 + L73 - E73 =E= 9;</v>
      </c>
    </row>
    <row r="75" spans="6:9">
      <c r="F75" s="1" t="str">
        <v xml:space="preserve">R74.. </v>
      </c>
      <c r="G75" t="str">
        <v xml:space="preserve"> + L74 - E74 =E= </v>
      </c>
      <c r="I75" t="str">
        <f>CONCATENATE(F75, 'Género X - Calificaciones'!S75, G75, 'Género X - Calificaciones'!Q75, ";")</f>
        <v>R74.. 7*F1 + 8*F2 + 9*F3 + 9*F4 + 9*F5 + 9*F6 + 10*F7 + 10*F8 + 9*F9 + 10*F10 + 9*F11 + 9*F12 + 10*F13 + L74 - E74 =E= 9;</v>
      </c>
    </row>
    <row r="76" spans="6:9">
      <c r="F76" s="1" t="str">
        <v xml:space="preserve">R75.. </v>
      </c>
      <c r="G76" t="str">
        <v xml:space="preserve"> + L75 - E75 =E= </v>
      </c>
      <c r="I76" t="str">
        <f>CONCATENATE(F76, 'Género X - Calificaciones'!S76, G76, 'Género X - Calificaciones'!Q76, ";")</f>
        <v>R75.. 10*F1 + 10*F2 + 10*F3 + 10*F4 + 10*F5 + 10*F6 + 10*F7 + 10*F8 + 10*F9 + 10*F10 + 10*F11 + 10*F12 + 10*F13 + L75 - E75 =E= 10;</v>
      </c>
    </row>
    <row r="77" spans="6:9">
      <c r="F77" s="1" t="str">
        <v xml:space="preserve">R76.. </v>
      </c>
      <c r="G77" t="str">
        <v xml:space="preserve"> + L76 - E76 =E= </v>
      </c>
      <c r="I77" t="str">
        <f>CONCATENATE(F77, 'Género X - Calificaciones'!S77, G77, 'Género X - Calificaciones'!Q77, ";")</f>
        <v>R76.. 10*F1 + 7*F2 + 10*F3 + 10*F4 + 10*F5 + 5*F6 + 1*F7 + 9*F8 + 10*F9 + 9*F10 + 10*F11 + 10*F12 + 9*F13 + L76 - E76 =E= 10;</v>
      </c>
    </row>
    <row r="78" spans="6:9">
      <c r="F78" s="1" t="str">
        <v xml:space="preserve">R77.. </v>
      </c>
      <c r="G78" t="str">
        <v xml:space="preserve"> + L77 - E77 =E= </v>
      </c>
      <c r="I78" t="str">
        <f>CONCATENATE(F78, 'Género X - Calificaciones'!S78, G78, 'Género X - Calificaciones'!Q78, ";")</f>
        <v>R77.. 10*F1 + 10*F2 + 5*F3 + 10*F4 + 10*F5 + 10*F6 + 10*F7 + 1*F8 + 4*F9 + 10*F10 + 5*F11 + 5*F12 + 10*F13 + L77 - E77 =E= 10;</v>
      </c>
    </row>
    <row r="79" spans="6:9">
      <c r="F79" s="1" t="str">
        <v xml:space="preserve">R78.. </v>
      </c>
      <c r="G79" t="str">
        <v xml:space="preserve"> + L78 - E78 =E= </v>
      </c>
      <c r="I79" t="str">
        <f>CONCATENATE(F79, 'Género X - Calificaciones'!S79, G79, 'Género X - Calificaciones'!Q79, ";")</f>
        <v>R78.. 9*F1 + 7*F2 + 9*F3 + 5*F4 + 10*F5 + 8*F6 + 10*F7 + 8*F8 + 7*F9 + 8*F10 + 10*F11 + 10*F12 + 9*F13 + L78 - E78 =E= 9;</v>
      </c>
    </row>
    <row r="80" spans="6:9">
      <c r="F80" s="1" t="str">
        <v xml:space="preserve">R79.. </v>
      </c>
      <c r="G80" t="str">
        <v xml:space="preserve"> + L79 - E79 =E= </v>
      </c>
      <c r="I80" t="str">
        <f>CONCATENATE(F80, 'Género X - Calificaciones'!S80, G80, 'Género X - Calificaciones'!Q80, ";")</f>
        <v>R79.. 9*F1 + 8*F2 + 9*F3 + 10*F4 + 10*F5 + 10*F6 + 9*F7 + 9*F8 + 9*F9 + 9*F10 + 10*F11 + 9*F12 + 10*F13 + L79 - E79 =E= 10;</v>
      </c>
    </row>
    <row r="81" spans="6:9">
      <c r="F81" s="1" t="str">
        <v xml:space="preserve">R80.. </v>
      </c>
      <c r="G81" t="str">
        <v xml:space="preserve"> + L80 - E80 =E= </v>
      </c>
      <c r="I81" t="str">
        <f>CONCATENATE(F81, 'Género X - Calificaciones'!S81, G81, 'Género X - Calificaciones'!Q81, ";")</f>
        <v>R80.. 8*F1 + 8*F2 + 7*F3 + 8*F4 + 8*F5 + 8*F6 + 7*F7 + 8*F8 + 8*F9 + 9*F10 + 9*F11 + 9*F12 + 8*F13 + L80 - E80 =E= 9;</v>
      </c>
    </row>
    <row r="82" spans="6:9">
      <c r="F82" s="1" t="str">
        <v xml:space="preserve">R81.. </v>
      </c>
      <c r="G82" t="str">
        <v xml:space="preserve"> + L81 - E81 =E= </v>
      </c>
      <c r="I82" t="str">
        <f>CONCATENATE(F82, 'Género X - Calificaciones'!S82, G82, 'Género X - Calificaciones'!Q82, ";")</f>
        <v>R81.. 10*F1 + 5*F2 + 10*F3 + 10*F4 + 10*F5 + 10*F6 + 8*F7 + 8*F8 + 10*F9 + 9*F10 + 3*F11 + 5*F12 + 10*F13 + L81 - E81 =E= 10;</v>
      </c>
    </row>
    <row r="83" spans="6:9">
      <c r="F83" s="1" t="str">
        <v xml:space="preserve">R82.. </v>
      </c>
      <c r="G83" t="str">
        <v xml:space="preserve"> + L82 - E82 =E= </v>
      </c>
      <c r="I83" t="str">
        <f>CONCATENATE(F83, 'Género X - Calificaciones'!S83, G83, 'Género X - Calificaciones'!Q83, ";")</f>
        <v>R82.. 10*F1 + 6*F2 + 10*F3 + 8*F4 + 10*F5 + 10*F6 + 8*F7 + 5*F8 + 8*F9 + 7*F10 + 10*F11 + 8*F12 + 9*F13 + L82 - E82 =E= 9;</v>
      </c>
    </row>
    <row r="84" spans="6:9">
      <c r="F84" s="1" t="str">
        <v xml:space="preserve">R83.. </v>
      </c>
      <c r="G84" t="str">
        <v xml:space="preserve"> + L83 - E83 =E= </v>
      </c>
      <c r="I84" t="str">
        <f>CONCATENATE(F84, 'Género X - Calificaciones'!S84, G84, 'Género X - Calificaciones'!Q84, ";")</f>
        <v>R83.. 10*F1 + 3*F2 + 10*F3 + 8*F4 + 10*F5 + 5*F6 + 1*F7 + 1*F8 + 7*F9 + 8*F10 + 5*F11 + 5*F12 + 10*F13 + L83 - E83 =E= 8;</v>
      </c>
    </row>
    <row r="85" spans="6:9">
      <c r="F85" s="1" t="str">
        <v xml:space="preserve">R84.. </v>
      </c>
      <c r="G85" t="str">
        <v xml:space="preserve"> + L84 - E84 =E= </v>
      </c>
      <c r="I85" t="str">
        <f>CONCATENATE(F85, 'Género X - Calificaciones'!S85, G85, 'Género X - Calificaciones'!Q85, ";")</f>
        <v>R84.. 10*F1 + 10*F2 + 10*F3 + 10*F4 + 8*F5 + 8*F6 + 8*F7 + 8*F8 + 9*F9 + 10*F10 + 10*F11 + 8*F12 + 10*F13 + L84 - E84 =E= 10;</v>
      </c>
    </row>
    <row r="86" spans="6:9">
      <c r="F86" s="1" t="str">
        <v xml:space="preserve">R85.. </v>
      </c>
      <c r="G86" t="str">
        <v xml:space="preserve"> + L85 - E85 =E= </v>
      </c>
      <c r="I86" t="str">
        <f>CONCATENATE(F86, 'Género X - Calificaciones'!S86, G86, 'Género X - Calificaciones'!Q86, ";")</f>
        <v>R85.. 4*F1 + 9*F2 + 4*F3 + 8*F4 + 6*F5 + 5*F6 + 10*F7 + 7*F8 + 7*F9 + 9*F10 + 7*F11 + 9*F12 + 6*F13 + L85 - E85 =E= 10;</v>
      </c>
    </row>
    <row r="87" spans="6:9">
      <c r="F87" s="1" t="str">
        <v xml:space="preserve">R86.. </v>
      </c>
      <c r="G87" t="str">
        <v xml:space="preserve"> + L86 - E86 =E= </v>
      </c>
      <c r="I87" t="str">
        <f>CONCATENATE(F87, 'Género X - Calificaciones'!S87, G87, 'Género X - Calificaciones'!Q87, ";")</f>
        <v>R86.. 9*F1 + 3*F2 + 1*F3 + 4*F4 + 7*F5 + 6*F6 + 9*F7 + 9*F8 + 7*F9 + 8*F10 + 8*F11 + 7*F12 + 5*F13 + L86 - E86 =E= 9;</v>
      </c>
    </row>
    <row r="88" spans="6:9">
      <c r="F88" s="1" t="str">
        <v xml:space="preserve">R87.. </v>
      </c>
      <c r="G88" t="str">
        <v xml:space="preserve"> + L87 - E87 =E= </v>
      </c>
      <c r="I88" t="str">
        <f>CONCATENATE(F88, 'Género X - Calificaciones'!S88, G88, 'Género X - Calificaciones'!Q88, ";")</f>
        <v>R87.. 8*F1 + 5*F2 + 8*F3 + 8*F4 + 10*F5 + 10*F6 + 8*F7 + 8*F8 + 9*F9 + 9*F10 + 9*F11 + 10*F12 + 7*F13 + L87 - E87 =E= 9;</v>
      </c>
    </row>
    <row r="89" spans="6:9">
      <c r="F89" s="1" t="str">
        <v xml:space="preserve">R88.. </v>
      </c>
      <c r="G89" t="str">
        <v xml:space="preserve"> + L88 - E88 =E= </v>
      </c>
      <c r="I89" t="str">
        <f>CONCATENATE(F89, 'Género X - Calificaciones'!S89, G89, 'Género X - Calificaciones'!Q89, ";")</f>
        <v>R88.. 9*F1 + 9*F2 + 9*F3 + 10*F4 + 8*F5 + 7*F6 + 10*F7 + 9*F8 + 8*F9 + 9*F10 + 10*F11 + 9*F12 + 8*F13 + L88 - E88 =E= 8;</v>
      </c>
    </row>
    <row r="90" spans="6:9">
      <c r="F90" s="1" t="str">
        <v xml:space="preserve">R89.. </v>
      </c>
      <c r="G90" t="str">
        <v xml:space="preserve"> + L89 - E89 =E= </v>
      </c>
      <c r="I90" t="str">
        <f>CONCATENATE(F90, 'Género X - Calificaciones'!S90, G90, 'Género X - Calificaciones'!Q90, ";")</f>
        <v>R89.. 9*F1 + 8*F2 + 8*F3 + 8*F4 + 9*F5 + 8*F6 + 6*F7 + 5*F8 + 6*F9 + 8*F10 + 9*F11 + 8*F12 + 7*F13 + L89 - E89 =E= 9;</v>
      </c>
    </row>
    <row r="91" spans="6:9">
      <c r="F91" s="1" t="str">
        <v xml:space="preserve">R90.. </v>
      </c>
      <c r="G91" t="str">
        <v xml:space="preserve"> + L90 - E90 =E= </v>
      </c>
      <c r="I91" t="str">
        <f>CONCATENATE(F91, 'Género X - Calificaciones'!S91, G91, 'Género X - Calificaciones'!Q91, ";")</f>
        <v>R90.. 6*F1 + 6*F2 + 8*F3 + 7*F4 + 8*F5 + 4*F6 + 1*F7 + 5*F8 + 8*F9 + 9*F10 + 9*F11 + 5*F12 + 5*F13 + L90 - E90 =E= 8;</v>
      </c>
    </row>
    <row r="92" spans="6:9">
      <c r="F92" s="1" t="str">
        <v xml:space="preserve">R91.. </v>
      </c>
      <c r="G92" t="str">
        <v xml:space="preserve"> + L91 - E91 =E= </v>
      </c>
      <c r="I92" t="str">
        <f>CONCATENATE(F92, 'Género X - Calificaciones'!S92, G92, 'Género X - Calificaciones'!Q92, ";")</f>
        <v>R91.. 9*F1 + 9*F2 + 9*F3 + 7*F4 + 9*F5 + 9*F6 + 9*F7 + 10*F8 + 9*F9 + 9*F10 + 5*F11 + 7*F12 + 6*F13 + L91 - E91 =E= 9;</v>
      </c>
    </row>
    <row r="93" spans="6:9">
      <c r="F93" s="1" t="str">
        <v xml:space="preserve">R92.. </v>
      </c>
      <c r="G93" t="str">
        <v xml:space="preserve"> + L92 - E92 =E= </v>
      </c>
      <c r="I93" t="str">
        <f>CONCATENATE(F93, 'Género X - Calificaciones'!S93, G93, 'Género X - Calificaciones'!Q93, ";")</f>
        <v>R92.. 3*F1 + 4*F2 + 10*F3 + 10*F4 + 5*F5 + 7*F6 + 6*F7 + 8*F8 + 10*F9 + 10*F10 + 8*F11 + 9*F12 + 8*F13 + L92 - E92 =E= 5;</v>
      </c>
    </row>
    <row r="94" spans="6:9">
      <c r="F94" s="1" t="str">
        <v xml:space="preserve">R93.. </v>
      </c>
      <c r="G94" t="str">
        <v xml:space="preserve"> + L93 - E93 =E= </v>
      </c>
      <c r="I94" t="str">
        <f>CONCATENATE(F94, 'Género X - Calificaciones'!S94, G94, 'Género X - Calificaciones'!Q94, ";")</f>
        <v>R93.. 8*F1 + 3*F2 + 2*F3 + 7*F4 + 10*F5 + 4*F6 + 7*F7 + 10*F8 + 10*F9 + 6*F10 + 7*F11 + 2*F12 + 8*F13 + L93 - E93 =E= 10;</v>
      </c>
    </row>
    <row r="95" spans="6:9">
      <c r="F95" s="1" t="str">
        <v xml:space="preserve">R94.. </v>
      </c>
      <c r="G95" t="str">
        <v xml:space="preserve"> + L94 - E94 =E= </v>
      </c>
      <c r="I95" t="str">
        <f>CONCATENATE(F95, 'Género X - Calificaciones'!S95, G95, 'Género X - Calificaciones'!Q95, ";")</f>
        <v>R94.. 7*F1 + 5*F2 + 10*F3 + 9*F4 + 8*F5 + 10*F6 + 10*F7 + 1*F8 + 1*F9 + 7*F10 + 8*F11 + 10*F12 + 9*F13 + L94 - E94 =E= 10;</v>
      </c>
    </row>
    <row r="96" spans="6:9">
      <c r="F96" s="1" t="str">
        <v xml:space="preserve">R95.. </v>
      </c>
      <c r="G96" t="str">
        <v xml:space="preserve"> + L95 - E95 =E= </v>
      </c>
      <c r="I96" t="str">
        <f>CONCATENATE(F96, 'Género X - Calificaciones'!S96, G96, 'Género X - Calificaciones'!Q96, ";")</f>
        <v>R95.. 10*F1 + 8*F2 + 10*F3 + 10*F4 + 9*F5 + 4*F6 + 3*F7 + 2*F8 + 10*F9 + 10*F10 + 10*F11 + 10*F12 + 9*F13 + L95 - E95 =E= 10;</v>
      </c>
    </row>
    <row r="97" spans="6:9">
      <c r="F97" s="1" t="str">
        <v xml:space="preserve">R96.. </v>
      </c>
      <c r="G97" t="str">
        <v xml:space="preserve"> + L96 - E96 =E= </v>
      </c>
      <c r="I97" t="str">
        <f>CONCATENATE(F97, 'Género X - Calificaciones'!S97, G97, 'Género X - Calificaciones'!Q97, ";")</f>
        <v>R96.. 9*F1 + 6*F2 + 8*F3 + 10*F4 + 10*F5 + 8*F6 + 9*F7 + 9*F8 + 9*F9 + 9*F10 + 8*F11 + 7*F12 + 10*F13 + L96 - E96 =E= 9;</v>
      </c>
    </row>
    <row r="98" spans="6:9">
      <c r="F98" s="1" t="str">
        <v xml:space="preserve">R97.. </v>
      </c>
      <c r="G98" t="str">
        <v xml:space="preserve"> + L97 - E97 =E= </v>
      </c>
      <c r="I98" t="str">
        <f>CONCATENATE(F98, 'Género X - Calificaciones'!S98, G98, 'Género X - Calificaciones'!Q98, ";")</f>
        <v>R97.. 10*F1 + 10*F2 + 10*F3 + 10*F4 + 10*F5 + 7*F6 + 9*F7 + 5*F8 + 8*F9 + 10*F10 + 8*F11 + 7*F12 + 8*F13 + L97 - E97 =E= 10;</v>
      </c>
    </row>
    <row r="99" spans="6:9">
      <c r="F99" s="1" t="str">
        <v xml:space="preserve">R98.. </v>
      </c>
      <c r="G99" t="str">
        <v xml:space="preserve"> + L98 - E98 =E= </v>
      </c>
      <c r="I99" t="str">
        <f>CONCATENATE(F99, 'Género X - Calificaciones'!S99, G99, 'Género X - Calificaciones'!Q99, ";")</f>
        <v>R98.. 7*F1 + 7*F2 + 9*F3 + 8*F4 + 8*F5 + 8*F6 + 3*F7 + 9*F8 + 9*F9 + 7*F10 + 10*F11 + 8*F12 + 9*F13 + L98 - E98 =E= 9;</v>
      </c>
    </row>
    <row r="100" spans="6:9">
      <c r="F100" s="1" t="str">
        <v xml:space="preserve">R99.. </v>
      </c>
      <c r="G100" t="str">
        <v xml:space="preserve"> + L99 - E99 =E= </v>
      </c>
      <c r="I100" t="str">
        <f>CONCATENATE(F100, 'Género X - Calificaciones'!S100, G100, 'Género X - Calificaciones'!Q100, ";")</f>
        <v>R99.. 5*F1 + 3*F2 + 3*F3 + 7*F4 + 5*F5 + 3*F6 + 5*F7 + 1*F8 + 3*F9 + 7*F10 + 2*F11 + 5*F12 + 6*F13 + L99 - E99 =E= 8;</v>
      </c>
    </row>
    <row r="101" spans="6:9">
      <c r="F101" s="1" t="str">
        <v xml:space="preserve">R100.. </v>
      </c>
      <c r="G101" t="str">
        <v xml:space="preserve"> + L100 - E100 =E= </v>
      </c>
      <c r="I101" t="str">
        <f>CONCATENATE(F101, 'Género X - Calificaciones'!S101, G101, 'Género X - Calificaciones'!Q101, ";")</f>
        <v>R100.. 8*F1 + 7*F2 + 9*F3 + 10*F4 + 10*F5 + 8*F6 + 10*F7 + 8*F8 + 7*F9 + 8*F10 + 6*F11 + 10*F12 + 10*F13 + L100 - E100 =E= 8;</v>
      </c>
    </row>
    <row r="102" spans="6:9">
      <c r="F102" s="1" t="str">
        <v xml:space="preserve">R101.. </v>
      </c>
      <c r="G102" t="str">
        <v xml:space="preserve"> + L101 - E101 =E= </v>
      </c>
      <c r="I102" t="str">
        <f>CONCATENATE(F102, 'Género X - Calificaciones'!S102, G102, 'Género X - Calificaciones'!Q102, ";")</f>
        <v>R101.. 10*F1 + 10*F2 + 10*F3 + 10*F4 + 10*F5 + 9*F6 + 5*F7 + 8*F8 + 10*F9 + 10*F10 + 10*F11 + 10*F12 + 10*F13 + L101 - E101 =E= 10;</v>
      </c>
    </row>
    <row r="103" spans="6:9">
      <c r="F103" s="1" t="str">
        <v xml:space="preserve">R102.. </v>
      </c>
      <c r="G103" t="str">
        <v xml:space="preserve"> + L102 - E102 =E= </v>
      </c>
      <c r="I103" t="str">
        <f>CONCATENATE(F103, 'Género X - Calificaciones'!S103, G103, 'Género X - Calificaciones'!Q103, ";")</f>
        <v>R102.. 9*F1 + 9*F2 + 9*F3 + 7*F4 + 8*F5 + 6*F6 + 5*F7 + 8*F8 + 6*F9 + 9*F10 + 9*F11 + 9*F12 + 10*F13 + L102 - E102 =E= 9;</v>
      </c>
    </row>
    <row r="104" spans="6:9">
      <c r="F104" s="1" t="str">
        <v xml:space="preserve">R103.. </v>
      </c>
      <c r="G104" t="str">
        <v xml:space="preserve"> + L103 - E103 =E= </v>
      </c>
      <c r="I104" t="str">
        <f>CONCATENATE(F104, 'Género X - Calificaciones'!S104, G104, 'Género X - Calificaciones'!Q104, ";")</f>
        <v>R103.. 10*F1 + 10*F2 + 5*F3 + 7*F4 + 10*F5 + 8*F6 + 10*F7 + 10*F8 + 5*F9 + 1*F10 + 3*F11 + 10*F12 + 10*F13 + L103 - E103 =E= 10;</v>
      </c>
    </row>
    <row r="105" spans="6:9">
      <c r="F105" s="1" t="str">
        <v xml:space="preserve">R104.. </v>
      </c>
      <c r="G105" t="str">
        <v xml:space="preserve"> + L104 - E104 =E= </v>
      </c>
      <c r="I105" t="str">
        <f>CONCATENATE(F105, 'Género X - Calificaciones'!S105, G105, 'Género X - Calificaciones'!Q105, ";")</f>
        <v>R104.. 7*F1 + 7*F2 + 9*F3 + 3*F4 + 6*F5 + 8*F6 + 8*F7 + 8*F8 + 7*F9 + 8*F10 + 9*F11 + 8*F12 + 10*F13 + L104 - E104 =E= 9;</v>
      </c>
    </row>
    <row r="106" spans="6:9">
      <c r="F106" s="1" t="str">
        <v xml:space="preserve">R105.. </v>
      </c>
      <c r="G106" t="str">
        <v xml:space="preserve"> + L105 - E105 =E= </v>
      </c>
      <c r="I106" t="str">
        <f>CONCATENATE(F106, 'Género X - Calificaciones'!S106, G106, 'Género X - Calificaciones'!Q106, ";")</f>
        <v>R105.. 5*F1 + 7*F2 + 8*F3 + 10*F4 + 10*F5 + 10*F6 + 10*F7 + 6*F8 + 7*F9 + 10*F10 + 7*F11 + 8*F12 + 6*F13 + L105 - E105 =E= 7;</v>
      </c>
    </row>
    <row r="107" spans="6:9">
      <c r="F107" s="1" t="str">
        <v xml:space="preserve">R106.. </v>
      </c>
      <c r="G107" t="str">
        <v xml:space="preserve"> + L106 - E106 =E= </v>
      </c>
      <c r="I107" t="str">
        <f>CONCATENATE(F107, 'Género X - Calificaciones'!S107, G107, 'Género X - Calificaciones'!Q107, ";")</f>
        <v>R106.. 9*F1 + 7*F2 + 9*F3 + 8*F4 + 9*F5 + 6*F6 + 8*F7 + 2*F8 + 8*F9 + 9*F10 + 4*F11 + 8*F12 + 8*F13 + L106 - E106 =E= 9;</v>
      </c>
    </row>
    <row r="108" spans="6:9">
      <c r="F108" s="1" t="str">
        <v xml:space="preserve">R107.. </v>
      </c>
      <c r="G108" t="str">
        <v xml:space="preserve"> + L107 - E107 =E= </v>
      </c>
      <c r="I108" t="str">
        <f>CONCATENATE(F108, 'Género X - Calificaciones'!S108, G108, 'Género X - Calificaciones'!Q108, ";")</f>
        <v>R107.. 8*F1 + 7*F2 + 10*F3 + 9*F4 + 9*F5 + 10*F6 + 6*F7 + 9*F8 + 10*F9 + 8*F10 + 10*F11 + 9*F12 + 10*F13 + L107 - E107 =E= 10;</v>
      </c>
    </row>
    <row r="109" spans="6:9">
      <c r="F109" s="1" t="str">
        <v xml:space="preserve">R108.. </v>
      </c>
      <c r="G109" t="str">
        <v xml:space="preserve"> + L108 - E108 =E= </v>
      </c>
      <c r="I109" t="str">
        <f>CONCATENATE(F109, 'Género X - Calificaciones'!S109, G109, 'Género X - Calificaciones'!Q109, ";")</f>
        <v>R108.. 9*F1 + 9*F2 + 8*F3 + 9*F4 + 10*F5 + 10*F6 + 9*F7 + 6*F8 + 10*F9 + 9*F10 + 10*F11 + 10*F12 + 10*F13 + L108 - E108 =E= 10;</v>
      </c>
    </row>
    <row r="110" spans="6:9">
      <c r="F110" s="1" t="str">
        <v xml:space="preserve">R109.. </v>
      </c>
      <c r="G110" t="str">
        <v xml:space="preserve"> + L109 - E109 =E= </v>
      </c>
      <c r="I110" t="str">
        <f>CONCATENATE(F110, 'Género X - Calificaciones'!S110, G110, 'Género X - Calificaciones'!Q110, ";")</f>
        <v>R109.. 8*F1 + 7*F2 + 8*F3 + 10*F4 + 8*F5 + 8*F6 + 8*F7 + 5*F8 + 8*F9 + 7*F10 + 10*F11 + 8*F12 + 8*F13 + L109 - E109 =E= 8;</v>
      </c>
    </row>
    <row r="111" spans="6:9">
      <c r="F111" s="1" t="str">
        <v xml:space="preserve">R110.. </v>
      </c>
      <c r="G111" t="str">
        <v xml:space="preserve"> + L110 - E110 =E= </v>
      </c>
      <c r="I111" t="str">
        <f>CONCATENATE(F111, 'Género X - Calificaciones'!S111, G111, 'Género X - Calificaciones'!Q111, ";")</f>
        <v>R110.. 9*F1 + 7*F2 + 9*F3 + 9*F4 + 8*F5 + 9*F6 + 10*F7 + 10*F8 + 9*F9 + 9*F10 + 5*F11 + 9*F12 + 9*F13 + L110 - E110 =E= 9;</v>
      </c>
    </row>
    <row r="112" spans="6:9">
      <c r="F112" s="1" t="str">
        <v xml:space="preserve">R111.. </v>
      </c>
      <c r="G112" t="str">
        <v xml:space="preserve"> + L111 - E111 =E= </v>
      </c>
      <c r="I112" t="str">
        <f>CONCATENATE(F112, 'Género X - Calificaciones'!S112, G112, 'Género X - Calificaciones'!Q112, ";")</f>
        <v>R111.. 8*F1 + 9*F2 + 9*F3 + 10*F4 + 9*F5 + 9*F6 + 10*F7 + 9*F8 + 8*F9 + 8*F10 + 8*F11 + 7*F12 + 10*F13 + L111 - E111 =E= 10;</v>
      </c>
    </row>
    <row r="113" spans="6:9">
      <c r="F113" s="1" t="str">
        <v xml:space="preserve">R112.. </v>
      </c>
      <c r="G113" t="str">
        <v xml:space="preserve"> + L112 - E112 =E= </v>
      </c>
      <c r="I113" t="str">
        <f>CONCATENATE(F113, 'Género X - Calificaciones'!S113, G113, 'Género X - Calificaciones'!Q113, ";")</f>
        <v>R112.. 9*F1 + 10*F2 + 7*F3 + 9*F4 + 10*F5 + 9*F6 + 10*F7 + 8*F8 + 7*F9 + 8*F10 + 9*F11 + 5*F12 + 9*F13 + L112 - E112 =E= 10;</v>
      </c>
    </row>
    <row r="114" spans="6:9">
      <c r="F114" s="1" t="str">
        <v xml:space="preserve">R113.. </v>
      </c>
      <c r="G114" t="str">
        <v xml:space="preserve"> + L113 - E113 =E= </v>
      </c>
      <c r="I114" t="str">
        <f>CONCATENATE(F114, 'Género X - Calificaciones'!S114, G114, 'Género X - Calificaciones'!Q114, ";")</f>
        <v>R113.. 10*F1 + 7*F2 + 9*F3 + 9*F4 + 8*F5 + 9*F6 + 4*F7 + 5*F8 + 9*F9 + 9*F10 + 10*F11 + 9*F12 + 7*F13 + L113 - E113 =E= 9;</v>
      </c>
    </row>
    <row r="115" spans="6:9">
      <c r="F115" s="1" t="str">
        <v xml:space="preserve">R114.. </v>
      </c>
      <c r="G115" t="str">
        <v xml:space="preserve"> + L114 - E114 =E= </v>
      </c>
      <c r="I115" t="str">
        <f>CONCATENATE(F115, 'Género X - Calificaciones'!S115, G115, 'Género X - Calificaciones'!Q115, ";")</f>
        <v>R114.. 10*F1 + 8*F2 + 10*F3 + 7*F4 + 7*F5 + 9*F6 + 7*F7 + 8*F8 + 10*F9 + 8*F10 + 10*F11 + 10*F12 + 10*F13 + L114 - E114 =E= 9;</v>
      </c>
    </row>
    <row r="116" spans="6:9">
      <c r="F116" s="1" t="str">
        <v xml:space="preserve">R115.. </v>
      </c>
      <c r="G116" t="str">
        <v xml:space="preserve"> + L115 - E115 =E= </v>
      </c>
      <c r="I116" t="str">
        <f>CONCATENATE(F116, 'Género X - Calificaciones'!S116, G116, 'Género X - Calificaciones'!Q116, ";")</f>
        <v>R115.. 10*F1 + 10*F2 + 10*F3 + 10*F4 + 10*F5 + 10*F6 + 10*F7 + 5*F8 + 10*F9 + 10*F10 + 10*F11 + 10*F12 + 10*F13 + L115 - E115 =E= 10;</v>
      </c>
    </row>
    <row r="117" spans="6:9">
      <c r="F117" s="1" t="str">
        <v xml:space="preserve">R116.. </v>
      </c>
      <c r="G117" t="str">
        <v xml:space="preserve"> + L116 - E116 =E= </v>
      </c>
      <c r="I117" t="str">
        <f>CONCATENATE(F117, 'Género X - Calificaciones'!S117, G117, 'Género X - Calificaciones'!Q117, ";")</f>
        <v>R116.. 8*F1 + 1*F2 + 5*F3 + 10*F4 + 5*F5 + 3*F6 + 9*F7 + 4*F8 + 3*F9 + 8*F10 + 1*F11 + 1*F12 + 7*F13 + L116 - E116 =E= 7;</v>
      </c>
    </row>
    <row r="118" spans="6:9">
      <c r="F118" s="1" t="str">
        <v xml:space="preserve">R117.. </v>
      </c>
      <c r="G118" t="str">
        <v xml:space="preserve"> + L117 - E117 =E= </v>
      </c>
      <c r="I118" t="str">
        <f>CONCATENATE(F118, 'Género X - Calificaciones'!S118, G118, 'Género X - Calificaciones'!Q118, ";")</f>
        <v>R117.. 10*F1 + 10*F2 + 10*F3 + 10*F4 + 10*F5 + 10*F6 + 10*F7 + 10*F8 + 10*F9 + 10*F10 + 10*F11 + 10*F12 + 8*F13 + L117 - E117 =E= 9;</v>
      </c>
    </row>
    <row r="119" spans="6:9">
      <c r="F119" s="1" t="str">
        <v xml:space="preserve">R118.. </v>
      </c>
      <c r="G119" t="str">
        <v xml:space="preserve"> + L118 - E118 =E= </v>
      </c>
      <c r="I119" t="str">
        <f>CONCATENATE(F119, 'Género X - Calificaciones'!S119, G119, 'Género X - Calificaciones'!Q119, ";")</f>
        <v>R118.. 10*F1 + 10*F2 + 10*F3 + 10*F4 + 10*F5 + 10*F6 + 10*F7 + 10*F8 + 10*F9 + 10*F10 + 10*F11 + 10*F12 + 10*F13 + L118 - E118 =E= 10;</v>
      </c>
    </row>
    <row r="120" spans="6:9">
      <c r="F120" s="1" t="str">
        <v xml:space="preserve">R119.. </v>
      </c>
      <c r="G120" t="str">
        <v xml:space="preserve"> + L119 - E119 =E= </v>
      </c>
      <c r="I120" t="str">
        <f>CONCATENATE(F120, 'Género X - Calificaciones'!S120, G120, 'Género X - Calificaciones'!Q120, ";")</f>
        <v>R119.. 10*F1 + 7*F2 + 5*F3 + 10*F4 + 10*F5 + 8*F6 + 1*F7 + 8*F8 + 8*F9 + 10*F10 + 5*F11 + 10*F12 + 10*F13 + L119 - E119 =E= 7;</v>
      </c>
    </row>
    <row r="121" spans="6:9">
      <c r="F121" s="1" t="str">
        <v xml:space="preserve">R120.. </v>
      </c>
      <c r="G121" t="str">
        <v xml:space="preserve"> + L120 - E120 =E= </v>
      </c>
      <c r="I121" t="str">
        <f>CONCATENATE(F121, 'Género X - Calificaciones'!S121, G121, 'Género X - Calificaciones'!Q121, ";")</f>
        <v>R120.. 9*F1 + 9*F2 + 8*F3 + 9*F4 + 9*F5 + 8*F6 + 9*F7 + 9*F8 + 9*F9 + 10*F10 + 9*F11 + 9*F12 + 9*F13 + L120 - E120 =E= 9;</v>
      </c>
    </row>
    <row r="122" spans="6:9">
      <c r="F122" s="1" t="str">
        <v xml:space="preserve">R121.. </v>
      </c>
      <c r="G122" t="str">
        <v xml:space="preserve"> + L121 - E121 =E= </v>
      </c>
      <c r="I122" t="str">
        <f>CONCATENATE(F122, 'Género X - Calificaciones'!S122, G122, 'Género X - Calificaciones'!Q122, ";")</f>
        <v>R121.. 9*F1 + 9*F2 + 9*F3 + 8*F4 + 9*F5 + 10*F6 + 5*F7 + 7*F8 + 10*F9 + 7*F10 + 10*F11 + 10*F12 + 9*F13 + L121 - E121 =E= 9;</v>
      </c>
    </row>
    <row r="123" spans="6:9">
      <c r="F123" s="1" t="str">
        <v xml:space="preserve">R122.. </v>
      </c>
      <c r="G123" t="str">
        <v xml:space="preserve"> + L122 - E122 =E= </v>
      </c>
      <c r="I123" t="str">
        <f>CONCATENATE(F123, 'Género X - Calificaciones'!S123, G123, 'Género X - Calificaciones'!Q123, ";")</f>
        <v>R122.. 10*F1 + 8*F2 + 10*F3 + 9*F4 + 9*F5 + 8*F6 + 2*F7 + 7*F8 + 10*F9 + 9*F10 + 10*F11 + 8*F12 + 10*F13 + L122 - E122 =E= 9;</v>
      </c>
    </row>
    <row r="124" spans="6:9">
      <c r="F124" s="1" t="str">
        <v xml:space="preserve">R123.. </v>
      </c>
      <c r="G124" t="str">
        <v xml:space="preserve"> + L123 - E123 =E= </v>
      </c>
      <c r="I124" t="str">
        <f>CONCATENATE(F124, 'Género X - Calificaciones'!S124, G124, 'Género X - Calificaciones'!Q124, ";")</f>
        <v>R123.. 9*F1 + 8*F2 + 8*F3 + 9*F4 + 10*F5 + 7*F6 + 1*F7 + 5*F8 + 9*F9 + 8*F10 + 10*F11 + 8*F12 + 9*F13 + L123 - E123 =E= 10;</v>
      </c>
    </row>
    <row r="125" spans="6:9">
      <c r="F125" s="1" t="str">
        <v xml:space="preserve">R124.. </v>
      </c>
      <c r="G125" t="str">
        <v xml:space="preserve"> + L124 - E124 =E= </v>
      </c>
      <c r="I125" t="str">
        <f>CONCATENATE(F125, 'Género X - Calificaciones'!S125, G125, 'Género X - Calificaciones'!Q125, ";")</f>
        <v>R124.. 10*F1 + 5*F2 + 10*F3 + 10*F4 + 10*F5 + 10*F6 + 10*F7 + 6*F8 + 10*F9 + 10*F10 + 10*F11 + 10*F12 + 10*F13 + L124 - E124 =E= 10;</v>
      </c>
    </row>
    <row r="126" spans="6:9">
      <c r="F126" s="1" t="str">
        <v xml:space="preserve">R125.. </v>
      </c>
      <c r="G126" t="str">
        <v xml:space="preserve"> + L125 - E125 =E= </v>
      </c>
      <c r="I126" t="str">
        <f>CONCATENATE(F126, 'Género X - Calificaciones'!S126, G126, 'Género X - Calificaciones'!Q126, ";")</f>
        <v>R125.. 10*F1 + 9*F2 + 9*F3 + 10*F4 + 9*F5 + 10*F6 + 9*F7 + 10*F8 + 10*F9 + 10*F10 + 10*F11 + 9*F12 + 10*F13 + L125 - E125 =E= 9;</v>
      </c>
    </row>
    <row r="127" spans="6:9">
      <c r="F127" s="1" t="str">
        <v xml:space="preserve">R126.. </v>
      </c>
      <c r="G127" t="str">
        <v xml:space="preserve"> + L126 - E126 =E= </v>
      </c>
      <c r="I127" t="str">
        <f>CONCATENATE(F127, 'Género X - Calificaciones'!S127, G127, 'Género X - Calificaciones'!Q127, ";")</f>
        <v>R126.. 3*F1 + 3*F2 + 10*F3 + 10*F4 + 10*F5 + 10*F6 + 10*F7 + 3*F8 + 9*F9 + 9*F10 + 10*F11 + 7*F12 + 10*F13 + L126 - E126 =E= 8;</v>
      </c>
    </row>
    <row r="128" spans="6:9">
      <c r="F128" s="1" t="str">
        <v xml:space="preserve">R127.. </v>
      </c>
      <c r="G128" t="str">
        <v xml:space="preserve"> + L127 - E127 =E= </v>
      </c>
      <c r="I128" t="str">
        <f>CONCATENATE(F128, 'Género X - Calificaciones'!S128, G128, 'Género X - Calificaciones'!Q128, ";")</f>
        <v>R127.. 10*F1 + 10*F2 + 6*F3 + 10*F4 + 10*F5 + 10*F6 + 1*F7 + 7*F8 + 9*F9 + 10*F10 + 9*F11 + 10*F12 + 10*F13 + L127 - E127 =E= 9;</v>
      </c>
    </row>
    <row r="129" spans="6:9">
      <c r="F129" s="1" t="str">
        <v xml:space="preserve">R128.. </v>
      </c>
      <c r="G129" t="str">
        <v xml:space="preserve"> + L128 - E128 =E= </v>
      </c>
      <c r="I129" t="str">
        <f>CONCATENATE(F129, 'Género X - Calificaciones'!S129, G129, 'Género X - Calificaciones'!Q129, ";")</f>
        <v>R128.. 10*F1 + 10*F2 + 10*F3 + 10*F4 + 10*F5 + 10*F6 + 10*F7 + 10*F8 + 10*F9 + 10*F10 + 10*F11 + 10*F12 + 10*F13 + L128 - E128 =E= 10;</v>
      </c>
    </row>
    <row r="130" spans="6:9">
      <c r="F130" s="1" t="str">
        <v xml:space="preserve">R129.. </v>
      </c>
      <c r="G130" t="str">
        <v xml:space="preserve"> + L129 - E129 =E= </v>
      </c>
      <c r="I130" t="str">
        <f>CONCATENATE(F130, 'Género X - Calificaciones'!S130, G130, 'Género X - Calificaciones'!Q130, ";")</f>
        <v>R129.. 8*F1 + 9*F2 + 8*F3 + 8*F4 + 8*F5 + 9*F6 + 8*F7 + 9*F8 + 9*F9 + 8*F10 + 8*F11 + 9*F12 + 9*F13 + L129 - E129 =E= 9;</v>
      </c>
    </row>
    <row r="131" spans="6:9">
      <c r="F131" s="1" t="str">
        <v xml:space="preserve">R130.. </v>
      </c>
      <c r="G131" t="str">
        <v xml:space="preserve"> + L130 - E130 =E= </v>
      </c>
      <c r="I131" t="str">
        <f>CONCATENATE(F131, 'Género X - Calificaciones'!S131, G131, 'Género X - Calificaciones'!Q131, ";")</f>
        <v>R130.. 7*F1 + 9*F2 + 10*F3 + 8*F4 + 7*F5 + 10*F6 + 7*F7 + 9*F8 + 9*F9 + 9*F10 + 10*F11 + 9*F12 + 9*F13 + L130 - E130 =E= 10;</v>
      </c>
    </row>
    <row r="132" spans="6:9">
      <c r="F132" s="1" t="str">
        <v xml:space="preserve">R131.. </v>
      </c>
      <c r="G132" t="str">
        <v xml:space="preserve"> + L131 - E131 =E= </v>
      </c>
      <c r="I132" t="str">
        <f>CONCATENATE(F132, 'Género X - Calificaciones'!S132, G132, 'Género X - Calificaciones'!Q132, ";")</f>
        <v>R131.. 10*F1 + 5*F2 + 8*F3 + 6*F4 + 10*F5 + 10*F6 + 10*F7 + 10*F8 + 6*F9 + 10*F10 + 9*F11 + 8*F12 + 8*F13 + L131 - E131 =E= 7;</v>
      </c>
    </row>
    <row r="133" spans="6:9">
      <c r="F133" s="1" t="str">
        <v xml:space="preserve">R132.. </v>
      </c>
      <c r="G133" t="str">
        <v xml:space="preserve"> + L132 - E132 =E= </v>
      </c>
      <c r="I133" t="str">
        <f>CONCATENATE(F133, 'Género X - Calificaciones'!S133, G133, 'Género X - Calificaciones'!Q133, ";")</f>
        <v>R132.. 9*F1 + 8*F2 + 5*F3 + 8*F4 + 9*F5 + 10*F6 + 9*F7 + 9*F8 + 8*F9 + 10*F10 + 10*F11 + 6*F12 + 9*F13 + L132 - E132 =E= 9;</v>
      </c>
    </row>
    <row r="134" spans="6:9">
      <c r="F134" s="1" t="str">
        <v xml:space="preserve">R133.. </v>
      </c>
      <c r="G134" t="str">
        <v xml:space="preserve"> + L133 - E133 =E= </v>
      </c>
      <c r="I134" t="str">
        <f>CONCATENATE(F134, 'Género X - Calificaciones'!S134, G134, 'Género X - Calificaciones'!Q134, ";")</f>
        <v>R133.. 10*F1 + 10*F2 + 10*F3 + 9*F4 + 7*F5 + 9*F6 + 10*F7 + 9*F8 + 10*F9 + 9*F10 + 9*F11 + 9*F12 + 9*F13 + L133 - E133 =E= 9;</v>
      </c>
    </row>
    <row r="135" spans="6:9">
      <c r="F135" s="1" t="str">
        <v xml:space="preserve">R134.. </v>
      </c>
      <c r="G135" t="str">
        <v xml:space="preserve"> + L134 - E134 =E= </v>
      </c>
      <c r="I135" t="str">
        <f>CONCATENATE(F135, 'Género X - Calificaciones'!S135, G135, 'Género X - Calificaciones'!Q135, ";")</f>
        <v>R134.. 7*F1 + 4*F2 + 9*F3 + 10*F4 + 8*F5 + 1*F6 + 10*F7 + 4*F8 + 1*F9 + 1*F10 + 6*F11 + 10*F12 + 10*F13 + L134 - E134 =E= 9;</v>
      </c>
    </row>
    <row r="136" spans="6:9">
      <c r="F136" s="1" t="str">
        <v xml:space="preserve">R135.. </v>
      </c>
      <c r="G136" t="str">
        <v xml:space="preserve"> + L135 - E135 =E= </v>
      </c>
      <c r="I136" t="str">
        <f>CONCATENATE(F136, 'Género X - Calificaciones'!S136, G136, 'Género X - Calificaciones'!Q136, ";")</f>
        <v>R135.. 9*F1 + 6*F2 + 7*F3 + 5*F4 + 10*F5 + 1*F6 + 1*F7 + 1*F8 + 10*F9 + 7*F10 + 10*F11 + 9*F12 + 8*F13 + L135 - E135 =E= 10;</v>
      </c>
    </row>
    <row r="137" spans="6:9">
      <c r="F137" s="1" t="str">
        <v xml:space="preserve">R136.. </v>
      </c>
      <c r="G137" t="str">
        <v xml:space="preserve"> + L136 - E136 =E= </v>
      </c>
      <c r="I137" t="str">
        <f>CONCATENATE(F137, 'Género X - Calificaciones'!S137, G137, 'Género X - Calificaciones'!Q137, ";")</f>
        <v>R136.. 6*F1 + 7*F2 + 9*F3 + 8*F4 + 10*F5 + 10*F6 + 10*F7 + 3*F8 + 1*F9 + 6*F10 + 6*F11 + 10*F12 + 9*F13 + L136 - E136 =E= 8;</v>
      </c>
    </row>
    <row r="138" spans="6:9">
      <c r="F138" s="1" t="str">
        <v xml:space="preserve">R137.. </v>
      </c>
      <c r="G138" t="str">
        <v xml:space="preserve"> + L137 - E137 =E= </v>
      </c>
      <c r="I138" t="str">
        <f>CONCATENATE(F138, 'Género X - Calificaciones'!S138, G138, 'Género X - Calificaciones'!Q138, ";")</f>
        <v>R137.. 4*F1 + 3*F2 + 10*F3 + 8*F4 + 7*F5 + 9*F6 + 10*F7 + 8*F8 + 6*F9 + 7*F10 + 9*F11 + 9*F12 + 9*F13 + L137 - E137 =E= 7;</v>
      </c>
    </row>
    <row r="139" spans="6:9">
      <c r="F139" s="1" t="str">
        <v xml:space="preserve">R138.. </v>
      </c>
      <c r="G139" t="str">
        <v xml:space="preserve"> + L138 - E138 =E= </v>
      </c>
      <c r="I139" t="str">
        <f>CONCATENATE(F139, 'Género X - Calificaciones'!S139, G139, 'Género X - Calificaciones'!Q139, ";")</f>
        <v>R138.. 10*F1 + 7*F2 + 1*F3 + 9*F4 + 10*F5 + 4*F6 + 2*F7 + 5*F8 + 7*F9 + 7*F10 + 9*F11 + 10*F12 + 10*F13 + L138 - E138 =E= 8;</v>
      </c>
    </row>
    <row r="140" spans="6:9">
      <c r="F140" s="1" t="str">
        <v xml:space="preserve">R139.. </v>
      </c>
      <c r="G140" t="str">
        <v xml:space="preserve"> + L139 - E139 =E= </v>
      </c>
      <c r="I140" t="str">
        <f>CONCATENATE(F140, 'Género X - Calificaciones'!S140, G140, 'Género X - Calificaciones'!Q140, ";")</f>
        <v>R139.. 8*F1 + 6*F2 + 7*F3 + 9*F4 + 7*F5 + 10*F6 + 9*F7 + 9*F8 + 7*F9 + 7*F10 + 9*F11 + 8*F12 + 9*F13 + L139 - E139 =E= 7;</v>
      </c>
    </row>
    <row r="141" spans="6:9">
      <c r="F141" s="1" t="str">
        <v xml:space="preserve">R140.. </v>
      </c>
      <c r="G141" t="str">
        <v xml:space="preserve"> + L140 - E140 =E= </v>
      </c>
      <c r="I141" t="str">
        <f>CONCATENATE(F141, 'Género X - Calificaciones'!S141, G141, 'Género X - Calificaciones'!Q141, ";")</f>
        <v>R140.. 10*F1 + 10*F2 + 10*F3 + 8*F4 + 10*F5 + 9*F6 + 10*F7 + 10*F8 + 10*F9 + 10*F10 + 10*F11 + 10*F12 + 10*F13 + L140 - E140 =E= 10;</v>
      </c>
    </row>
    <row r="142" spans="6:9">
      <c r="F142" s="1" t="str">
        <v xml:space="preserve">R141.. </v>
      </c>
      <c r="G142" t="str">
        <v xml:space="preserve"> + L141 - E141 =E= </v>
      </c>
      <c r="I142" t="str">
        <f>CONCATENATE(F142, 'Género X - Calificaciones'!S142, G142, 'Género X - Calificaciones'!Q142, ";")</f>
        <v>R141.. 9*F1 + 4*F2 + 7*F3 + 5*F4 + 10*F5 + 9*F6 + 10*F7 + 6*F8 + 8*F9 + 9*F10 + 6*F11 + 10*F12 + 8*F13 + L141 - E141 =E= 8;</v>
      </c>
    </row>
    <row r="143" spans="6:9">
      <c r="F143" s="1" t="str">
        <v xml:space="preserve">R142.. </v>
      </c>
      <c r="G143" t="str">
        <v xml:space="preserve"> + L142 - E142 =E= </v>
      </c>
      <c r="I143" t="str">
        <f>CONCATENATE(F143, 'Género X - Calificaciones'!S143, G143, 'Género X - Calificaciones'!Q143, ";")</f>
        <v>R142.. 8*F1 + 8*F2 + 9*F3 + 8*F4 + 9*F5 + 6*F6 + 10*F7 + 1*F8 + 1*F9 + 7*F10 + 1*F11 + 9*F12 + 10*F13 + L142 - E142 =E= 8;</v>
      </c>
    </row>
    <row r="144" spans="6:9">
      <c r="F144" s="1" t="str">
        <v xml:space="preserve">R143.. </v>
      </c>
      <c r="G144" t="str">
        <v xml:space="preserve"> + L143 - E143 =E= </v>
      </c>
      <c r="I144" t="str">
        <f>CONCATENATE(F144, 'Género X - Calificaciones'!S144, G144, 'Género X - Calificaciones'!Q144, ";")</f>
        <v>R143.. 5*F1 + 5*F2 + 5*F3 + 7*F4 + 10*F5 + 5*F6 + 1*F7 + 4*F8 + 8*F9 + 10*F10 + 10*F11 + 10*F12 + 9*F13 + L143 - E143 =E= 9;</v>
      </c>
    </row>
    <row r="145" spans="6:9">
      <c r="F145" s="1" t="str">
        <v xml:space="preserve">R144.. </v>
      </c>
      <c r="G145" t="str">
        <v xml:space="preserve"> + L144 - E144 =E= </v>
      </c>
      <c r="I145" t="str">
        <f>CONCATENATE(F145, 'Género X - Calificaciones'!S145, G145, 'Género X - Calificaciones'!Q145, ";")</f>
        <v>R144.. 10*F1 + 8*F2 + 6*F3 + 8*F4 + 5*F5 + 8*F6 + 9*F7 + 2*F8 + 1*F9 + 9*F10 + 9*F11 + 7*F12 + 6*F13 + L144 - E144 =E= 4;</v>
      </c>
    </row>
    <row r="146" spans="6:9">
      <c r="F146" s="1" t="str">
        <v xml:space="preserve">R145.. </v>
      </c>
      <c r="G146" t="str">
        <v xml:space="preserve"> + L145 - E145 =E= </v>
      </c>
      <c r="I146" t="str">
        <f>CONCATENATE(F146, 'Género X - Calificaciones'!S146, G146, 'Género X - Calificaciones'!Q146, ";")</f>
        <v>R145.. 1*F1 + 5*F2 + 7*F3 + 10*F4 + 9*F5 + 8*F6 + 1*F7 + 5*F8 + 1*F9 + 5*F10 + 4*F11 + 4*F12 + 10*F13 + L145 - E145 =E= 4;</v>
      </c>
    </row>
    <row r="147" spans="6:9">
      <c r="F147" s="1" t="str">
        <v xml:space="preserve">R146.. </v>
      </c>
      <c r="G147" t="str">
        <v xml:space="preserve"> + L146 - E146 =E= </v>
      </c>
      <c r="I147" t="str">
        <f>CONCATENATE(F147, 'Género X - Calificaciones'!S147, G147, 'Género X - Calificaciones'!Q147, ";")</f>
        <v>R146.. 7*F1 + 8*F2 + 9*F3 + 8*F4 + 8*F5 + 7*F6 + 2*F7 + 7*F8 + 8*F9 + 8*F10 + 8*F11 + 8*F12 + 9*F13 + L146 - E146 =E= 9;</v>
      </c>
    </row>
    <row r="148" spans="6:9">
      <c r="F148" s="1" t="str">
        <v xml:space="preserve">R147.. </v>
      </c>
      <c r="G148" t="str">
        <v xml:space="preserve"> + L147 - E147 =E= </v>
      </c>
      <c r="I148" t="str">
        <f>CONCATENATE(F148, 'Género X - Calificaciones'!S148, G148, 'Género X - Calificaciones'!Q148, ";")</f>
        <v>R147.. 6*F1 + 8*F2 + 7*F3 + 10*F4 + 8*F5 + 8*F6 + 6*F7 + 7*F8 + 9*F9 + 7*F10 + 5*F11 + 9*F12 + 8*F13 + L147 - E147 =E= 8;</v>
      </c>
    </row>
    <row r="149" spans="6:9">
      <c r="F149" s="1" t="str">
        <v xml:space="preserve">R148.. </v>
      </c>
      <c r="G149" t="str">
        <v xml:space="preserve"> + L148 - E148 =E= </v>
      </c>
      <c r="I149" t="str">
        <f>CONCATENATE(F149, 'Género X - Calificaciones'!S149, G149, 'Género X - Calificaciones'!Q149, ";")</f>
        <v>R148.. 10*F1 + 6*F2 + 7*F3 + 9*F4 + 8*F5 + 8*F6 + 7*F7 + 9*F8 + 7*F9 + 8*F10 + 2*F11 + 7*F12 + 7*F13 + L148 - E148 =E= 8;</v>
      </c>
    </row>
    <row r="150" spans="6:9">
      <c r="F150" s="1" t="str">
        <v xml:space="preserve">R149.. </v>
      </c>
      <c r="G150" t="str">
        <v xml:space="preserve"> + L149 - E149 =E= </v>
      </c>
      <c r="I150" t="str">
        <f>CONCATENATE(F150, 'Género X - Calificaciones'!S150, G150, 'Género X - Calificaciones'!Q150, ";")</f>
        <v>R149.. 7*F1 + 8*F2 + 10*F3 + 6*F4 + 8*F5 + 6*F6 + 5*F7 + 8*F8 + 10*F9 + 8*F10 + 10*F11 + 7*F12 + 9*F13 + L149 - E149 =E= 9;</v>
      </c>
    </row>
    <row r="151" spans="6:9">
      <c r="F151" s="1" t="str">
        <v xml:space="preserve">R150.. </v>
      </c>
      <c r="G151" t="str">
        <v xml:space="preserve"> + L150 - E150 =E= </v>
      </c>
      <c r="I151" t="str">
        <f>CONCATENATE(F151, 'Género X - Calificaciones'!S151, G151, 'Género X - Calificaciones'!Q151, ";")</f>
        <v>R150.. 5*F1 + 8*F2 + 6*F3 + 8*F4 + 8*F5 + 8*F6 + 5*F7 + 5*F8 + 7*F9 + 7*F10 + 2*F11 + 2*F12 + 2*F13 + L150 - E150 =E= 8;</v>
      </c>
    </row>
    <row r="152" spans="6:9">
      <c r="F152" s="1" t="str">
        <v xml:space="preserve">R151.. </v>
      </c>
      <c r="G152" t="str">
        <v xml:space="preserve"> + L151 - E151 =E= </v>
      </c>
      <c r="I152" t="str">
        <f>CONCATENATE(F152, 'Género X - Calificaciones'!S152, G152, 'Género X - Calificaciones'!Q152, ";")</f>
        <v>R151.. 10*F1 + 9*F2 + 10*F3 + 10*F4 + 10*F5 + 10*F6 + 6*F7 + 9*F8 + 10*F9 + 10*F10 + 10*F11 + 10*F12 + 10*F13 + L151 - E151 =E= 10;</v>
      </c>
    </row>
  </sheetData>
  <mergeCells count="2">
    <mergeCell ref="D2:D4"/>
    <mergeCell ref="C2:C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527230FAACDA408E33EE58D0B6DF5D" ma:contentTypeVersion="5" ma:contentTypeDescription="Create a new document." ma:contentTypeScope="" ma:versionID="0b24f8948e45ef1a573e09680f174ec4">
  <xsd:schema xmlns:xsd="http://www.w3.org/2001/XMLSchema" xmlns:xs="http://www.w3.org/2001/XMLSchema" xmlns:p="http://schemas.microsoft.com/office/2006/metadata/properties" xmlns:ns3="b7d654ac-eb26-415c-a4f6-ee2c7cb3b8cd" targetNamespace="http://schemas.microsoft.com/office/2006/metadata/properties" ma:root="true" ma:fieldsID="8a8dc03b254a16482519dd55c11021e2" ns3:_="">
    <xsd:import namespace="b7d654ac-eb26-415c-a4f6-ee2c7cb3b8cd"/>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d654ac-eb26-415c-a4f6-ee2c7cb3b8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9F5F12-BE1F-4EFB-A454-E62E24EFBD62}"/>
</file>

<file path=customXml/itemProps2.xml><?xml version="1.0" encoding="utf-8"?>
<ds:datastoreItem xmlns:ds="http://schemas.openxmlformats.org/officeDocument/2006/customXml" ds:itemID="{631C0547-0373-4375-8BFD-A822D495FAA3}"/>
</file>

<file path=customXml/itemProps3.xml><?xml version="1.0" encoding="utf-8"?>
<ds:datastoreItem xmlns:ds="http://schemas.openxmlformats.org/officeDocument/2006/customXml" ds:itemID="{CFC1D927-4AC8-46C9-AAE2-0888A26035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Flores Benítez</dc:creator>
  <cp:keywords/>
  <dc:description/>
  <cp:lastModifiedBy/>
  <cp:revision/>
  <dcterms:created xsi:type="dcterms:W3CDTF">2025-04-09T19:53:10Z</dcterms:created>
  <dcterms:modified xsi:type="dcterms:W3CDTF">2025-05-28T04:49:01Z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0x0101004F527230FAACDA408E33EE58D0B6DF5D</vt:lpwstr>
  </property>
</Properties>
</file>