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ircle" sheetId="1" r:id="rId1"/>
    <sheet name="工作表1" sheetId="3" r:id="rId2"/>
  </sheets>
  <calcPr calcId="152511"/>
</workbook>
</file>

<file path=xl/calcChain.xml><?xml version="1.0" encoding="utf-8"?>
<calcChain xmlns="http://schemas.openxmlformats.org/spreadsheetml/2006/main">
  <c r="D105" i="1" l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89" i="1" l="1"/>
  <c r="C88" i="1"/>
  <c r="C87" i="1"/>
  <c r="C86" i="1"/>
  <c r="C85" i="1"/>
  <c r="C84" i="1"/>
  <c r="C83" i="1"/>
  <c r="C82" i="1"/>
  <c r="C81" i="1"/>
  <c r="F78" i="1"/>
  <c r="E78" i="1"/>
  <c r="F77" i="1"/>
  <c r="E77" i="1"/>
  <c r="F76" i="1"/>
  <c r="E76" i="1"/>
  <c r="F75" i="1"/>
  <c r="E75" i="1"/>
  <c r="E74" i="1"/>
  <c r="F74" i="1"/>
  <c r="AD53" i="1" l="1"/>
  <c r="AC68" i="1" l="1"/>
  <c r="AB69" i="1"/>
  <c r="B2" i="3" l="1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D15" i="1" l="1"/>
  <c r="E15" i="1"/>
  <c r="I8" i="1"/>
  <c r="F14" i="1" l="1"/>
</calcChain>
</file>

<file path=xl/sharedStrings.xml><?xml version="1.0" encoding="utf-8"?>
<sst xmlns="http://schemas.openxmlformats.org/spreadsheetml/2006/main" count="221" uniqueCount="54">
  <si>
    <t>X+Y&lt;45</t>
    <phoneticPr fontId="2" type="noConversion"/>
  </si>
  <si>
    <t>外圓
半徑</t>
    <phoneticPr fontId="2" type="noConversion"/>
  </si>
  <si>
    <t>內圓
半徑</t>
    <phoneticPr fontId="2" type="noConversion"/>
  </si>
  <si>
    <t>圓心X
Xo</t>
    <phoneticPr fontId="2" type="noConversion"/>
  </si>
  <si>
    <t>圓心Y
Yo</t>
    <phoneticPr fontId="2" type="noConversion"/>
  </si>
  <si>
    <t>x</t>
    <phoneticPr fontId="2" type="noConversion"/>
  </si>
  <si>
    <t>y</t>
    <phoneticPr fontId="2" type="noConversion"/>
  </si>
  <si>
    <t>判斷在
圓內嗎</t>
    <phoneticPr fontId="2" type="noConversion"/>
  </si>
  <si>
    <t>X</t>
  </si>
  <si>
    <t>X</t>
    <phoneticPr fontId="2" type="noConversion"/>
  </si>
  <si>
    <t>Y</t>
  </si>
  <si>
    <t>Y</t>
    <phoneticPr fontId="2" type="noConversion"/>
  </si>
  <si>
    <t>在內圓
外嗎?</t>
    <phoneticPr fontId="2" type="noConversion"/>
  </si>
  <si>
    <t>在外圓
內嗎?</t>
    <phoneticPr fontId="2" type="noConversion"/>
  </si>
  <si>
    <r>
      <t>圓的方程式(X-Xo)2+(Y-Yo)2=r2。內圓：(x-435)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+(y-435)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=350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 xml:space="preserve"> 外圓：(x-435)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+(y-435)</t>
    </r>
    <r>
      <rPr>
        <vertAlign val="superscript"/>
        <sz val="16"/>
        <color theme="1"/>
        <rFont val="標楷體"/>
        <family val="4"/>
        <charset val="136"/>
      </rPr>
      <t>2</t>
    </r>
    <r>
      <rPr>
        <sz val="16"/>
        <color theme="1"/>
        <rFont val="標楷體"/>
        <family val="4"/>
        <charset val="136"/>
      </rPr>
      <t>=435</t>
    </r>
    <r>
      <rPr>
        <vertAlign val="superscript"/>
        <sz val="16"/>
        <color theme="1"/>
        <rFont val="標楷體"/>
        <family val="4"/>
        <charset val="136"/>
      </rPr>
      <t>2</t>
    </r>
    <phoneticPr fontId="2" type="noConversion"/>
  </si>
  <si>
    <t>X1</t>
    <phoneticPr fontId="2" type="noConversion"/>
  </si>
  <si>
    <t>X2</t>
    <phoneticPr fontId="2" type="noConversion"/>
  </si>
  <si>
    <t>Y</t>
    <phoneticPr fontId="2" type="noConversion"/>
  </si>
  <si>
    <t>V在區域內 在區域外</t>
    <phoneticPr fontId="2" type="noConversion"/>
  </si>
  <si>
    <t>V</t>
    <phoneticPr fontId="2" type="noConversion"/>
  </si>
  <si>
    <t>X2</t>
    <phoneticPr fontId="2" type="noConversion"/>
  </si>
  <si>
    <t>在內外圓內的點</t>
    <phoneticPr fontId="2" type="noConversion"/>
  </si>
  <si>
    <t>Y1</t>
    <phoneticPr fontId="2" type="noConversion"/>
  </si>
  <si>
    <t>Y2</t>
    <phoneticPr fontId="2" type="noConversion"/>
  </si>
  <si>
    <t>Y1</t>
    <phoneticPr fontId="2" type="noConversion"/>
  </si>
  <si>
    <t>在內圓上的點Y-&gt;X</t>
    <phoneticPr fontId="2" type="noConversion"/>
  </si>
  <si>
    <t>在外圓上的點Y-&gt;X</t>
    <phoneticPr fontId="2" type="noConversion"/>
  </si>
  <si>
    <t>在外圓上的點X-&gt;Y</t>
    <phoneticPr fontId="2" type="noConversion"/>
  </si>
  <si>
    <t>在內圓上的點X-&gt;Y</t>
    <phoneticPr fontId="2" type="noConversion"/>
  </si>
  <si>
    <t>Y</t>
    <phoneticPr fontId="9" type="noConversion"/>
  </si>
  <si>
    <t>X</t>
    <phoneticPr fontId="9" type="noConversion"/>
  </si>
  <si>
    <t>矩陣位置X</t>
    <phoneticPr fontId="9" type="noConversion"/>
  </si>
  <si>
    <t>矩陣位置Y</t>
    <phoneticPr fontId="9" type="noConversion"/>
  </si>
  <si>
    <t>Total</t>
    <phoneticPr fontId="9" type="noConversion"/>
  </si>
  <si>
    <t>將Y往上往下</t>
    <phoneticPr fontId="2" type="noConversion"/>
  </si>
  <si>
    <t>total</t>
    <phoneticPr fontId="2" type="noConversion"/>
  </si>
  <si>
    <t>X1</t>
    <phoneticPr fontId="2" type="noConversion"/>
  </si>
  <si>
    <t>X2</t>
    <phoneticPr fontId="2" type="noConversion"/>
  </si>
  <si>
    <t>Y2</t>
    <phoneticPr fontId="2" type="noConversion"/>
  </si>
  <si>
    <t>Y2</t>
    <phoneticPr fontId="2" type="noConversion"/>
  </si>
  <si>
    <t>X_mid</t>
    <phoneticPr fontId="2" type="noConversion"/>
  </si>
  <si>
    <t>Y_mid</t>
    <phoneticPr fontId="2" type="noConversion"/>
  </si>
  <si>
    <t>Midpoint</t>
    <phoneticPr fontId="2" type="noConversion"/>
  </si>
  <si>
    <t>Point1</t>
    <phoneticPr fontId="2" type="noConversion"/>
  </si>
  <si>
    <t>Point2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</si>
  <si>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</si>
  <si>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</si>
  <si>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</si>
  <si>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X_mid</t>
    <phoneticPr fontId="2" type="noConversion"/>
  </si>
  <si>
    <t>X</t>
    <phoneticPr fontId="2" type="noConversion"/>
  </si>
  <si>
    <t>Y</t>
    <phoneticPr fontId="2" type="noConversion"/>
  </si>
  <si>
    <t>Total</t>
    <phoneticPr fontId="2" type="noConversion"/>
  </si>
  <si>
    <t>外圓</t>
    <phoneticPr fontId="2" type="noConversion"/>
  </si>
  <si>
    <t>內圓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</si>
</sst>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vertAlign val="superscript"/>
      <sz val="16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新細明體"/>
      <family val="2"/>
      <scheme val="minor"/>
    </font>
    <font>
      <sz val="30"/>
      <color theme="1"/>
      <name val="標楷體"/>
      <family val="4"/>
      <charset val="136"/>
    </font>
    <font>
      <sz val="3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3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33" xfId="0" applyFont="1" applyBorder="1"/>
    <xf numFmtId="0" fontId="3" fillId="0" borderId="34" xfId="0" applyFont="1" applyBorder="1"/>
    <xf numFmtId="0" fontId="3" fillId="0" borderId="3" xfId="0" applyFont="1" applyBorder="1"/>
    <xf numFmtId="0" fontId="3" fillId="0" borderId="27" xfId="0" applyFont="1" applyBorder="1"/>
    <xf numFmtId="0" fontId="3" fillId="0" borderId="0" xfId="0" applyFont="1" applyBorder="1"/>
    <xf numFmtId="0" fontId="3" fillId="0" borderId="36" xfId="0" applyFont="1" applyBorder="1"/>
    <xf numFmtId="0" fontId="3" fillId="0" borderId="31" xfId="0" applyFont="1" applyBorder="1"/>
    <xf numFmtId="0" fontId="3" fillId="0" borderId="23" xfId="0" applyFont="1" applyBorder="1"/>
    <xf numFmtId="0" fontId="3" fillId="0" borderId="37" xfId="0" applyFont="1" applyBorder="1"/>
    <xf numFmtId="0" fontId="3" fillId="0" borderId="16" xfId="0" applyFont="1" applyBorder="1"/>
    <xf numFmtId="0" fontId="3" fillId="0" borderId="28" xfId="0" applyFont="1" applyBorder="1"/>
    <xf numFmtId="0" fontId="3" fillId="0" borderId="24" xfId="0" applyFont="1" applyBorder="1"/>
    <xf numFmtId="0" fontId="3" fillId="0" borderId="32" xfId="0" applyFont="1" applyBorder="1"/>
    <xf numFmtId="0" fontId="3" fillId="0" borderId="3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25" xfId="0" applyFont="1" applyBorder="1"/>
    <xf numFmtId="0" fontId="3" fillId="0" borderId="29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3" fillId="0" borderId="41" xfId="0" applyFont="1" applyBorder="1"/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44" xfId="0" applyFont="1" applyBorder="1"/>
    <xf numFmtId="0" fontId="3" fillId="0" borderId="7" xfId="0" applyFont="1" applyBorder="1"/>
    <xf numFmtId="0" fontId="3" fillId="0" borderId="43" xfId="0" applyFont="1" applyBorder="1"/>
    <xf numFmtId="0" fontId="3" fillId="0" borderId="22" xfId="0" applyFont="1" applyBorder="1"/>
    <xf numFmtId="0" fontId="3" fillId="0" borderId="47" xfId="0" applyFont="1" applyBorder="1"/>
    <xf numFmtId="0" fontId="3" fillId="0" borderId="6" xfId="0" applyFont="1" applyBorder="1"/>
    <xf numFmtId="0" fontId="3" fillId="0" borderId="48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3" fillId="0" borderId="54" xfId="0" applyFont="1" applyBorder="1"/>
    <xf numFmtId="0" fontId="3" fillId="0" borderId="35" xfId="0" applyFont="1" applyBorder="1"/>
    <xf numFmtId="0" fontId="3" fillId="0" borderId="5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0" xfId="1">
      <alignment vertical="center"/>
    </xf>
    <xf numFmtId="0" fontId="1" fillId="0" borderId="10" xfId="1" applyBorder="1">
      <alignment vertical="center"/>
    </xf>
    <xf numFmtId="0" fontId="1" fillId="0" borderId="8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9" xfId="1" applyBorder="1">
      <alignment vertical="center"/>
    </xf>
    <xf numFmtId="0" fontId="1" fillId="0" borderId="7" xfId="1" applyBorder="1">
      <alignment vertical="center"/>
    </xf>
    <xf numFmtId="0" fontId="1" fillId="0" borderId="6" xfId="1" applyBorder="1">
      <alignment vertical="center"/>
    </xf>
    <xf numFmtId="0" fontId="1" fillId="0" borderId="56" xfId="1" applyBorder="1">
      <alignment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43" xfId="1" applyBorder="1">
      <alignment vertical="center"/>
    </xf>
    <xf numFmtId="0" fontId="1" fillId="0" borderId="48" xfId="1" applyBorder="1">
      <alignment vertical="center"/>
    </xf>
    <xf numFmtId="0" fontId="1" fillId="0" borderId="43" xfId="1" applyBorder="1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0" borderId="44" xfId="1" applyBorder="1">
      <alignment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60" xfId="0" applyFont="1" applyBorder="1"/>
    <xf numFmtId="0" fontId="3" fillId="0" borderId="3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64" xfId="0" applyFont="1" applyBorder="1"/>
    <xf numFmtId="0" fontId="3" fillId="0" borderId="4" xfId="0" applyFont="1" applyBorder="1"/>
    <xf numFmtId="0" fontId="3" fillId="0" borderId="20" xfId="0" applyFont="1" applyBorder="1"/>
    <xf numFmtId="0" fontId="3" fillId="0" borderId="25" xfId="0" applyFont="1" applyFill="1" applyBorder="1"/>
    <xf numFmtId="0" fontId="3" fillId="0" borderId="55" xfId="0" applyFont="1" applyBorder="1"/>
    <xf numFmtId="0" fontId="3" fillId="0" borderId="56" xfId="0" applyFont="1" applyBorder="1"/>
    <xf numFmtId="0" fontId="3" fillId="0" borderId="57" xfId="0" applyFont="1" applyBorder="1"/>
    <xf numFmtId="0" fontId="3" fillId="0" borderId="65" xfId="0" applyFont="1" applyBorder="1"/>
    <xf numFmtId="0" fontId="3" fillId="0" borderId="11" xfId="0" applyFont="1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0" borderId="33" xfId="0" applyFont="1" applyBorder="1" applyAlignment="1"/>
    <xf numFmtId="0" fontId="0" fillId="0" borderId="49" xfId="0" applyBorder="1" applyAlignment="1"/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0" xfId="0" applyFont="1" applyBorder="1" applyAlignment="1"/>
    <xf numFmtId="0" fontId="0" fillId="0" borderId="46" xfId="0" applyBorder="1" applyAlignment="1"/>
    <xf numFmtId="0" fontId="3" fillId="0" borderId="4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46" xfId="0" applyFont="1" applyBorder="1" applyAlignment="1"/>
    <xf numFmtId="0" fontId="3" fillId="0" borderId="40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/>
              <a:t>區域內標點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v>外圓的解X1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circle!$H$22:$H$31</c:f>
              <c:numCache>
                <c:formatCode>General</c:formatCode>
                <c:ptCount val="10"/>
                <c:pt idx="0">
                  <c:v>435</c:v>
                </c:pt>
                <c:pt idx="1">
                  <c:v>712.48874000000001</c:v>
                </c:pt>
                <c:pt idx="2">
                  <c:v>801.06010000000003</c:v>
                </c:pt>
                <c:pt idx="3">
                  <c:v>848.52146000000005</c:v>
                </c:pt>
                <c:pt idx="4">
                  <c:v>868.58966999999996</c:v>
                </c:pt>
                <c:pt idx="5">
                  <c:v>865.11626000000001</c:v>
                </c:pt>
                <c:pt idx="6">
                  <c:v>837.49224000000004</c:v>
                </c:pt>
                <c:pt idx="7">
                  <c:v>779.96376999999995</c:v>
                </c:pt>
                <c:pt idx="8">
                  <c:v>671.64319</c:v>
                </c:pt>
                <c:pt idx="9">
                  <c:v>435</c:v>
                </c:pt>
              </c:numCache>
            </c:numRef>
          </c:xVal>
          <c:yVal>
            <c:numRef>
              <c:f>circle!$G$22:$G$31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870</c:v>
                </c:pt>
              </c:numCache>
            </c:numRef>
          </c:yVal>
          <c:smooth val="0"/>
        </c:ser>
        <c:ser>
          <c:idx val="0"/>
          <c:order val="1"/>
          <c:tx>
            <c:v>外圓的解X2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circle!$I$22:$I$31</c:f>
              <c:numCache>
                <c:formatCode>General</c:formatCode>
                <c:ptCount val="10"/>
                <c:pt idx="0">
                  <c:v>435</c:v>
                </c:pt>
                <c:pt idx="1">
                  <c:v>157.51125999999999</c:v>
                </c:pt>
                <c:pt idx="2">
                  <c:v>68.939899999999994</c:v>
                </c:pt>
                <c:pt idx="3">
                  <c:v>21.478539999999999</c:v>
                </c:pt>
                <c:pt idx="4">
                  <c:v>1.4103300000000001</c:v>
                </c:pt>
                <c:pt idx="5">
                  <c:v>4.8837400000000004</c:v>
                </c:pt>
                <c:pt idx="6">
                  <c:v>32.507759999999998</c:v>
                </c:pt>
                <c:pt idx="7">
                  <c:v>90.036230000000003</c:v>
                </c:pt>
                <c:pt idx="8">
                  <c:v>198.35681</c:v>
                </c:pt>
                <c:pt idx="9">
                  <c:v>435</c:v>
                </c:pt>
              </c:numCache>
            </c:numRef>
          </c:xVal>
          <c:yVal>
            <c:numRef>
              <c:f>circle!$G$22:$G$31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870</c:v>
                </c:pt>
              </c:numCache>
            </c:numRef>
          </c:yVal>
          <c:smooth val="0"/>
        </c:ser>
        <c:ser>
          <c:idx val="1"/>
          <c:order val="2"/>
          <c:tx>
            <c:v>內圓的點解X1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circle!$H$35:$H$38</c:f>
              <c:numCache>
                <c:formatCode>General</c:formatCode>
                <c:ptCount val="4"/>
                <c:pt idx="0">
                  <c:v>546.35528999999997</c:v>
                </c:pt>
                <c:pt idx="1">
                  <c:v>606.46428000000003</c:v>
                </c:pt>
                <c:pt idx="2">
                  <c:v>597.48077000000001</c:v>
                </c:pt>
                <c:pt idx="3">
                  <c:v>493.30952000000002</c:v>
                </c:pt>
              </c:numCache>
            </c:numRef>
          </c:xVal>
          <c:yVal>
            <c:numRef>
              <c:f>circle!$G$35:$G$38</c:f>
              <c:numCache>
                <c:formatCode>General</c:formatCode>
                <c:ptCount val="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</c:numCache>
            </c:numRef>
          </c:yVal>
          <c:smooth val="0"/>
        </c:ser>
        <c:ser>
          <c:idx val="2"/>
          <c:order val="3"/>
          <c:tx>
            <c:v>內圓的點解X2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circle!$I$35:$I$38</c:f>
              <c:numCache>
                <c:formatCode>General</c:formatCode>
                <c:ptCount val="4"/>
                <c:pt idx="0">
                  <c:v>323.64470999999998</c:v>
                </c:pt>
                <c:pt idx="1">
                  <c:v>263.53572000000003</c:v>
                </c:pt>
                <c:pt idx="2">
                  <c:v>272.51922999999999</c:v>
                </c:pt>
                <c:pt idx="3">
                  <c:v>376.69047999999998</c:v>
                </c:pt>
              </c:numCache>
            </c:numRef>
          </c:xVal>
          <c:yVal>
            <c:numRef>
              <c:f>circle!$G$35:$G$38</c:f>
              <c:numCache>
                <c:formatCode>General</c:formatCode>
                <c:ptCount val="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</c:numCache>
            </c:numRef>
          </c:yVal>
          <c:smooth val="0"/>
        </c:ser>
        <c:ser>
          <c:idx val="3"/>
          <c:order val="4"/>
          <c:tx>
            <c:v>區域內的點</c:v>
          </c:tx>
          <c:spPr>
            <a:ln w="25400" cap="rnd">
              <a:noFill/>
              <a:round/>
            </a:ln>
            <a:effectLst>
              <a:glow rad="63500">
                <a:schemeClr val="accent1"/>
              </a:glow>
            </a:effectLst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>
                <a:glow rad="63500">
                  <a:schemeClr val="accent1"/>
                </a:glow>
              </a:effectLst>
            </c:spPr>
          </c:marker>
          <c:dLbls>
            <c:delete val="1"/>
          </c:dLbls>
          <c:xVal>
            <c:numRef>
              <c:f>circle!$D$21:$D$68</c:f>
              <c:numCache>
                <c:formatCode>General</c:formatCode>
                <c:ptCount val="4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600</c:v>
                </c:pt>
                <c:pt idx="18">
                  <c:v>700</c:v>
                </c:pt>
                <c:pt idx="19">
                  <c:v>800</c:v>
                </c:pt>
                <c:pt idx="20">
                  <c:v>100</c:v>
                </c:pt>
                <c:pt idx="21">
                  <c:v>200</c:v>
                </c:pt>
                <c:pt idx="22">
                  <c:v>700</c:v>
                </c:pt>
                <c:pt idx="23">
                  <c:v>800</c:v>
                </c:pt>
                <c:pt idx="24">
                  <c:v>100</c:v>
                </c:pt>
                <c:pt idx="25">
                  <c:v>200</c:v>
                </c:pt>
                <c:pt idx="26">
                  <c:v>600</c:v>
                </c:pt>
                <c:pt idx="27">
                  <c:v>700</c:v>
                </c:pt>
                <c:pt idx="28">
                  <c:v>800</c:v>
                </c:pt>
                <c:pt idx="29">
                  <c:v>100</c:v>
                </c:pt>
                <c:pt idx="30">
                  <c:v>200</c:v>
                </c:pt>
                <c:pt idx="31">
                  <c:v>300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100</c:v>
                </c:pt>
                <c:pt idx="37">
                  <c:v>200</c:v>
                </c:pt>
                <c:pt idx="38">
                  <c:v>300</c:v>
                </c:pt>
                <c:pt idx="39">
                  <c:v>400</c:v>
                </c:pt>
                <c:pt idx="40">
                  <c:v>500</c:v>
                </c:pt>
                <c:pt idx="41">
                  <c:v>600</c:v>
                </c:pt>
                <c:pt idx="42">
                  <c:v>700</c:v>
                </c:pt>
                <c:pt idx="43">
                  <c:v>200</c:v>
                </c:pt>
                <c:pt idx="44">
                  <c:v>300</c:v>
                </c:pt>
                <c:pt idx="45">
                  <c:v>400</c:v>
                </c:pt>
                <c:pt idx="46">
                  <c:v>500</c:v>
                </c:pt>
                <c:pt idx="47">
                  <c:v>600</c:v>
                </c:pt>
              </c:numCache>
            </c:numRef>
          </c:xVal>
          <c:yVal>
            <c:numRef>
              <c:f>circle!$B$21:$B$68</c:f>
              <c:numCache>
                <c:formatCode>General</c:formatCod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700</c:v>
                </c:pt>
                <c:pt idx="42">
                  <c:v>700</c:v>
                </c:pt>
                <c:pt idx="43">
                  <c:v>800</c:v>
                </c:pt>
                <c:pt idx="44">
                  <c:v>800</c:v>
                </c:pt>
                <c:pt idx="45">
                  <c:v>800</c:v>
                </c:pt>
                <c:pt idx="46">
                  <c:v>800</c:v>
                </c:pt>
                <c:pt idx="47">
                  <c:v>800</c:v>
                </c:pt>
              </c:numCache>
            </c:numRef>
          </c:yVal>
          <c:smooth val="0"/>
        </c:ser>
        <c:ser>
          <c:idx val="4"/>
          <c:order val="5"/>
          <c:tx>
            <c:v>外圓的解Y1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circle!$G$42:$G$51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870</c:v>
                </c:pt>
              </c:numCache>
            </c:numRef>
          </c:xVal>
          <c:yVal>
            <c:numRef>
              <c:f>circle!$H$42:$H$51</c:f>
              <c:numCache>
                <c:formatCode>General</c:formatCode>
                <c:ptCount val="10"/>
                <c:pt idx="0">
                  <c:v>435</c:v>
                </c:pt>
                <c:pt idx="1">
                  <c:v>712.48874000000001</c:v>
                </c:pt>
                <c:pt idx="2">
                  <c:v>801.06010000000003</c:v>
                </c:pt>
                <c:pt idx="3">
                  <c:v>848.52146000000005</c:v>
                </c:pt>
                <c:pt idx="4">
                  <c:v>868.58966999999996</c:v>
                </c:pt>
                <c:pt idx="5">
                  <c:v>865.11626000000001</c:v>
                </c:pt>
                <c:pt idx="6">
                  <c:v>837.49224000000004</c:v>
                </c:pt>
                <c:pt idx="7">
                  <c:v>779.96376999999995</c:v>
                </c:pt>
                <c:pt idx="8">
                  <c:v>671.64319</c:v>
                </c:pt>
                <c:pt idx="9">
                  <c:v>435</c:v>
                </c:pt>
              </c:numCache>
            </c:numRef>
          </c:yVal>
          <c:smooth val="0"/>
        </c:ser>
        <c:ser>
          <c:idx val="5"/>
          <c:order val="6"/>
          <c:tx>
            <c:v>外圓的解Y2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circle!$G$42:$G$51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870</c:v>
                </c:pt>
              </c:numCache>
            </c:numRef>
          </c:xVal>
          <c:yVal>
            <c:numRef>
              <c:f>circle!$I$42:$I$51</c:f>
              <c:numCache>
                <c:formatCode>General</c:formatCode>
                <c:ptCount val="10"/>
                <c:pt idx="0">
                  <c:v>435</c:v>
                </c:pt>
                <c:pt idx="1">
                  <c:v>157.51125999999999</c:v>
                </c:pt>
                <c:pt idx="2">
                  <c:v>68.939899999999994</c:v>
                </c:pt>
                <c:pt idx="3">
                  <c:v>21.478539999999999</c:v>
                </c:pt>
                <c:pt idx="4">
                  <c:v>1.4103300000000001</c:v>
                </c:pt>
                <c:pt idx="5">
                  <c:v>4.8837400000000004</c:v>
                </c:pt>
                <c:pt idx="6">
                  <c:v>32.507759999999998</c:v>
                </c:pt>
                <c:pt idx="7">
                  <c:v>90.036230000000003</c:v>
                </c:pt>
                <c:pt idx="8">
                  <c:v>198.35681</c:v>
                </c:pt>
                <c:pt idx="9">
                  <c:v>435</c:v>
                </c:pt>
              </c:numCache>
            </c:numRef>
          </c:yVal>
          <c:smooth val="0"/>
        </c:ser>
        <c:ser>
          <c:idx val="6"/>
          <c:order val="7"/>
          <c:tx>
            <c:v>內圓的解Y1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circle!$G$55:$G$58</c:f>
              <c:numCache>
                <c:formatCode>General</c:formatCode>
                <c:ptCount val="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</c:numCache>
            </c:numRef>
          </c:xVal>
          <c:yVal>
            <c:numRef>
              <c:f>circle!$H$55:$H$58</c:f>
              <c:numCache>
                <c:formatCode>General</c:formatCode>
                <c:ptCount val="4"/>
                <c:pt idx="0">
                  <c:v>546.35528999999997</c:v>
                </c:pt>
                <c:pt idx="1">
                  <c:v>606.46428000000003</c:v>
                </c:pt>
                <c:pt idx="2">
                  <c:v>597.48077000000001</c:v>
                </c:pt>
                <c:pt idx="3">
                  <c:v>493.30952000000002</c:v>
                </c:pt>
              </c:numCache>
            </c:numRef>
          </c:yVal>
          <c:smooth val="0"/>
        </c:ser>
        <c:ser>
          <c:idx val="7"/>
          <c:order val="8"/>
          <c:tx>
            <c:v>內圓的解Y2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circle!$G$55:$G$58</c:f>
              <c:numCache>
                <c:formatCode>General</c:formatCode>
                <c:ptCount val="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</c:numCache>
            </c:numRef>
          </c:xVal>
          <c:yVal>
            <c:numRef>
              <c:f>circle!$I$55:$I$58</c:f>
              <c:numCache>
                <c:formatCode>General</c:formatCode>
                <c:ptCount val="4"/>
                <c:pt idx="0">
                  <c:v>323.64470999999998</c:v>
                </c:pt>
                <c:pt idx="1">
                  <c:v>263.53572000000003</c:v>
                </c:pt>
                <c:pt idx="2">
                  <c:v>272.51922999999999</c:v>
                </c:pt>
                <c:pt idx="3">
                  <c:v>376.69047999999998</c:v>
                </c:pt>
              </c:numCache>
            </c:numRef>
          </c:yVal>
          <c:smooth val="0"/>
        </c:ser>
        <c:ser>
          <c:idx val="8"/>
          <c:order val="9"/>
          <c:tx>
            <c:v>中心點內圓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circle!$C$81:$C$89</c:f>
              <c:numCache>
                <c:formatCode>General</c:formatCode>
                <c:ptCount val="9"/>
                <c:pt idx="0">
                  <c:v>361.82235500000002</c:v>
                </c:pt>
                <c:pt idx="1">
                  <c:v>523.17764499999998</c:v>
                </c:pt>
                <c:pt idx="2">
                  <c:v>281.76786000000004</c:v>
                </c:pt>
                <c:pt idx="3">
                  <c:v>603.23214000000007</c:v>
                </c:pt>
                <c:pt idx="4">
                  <c:v>603.23</c:v>
                </c:pt>
                <c:pt idx="5">
                  <c:v>286.259615</c:v>
                </c:pt>
                <c:pt idx="6">
                  <c:v>388.34523999999999</c:v>
                </c:pt>
                <c:pt idx="7">
                  <c:v>446.65476000000001</c:v>
                </c:pt>
                <c:pt idx="8">
                  <c:v>548.74038500000006</c:v>
                </c:pt>
              </c:numCache>
            </c:numRef>
          </c:xVal>
          <c:yVal>
            <c:numRef>
              <c:f>circle!$D$81:$D$89</c:f>
              <c:numCache>
                <c:formatCode>General</c:formatCode>
                <c:ptCount val="9"/>
                <c:pt idx="0">
                  <c:v>276.03449000000001</c:v>
                </c:pt>
                <c:pt idx="1">
                  <c:v>283.83882</c:v>
                </c:pt>
                <c:pt idx="2">
                  <c:v>350.47242</c:v>
                </c:pt>
                <c:pt idx="3">
                  <c:v>386.80304000000001</c:v>
                </c:pt>
                <c:pt idx="4">
                  <c:v>483.20443</c:v>
                </c:pt>
                <c:pt idx="5">
                  <c:v>527.20248000000004</c:v>
                </c:pt>
                <c:pt idx="6">
                  <c:v>603.66633999999999</c:v>
                </c:pt>
                <c:pt idx="7">
                  <c:v>609.61147000000005</c:v>
                </c:pt>
                <c:pt idx="8">
                  <c:v>567.99671000000001</c:v>
                </c:pt>
              </c:numCache>
            </c:numRef>
          </c:yVal>
          <c:smooth val="0"/>
        </c:ser>
        <c:ser>
          <c:idx val="10"/>
          <c:order val="10"/>
          <c:tx>
            <c:v>中心點外圓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circle!$E$74:$E$78</c:f>
              <c:numCache>
                <c:formatCode>General</c:formatCode>
                <c:ptCount val="5"/>
                <c:pt idx="0">
                  <c:v>128.90563</c:v>
                </c:pt>
                <c:pt idx="1">
                  <c:v>756.24437</c:v>
                </c:pt>
                <c:pt idx="2">
                  <c:v>149.178405</c:v>
                </c:pt>
                <c:pt idx="3">
                  <c:v>685.821595</c:v>
                </c:pt>
                <c:pt idx="4">
                  <c:v>789.98188499999992</c:v>
                </c:pt>
              </c:numCache>
            </c:numRef>
          </c:xVal>
          <c:yVal>
            <c:numRef>
              <c:f>circle!$F$74:$F$78</c:f>
              <c:numCache>
                <c:formatCode>General</c:formatCode>
                <c:ptCount val="5"/>
                <c:pt idx="0">
                  <c:v>128.75563</c:v>
                </c:pt>
                <c:pt idx="1">
                  <c:v>149.178405</c:v>
                </c:pt>
                <c:pt idx="2">
                  <c:v>756.24450000000002</c:v>
                </c:pt>
                <c:pt idx="3">
                  <c:v>789.98188499999992</c:v>
                </c:pt>
                <c:pt idx="4">
                  <c:v>685.821595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49526640"/>
        <c:axId val="449529904"/>
      </c:scatterChart>
      <c:valAx>
        <c:axId val="449526640"/>
        <c:scaling>
          <c:orientation val="minMax"/>
          <c:max val="900"/>
          <c:min val="0"/>
        </c:scaling>
        <c:delete val="0"/>
        <c:axPos val="b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2700"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9529904"/>
        <c:crosses val="autoZero"/>
        <c:crossBetween val="midCat"/>
        <c:majorUnit val="100"/>
      </c:valAx>
      <c:valAx>
        <c:axId val="449529904"/>
        <c:scaling>
          <c:orientation val="minMax"/>
          <c:max val="900"/>
          <c:min val="0"/>
        </c:scaling>
        <c:delete val="0"/>
        <c:axPos val="l"/>
        <c:majorGridlines>
          <c:spPr>
            <a:ln w="635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9050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0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9526640"/>
        <c:crosses val="autoZero"/>
        <c:crossBetween val="midCat"/>
      </c:valAx>
      <c:spPr>
        <a:noFill/>
        <a:ln w="63500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0</xdr:rowOff>
    </xdr:from>
    <xdr:to>
      <xdr:col>6</xdr:col>
      <xdr:colOff>0</xdr:colOff>
      <xdr:row>5</xdr:row>
      <xdr:rowOff>7620</xdr:rowOff>
    </xdr:to>
    <xdr:sp macro="" textlink="">
      <xdr:nvSpPr>
        <xdr:cNvPr id="2" name="橢圓 1"/>
        <xdr:cNvSpPr/>
      </xdr:nvSpPr>
      <xdr:spPr>
        <a:xfrm>
          <a:off x="746760" y="0"/>
          <a:ext cx="3688080" cy="316992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439270</xdr:colOff>
      <xdr:row>3</xdr:row>
      <xdr:rowOff>681318</xdr:rowOff>
    </xdr:from>
    <xdr:to>
      <xdr:col>19</xdr:col>
      <xdr:colOff>87528</xdr:colOff>
      <xdr:row>7</xdr:row>
      <xdr:rowOff>293718</xdr:rowOff>
    </xdr:to>
    <xdr:sp macro="" textlink="">
      <xdr:nvSpPr>
        <xdr:cNvPr id="6" name="橢圓 5"/>
        <xdr:cNvSpPr/>
      </xdr:nvSpPr>
      <xdr:spPr>
        <a:xfrm>
          <a:off x="10910046" y="2967318"/>
          <a:ext cx="2660400" cy="26604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744070</xdr:colOff>
      <xdr:row>1</xdr:row>
      <xdr:rowOff>224118</xdr:rowOff>
    </xdr:from>
    <xdr:to>
      <xdr:col>21</xdr:col>
      <xdr:colOff>582706</xdr:colOff>
      <xdr:row>9</xdr:row>
      <xdr:rowOff>744918</xdr:rowOff>
    </xdr:to>
    <xdr:sp macro="" textlink="">
      <xdr:nvSpPr>
        <xdr:cNvPr id="7" name="橢圓 6"/>
        <xdr:cNvSpPr/>
      </xdr:nvSpPr>
      <xdr:spPr>
        <a:xfrm>
          <a:off x="9180499" y="986118"/>
          <a:ext cx="6598664" cy="661680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609599</xdr:colOff>
      <xdr:row>33</xdr:row>
      <xdr:rowOff>286293</xdr:rowOff>
    </xdr:from>
    <xdr:to>
      <xdr:col>26</xdr:col>
      <xdr:colOff>744070</xdr:colOff>
      <xdr:row>74</xdr:row>
      <xdr:rowOff>251013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topLeftCell="K50" zoomScale="85" zoomScaleNormal="85" workbookViewId="0">
      <selection activeCell="AB67" sqref="AB67"/>
    </sheetView>
  </sheetViews>
  <sheetFormatPr defaultRowHeight="22.2" x14ac:dyDescent="0.4"/>
  <cols>
    <col min="1" max="6" width="12.77734375" style="2" customWidth="1"/>
    <col min="7" max="7" width="11.21875" style="2" customWidth="1"/>
    <col min="8" max="8" width="12.77734375" style="2" customWidth="1"/>
    <col min="9" max="11" width="8.88671875" style="2"/>
    <col min="12" max="30" width="11" style="2" customWidth="1"/>
    <col min="31" max="16384" width="8.88671875" style="2"/>
  </cols>
  <sheetData>
    <row r="1" spans="1:23" ht="60" customHeight="1" thickBot="1" x14ac:dyDescent="0.45">
      <c r="A1" s="4">
        <v>180</v>
      </c>
      <c r="B1" s="5"/>
      <c r="C1" s="5"/>
      <c r="D1" s="5"/>
      <c r="E1" s="5"/>
      <c r="F1" s="5"/>
      <c r="H1" s="6" t="s">
        <v>2</v>
      </c>
      <c r="I1" s="1">
        <v>175</v>
      </c>
      <c r="L1" s="143" t="s">
        <v>11</v>
      </c>
      <c r="M1" s="20">
        <v>900</v>
      </c>
      <c r="N1" s="7"/>
      <c r="O1" s="8"/>
      <c r="P1" s="8"/>
      <c r="Q1" s="8"/>
      <c r="R1" s="8"/>
      <c r="S1" s="8"/>
      <c r="T1" s="8"/>
      <c r="U1" s="8"/>
      <c r="V1" s="8"/>
      <c r="W1" s="9"/>
    </row>
    <row r="2" spans="1:23" ht="60" customHeight="1" x14ac:dyDescent="0.4">
      <c r="A2" s="4">
        <v>135</v>
      </c>
      <c r="B2" s="5"/>
      <c r="C2" s="5"/>
      <c r="D2" s="5"/>
      <c r="E2" s="5"/>
      <c r="F2" s="5"/>
      <c r="H2" s="6" t="s">
        <v>1</v>
      </c>
      <c r="I2" s="1">
        <v>434.608</v>
      </c>
      <c r="L2" s="144"/>
      <c r="M2" s="21">
        <v>800</v>
      </c>
      <c r="N2" s="10"/>
      <c r="O2" s="11"/>
      <c r="P2" s="12"/>
      <c r="Q2" s="12"/>
      <c r="R2" s="12"/>
      <c r="S2" s="12"/>
      <c r="T2" s="12"/>
      <c r="U2" s="11"/>
      <c r="V2" s="11"/>
      <c r="W2" s="13"/>
    </row>
    <row r="3" spans="1:23" ht="60" customHeight="1" x14ac:dyDescent="0.4">
      <c r="A3" s="4">
        <v>90</v>
      </c>
      <c r="B3" s="5"/>
      <c r="C3" s="5"/>
      <c r="D3" s="5"/>
      <c r="E3" s="5"/>
      <c r="F3" s="5"/>
      <c r="L3" s="144"/>
      <c r="M3" s="21">
        <v>700</v>
      </c>
      <c r="N3" s="10"/>
      <c r="O3" s="5"/>
      <c r="P3" s="5"/>
      <c r="Q3" s="5"/>
      <c r="R3" s="5"/>
      <c r="S3" s="5"/>
      <c r="T3" s="5"/>
      <c r="U3" s="5"/>
      <c r="V3" s="11"/>
      <c r="W3" s="13"/>
    </row>
    <row r="4" spans="1:23" ht="60" customHeight="1" x14ac:dyDescent="0.4">
      <c r="A4" s="4">
        <v>45</v>
      </c>
      <c r="B4" s="5"/>
      <c r="C4" s="5"/>
      <c r="D4" s="5"/>
      <c r="E4" s="5"/>
      <c r="F4" s="5"/>
      <c r="I4" s="1">
        <v>350</v>
      </c>
      <c r="L4" s="144"/>
      <c r="M4" s="21">
        <v>600</v>
      </c>
      <c r="N4" s="14"/>
      <c r="O4" s="5"/>
      <c r="P4" s="5"/>
      <c r="Q4" s="5"/>
      <c r="R4" s="5"/>
      <c r="S4" s="5"/>
      <c r="T4" s="5"/>
      <c r="U4" s="5"/>
      <c r="V4" s="15"/>
      <c r="W4" s="13"/>
    </row>
    <row r="5" spans="1:23" ht="60" customHeight="1" x14ac:dyDescent="0.4">
      <c r="A5" s="4">
        <v>0</v>
      </c>
      <c r="B5" s="5"/>
      <c r="C5" s="5"/>
      <c r="D5" s="5"/>
      <c r="E5" s="5"/>
      <c r="F5" s="5"/>
      <c r="I5" s="1">
        <v>870</v>
      </c>
      <c r="L5" s="144"/>
      <c r="M5" s="21">
        <v>500</v>
      </c>
      <c r="N5" s="14"/>
      <c r="O5" s="5"/>
      <c r="P5" s="5"/>
      <c r="Q5" s="5"/>
      <c r="R5" s="11"/>
      <c r="S5" s="5"/>
      <c r="T5" s="5"/>
      <c r="U5" s="5"/>
      <c r="V5" s="15"/>
      <c r="W5" s="13"/>
    </row>
    <row r="6" spans="1:23" ht="60" customHeight="1" x14ac:dyDescent="0.4">
      <c r="A6" s="4"/>
      <c r="B6" s="4">
        <v>0</v>
      </c>
      <c r="C6" s="4">
        <v>45</v>
      </c>
      <c r="D6" s="4">
        <v>90</v>
      </c>
      <c r="E6" s="4">
        <v>135</v>
      </c>
      <c r="F6" s="4">
        <v>180</v>
      </c>
      <c r="G6" s="2" t="s">
        <v>0</v>
      </c>
      <c r="L6" s="144"/>
      <c r="M6" s="21">
        <v>400</v>
      </c>
      <c r="N6" s="14"/>
      <c r="O6" s="5"/>
      <c r="P6" s="5"/>
      <c r="Q6" s="11"/>
      <c r="R6" s="11"/>
      <c r="S6" s="11"/>
      <c r="T6" s="5"/>
      <c r="U6" s="5"/>
      <c r="V6" s="15"/>
      <c r="W6" s="13"/>
    </row>
    <row r="7" spans="1:23" ht="60" customHeight="1" x14ac:dyDescent="0.4">
      <c r="H7" s="6" t="s">
        <v>3</v>
      </c>
      <c r="I7" s="1">
        <v>435</v>
      </c>
      <c r="L7" s="144"/>
      <c r="M7" s="21">
        <v>300</v>
      </c>
      <c r="N7" s="14"/>
      <c r="O7" s="5"/>
      <c r="P7" s="5"/>
      <c r="Q7" s="5"/>
      <c r="R7" s="11"/>
      <c r="S7" s="5"/>
      <c r="T7" s="5"/>
      <c r="U7" s="5"/>
      <c r="V7" s="15"/>
      <c r="W7" s="13"/>
    </row>
    <row r="8" spans="1:23" ht="60" customHeight="1" x14ac:dyDescent="0.4">
      <c r="H8" s="6" t="s">
        <v>4</v>
      </c>
      <c r="I8" s="1">
        <f>870/2</f>
        <v>435</v>
      </c>
      <c r="L8" s="144"/>
      <c r="M8" s="21">
        <v>200</v>
      </c>
      <c r="N8" s="14"/>
      <c r="O8" s="5"/>
      <c r="P8" s="5"/>
      <c r="Q8" s="5"/>
      <c r="R8" s="5"/>
      <c r="S8" s="5"/>
      <c r="T8" s="5"/>
      <c r="U8" s="5"/>
      <c r="V8" s="15"/>
      <c r="W8" s="13"/>
    </row>
    <row r="9" spans="1:23" ht="60" customHeight="1" x14ac:dyDescent="0.4">
      <c r="L9" s="144"/>
      <c r="M9" s="21">
        <v>100</v>
      </c>
      <c r="N9" s="10"/>
      <c r="O9" s="5"/>
      <c r="P9" s="5"/>
      <c r="Q9" s="5"/>
      <c r="R9" s="5"/>
      <c r="S9" s="5"/>
      <c r="T9" s="5"/>
      <c r="U9" s="5"/>
      <c r="V9" s="11"/>
      <c r="W9" s="13"/>
    </row>
    <row r="10" spans="1:23" ht="60" customHeight="1" thickBot="1" x14ac:dyDescent="0.45">
      <c r="L10" s="144"/>
      <c r="M10" s="21">
        <v>0</v>
      </c>
      <c r="N10" s="16"/>
      <c r="O10" s="17"/>
      <c r="P10" s="18"/>
      <c r="Q10" s="18"/>
      <c r="R10" s="18"/>
      <c r="S10" s="18"/>
      <c r="T10" s="18"/>
      <c r="U10" s="17"/>
      <c r="V10" s="17"/>
      <c r="W10" s="19"/>
    </row>
    <row r="11" spans="1:23" ht="60" customHeight="1" thickBot="1" x14ac:dyDescent="0.45">
      <c r="L11" s="23"/>
      <c r="M11" s="28"/>
      <c r="N11" s="22">
        <v>0</v>
      </c>
      <c r="O11" s="22">
        <v>100</v>
      </c>
      <c r="P11" s="22">
        <v>200</v>
      </c>
      <c r="Q11" s="22">
        <v>300</v>
      </c>
      <c r="R11" s="22">
        <v>400</v>
      </c>
      <c r="S11" s="22">
        <v>500</v>
      </c>
      <c r="T11" s="22">
        <v>600</v>
      </c>
      <c r="U11" s="22">
        <v>700</v>
      </c>
      <c r="V11" s="22">
        <v>800</v>
      </c>
      <c r="W11" s="3">
        <v>900</v>
      </c>
    </row>
    <row r="12" spans="1:23" ht="60" customHeight="1" thickBot="1" x14ac:dyDescent="0.45">
      <c r="L12" s="16"/>
      <c r="M12" s="24"/>
      <c r="N12" s="145" t="s">
        <v>9</v>
      </c>
      <c r="O12" s="146"/>
      <c r="P12" s="146"/>
      <c r="Q12" s="146"/>
      <c r="R12" s="146"/>
      <c r="S12" s="146"/>
      <c r="T12" s="146"/>
      <c r="U12" s="146"/>
      <c r="V12" s="146"/>
      <c r="W12" s="147"/>
    </row>
    <row r="13" spans="1:23" ht="60" customHeight="1" x14ac:dyDescent="0.4">
      <c r="D13" s="2" t="s">
        <v>5</v>
      </c>
      <c r="E13" s="2" t="s">
        <v>6</v>
      </c>
      <c r="F13" s="6" t="s">
        <v>7</v>
      </c>
      <c r="H13" s="139" t="s">
        <v>14</v>
      </c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3" ht="60" customHeight="1" x14ac:dyDescent="0.4">
      <c r="D14" s="2">
        <v>100</v>
      </c>
      <c r="E14" s="2">
        <v>870</v>
      </c>
      <c r="F14" s="2">
        <f>IF(AND(D15,E15)=TRUE,1,0)</f>
        <v>0</v>
      </c>
      <c r="H14" s="139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</row>
    <row r="15" spans="1:23" ht="60" customHeight="1" x14ac:dyDescent="0.4">
      <c r="D15" s="2">
        <f>IF((((D14-435)^2+(E14-435)^2) &gt;= 175^2),1,0)</f>
        <v>1</v>
      </c>
      <c r="E15" s="2">
        <f>IF((((D14-435)^2+(E14-435)^2) &lt;= 435^2),1,0)</f>
        <v>0</v>
      </c>
      <c r="H15" s="139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</row>
    <row r="16" spans="1:23" ht="60" customHeight="1" x14ac:dyDescent="0.4">
      <c r="D16" s="6" t="s">
        <v>12</v>
      </c>
      <c r="E16" s="6" t="s">
        <v>13</v>
      </c>
      <c r="H16" s="141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</row>
    <row r="17" spans="1:22" ht="60" customHeight="1" x14ac:dyDescent="0.4"/>
    <row r="18" spans="1:22" ht="60" customHeight="1" x14ac:dyDescent="0.4"/>
    <row r="19" spans="1:22" ht="60" customHeight="1" x14ac:dyDescent="0.4"/>
    <row r="20" spans="1:22" ht="60" customHeight="1" thickBot="1" x14ac:dyDescent="0.45"/>
    <row r="21" spans="1:22" ht="28.8" thickBot="1" x14ac:dyDescent="0.45">
      <c r="A21" s="40" t="s">
        <v>10</v>
      </c>
      <c r="B21" s="54">
        <v>100</v>
      </c>
      <c r="C21" s="40" t="s">
        <v>8</v>
      </c>
      <c r="D21" s="56">
        <v>200</v>
      </c>
      <c r="F21" s="116"/>
      <c r="G21" s="117"/>
      <c r="H21" s="53" t="s">
        <v>15</v>
      </c>
      <c r="I21" s="49" t="s">
        <v>20</v>
      </c>
      <c r="K21" s="23"/>
      <c r="L21" s="7"/>
      <c r="M21" s="113" t="s">
        <v>9</v>
      </c>
      <c r="N21" s="114"/>
      <c r="O21" s="114"/>
      <c r="P21" s="114"/>
      <c r="Q21" s="114"/>
      <c r="R21" s="114"/>
      <c r="S21" s="114"/>
      <c r="T21" s="114"/>
      <c r="U21" s="114"/>
      <c r="V21" s="115"/>
    </row>
    <row r="22" spans="1:22" ht="22.8" thickBot="1" x14ac:dyDescent="0.45">
      <c r="A22" s="41" t="s">
        <v>10</v>
      </c>
      <c r="B22" s="50">
        <v>100</v>
      </c>
      <c r="C22" s="41" t="s">
        <v>8</v>
      </c>
      <c r="D22" s="57">
        <v>300</v>
      </c>
      <c r="F22" s="52" t="s">
        <v>10</v>
      </c>
      <c r="G22" s="48">
        <v>0</v>
      </c>
      <c r="H22" s="34">
        <v>435</v>
      </c>
      <c r="I22" s="48">
        <v>435</v>
      </c>
      <c r="K22" s="132" t="s">
        <v>17</v>
      </c>
      <c r="L22" s="9"/>
      <c r="M22" s="43">
        <v>0</v>
      </c>
      <c r="N22" s="44">
        <v>100</v>
      </c>
      <c r="O22" s="44">
        <v>200</v>
      </c>
      <c r="P22" s="44">
        <v>300</v>
      </c>
      <c r="Q22" s="44">
        <v>400</v>
      </c>
      <c r="R22" s="44">
        <v>500</v>
      </c>
      <c r="S22" s="44">
        <v>600</v>
      </c>
      <c r="T22" s="44">
        <v>700</v>
      </c>
      <c r="U22" s="44">
        <v>800</v>
      </c>
      <c r="V22" s="45">
        <v>870</v>
      </c>
    </row>
    <row r="23" spans="1:22" x14ac:dyDescent="0.4">
      <c r="A23" s="41" t="s">
        <v>10</v>
      </c>
      <c r="B23" s="50">
        <v>100</v>
      </c>
      <c r="C23" s="41" t="s">
        <v>8</v>
      </c>
      <c r="D23" s="57">
        <v>400</v>
      </c>
      <c r="F23" s="51" t="s">
        <v>10</v>
      </c>
      <c r="G23" s="47">
        <v>100</v>
      </c>
      <c r="H23" s="32">
        <v>712.48874000000001</v>
      </c>
      <c r="I23" s="47">
        <v>157.51125999999999</v>
      </c>
      <c r="K23" s="133"/>
      <c r="L23" s="46">
        <v>0</v>
      </c>
      <c r="M23" s="37"/>
      <c r="N23" s="38"/>
      <c r="O23" s="38"/>
      <c r="P23" s="38"/>
      <c r="Q23" s="38"/>
      <c r="R23" s="38"/>
      <c r="S23" s="38"/>
      <c r="T23" s="38"/>
      <c r="U23" s="38"/>
      <c r="V23" s="39"/>
    </row>
    <row r="24" spans="1:22" x14ac:dyDescent="0.4">
      <c r="A24" s="41" t="s">
        <v>10</v>
      </c>
      <c r="B24" s="50">
        <v>100</v>
      </c>
      <c r="C24" s="41" t="s">
        <v>8</v>
      </c>
      <c r="D24" s="57">
        <v>500</v>
      </c>
      <c r="F24" s="51" t="s">
        <v>10</v>
      </c>
      <c r="G24" s="47">
        <v>200</v>
      </c>
      <c r="H24" s="32">
        <v>801.06010000000003</v>
      </c>
      <c r="I24" s="47">
        <v>68.939899999999994</v>
      </c>
      <c r="K24" s="133"/>
      <c r="L24" s="41">
        <v>100</v>
      </c>
      <c r="M24" s="35"/>
      <c r="N24" s="4"/>
      <c r="O24" s="4" t="s">
        <v>19</v>
      </c>
      <c r="P24" s="4" t="s">
        <v>19</v>
      </c>
      <c r="Q24" s="4" t="s">
        <v>19</v>
      </c>
      <c r="R24" s="4" t="s">
        <v>19</v>
      </c>
      <c r="S24" s="4" t="s">
        <v>19</v>
      </c>
      <c r="T24" s="4" t="s">
        <v>19</v>
      </c>
      <c r="U24" s="4"/>
      <c r="V24" s="29"/>
    </row>
    <row r="25" spans="1:22" x14ac:dyDescent="0.4">
      <c r="A25" s="41" t="s">
        <v>10</v>
      </c>
      <c r="B25" s="50">
        <v>100</v>
      </c>
      <c r="C25" s="41" t="s">
        <v>8</v>
      </c>
      <c r="D25" s="57">
        <v>600</v>
      </c>
      <c r="F25" s="51" t="s">
        <v>10</v>
      </c>
      <c r="G25" s="47">
        <v>300</v>
      </c>
      <c r="H25" s="32">
        <v>848.52146000000005</v>
      </c>
      <c r="I25" s="47">
        <v>21.478539999999999</v>
      </c>
      <c r="K25" s="133"/>
      <c r="L25" s="41">
        <v>200</v>
      </c>
      <c r="M25" s="35"/>
      <c r="N25" s="4" t="s">
        <v>19</v>
      </c>
      <c r="O25" s="4" t="s">
        <v>19</v>
      </c>
      <c r="P25" s="4" t="s">
        <v>19</v>
      </c>
      <c r="Q25" s="4" t="s">
        <v>19</v>
      </c>
      <c r="R25" s="4" t="s">
        <v>19</v>
      </c>
      <c r="S25" s="4" t="s">
        <v>19</v>
      </c>
      <c r="T25" s="4" t="s">
        <v>19</v>
      </c>
      <c r="U25" s="4" t="s">
        <v>19</v>
      </c>
      <c r="V25" s="29"/>
    </row>
    <row r="26" spans="1:22" x14ac:dyDescent="0.4">
      <c r="A26" s="41" t="s">
        <v>10</v>
      </c>
      <c r="B26" s="50">
        <v>100</v>
      </c>
      <c r="C26" s="41" t="s">
        <v>8</v>
      </c>
      <c r="D26" s="57">
        <v>700</v>
      </c>
      <c r="F26" s="51" t="s">
        <v>10</v>
      </c>
      <c r="G26" s="47">
        <v>400</v>
      </c>
      <c r="H26" s="32">
        <v>868.58966999999996</v>
      </c>
      <c r="I26" s="47">
        <v>1.4103300000000001</v>
      </c>
      <c r="K26" s="133"/>
      <c r="L26" s="41">
        <v>300</v>
      </c>
      <c r="M26" s="35"/>
      <c r="N26" s="4" t="s">
        <v>19</v>
      </c>
      <c r="O26" s="4" t="s">
        <v>19</v>
      </c>
      <c r="P26" s="4" t="s">
        <v>19</v>
      </c>
      <c r="Q26" s="4" t="s">
        <v>19</v>
      </c>
      <c r="R26" s="4" t="s">
        <v>19</v>
      </c>
      <c r="S26" s="4" t="s">
        <v>19</v>
      </c>
      <c r="T26" s="4" t="s">
        <v>19</v>
      </c>
      <c r="U26" s="4" t="s">
        <v>19</v>
      </c>
      <c r="V26" s="29"/>
    </row>
    <row r="27" spans="1:22" x14ac:dyDescent="0.4">
      <c r="A27" s="41" t="s">
        <v>10</v>
      </c>
      <c r="B27" s="50">
        <v>200</v>
      </c>
      <c r="C27" s="41" t="s">
        <v>8</v>
      </c>
      <c r="D27" s="57">
        <v>100</v>
      </c>
      <c r="F27" s="51" t="s">
        <v>10</v>
      </c>
      <c r="G27" s="47">
        <v>500</v>
      </c>
      <c r="H27" s="32">
        <v>865.11626000000001</v>
      </c>
      <c r="I27" s="47">
        <v>4.8837400000000004</v>
      </c>
      <c r="K27" s="133"/>
      <c r="L27" s="41">
        <v>400</v>
      </c>
      <c r="M27" s="35"/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 t="s">
        <v>19</v>
      </c>
      <c r="T27" s="4" t="s">
        <v>19</v>
      </c>
      <c r="U27" s="4" t="s">
        <v>19</v>
      </c>
      <c r="V27" s="29"/>
    </row>
    <row r="28" spans="1:22" x14ac:dyDescent="0.4">
      <c r="A28" s="41" t="s">
        <v>10</v>
      </c>
      <c r="B28" s="50">
        <v>200</v>
      </c>
      <c r="C28" s="41" t="s">
        <v>8</v>
      </c>
      <c r="D28" s="57">
        <v>200</v>
      </c>
      <c r="F28" s="51" t="s">
        <v>10</v>
      </c>
      <c r="G28" s="47">
        <v>600</v>
      </c>
      <c r="H28" s="32">
        <v>837.49224000000004</v>
      </c>
      <c r="I28" s="47">
        <v>32.507759999999998</v>
      </c>
      <c r="K28" s="133"/>
      <c r="L28" s="41">
        <v>500</v>
      </c>
      <c r="M28" s="35"/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  <c r="S28" s="4" t="s">
        <v>19</v>
      </c>
      <c r="T28" s="4" t="s">
        <v>19</v>
      </c>
      <c r="U28" s="4" t="s">
        <v>19</v>
      </c>
      <c r="V28" s="29"/>
    </row>
    <row r="29" spans="1:22" x14ac:dyDescent="0.4">
      <c r="A29" s="41" t="s">
        <v>10</v>
      </c>
      <c r="B29" s="50">
        <v>200</v>
      </c>
      <c r="C29" s="41" t="s">
        <v>8</v>
      </c>
      <c r="D29" s="57">
        <v>300</v>
      </c>
      <c r="F29" s="51" t="s">
        <v>10</v>
      </c>
      <c r="G29" s="47">
        <v>700</v>
      </c>
      <c r="H29" s="32">
        <v>779.96376999999995</v>
      </c>
      <c r="I29" s="47">
        <v>90.036230000000003</v>
      </c>
      <c r="K29" s="133"/>
      <c r="L29" s="41">
        <v>600</v>
      </c>
      <c r="M29" s="35"/>
      <c r="N29" s="4" t="s">
        <v>19</v>
      </c>
      <c r="O29" s="4" t="s">
        <v>19</v>
      </c>
      <c r="P29" s="4" t="s">
        <v>19</v>
      </c>
      <c r="Q29" s="4" t="s">
        <v>19</v>
      </c>
      <c r="R29" s="4" t="s">
        <v>19</v>
      </c>
      <c r="S29" s="4" t="s">
        <v>19</v>
      </c>
      <c r="T29" s="4" t="s">
        <v>19</v>
      </c>
      <c r="U29" s="4" t="s">
        <v>19</v>
      </c>
      <c r="V29" s="29"/>
    </row>
    <row r="30" spans="1:22" x14ac:dyDescent="0.4">
      <c r="A30" s="41" t="s">
        <v>10</v>
      </c>
      <c r="B30" s="50">
        <v>200</v>
      </c>
      <c r="C30" s="41" t="s">
        <v>8</v>
      </c>
      <c r="D30" s="57">
        <v>400</v>
      </c>
      <c r="F30" s="51" t="s">
        <v>10</v>
      </c>
      <c r="G30" s="47">
        <v>800</v>
      </c>
      <c r="H30" s="32">
        <v>671.64319</v>
      </c>
      <c r="I30" s="47">
        <v>198.35681</v>
      </c>
      <c r="K30" s="133"/>
      <c r="L30" s="41">
        <v>700</v>
      </c>
      <c r="M30" s="35"/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  <c r="T30" s="4" t="s">
        <v>19</v>
      </c>
      <c r="U30" s="4"/>
      <c r="V30" s="29"/>
    </row>
    <row r="31" spans="1:22" ht="22.8" thickBot="1" x14ac:dyDescent="0.45">
      <c r="A31" s="41" t="s">
        <v>10</v>
      </c>
      <c r="B31" s="50">
        <v>200</v>
      </c>
      <c r="C31" s="41" t="s">
        <v>8</v>
      </c>
      <c r="D31" s="57">
        <v>500</v>
      </c>
      <c r="F31" s="26" t="s">
        <v>10</v>
      </c>
      <c r="G31" s="27">
        <v>870</v>
      </c>
      <c r="H31" s="33">
        <v>435</v>
      </c>
      <c r="I31" s="27">
        <v>435</v>
      </c>
      <c r="K31" s="133"/>
      <c r="L31" s="41">
        <v>800</v>
      </c>
      <c r="M31" s="35"/>
      <c r="N31" s="4"/>
      <c r="O31" s="4" t="s">
        <v>19</v>
      </c>
      <c r="P31" s="4" t="s">
        <v>19</v>
      </c>
      <c r="Q31" s="4" t="s">
        <v>19</v>
      </c>
      <c r="R31" s="4" t="s">
        <v>19</v>
      </c>
      <c r="S31" s="4" t="s">
        <v>19</v>
      </c>
      <c r="T31" s="4"/>
      <c r="U31" s="4"/>
      <c r="V31" s="29"/>
    </row>
    <row r="32" spans="1:22" ht="22.8" thickBot="1" x14ac:dyDescent="0.45">
      <c r="A32" s="41" t="s">
        <v>10</v>
      </c>
      <c r="B32" s="50">
        <v>200</v>
      </c>
      <c r="C32" s="41" t="s">
        <v>8</v>
      </c>
      <c r="D32" s="57">
        <v>600</v>
      </c>
      <c r="F32" s="129" t="s">
        <v>26</v>
      </c>
      <c r="G32" s="130"/>
      <c r="H32" s="130"/>
      <c r="I32" s="131"/>
      <c r="K32" s="134"/>
      <c r="L32" s="42">
        <v>870</v>
      </c>
      <c r="M32" s="36"/>
      <c r="N32" s="30"/>
      <c r="O32" s="30"/>
      <c r="P32" s="30"/>
      <c r="Q32" s="30"/>
      <c r="R32" s="30"/>
      <c r="S32" s="30"/>
      <c r="T32" s="30"/>
      <c r="U32" s="30"/>
      <c r="V32" s="31"/>
    </row>
    <row r="33" spans="1:22" ht="22.8" thickBot="1" x14ac:dyDescent="0.45">
      <c r="A33" s="41" t="s">
        <v>10</v>
      </c>
      <c r="B33" s="50">
        <v>200</v>
      </c>
      <c r="C33" s="41" t="s">
        <v>8</v>
      </c>
      <c r="D33" s="57">
        <v>700</v>
      </c>
      <c r="K33" s="118" t="s">
        <v>18</v>
      </c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20"/>
    </row>
    <row r="34" spans="1:22" ht="22.8" thickBot="1" x14ac:dyDescent="0.45">
      <c r="A34" s="41" t="s">
        <v>10</v>
      </c>
      <c r="B34" s="50">
        <v>200</v>
      </c>
      <c r="C34" s="41" t="s">
        <v>8</v>
      </c>
      <c r="D34" s="57">
        <v>800</v>
      </c>
      <c r="F34" s="124"/>
      <c r="G34" s="125"/>
      <c r="H34" s="9" t="s">
        <v>15</v>
      </c>
      <c r="I34" s="9" t="s">
        <v>16</v>
      </c>
    </row>
    <row r="35" spans="1:22" x14ac:dyDescent="0.4">
      <c r="A35" s="41" t="s">
        <v>10</v>
      </c>
      <c r="B35" s="50">
        <v>300</v>
      </c>
      <c r="C35" s="41" t="s">
        <v>8</v>
      </c>
      <c r="D35" s="57">
        <v>100</v>
      </c>
      <c r="F35" s="121" t="s">
        <v>11</v>
      </c>
      <c r="G35" s="25">
        <v>300</v>
      </c>
      <c r="H35" s="46">
        <v>546.35528999999997</v>
      </c>
      <c r="I35" s="46">
        <v>323.64470999999998</v>
      </c>
    </row>
    <row r="36" spans="1:22" x14ac:dyDescent="0.4">
      <c r="A36" s="41" t="s">
        <v>10</v>
      </c>
      <c r="B36" s="50">
        <v>300</v>
      </c>
      <c r="C36" s="41" t="s">
        <v>8</v>
      </c>
      <c r="D36" s="57">
        <v>200</v>
      </c>
      <c r="F36" s="122"/>
      <c r="G36" s="47">
        <v>400</v>
      </c>
      <c r="H36" s="41">
        <v>606.46428000000003</v>
      </c>
      <c r="I36" s="41">
        <v>263.53572000000003</v>
      </c>
    </row>
    <row r="37" spans="1:22" x14ac:dyDescent="0.4">
      <c r="A37" s="41" t="s">
        <v>10</v>
      </c>
      <c r="B37" s="50">
        <v>300</v>
      </c>
      <c r="C37" s="41" t="s">
        <v>8</v>
      </c>
      <c r="D37" s="57">
        <v>300</v>
      </c>
      <c r="F37" s="122"/>
      <c r="G37" s="47">
        <v>500</v>
      </c>
      <c r="H37" s="41">
        <v>597.48077000000001</v>
      </c>
      <c r="I37" s="41">
        <v>272.51922999999999</v>
      </c>
    </row>
    <row r="38" spans="1:22" ht="22.8" thickBot="1" x14ac:dyDescent="0.45">
      <c r="A38" s="41" t="s">
        <v>10</v>
      </c>
      <c r="B38" s="50">
        <v>300</v>
      </c>
      <c r="C38" s="41" t="s">
        <v>8</v>
      </c>
      <c r="D38" s="57">
        <v>600</v>
      </c>
      <c r="F38" s="123"/>
      <c r="G38" s="27">
        <v>600</v>
      </c>
      <c r="H38" s="42">
        <v>493.30952000000002</v>
      </c>
      <c r="I38" s="42">
        <v>376.69047999999998</v>
      </c>
    </row>
    <row r="39" spans="1:22" ht="22.8" thickBot="1" x14ac:dyDescent="0.45">
      <c r="A39" s="41" t="s">
        <v>10</v>
      </c>
      <c r="B39" s="50">
        <v>300</v>
      </c>
      <c r="C39" s="41" t="s">
        <v>8</v>
      </c>
      <c r="D39" s="57">
        <v>700</v>
      </c>
      <c r="F39" s="126" t="s">
        <v>25</v>
      </c>
      <c r="G39" s="127"/>
      <c r="H39" s="127"/>
      <c r="I39" s="128"/>
    </row>
    <row r="40" spans="1:22" ht="22.8" thickBot="1" x14ac:dyDescent="0.45">
      <c r="A40" s="41" t="s">
        <v>10</v>
      </c>
      <c r="B40" s="50">
        <v>300</v>
      </c>
      <c r="C40" s="41" t="s">
        <v>8</v>
      </c>
      <c r="D40" s="57">
        <v>800</v>
      </c>
    </row>
    <row r="41" spans="1:22" ht="22.8" thickBot="1" x14ac:dyDescent="0.45">
      <c r="A41" s="41" t="s">
        <v>10</v>
      </c>
      <c r="B41" s="50">
        <v>400</v>
      </c>
      <c r="C41" s="41" t="s">
        <v>8</v>
      </c>
      <c r="D41" s="57">
        <v>100</v>
      </c>
      <c r="F41" s="124"/>
      <c r="G41" s="125"/>
      <c r="H41" s="9" t="s">
        <v>22</v>
      </c>
      <c r="I41" s="59" t="s">
        <v>23</v>
      </c>
    </row>
    <row r="42" spans="1:22" x14ac:dyDescent="0.4">
      <c r="A42" s="41" t="s">
        <v>10</v>
      </c>
      <c r="B42" s="50">
        <v>400</v>
      </c>
      <c r="C42" s="41" t="s">
        <v>8</v>
      </c>
      <c r="D42" s="57">
        <v>200</v>
      </c>
      <c r="F42" s="136" t="s">
        <v>8</v>
      </c>
      <c r="G42" s="60">
        <v>0</v>
      </c>
      <c r="H42" s="61">
        <v>435</v>
      </c>
      <c r="I42" s="66">
        <v>435</v>
      </c>
    </row>
    <row r="43" spans="1:22" x14ac:dyDescent="0.4">
      <c r="A43" s="41" t="s">
        <v>10</v>
      </c>
      <c r="B43" s="50">
        <v>400</v>
      </c>
      <c r="C43" s="41" t="s">
        <v>8</v>
      </c>
      <c r="D43" s="57">
        <v>700</v>
      </c>
      <c r="F43" s="137"/>
      <c r="G43" s="62">
        <v>100</v>
      </c>
      <c r="H43" s="63">
        <v>712.48874000000001</v>
      </c>
      <c r="I43" s="63">
        <v>157.51125999999999</v>
      </c>
    </row>
    <row r="44" spans="1:22" x14ac:dyDescent="0.4">
      <c r="A44" s="41" t="s">
        <v>10</v>
      </c>
      <c r="B44" s="50">
        <v>400</v>
      </c>
      <c r="C44" s="41" t="s">
        <v>8</v>
      </c>
      <c r="D44" s="57">
        <v>800</v>
      </c>
      <c r="F44" s="137"/>
      <c r="G44" s="62">
        <v>200</v>
      </c>
      <c r="H44" s="63">
        <v>801.06010000000003</v>
      </c>
      <c r="I44" s="63">
        <v>68.939899999999994</v>
      </c>
    </row>
    <row r="45" spans="1:22" x14ac:dyDescent="0.4">
      <c r="A45" s="41" t="s">
        <v>10</v>
      </c>
      <c r="B45" s="50">
        <v>500</v>
      </c>
      <c r="C45" s="41" t="s">
        <v>8</v>
      </c>
      <c r="D45" s="57">
        <v>100</v>
      </c>
      <c r="F45" s="137"/>
      <c r="G45" s="62">
        <v>300</v>
      </c>
      <c r="H45" s="63">
        <v>848.52146000000005</v>
      </c>
      <c r="I45" s="63">
        <v>21.478539999999999</v>
      </c>
    </row>
    <row r="46" spans="1:22" x14ac:dyDescent="0.4">
      <c r="A46" s="41" t="s">
        <v>10</v>
      </c>
      <c r="B46" s="50">
        <v>500</v>
      </c>
      <c r="C46" s="41" t="s">
        <v>8</v>
      </c>
      <c r="D46" s="57">
        <v>200</v>
      </c>
      <c r="F46" s="137"/>
      <c r="G46" s="62">
        <v>400</v>
      </c>
      <c r="H46" s="63">
        <v>868.58966999999996</v>
      </c>
      <c r="I46" s="63">
        <v>1.4103300000000001</v>
      </c>
    </row>
    <row r="47" spans="1:22" x14ac:dyDescent="0.4">
      <c r="A47" s="41" t="s">
        <v>10</v>
      </c>
      <c r="B47" s="50">
        <v>500</v>
      </c>
      <c r="C47" s="41" t="s">
        <v>8</v>
      </c>
      <c r="D47" s="57">
        <v>600</v>
      </c>
      <c r="F47" s="137"/>
      <c r="G47" s="62">
        <v>500</v>
      </c>
      <c r="H47" s="63">
        <v>865.11626000000001</v>
      </c>
      <c r="I47" s="63">
        <v>4.8837400000000004</v>
      </c>
    </row>
    <row r="48" spans="1:22" x14ac:dyDescent="0.4">
      <c r="A48" s="41" t="s">
        <v>10</v>
      </c>
      <c r="B48" s="50">
        <v>500</v>
      </c>
      <c r="C48" s="41" t="s">
        <v>8</v>
      </c>
      <c r="D48" s="57">
        <v>700</v>
      </c>
      <c r="F48" s="137"/>
      <c r="G48" s="62">
        <v>600</v>
      </c>
      <c r="H48" s="63">
        <v>837.49224000000004</v>
      </c>
      <c r="I48" s="63">
        <v>32.507759999999998</v>
      </c>
    </row>
    <row r="49" spans="1:30" x14ac:dyDescent="0.4">
      <c r="A49" s="41" t="s">
        <v>10</v>
      </c>
      <c r="B49" s="50">
        <v>500</v>
      </c>
      <c r="C49" s="41" t="s">
        <v>8</v>
      </c>
      <c r="D49" s="57">
        <v>800</v>
      </c>
      <c r="F49" s="137"/>
      <c r="G49" s="62">
        <v>700</v>
      </c>
      <c r="H49" s="63">
        <v>779.96376999999995</v>
      </c>
      <c r="I49" s="63">
        <v>90.036230000000003</v>
      </c>
    </row>
    <row r="50" spans="1:30" x14ac:dyDescent="0.4">
      <c r="A50" s="41" t="s">
        <v>10</v>
      </c>
      <c r="B50" s="50">
        <v>600</v>
      </c>
      <c r="C50" s="41" t="s">
        <v>8</v>
      </c>
      <c r="D50" s="57">
        <v>100</v>
      </c>
      <c r="F50" s="137"/>
      <c r="G50" s="62">
        <v>800</v>
      </c>
      <c r="H50" s="63">
        <v>671.64319</v>
      </c>
      <c r="I50" s="63">
        <v>198.35681</v>
      </c>
      <c r="AC50" s="2">
        <v>3</v>
      </c>
      <c r="AD50" s="2">
        <v>4</v>
      </c>
    </row>
    <row r="51" spans="1:30" ht="22.8" thickBot="1" x14ac:dyDescent="0.45">
      <c r="A51" s="41" t="s">
        <v>10</v>
      </c>
      <c r="B51" s="50">
        <v>600</v>
      </c>
      <c r="C51" s="41" t="s">
        <v>8</v>
      </c>
      <c r="D51" s="57">
        <v>200</v>
      </c>
      <c r="F51" s="138"/>
      <c r="G51" s="64">
        <v>870</v>
      </c>
      <c r="H51" s="65">
        <v>435</v>
      </c>
      <c r="I51" s="65">
        <v>435</v>
      </c>
      <c r="AC51" s="2">
        <v>4</v>
      </c>
      <c r="AD51" s="2">
        <v>2</v>
      </c>
    </row>
    <row r="52" spans="1:30" ht="22.8" thickBot="1" x14ac:dyDescent="0.45">
      <c r="A52" s="41" t="s">
        <v>10</v>
      </c>
      <c r="B52" s="50">
        <v>600</v>
      </c>
      <c r="C52" s="41" t="s">
        <v>8</v>
      </c>
      <c r="D52" s="57">
        <v>300</v>
      </c>
      <c r="F52" s="126" t="s">
        <v>27</v>
      </c>
      <c r="G52" s="127"/>
      <c r="H52" s="127"/>
      <c r="I52" s="128"/>
      <c r="AC52" s="2">
        <v>5</v>
      </c>
      <c r="AD52" s="2">
        <v>9</v>
      </c>
    </row>
    <row r="53" spans="1:30" ht="22.8" thickBot="1" x14ac:dyDescent="0.45">
      <c r="A53" s="41" t="s">
        <v>10</v>
      </c>
      <c r="B53" s="50">
        <v>600</v>
      </c>
      <c r="C53" s="41" t="s">
        <v>8</v>
      </c>
      <c r="D53" s="57">
        <v>500</v>
      </c>
      <c r="AC53" s="2" t="s">
        <v>35</v>
      </c>
      <c r="AD53" s="2">
        <f>SUM(AD50:AD52)</f>
        <v>15</v>
      </c>
    </row>
    <row r="54" spans="1:30" ht="22.8" thickBot="1" x14ac:dyDescent="0.45">
      <c r="A54" s="41" t="s">
        <v>10</v>
      </c>
      <c r="B54" s="50">
        <v>600</v>
      </c>
      <c r="C54" s="41" t="s">
        <v>8</v>
      </c>
      <c r="D54" s="57">
        <v>600</v>
      </c>
      <c r="F54" s="124"/>
      <c r="G54" s="135"/>
      <c r="H54" s="9" t="s">
        <v>24</v>
      </c>
      <c r="I54" s="59" t="s">
        <v>23</v>
      </c>
    </row>
    <row r="55" spans="1:30" x14ac:dyDescent="0.4">
      <c r="A55" s="41" t="s">
        <v>10</v>
      </c>
      <c r="B55" s="50">
        <v>600</v>
      </c>
      <c r="C55" s="41" t="s">
        <v>8</v>
      </c>
      <c r="D55" s="57">
        <v>700</v>
      </c>
      <c r="F55" s="136" t="s">
        <v>8</v>
      </c>
      <c r="G55" s="60">
        <v>300</v>
      </c>
      <c r="H55" s="61">
        <v>546.35528999999997</v>
      </c>
      <c r="I55" s="66">
        <v>323.64470999999998</v>
      </c>
    </row>
    <row r="56" spans="1:30" x14ac:dyDescent="0.4">
      <c r="A56" s="41" t="s">
        <v>10</v>
      </c>
      <c r="B56" s="50">
        <v>600</v>
      </c>
      <c r="C56" s="41" t="s">
        <v>8</v>
      </c>
      <c r="D56" s="57">
        <v>800</v>
      </c>
      <c r="F56" s="137"/>
      <c r="G56" s="62">
        <v>400</v>
      </c>
      <c r="H56" s="63">
        <v>606.46428000000003</v>
      </c>
      <c r="I56" s="63">
        <v>263.53572000000003</v>
      </c>
    </row>
    <row r="57" spans="1:30" x14ac:dyDescent="0.4">
      <c r="A57" s="41" t="s">
        <v>10</v>
      </c>
      <c r="B57" s="50">
        <v>700</v>
      </c>
      <c r="C57" s="41" t="s">
        <v>8</v>
      </c>
      <c r="D57" s="57">
        <v>100</v>
      </c>
      <c r="F57" s="137"/>
      <c r="G57" s="62">
        <v>500</v>
      </c>
      <c r="H57" s="63">
        <v>597.48077000000001</v>
      </c>
      <c r="I57" s="63">
        <v>272.51922999999999</v>
      </c>
    </row>
    <row r="58" spans="1:30" ht="22.8" thickBot="1" x14ac:dyDescent="0.45">
      <c r="A58" s="41" t="s">
        <v>10</v>
      </c>
      <c r="B58" s="50">
        <v>700</v>
      </c>
      <c r="C58" s="41" t="s">
        <v>8</v>
      </c>
      <c r="D58" s="57">
        <v>200</v>
      </c>
      <c r="F58" s="138"/>
      <c r="G58" s="64">
        <v>600</v>
      </c>
      <c r="H58" s="65">
        <v>493.30952000000002</v>
      </c>
      <c r="I58" s="65">
        <v>376.69047999999998</v>
      </c>
    </row>
    <row r="59" spans="1:30" ht="22.8" thickBot="1" x14ac:dyDescent="0.45">
      <c r="A59" s="41" t="s">
        <v>10</v>
      </c>
      <c r="B59" s="50">
        <v>700</v>
      </c>
      <c r="C59" s="41" t="s">
        <v>8</v>
      </c>
      <c r="D59" s="57">
        <v>300</v>
      </c>
      <c r="F59" s="126" t="s">
        <v>28</v>
      </c>
      <c r="G59" s="127"/>
      <c r="H59" s="127"/>
      <c r="I59" s="128"/>
    </row>
    <row r="60" spans="1:30" ht="22.8" thickBot="1" x14ac:dyDescent="0.45">
      <c r="A60" s="41" t="s">
        <v>10</v>
      </c>
      <c r="B60" s="50">
        <v>700</v>
      </c>
      <c r="C60" s="41" t="s">
        <v>8</v>
      </c>
      <c r="D60" s="57">
        <v>400</v>
      </c>
    </row>
    <row r="61" spans="1:30" ht="22.8" thickBot="1" x14ac:dyDescent="0.45">
      <c r="A61" s="41" t="s">
        <v>10</v>
      </c>
      <c r="B61" s="50">
        <v>700</v>
      </c>
      <c r="C61" s="41" t="s">
        <v>8</v>
      </c>
      <c r="D61" s="57">
        <v>500</v>
      </c>
      <c r="F61" s="150" t="s">
        <v>34</v>
      </c>
      <c r="G61" s="151"/>
      <c r="H61" s="151"/>
      <c r="I61" s="152"/>
    </row>
    <row r="62" spans="1:30" x14ac:dyDescent="0.4">
      <c r="A62" s="41" t="s">
        <v>10</v>
      </c>
      <c r="B62" s="50">
        <v>700</v>
      </c>
      <c r="C62" s="41" t="s">
        <v>8</v>
      </c>
      <c r="D62" s="57">
        <v>600</v>
      </c>
    </row>
    <row r="63" spans="1:30" x14ac:dyDescent="0.4">
      <c r="A63" s="41" t="s">
        <v>10</v>
      </c>
      <c r="B63" s="50">
        <v>700</v>
      </c>
      <c r="C63" s="41" t="s">
        <v>8</v>
      </c>
      <c r="D63" s="57">
        <v>700</v>
      </c>
    </row>
    <row r="64" spans="1:30" x14ac:dyDescent="0.4">
      <c r="A64" s="41" t="s">
        <v>10</v>
      </c>
      <c r="B64" s="50">
        <v>800</v>
      </c>
      <c r="C64" s="41" t="s">
        <v>8</v>
      </c>
      <c r="D64" s="57">
        <v>200</v>
      </c>
    </row>
    <row r="65" spans="1:29" x14ac:dyDescent="0.4">
      <c r="A65" s="41" t="s">
        <v>10</v>
      </c>
      <c r="B65" s="50">
        <v>800</v>
      </c>
      <c r="C65" s="41" t="s">
        <v>8</v>
      </c>
      <c r="D65" s="57">
        <v>300</v>
      </c>
    </row>
    <row r="66" spans="1:29" x14ac:dyDescent="0.4">
      <c r="A66" s="41" t="s">
        <v>10</v>
      </c>
      <c r="B66" s="50">
        <v>800</v>
      </c>
      <c r="C66" s="41" t="s">
        <v>8</v>
      </c>
      <c r="D66" s="57">
        <v>400</v>
      </c>
    </row>
    <row r="67" spans="1:29" x14ac:dyDescent="0.4">
      <c r="A67" s="41" t="s">
        <v>10</v>
      </c>
      <c r="B67" s="50">
        <v>800</v>
      </c>
      <c r="C67" s="41" t="s">
        <v>8</v>
      </c>
      <c r="D67" s="57">
        <v>500</v>
      </c>
    </row>
    <row r="68" spans="1:29" ht="22.8" thickBot="1" x14ac:dyDescent="0.45">
      <c r="A68" s="42" t="s">
        <v>10</v>
      </c>
      <c r="B68" s="55">
        <v>800</v>
      </c>
      <c r="C68" s="42" t="s">
        <v>8</v>
      </c>
      <c r="D68" s="58">
        <v>600</v>
      </c>
      <c r="AB68" s="87">
        <v>0</v>
      </c>
      <c r="AC68" s="2" t="str">
        <f>"→"</f>
        <v>→</v>
      </c>
    </row>
    <row r="69" spans="1:29" ht="22.8" thickBot="1" x14ac:dyDescent="0.45">
      <c r="A69" s="118" t="s">
        <v>21</v>
      </c>
      <c r="B69" s="119"/>
      <c r="C69" s="119"/>
      <c r="D69" s="120"/>
      <c r="AB69" s="2" t="str">
        <f>"↓"</f>
        <v>↓</v>
      </c>
    </row>
    <row r="71" spans="1:29" ht="22.8" thickBot="1" x14ac:dyDescent="0.45"/>
    <row r="72" spans="1:29" x14ac:dyDescent="0.4">
      <c r="A72" s="121" t="s">
        <v>43</v>
      </c>
      <c r="B72" s="149"/>
      <c r="C72" s="121" t="s">
        <v>44</v>
      </c>
      <c r="D72" s="149"/>
      <c r="E72" s="148" t="s">
        <v>42</v>
      </c>
      <c r="F72" s="149"/>
    </row>
    <row r="73" spans="1:29" ht="22.8" thickBot="1" x14ac:dyDescent="0.45">
      <c r="A73" s="90" t="s">
        <v>36</v>
      </c>
      <c r="B73" s="91" t="s">
        <v>39</v>
      </c>
      <c r="C73" s="90" t="s">
        <v>37</v>
      </c>
      <c r="D73" s="91" t="s">
        <v>38</v>
      </c>
      <c r="E73" s="92" t="s">
        <v>40</v>
      </c>
      <c r="F73" s="91" t="s">
        <v>41</v>
      </c>
    </row>
    <row r="74" spans="1:29" x14ac:dyDescent="0.4">
      <c r="A74" s="93">
        <v>157.81126</v>
      </c>
      <c r="B74" s="94">
        <v>100</v>
      </c>
      <c r="C74" s="93">
        <v>100</v>
      </c>
      <c r="D74" s="94">
        <v>157.51125999999999</v>
      </c>
      <c r="E74" s="99">
        <f>(C74+A74)/2</f>
        <v>128.90563</v>
      </c>
      <c r="F74" s="94">
        <f>(D74+B74)/2</f>
        <v>128.75563</v>
      </c>
    </row>
    <row r="75" spans="1:29" x14ac:dyDescent="0.4">
      <c r="A75" s="95">
        <v>712.48874000000001</v>
      </c>
      <c r="B75" s="96">
        <v>100</v>
      </c>
      <c r="C75" s="95">
        <v>800</v>
      </c>
      <c r="D75" s="96">
        <v>198.35681</v>
      </c>
      <c r="E75" s="100">
        <f t="shared" ref="E75" si="0">(C75+A75)/2</f>
        <v>756.24437</v>
      </c>
      <c r="F75" s="96">
        <f t="shared" ref="F75" si="1">(D75+B75)/2</f>
        <v>149.178405</v>
      </c>
    </row>
    <row r="76" spans="1:29" x14ac:dyDescent="0.4">
      <c r="A76" s="95">
        <v>100</v>
      </c>
      <c r="B76" s="96">
        <v>712.48900000000003</v>
      </c>
      <c r="C76" s="95">
        <v>198.35681</v>
      </c>
      <c r="D76" s="96">
        <v>800</v>
      </c>
      <c r="E76" s="100">
        <f t="shared" ref="E76:E78" si="2">(C76+A76)/2</f>
        <v>149.178405</v>
      </c>
      <c r="F76" s="96">
        <f t="shared" ref="F76:F78" si="3">(D76+B76)/2</f>
        <v>756.24450000000002</v>
      </c>
    </row>
    <row r="77" spans="1:29" x14ac:dyDescent="0.4">
      <c r="A77" s="95">
        <v>671.64319</v>
      </c>
      <c r="B77" s="96">
        <v>800</v>
      </c>
      <c r="C77" s="95">
        <v>700</v>
      </c>
      <c r="D77" s="96">
        <v>779.96376999999995</v>
      </c>
      <c r="E77" s="100">
        <f t="shared" si="2"/>
        <v>685.821595</v>
      </c>
      <c r="F77" s="96">
        <f t="shared" si="3"/>
        <v>789.98188499999992</v>
      </c>
      <c r="O77"/>
      <c r="P77"/>
    </row>
    <row r="78" spans="1:29" ht="22.8" thickBot="1" x14ac:dyDescent="0.45">
      <c r="A78" s="97">
        <v>779.96376999999995</v>
      </c>
      <c r="B78" s="98">
        <v>700</v>
      </c>
      <c r="C78" s="97">
        <v>800</v>
      </c>
      <c r="D78" s="98">
        <v>671.64319</v>
      </c>
      <c r="E78" s="101">
        <f t="shared" si="2"/>
        <v>789.98188499999992</v>
      </c>
      <c r="F78" s="98">
        <f t="shared" si="3"/>
        <v>685.821595</v>
      </c>
      <c r="O78"/>
      <c r="P78"/>
    </row>
    <row r="79" spans="1:29" ht="22.8" thickBot="1" x14ac:dyDescent="0.45">
      <c r="A79"/>
      <c r="B79"/>
      <c r="C79"/>
      <c r="D79"/>
      <c r="E79"/>
      <c r="F79"/>
    </row>
    <row r="80" spans="1:29" ht="22.8" thickBot="1" x14ac:dyDescent="0.45">
      <c r="A80" s="104" t="s">
        <v>46</v>
      </c>
      <c r="B80" s="49" t="s">
        <v>47</v>
      </c>
      <c r="C80" s="59" t="s">
        <v>48</v>
      </c>
      <c r="D80" s="89" t="s">
        <v>45</v>
      </c>
      <c r="E80"/>
    </row>
    <row r="81" spans="1:5" x14ac:dyDescent="0.4">
      <c r="A81" s="52">
        <v>323.64470999999998</v>
      </c>
      <c r="B81" s="48">
        <v>400</v>
      </c>
      <c r="C81" s="88">
        <f>(A81+B81)/2</f>
        <v>361.82235500000002</v>
      </c>
      <c r="D81" s="88">
        <v>276.03449000000001</v>
      </c>
      <c r="E81"/>
    </row>
    <row r="82" spans="1:5" x14ac:dyDescent="0.4">
      <c r="A82" s="51">
        <v>500</v>
      </c>
      <c r="B82" s="47">
        <v>546.35528999999997</v>
      </c>
      <c r="C82" s="57">
        <f t="shared" ref="C82:C89" si="4">(A82+B82)/2</f>
        <v>523.17764499999998</v>
      </c>
      <c r="D82" s="57">
        <v>283.83882</v>
      </c>
      <c r="E82"/>
    </row>
    <row r="83" spans="1:5" x14ac:dyDescent="0.4">
      <c r="A83" s="51">
        <v>263.53572000000003</v>
      </c>
      <c r="B83" s="47">
        <v>300</v>
      </c>
      <c r="C83" s="57">
        <f t="shared" si="4"/>
        <v>281.76786000000004</v>
      </c>
      <c r="D83" s="57">
        <v>350.47242</v>
      </c>
      <c r="E83"/>
    </row>
    <row r="84" spans="1:5" x14ac:dyDescent="0.4">
      <c r="A84" s="51">
        <v>600</v>
      </c>
      <c r="B84" s="47">
        <v>606.46428000000003</v>
      </c>
      <c r="C84" s="57">
        <f t="shared" si="4"/>
        <v>603.23214000000007</v>
      </c>
      <c r="D84" s="57">
        <v>386.80304000000001</v>
      </c>
      <c r="E84"/>
    </row>
    <row r="85" spans="1:5" x14ac:dyDescent="0.4">
      <c r="A85" s="51">
        <v>600</v>
      </c>
      <c r="B85" s="47">
        <v>606.46</v>
      </c>
      <c r="C85" s="57">
        <f t="shared" si="4"/>
        <v>603.23</v>
      </c>
      <c r="D85" s="57">
        <v>483.20443</v>
      </c>
      <c r="E85"/>
    </row>
    <row r="86" spans="1:5" x14ac:dyDescent="0.4">
      <c r="A86" s="51">
        <v>272.51922999999999</v>
      </c>
      <c r="B86" s="47">
        <v>300</v>
      </c>
      <c r="C86" s="57">
        <f t="shared" si="4"/>
        <v>286.259615</v>
      </c>
      <c r="D86" s="57">
        <v>527.20248000000004</v>
      </c>
      <c r="E86"/>
    </row>
    <row r="87" spans="1:5" x14ac:dyDescent="0.4">
      <c r="A87" s="51">
        <v>376.69047999999998</v>
      </c>
      <c r="B87" s="47">
        <v>400</v>
      </c>
      <c r="C87" s="57">
        <f t="shared" si="4"/>
        <v>388.34523999999999</v>
      </c>
      <c r="D87" s="57">
        <v>603.66633999999999</v>
      </c>
      <c r="E87"/>
    </row>
    <row r="88" spans="1:5" x14ac:dyDescent="0.4">
      <c r="A88" s="51">
        <v>400</v>
      </c>
      <c r="B88" s="47">
        <v>493.30952000000002</v>
      </c>
      <c r="C88" s="57">
        <f t="shared" si="4"/>
        <v>446.65476000000001</v>
      </c>
      <c r="D88" s="57">
        <v>609.61147000000005</v>
      </c>
      <c r="E88"/>
    </row>
    <row r="89" spans="1:5" ht="22.8" thickBot="1" x14ac:dyDescent="0.45">
      <c r="A89" s="26">
        <v>500</v>
      </c>
      <c r="B89" s="27">
        <v>597.48077000000001</v>
      </c>
      <c r="C89" s="58">
        <f t="shared" si="4"/>
        <v>548.74038500000006</v>
      </c>
      <c r="D89" s="58">
        <v>567.99671000000001</v>
      </c>
      <c r="E89"/>
    </row>
    <row r="90" spans="1:5" ht="22.8" thickBot="1" x14ac:dyDescent="0.45">
      <c r="D90"/>
      <c r="E90"/>
    </row>
    <row r="91" spans="1:5" ht="22.8" thickBot="1" x14ac:dyDescent="0.45">
      <c r="A91" s="23"/>
      <c r="B91" s="105" t="s">
        <v>49</v>
      </c>
      <c r="C91" s="102" t="s">
        <v>50</v>
      </c>
      <c r="D91" s="28" t="s">
        <v>51</v>
      </c>
      <c r="E91"/>
    </row>
    <row r="92" spans="1:5" x14ac:dyDescent="0.4">
      <c r="A92" s="110" t="s">
        <v>52</v>
      </c>
      <c r="B92" s="103">
        <f>E74</f>
        <v>128.90563</v>
      </c>
      <c r="C92" s="106">
        <f>F74</f>
        <v>128.75563</v>
      </c>
      <c r="D92" s="40">
        <f>ROUNDDOWN(B92/100,0)+ROUNDDOWN(C92/100,0)*10</f>
        <v>11</v>
      </c>
      <c r="E92"/>
    </row>
    <row r="93" spans="1:5" x14ac:dyDescent="0.4">
      <c r="A93" s="111"/>
      <c r="B93" s="51">
        <f t="shared" ref="B93:C93" si="5">E75</f>
        <v>756.24437</v>
      </c>
      <c r="C93" s="107">
        <f t="shared" si="5"/>
        <v>149.178405</v>
      </c>
      <c r="D93" s="41">
        <f>ROUNDDOWN(B93/100,0)+ROUNDDOWN(C93/100,0)*10</f>
        <v>17</v>
      </c>
      <c r="E93"/>
    </row>
    <row r="94" spans="1:5" x14ac:dyDescent="0.4">
      <c r="A94" s="111"/>
      <c r="B94" s="51">
        <f t="shared" ref="B94:C94" si="6">E76</f>
        <v>149.178405</v>
      </c>
      <c r="C94" s="107">
        <f t="shared" si="6"/>
        <v>756.24450000000002</v>
      </c>
      <c r="D94" s="41">
        <f t="shared" ref="D94:D105" si="7">ROUNDDOWN(B94/100,0)+ROUNDDOWN(C94/100,0)*10</f>
        <v>71</v>
      </c>
    </row>
    <row r="95" spans="1:5" x14ac:dyDescent="0.4">
      <c r="A95" s="111"/>
      <c r="B95" s="51">
        <f t="shared" ref="B95:C95" si="8">E77</f>
        <v>685.821595</v>
      </c>
      <c r="C95" s="107">
        <f t="shared" si="8"/>
        <v>789.98188499999992</v>
      </c>
      <c r="D95" s="41">
        <f t="shared" si="7"/>
        <v>76</v>
      </c>
    </row>
    <row r="96" spans="1:5" ht="22.8" thickBot="1" x14ac:dyDescent="0.45">
      <c r="A96" s="112"/>
      <c r="B96" s="26">
        <f t="shared" ref="B96:C96" si="9">E78</f>
        <v>789.98188499999992</v>
      </c>
      <c r="C96" s="108">
        <f t="shared" si="9"/>
        <v>685.821595</v>
      </c>
      <c r="D96" s="42">
        <f t="shared" si="7"/>
        <v>67</v>
      </c>
    </row>
    <row r="97" spans="1:4" x14ac:dyDescent="0.4">
      <c r="A97" s="110" t="s">
        <v>53</v>
      </c>
      <c r="B97" s="52">
        <f>C81</f>
        <v>361.82235500000002</v>
      </c>
      <c r="C97" s="109">
        <f>D81</f>
        <v>276.03449000000001</v>
      </c>
      <c r="D97" s="40">
        <f t="shared" si="7"/>
        <v>23</v>
      </c>
    </row>
    <row r="98" spans="1:4" x14ac:dyDescent="0.4">
      <c r="A98" s="111"/>
      <c r="B98" s="51">
        <f t="shared" ref="B98:C98" si="10">C82</f>
        <v>523.17764499999998</v>
      </c>
      <c r="C98" s="107">
        <f t="shared" si="10"/>
        <v>283.83882</v>
      </c>
      <c r="D98" s="41">
        <f t="shared" si="7"/>
        <v>25</v>
      </c>
    </row>
    <row r="99" spans="1:4" x14ac:dyDescent="0.4">
      <c r="A99" s="111"/>
      <c r="B99" s="51">
        <f t="shared" ref="B99:C99" si="11">C83</f>
        <v>281.76786000000004</v>
      </c>
      <c r="C99" s="107">
        <f t="shared" si="11"/>
        <v>350.47242</v>
      </c>
      <c r="D99" s="41">
        <f t="shared" si="7"/>
        <v>32</v>
      </c>
    </row>
    <row r="100" spans="1:4" x14ac:dyDescent="0.4">
      <c r="A100" s="111"/>
      <c r="B100" s="51">
        <f t="shared" ref="B100:C100" si="12">C84</f>
        <v>603.23214000000007</v>
      </c>
      <c r="C100" s="107">
        <f t="shared" si="12"/>
        <v>386.80304000000001</v>
      </c>
      <c r="D100" s="41">
        <f t="shared" si="7"/>
        <v>36</v>
      </c>
    </row>
    <row r="101" spans="1:4" x14ac:dyDescent="0.4">
      <c r="A101" s="111"/>
      <c r="B101" s="51">
        <f t="shared" ref="B101:C101" si="13">C85</f>
        <v>603.23</v>
      </c>
      <c r="C101" s="107">
        <f t="shared" si="13"/>
        <v>483.20443</v>
      </c>
      <c r="D101" s="41">
        <f t="shared" si="7"/>
        <v>46</v>
      </c>
    </row>
    <row r="102" spans="1:4" x14ac:dyDescent="0.4">
      <c r="A102" s="111"/>
      <c r="B102" s="51">
        <f t="shared" ref="B102:C102" si="14">C86</f>
        <v>286.259615</v>
      </c>
      <c r="C102" s="107">
        <f t="shared" si="14"/>
        <v>527.20248000000004</v>
      </c>
      <c r="D102" s="41">
        <f t="shared" si="7"/>
        <v>52</v>
      </c>
    </row>
    <row r="103" spans="1:4" x14ac:dyDescent="0.4">
      <c r="A103" s="111"/>
      <c r="B103" s="51">
        <f t="shared" ref="B103:C103" si="15">C87</f>
        <v>388.34523999999999</v>
      </c>
      <c r="C103" s="107">
        <f t="shared" si="15"/>
        <v>603.66633999999999</v>
      </c>
      <c r="D103" s="41">
        <f t="shared" si="7"/>
        <v>63</v>
      </c>
    </row>
    <row r="104" spans="1:4" x14ac:dyDescent="0.4">
      <c r="A104" s="111"/>
      <c r="B104" s="51">
        <f t="shared" ref="B104:C104" si="16">C88</f>
        <v>446.65476000000001</v>
      </c>
      <c r="C104" s="107">
        <f t="shared" si="16"/>
        <v>609.61147000000005</v>
      </c>
      <c r="D104" s="41">
        <f t="shared" si="7"/>
        <v>64</v>
      </c>
    </row>
    <row r="105" spans="1:4" ht="22.8" thickBot="1" x14ac:dyDescent="0.45">
      <c r="A105" s="112"/>
      <c r="B105" s="26">
        <f t="shared" ref="B105:C105" si="17">C89</f>
        <v>548.74038500000006</v>
      </c>
      <c r="C105" s="108">
        <f t="shared" si="17"/>
        <v>567.99671000000001</v>
      </c>
      <c r="D105" s="42">
        <f t="shared" si="7"/>
        <v>55</v>
      </c>
    </row>
    <row r="106" spans="1:4" x14ac:dyDescent="0.4">
      <c r="A106"/>
    </row>
    <row r="107" spans="1:4" x14ac:dyDescent="0.4">
      <c r="A107"/>
    </row>
    <row r="108" spans="1:4" x14ac:dyDescent="0.4">
      <c r="A108"/>
    </row>
    <row r="109" spans="1:4" x14ac:dyDescent="0.4">
      <c r="A109"/>
    </row>
    <row r="110" spans="1:4" x14ac:dyDescent="0.4">
      <c r="A110"/>
    </row>
  </sheetData>
  <mergeCells count="27">
    <mergeCell ref="E72:F72"/>
    <mergeCell ref="C72:D72"/>
    <mergeCell ref="A72:B72"/>
    <mergeCell ref="F61:I61"/>
    <mergeCell ref="F55:F58"/>
    <mergeCell ref="H13:W13"/>
    <mergeCell ref="H14:W14"/>
    <mergeCell ref="H15:W15"/>
    <mergeCell ref="H16:W16"/>
    <mergeCell ref="L1:L10"/>
    <mergeCell ref="N12:W12"/>
    <mergeCell ref="A92:A96"/>
    <mergeCell ref="A97:A105"/>
    <mergeCell ref="M21:V21"/>
    <mergeCell ref="F21:G21"/>
    <mergeCell ref="A69:D69"/>
    <mergeCell ref="K33:V33"/>
    <mergeCell ref="F35:F38"/>
    <mergeCell ref="F34:G34"/>
    <mergeCell ref="F39:I39"/>
    <mergeCell ref="F32:I32"/>
    <mergeCell ref="K22:K32"/>
    <mergeCell ref="F52:I52"/>
    <mergeCell ref="F59:I59"/>
    <mergeCell ref="F41:G41"/>
    <mergeCell ref="F54:G54"/>
    <mergeCell ref="F42:F5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Normal="100" workbookViewId="0">
      <selection activeCell="N8" sqref="N8"/>
    </sheetView>
  </sheetViews>
  <sheetFormatPr defaultRowHeight="16.2" x14ac:dyDescent="0.3"/>
  <cols>
    <col min="1" max="1" width="8.88671875" style="67"/>
    <col min="2" max="3" width="5.77734375" style="67" customWidth="1"/>
    <col min="4" max="16384" width="8.88671875" style="67"/>
  </cols>
  <sheetData>
    <row r="1" spans="1:13" ht="16.8" thickBot="1" x14ac:dyDescent="0.35">
      <c r="A1" s="86" t="s">
        <v>33</v>
      </c>
      <c r="B1" s="86" t="s">
        <v>32</v>
      </c>
      <c r="C1" s="86" t="s">
        <v>31</v>
      </c>
      <c r="D1" s="85" t="s">
        <v>30</v>
      </c>
      <c r="E1" s="84" t="s">
        <v>29</v>
      </c>
      <c r="F1"/>
      <c r="G1"/>
      <c r="H1"/>
      <c r="I1"/>
      <c r="J1"/>
      <c r="K1"/>
      <c r="L1"/>
      <c r="M1"/>
    </row>
    <row r="2" spans="1:13" x14ac:dyDescent="0.3">
      <c r="A2" s="83">
        <v>0</v>
      </c>
      <c r="B2" s="80">
        <f t="shared" ref="B2:B33" si="0" xml:space="preserve"> ROUNDDOWN((A2/10),0)</f>
        <v>0</v>
      </c>
      <c r="C2" s="79">
        <f t="shared" ref="C2:C33" si="1" xml:space="preserve"> ROUNDDOWN(MOD(A2,10),0)</f>
        <v>0</v>
      </c>
      <c r="D2" s="82">
        <v>0</v>
      </c>
      <c r="E2" s="81">
        <v>0</v>
      </c>
      <c r="F2"/>
      <c r="G2"/>
      <c r="H2"/>
      <c r="I2"/>
      <c r="J2"/>
      <c r="K2"/>
      <c r="L2"/>
      <c r="M2"/>
    </row>
    <row r="3" spans="1:13" x14ac:dyDescent="0.3">
      <c r="A3" s="78">
        <v>1</v>
      </c>
      <c r="B3" s="74">
        <f t="shared" si="0"/>
        <v>0</v>
      </c>
      <c r="C3" s="75">
        <f t="shared" si="1"/>
        <v>1</v>
      </c>
      <c r="D3" s="77">
        <v>0</v>
      </c>
      <c r="E3" s="76">
        <v>0</v>
      </c>
      <c r="F3"/>
      <c r="G3"/>
      <c r="H3"/>
      <c r="I3"/>
      <c r="J3"/>
      <c r="K3"/>
      <c r="L3"/>
      <c r="M3"/>
    </row>
    <row r="4" spans="1:13" x14ac:dyDescent="0.3">
      <c r="A4" s="78">
        <v>2</v>
      </c>
      <c r="B4" s="74">
        <f t="shared" si="0"/>
        <v>0</v>
      </c>
      <c r="C4" s="73">
        <f t="shared" si="1"/>
        <v>2</v>
      </c>
      <c r="D4" s="77"/>
      <c r="E4" s="76"/>
      <c r="F4"/>
      <c r="G4"/>
      <c r="H4"/>
      <c r="I4"/>
      <c r="J4"/>
      <c r="K4"/>
      <c r="L4"/>
      <c r="M4"/>
    </row>
    <row r="5" spans="1:13" x14ac:dyDescent="0.3">
      <c r="A5" s="78">
        <v>3</v>
      </c>
      <c r="B5" s="74">
        <f t="shared" si="0"/>
        <v>0</v>
      </c>
      <c r="C5" s="73">
        <f t="shared" si="1"/>
        <v>3</v>
      </c>
      <c r="D5" s="77"/>
      <c r="E5" s="76"/>
      <c r="F5"/>
      <c r="G5"/>
      <c r="H5"/>
      <c r="I5"/>
      <c r="J5"/>
      <c r="K5"/>
      <c r="L5"/>
      <c r="M5"/>
    </row>
    <row r="6" spans="1:13" x14ac:dyDescent="0.3">
      <c r="A6" s="78">
        <v>4</v>
      </c>
      <c r="B6" s="74">
        <f t="shared" si="0"/>
        <v>0</v>
      </c>
      <c r="C6" s="73">
        <f t="shared" si="1"/>
        <v>4</v>
      </c>
      <c r="D6" s="77"/>
      <c r="E6" s="76"/>
      <c r="F6"/>
      <c r="G6"/>
      <c r="H6"/>
      <c r="I6"/>
      <c r="J6"/>
      <c r="K6"/>
      <c r="L6"/>
      <c r="M6"/>
    </row>
    <row r="7" spans="1:13" x14ac:dyDescent="0.3">
      <c r="A7" s="78">
        <v>5</v>
      </c>
      <c r="B7" s="74">
        <f t="shared" si="0"/>
        <v>0</v>
      </c>
      <c r="C7" s="73">
        <f t="shared" si="1"/>
        <v>5</v>
      </c>
      <c r="D7" s="77"/>
      <c r="E7" s="76"/>
      <c r="F7"/>
      <c r="G7"/>
      <c r="H7"/>
      <c r="I7"/>
      <c r="J7"/>
      <c r="K7"/>
      <c r="L7"/>
      <c r="M7"/>
    </row>
    <row r="8" spans="1:13" x14ac:dyDescent="0.3">
      <c r="A8" s="78">
        <v>6</v>
      </c>
      <c r="B8" s="74">
        <f t="shared" si="0"/>
        <v>0</v>
      </c>
      <c r="C8" s="73">
        <f t="shared" si="1"/>
        <v>6</v>
      </c>
      <c r="D8" s="77"/>
      <c r="E8" s="76"/>
      <c r="F8"/>
      <c r="G8"/>
      <c r="H8"/>
      <c r="I8"/>
      <c r="J8"/>
      <c r="K8"/>
      <c r="L8"/>
      <c r="M8"/>
    </row>
    <row r="9" spans="1:13" x14ac:dyDescent="0.3">
      <c r="A9" s="78">
        <v>7</v>
      </c>
      <c r="B9" s="74">
        <f t="shared" si="0"/>
        <v>0</v>
      </c>
      <c r="C9" s="73">
        <f t="shared" si="1"/>
        <v>7</v>
      </c>
      <c r="D9" s="77"/>
      <c r="E9" s="76"/>
      <c r="F9"/>
      <c r="G9"/>
      <c r="H9"/>
      <c r="I9"/>
      <c r="J9"/>
      <c r="K9"/>
      <c r="L9"/>
      <c r="M9"/>
    </row>
    <row r="10" spans="1:13" x14ac:dyDescent="0.3">
      <c r="A10" s="78">
        <v>8</v>
      </c>
      <c r="B10" s="74">
        <f t="shared" si="0"/>
        <v>0</v>
      </c>
      <c r="C10" s="73">
        <f t="shared" si="1"/>
        <v>8</v>
      </c>
      <c r="D10" s="77"/>
      <c r="E10" s="76"/>
      <c r="F10"/>
      <c r="G10"/>
      <c r="H10"/>
      <c r="I10"/>
      <c r="J10"/>
      <c r="K10"/>
      <c r="L10"/>
      <c r="M10"/>
    </row>
    <row r="11" spans="1:13" x14ac:dyDescent="0.3">
      <c r="A11" s="78">
        <v>9</v>
      </c>
      <c r="B11" s="74">
        <f t="shared" si="0"/>
        <v>0</v>
      </c>
      <c r="C11" s="73">
        <f t="shared" si="1"/>
        <v>9</v>
      </c>
      <c r="D11" s="77"/>
      <c r="E11" s="76"/>
      <c r="F11"/>
      <c r="G11"/>
      <c r="H11"/>
      <c r="I11"/>
      <c r="J11"/>
      <c r="K11"/>
      <c r="L11"/>
      <c r="M11"/>
    </row>
    <row r="12" spans="1:13" x14ac:dyDescent="0.3">
      <c r="A12" s="78">
        <v>10</v>
      </c>
      <c r="B12" s="74">
        <f t="shared" si="0"/>
        <v>1</v>
      </c>
      <c r="C12" s="73">
        <f t="shared" si="1"/>
        <v>0</v>
      </c>
      <c r="D12" s="77"/>
      <c r="E12" s="76"/>
      <c r="F12"/>
      <c r="G12"/>
      <c r="H12"/>
      <c r="I12"/>
      <c r="J12"/>
      <c r="K12"/>
      <c r="L12"/>
      <c r="M12"/>
    </row>
    <row r="13" spans="1:13" x14ac:dyDescent="0.3">
      <c r="A13" s="78">
        <v>11</v>
      </c>
      <c r="B13" s="74">
        <f t="shared" si="0"/>
        <v>1</v>
      </c>
      <c r="C13" s="73">
        <f t="shared" si="1"/>
        <v>1</v>
      </c>
      <c r="D13" s="77"/>
      <c r="E13" s="76"/>
      <c r="F13"/>
      <c r="G13"/>
      <c r="H13"/>
      <c r="I13"/>
      <c r="J13"/>
      <c r="K13"/>
      <c r="L13"/>
      <c r="M13"/>
    </row>
    <row r="14" spans="1:13" x14ac:dyDescent="0.3">
      <c r="A14" s="78">
        <v>12</v>
      </c>
      <c r="B14" s="74">
        <f t="shared" si="0"/>
        <v>1</v>
      </c>
      <c r="C14" s="73">
        <f t="shared" si="1"/>
        <v>2</v>
      </c>
      <c r="D14" s="77"/>
      <c r="E14" s="76"/>
      <c r="F14"/>
      <c r="G14"/>
      <c r="H14"/>
      <c r="I14"/>
      <c r="J14"/>
      <c r="K14"/>
      <c r="L14"/>
      <c r="M14"/>
    </row>
    <row r="15" spans="1:13" x14ac:dyDescent="0.3">
      <c r="A15" s="78">
        <v>13</v>
      </c>
      <c r="B15" s="74">
        <f t="shared" si="0"/>
        <v>1</v>
      </c>
      <c r="C15" s="73">
        <f t="shared" si="1"/>
        <v>3</v>
      </c>
      <c r="D15" s="77"/>
      <c r="E15" s="76"/>
      <c r="F15"/>
      <c r="G15"/>
      <c r="H15"/>
      <c r="I15"/>
      <c r="J15"/>
      <c r="K15"/>
      <c r="L15"/>
      <c r="M15"/>
    </row>
    <row r="16" spans="1:13" x14ac:dyDescent="0.3">
      <c r="A16" s="78">
        <v>14</v>
      </c>
      <c r="B16" s="74">
        <f t="shared" si="0"/>
        <v>1</v>
      </c>
      <c r="C16" s="73">
        <f t="shared" si="1"/>
        <v>4</v>
      </c>
      <c r="D16" s="77"/>
      <c r="E16" s="76"/>
      <c r="F16"/>
      <c r="G16"/>
      <c r="H16"/>
      <c r="I16"/>
      <c r="J16"/>
      <c r="K16"/>
      <c r="L16"/>
      <c r="M16"/>
    </row>
    <row r="17" spans="1:13" x14ac:dyDescent="0.3">
      <c r="A17" s="78">
        <v>15</v>
      </c>
      <c r="B17" s="74">
        <f t="shared" si="0"/>
        <v>1</v>
      </c>
      <c r="C17" s="73">
        <f t="shared" si="1"/>
        <v>5</v>
      </c>
      <c r="D17" s="77"/>
      <c r="E17" s="76"/>
      <c r="F17"/>
      <c r="G17"/>
      <c r="H17"/>
      <c r="I17"/>
      <c r="J17"/>
      <c r="K17"/>
      <c r="L17"/>
      <c r="M17"/>
    </row>
    <row r="18" spans="1:13" x14ac:dyDescent="0.3">
      <c r="A18" s="78">
        <v>16</v>
      </c>
      <c r="B18" s="74">
        <f t="shared" si="0"/>
        <v>1</v>
      </c>
      <c r="C18" s="73">
        <f t="shared" si="1"/>
        <v>6</v>
      </c>
      <c r="D18" s="77"/>
      <c r="E18" s="76"/>
      <c r="F18"/>
      <c r="G18"/>
      <c r="H18"/>
      <c r="I18"/>
      <c r="J18"/>
      <c r="K18"/>
      <c r="L18"/>
      <c r="M18"/>
    </row>
    <row r="19" spans="1:13" x14ac:dyDescent="0.3">
      <c r="A19" s="78">
        <v>17</v>
      </c>
      <c r="B19" s="74">
        <f t="shared" si="0"/>
        <v>1</v>
      </c>
      <c r="C19" s="73">
        <f t="shared" si="1"/>
        <v>7</v>
      </c>
      <c r="D19" s="77"/>
      <c r="E19" s="76"/>
      <c r="F19"/>
      <c r="G19"/>
      <c r="H19"/>
      <c r="I19"/>
      <c r="J19"/>
      <c r="K19"/>
      <c r="L19"/>
      <c r="M19"/>
    </row>
    <row r="20" spans="1:13" x14ac:dyDescent="0.3">
      <c r="A20" s="78">
        <v>18</v>
      </c>
      <c r="B20" s="74">
        <f t="shared" si="0"/>
        <v>1</v>
      </c>
      <c r="C20" s="73">
        <f t="shared" si="1"/>
        <v>8</v>
      </c>
      <c r="D20" s="77"/>
      <c r="E20" s="76"/>
      <c r="F20"/>
      <c r="G20"/>
      <c r="H20"/>
      <c r="I20"/>
      <c r="J20"/>
      <c r="K20"/>
      <c r="L20"/>
      <c r="M20"/>
    </row>
    <row r="21" spans="1:13" x14ac:dyDescent="0.3">
      <c r="A21" s="78">
        <v>19</v>
      </c>
      <c r="B21" s="74">
        <f t="shared" si="0"/>
        <v>1</v>
      </c>
      <c r="C21" s="73">
        <f t="shared" si="1"/>
        <v>9</v>
      </c>
      <c r="D21" s="77"/>
      <c r="E21" s="76"/>
      <c r="F21"/>
      <c r="G21"/>
      <c r="H21"/>
      <c r="I21"/>
      <c r="J21"/>
      <c r="K21"/>
      <c r="L21"/>
      <c r="M21"/>
    </row>
    <row r="22" spans="1:13" x14ac:dyDescent="0.3">
      <c r="A22" s="78">
        <v>20</v>
      </c>
      <c r="B22" s="74">
        <f t="shared" si="0"/>
        <v>2</v>
      </c>
      <c r="C22" s="73">
        <f t="shared" si="1"/>
        <v>0</v>
      </c>
      <c r="D22" s="77"/>
      <c r="E22" s="76"/>
      <c r="F22"/>
      <c r="G22"/>
      <c r="H22"/>
      <c r="I22"/>
      <c r="J22"/>
      <c r="K22"/>
      <c r="L22"/>
      <c r="M22"/>
    </row>
    <row r="23" spans="1:13" x14ac:dyDescent="0.3">
      <c r="A23" s="78">
        <v>21</v>
      </c>
      <c r="B23" s="74">
        <f t="shared" si="0"/>
        <v>2</v>
      </c>
      <c r="C23" s="73">
        <f t="shared" si="1"/>
        <v>1</v>
      </c>
      <c r="D23" s="77"/>
      <c r="E23" s="76"/>
      <c r="F23"/>
      <c r="G23"/>
      <c r="H23"/>
      <c r="I23"/>
      <c r="J23"/>
      <c r="K23"/>
      <c r="L23"/>
      <c r="M23"/>
    </row>
    <row r="24" spans="1:13" x14ac:dyDescent="0.3">
      <c r="A24" s="78">
        <v>22</v>
      </c>
      <c r="B24" s="74">
        <f t="shared" si="0"/>
        <v>2</v>
      </c>
      <c r="C24" s="73">
        <f t="shared" si="1"/>
        <v>2</v>
      </c>
      <c r="D24" s="77"/>
      <c r="E24" s="76"/>
      <c r="F24"/>
      <c r="G24"/>
      <c r="H24"/>
      <c r="I24"/>
      <c r="J24"/>
      <c r="K24"/>
      <c r="L24"/>
      <c r="M24"/>
    </row>
    <row r="25" spans="1:13" x14ac:dyDescent="0.3">
      <c r="A25" s="78">
        <v>23</v>
      </c>
      <c r="B25" s="74">
        <f t="shared" si="0"/>
        <v>2</v>
      </c>
      <c r="C25" s="73">
        <f t="shared" si="1"/>
        <v>3</v>
      </c>
      <c r="D25" s="77"/>
      <c r="E25" s="76"/>
      <c r="F25"/>
      <c r="G25"/>
      <c r="H25"/>
      <c r="I25"/>
      <c r="J25"/>
      <c r="K25"/>
      <c r="L25"/>
      <c r="M25"/>
    </row>
    <row r="26" spans="1:13" x14ac:dyDescent="0.3">
      <c r="A26" s="78">
        <v>24</v>
      </c>
      <c r="B26" s="74">
        <f t="shared" si="0"/>
        <v>2</v>
      </c>
      <c r="C26" s="73">
        <f t="shared" si="1"/>
        <v>4</v>
      </c>
      <c r="D26" s="77"/>
      <c r="E26" s="76"/>
      <c r="F26"/>
      <c r="G26"/>
      <c r="H26"/>
      <c r="I26"/>
      <c r="J26"/>
      <c r="K26"/>
      <c r="L26"/>
      <c r="M26"/>
    </row>
    <row r="27" spans="1:13" x14ac:dyDescent="0.3">
      <c r="A27" s="78">
        <v>25</v>
      </c>
      <c r="B27" s="74">
        <f t="shared" si="0"/>
        <v>2</v>
      </c>
      <c r="C27" s="73">
        <f t="shared" si="1"/>
        <v>5</v>
      </c>
      <c r="D27" s="77"/>
      <c r="E27" s="76"/>
      <c r="F27"/>
      <c r="G27"/>
      <c r="H27"/>
      <c r="I27"/>
      <c r="J27"/>
      <c r="K27"/>
      <c r="L27"/>
      <c r="M27"/>
    </row>
    <row r="28" spans="1:13" x14ac:dyDescent="0.3">
      <c r="A28" s="78">
        <v>26</v>
      </c>
      <c r="B28" s="74">
        <f t="shared" si="0"/>
        <v>2</v>
      </c>
      <c r="C28" s="73">
        <f t="shared" si="1"/>
        <v>6</v>
      </c>
      <c r="D28" s="77"/>
      <c r="E28" s="76"/>
      <c r="F28"/>
      <c r="G28"/>
      <c r="H28"/>
      <c r="I28"/>
      <c r="J28"/>
      <c r="K28"/>
      <c r="L28"/>
      <c r="M28"/>
    </row>
    <row r="29" spans="1:13" x14ac:dyDescent="0.3">
      <c r="A29" s="78">
        <v>27</v>
      </c>
      <c r="B29" s="74">
        <f t="shared" si="0"/>
        <v>2</v>
      </c>
      <c r="C29" s="73">
        <f t="shared" si="1"/>
        <v>7</v>
      </c>
      <c r="D29" s="77"/>
      <c r="E29" s="76"/>
      <c r="F29"/>
      <c r="G29"/>
      <c r="H29"/>
      <c r="I29"/>
      <c r="J29"/>
      <c r="K29"/>
      <c r="L29"/>
      <c r="M29"/>
    </row>
    <row r="30" spans="1:13" x14ac:dyDescent="0.3">
      <c r="A30" s="78">
        <v>28</v>
      </c>
      <c r="B30" s="74">
        <f t="shared" si="0"/>
        <v>2</v>
      </c>
      <c r="C30" s="73">
        <f t="shared" si="1"/>
        <v>8</v>
      </c>
      <c r="D30" s="77"/>
      <c r="E30" s="76"/>
      <c r="F30"/>
      <c r="G30"/>
      <c r="H30"/>
      <c r="I30"/>
      <c r="J30"/>
      <c r="K30"/>
      <c r="L30"/>
      <c r="M30"/>
    </row>
    <row r="31" spans="1:13" x14ac:dyDescent="0.3">
      <c r="A31" s="78">
        <v>29</v>
      </c>
      <c r="B31" s="74">
        <f t="shared" si="0"/>
        <v>2</v>
      </c>
      <c r="C31" s="73">
        <f t="shared" si="1"/>
        <v>9</v>
      </c>
      <c r="D31" s="77"/>
      <c r="E31" s="76"/>
      <c r="F31"/>
      <c r="G31"/>
      <c r="H31"/>
      <c r="I31"/>
      <c r="J31"/>
      <c r="K31"/>
      <c r="L31"/>
      <c r="M31"/>
    </row>
    <row r="32" spans="1:13" x14ac:dyDescent="0.3">
      <c r="A32" s="78">
        <v>30</v>
      </c>
      <c r="B32" s="74">
        <f t="shared" si="0"/>
        <v>3</v>
      </c>
      <c r="C32" s="73">
        <f t="shared" si="1"/>
        <v>0</v>
      </c>
      <c r="D32" s="77"/>
      <c r="E32" s="76"/>
      <c r="F32"/>
      <c r="G32"/>
      <c r="H32"/>
      <c r="I32"/>
      <c r="J32"/>
      <c r="K32"/>
      <c r="L32"/>
      <c r="M32"/>
    </row>
    <row r="33" spans="1:13" x14ac:dyDescent="0.3">
      <c r="A33" s="78">
        <v>31</v>
      </c>
      <c r="B33" s="74">
        <f t="shared" si="0"/>
        <v>3</v>
      </c>
      <c r="C33" s="73">
        <f t="shared" si="1"/>
        <v>1</v>
      </c>
      <c r="D33" s="77"/>
      <c r="E33" s="76"/>
      <c r="F33"/>
      <c r="G33"/>
      <c r="H33"/>
      <c r="I33"/>
      <c r="J33"/>
      <c r="K33"/>
      <c r="L33"/>
      <c r="M33"/>
    </row>
    <row r="34" spans="1:13" x14ac:dyDescent="0.3">
      <c r="A34" s="78">
        <v>32</v>
      </c>
      <c r="B34" s="74">
        <f t="shared" ref="B34:B65" si="2" xml:space="preserve"> ROUNDDOWN((A34/10),0)</f>
        <v>3</v>
      </c>
      <c r="C34" s="73">
        <f t="shared" ref="C34:C65" si="3" xml:space="preserve"> ROUNDDOWN(MOD(A34,10),0)</f>
        <v>2</v>
      </c>
      <c r="D34" s="77"/>
      <c r="E34" s="76"/>
      <c r="F34"/>
      <c r="G34"/>
      <c r="H34"/>
      <c r="I34"/>
      <c r="J34"/>
      <c r="K34"/>
      <c r="L34"/>
      <c r="M34"/>
    </row>
    <row r="35" spans="1:13" x14ac:dyDescent="0.3">
      <c r="A35" s="78">
        <v>33</v>
      </c>
      <c r="B35" s="74">
        <f t="shared" si="2"/>
        <v>3</v>
      </c>
      <c r="C35" s="73">
        <f t="shared" si="3"/>
        <v>3</v>
      </c>
      <c r="D35" s="77"/>
      <c r="E35" s="76"/>
      <c r="F35"/>
      <c r="G35"/>
      <c r="H35"/>
      <c r="I35"/>
      <c r="J35"/>
      <c r="K35"/>
      <c r="L35"/>
      <c r="M35"/>
    </row>
    <row r="36" spans="1:13" x14ac:dyDescent="0.3">
      <c r="A36" s="78">
        <v>34</v>
      </c>
      <c r="B36" s="74">
        <f t="shared" si="2"/>
        <v>3</v>
      </c>
      <c r="C36" s="73">
        <f t="shared" si="3"/>
        <v>4</v>
      </c>
      <c r="D36" s="77"/>
      <c r="E36" s="76"/>
      <c r="F36"/>
      <c r="G36"/>
      <c r="H36"/>
      <c r="I36"/>
      <c r="J36"/>
      <c r="K36"/>
      <c r="L36"/>
      <c r="M36"/>
    </row>
    <row r="37" spans="1:13" x14ac:dyDescent="0.3">
      <c r="A37" s="78">
        <v>35</v>
      </c>
      <c r="B37" s="74">
        <f t="shared" si="2"/>
        <v>3</v>
      </c>
      <c r="C37" s="73">
        <f t="shared" si="3"/>
        <v>5</v>
      </c>
      <c r="D37" s="77"/>
      <c r="E37" s="76"/>
      <c r="F37"/>
      <c r="G37"/>
      <c r="H37"/>
      <c r="I37"/>
      <c r="J37"/>
      <c r="K37"/>
      <c r="L37"/>
      <c r="M37"/>
    </row>
    <row r="38" spans="1:13" x14ac:dyDescent="0.3">
      <c r="A38" s="78">
        <v>36</v>
      </c>
      <c r="B38" s="74">
        <f t="shared" si="2"/>
        <v>3</v>
      </c>
      <c r="C38" s="73">
        <f t="shared" si="3"/>
        <v>6</v>
      </c>
      <c r="D38" s="77"/>
      <c r="E38" s="76"/>
      <c r="F38"/>
      <c r="G38"/>
      <c r="H38"/>
      <c r="I38"/>
      <c r="J38"/>
      <c r="K38"/>
      <c r="L38"/>
      <c r="M38"/>
    </row>
    <row r="39" spans="1:13" x14ac:dyDescent="0.3">
      <c r="A39" s="78">
        <v>37</v>
      </c>
      <c r="B39" s="74">
        <f t="shared" si="2"/>
        <v>3</v>
      </c>
      <c r="C39" s="73">
        <f t="shared" si="3"/>
        <v>7</v>
      </c>
      <c r="D39" s="77"/>
      <c r="E39" s="76"/>
      <c r="F39"/>
      <c r="G39"/>
      <c r="H39"/>
      <c r="I39"/>
      <c r="J39"/>
      <c r="K39"/>
      <c r="L39"/>
      <c r="M39"/>
    </row>
    <row r="40" spans="1:13" x14ac:dyDescent="0.3">
      <c r="A40" s="78">
        <v>38</v>
      </c>
      <c r="B40" s="74">
        <f t="shared" si="2"/>
        <v>3</v>
      </c>
      <c r="C40" s="73">
        <f t="shared" si="3"/>
        <v>8</v>
      </c>
      <c r="D40" s="77"/>
      <c r="E40" s="76"/>
      <c r="F40"/>
      <c r="G40"/>
      <c r="H40"/>
      <c r="I40"/>
      <c r="J40"/>
      <c r="K40"/>
      <c r="L40"/>
      <c r="M40"/>
    </row>
    <row r="41" spans="1:13" x14ac:dyDescent="0.3">
      <c r="A41" s="78">
        <v>39</v>
      </c>
      <c r="B41" s="74">
        <f t="shared" si="2"/>
        <v>3</v>
      </c>
      <c r="C41" s="73">
        <f t="shared" si="3"/>
        <v>9</v>
      </c>
      <c r="D41" s="77"/>
      <c r="E41" s="76"/>
      <c r="F41"/>
      <c r="G41"/>
      <c r="H41"/>
      <c r="I41"/>
      <c r="J41"/>
      <c r="K41"/>
      <c r="L41"/>
      <c r="M41"/>
    </row>
    <row r="42" spans="1:13" x14ac:dyDescent="0.3">
      <c r="A42" s="78">
        <v>40</v>
      </c>
      <c r="B42" s="74">
        <f t="shared" si="2"/>
        <v>4</v>
      </c>
      <c r="C42" s="73">
        <f t="shared" si="3"/>
        <v>0</v>
      </c>
      <c r="D42" s="77"/>
      <c r="E42" s="76"/>
      <c r="F42"/>
      <c r="G42"/>
      <c r="H42"/>
      <c r="I42"/>
      <c r="J42"/>
      <c r="K42"/>
      <c r="L42"/>
      <c r="M42"/>
    </row>
    <row r="43" spans="1:13" x14ac:dyDescent="0.3">
      <c r="A43" s="78">
        <v>41</v>
      </c>
      <c r="B43" s="74">
        <f t="shared" si="2"/>
        <v>4</v>
      </c>
      <c r="C43" s="73">
        <f t="shared" si="3"/>
        <v>1</v>
      </c>
      <c r="D43" s="77"/>
      <c r="E43" s="76"/>
      <c r="F43"/>
      <c r="G43"/>
      <c r="H43"/>
      <c r="I43"/>
      <c r="J43"/>
      <c r="K43"/>
      <c r="L43"/>
      <c r="M43"/>
    </row>
    <row r="44" spans="1:13" x14ac:dyDescent="0.3">
      <c r="A44" s="78">
        <v>42</v>
      </c>
      <c r="B44" s="74">
        <f t="shared" si="2"/>
        <v>4</v>
      </c>
      <c r="C44" s="73">
        <f t="shared" si="3"/>
        <v>2</v>
      </c>
      <c r="D44" s="77"/>
      <c r="E44" s="76"/>
      <c r="F44"/>
      <c r="G44"/>
      <c r="H44"/>
      <c r="I44"/>
      <c r="J44"/>
      <c r="K44"/>
      <c r="L44"/>
      <c r="M44"/>
    </row>
    <row r="45" spans="1:13" x14ac:dyDescent="0.3">
      <c r="A45" s="78">
        <v>43</v>
      </c>
      <c r="B45" s="74">
        <f t="shared" si="2"/>
        <v>4</v>
      </c>
      <c r="C45" s="73">
        <f t="shared" si="3"/>
        <v>3</v>
      </c>
      <c r="D45" s="77"/>
      <c r="E45" s="76"/>
      <c r="F45"/>
      <c r="G45"/>
      <c r="H45"/>
      <c r="I45"/>
      <c r="J45"/>
      <c r="K45"/>
      <c r="L45"/>
      <c r="M45"/>
    </row>
    <row r="46" spans="1:13" x14ac:dyDescent="0.3">
      <c r="A46" s="78">
        <v>44</v>
      </c>
      <c r="B46" s="74">
        <f t="shared" si="2"/>
        <v>4</v>
      </c>
      <c r="C46" s="73">
        <f t="shared" si="3"/>
        <v>4</v>
      </c>
      <c r="D46" s="77"/>
      <c r="E46" s="76"/>
      <c r="F46"/>
      <c r="G46"/>
      <c r="H46"/>
      <c r="I46"/>
      <c r="J46"/>
      <c r="K46"/>
      <c r="L46"/>
      <c r="M46"/>
    </row>
    <row r="47" spans="1:13" x14ac:dyDescent="0.3">
      <c r="A47" s="78">
        <v>45</v>
      </c>
      <c r="B47" s="74">
        <f t="shared" si="2"/>
        <v>4</v>
      </c>
      <c r="C47" s="73">
        <f t="shared" si="3"/>
        <v>5</v>
      </c>
      <c r="D47" s="77"/>
      <c r="E47" s="76"/>
      <c r="F47"/>
      <c r="G47"/>
      <c r="H47"/>
      <c r="I47"/>
      <c r="J47"/>
      <c r="K47"/>
      <c r="L47"/>
      <c r="M47"/>
    </row>
    <row r="48" spans="1:13" x14ac:dyDescent="0.3">
      <c r="A48" s="78">
        <v>46</v>
      </c>
      <c r="B48" s="74">
        <f t="shared" si="2"/>
        <v>4</v>
      </c>
      <c r="C48" s="73">
        <f t="shared" si="3"/>
        <v>6</v>
      </c>
      <c r="D48" s="77"/>
      <c r="E48" s="76"/>
      <c r="F48"/>
      <c r="G48"/>
      <c r="H48"/>
      <c r="I48"/>
      <c r="J48"/>
      <c r="K48"/>
      <c r="L48"/>
      <c r="M48"/>
    </row>
    <row r="49" spans="1:13" x14ac:dyDescent="0.3">
      <c r="A49" s="78">
        <v>47</v>
      </c>
      <c r="B49" s="74">
        <f t="shared" si="2"/>
        <v>4</v>
      </c>
      <c r="C49" s="73">
        <f t="shared" si="3"/>
        <v>7</v>
      </c>
      <c r="D49" s="77"/>
      <c r="E49" s="76"/>
      <c r="F49"/>
      <c r="G49"/>
      <c r="H49"/>
      <c r="I49"/>
      <c r="J49"/>
      <c r="K49"/>
      <c r="L49"/>
      <c r="M49"/>
    </row>
    <row r="50" spans="1:13" x14ac:dyDescent="0.3">
      <c r="A50" s="78">
        <v>48</v>
      </c>
      <c r="B50" s="74">
        <f t="shared" si="2"/>
        <v>4</v>
      </c>
      <c r="C50" s="73">
        <f t="shared" si="3"/>
        <v>8</v>
      </c>
      <c r="D50" s="77"/>
      <c r="E50" s="76"/>
      <c r="F50"/>
      <c r="G50"/>
      <c r="H50"/>
      <c r="I50"/>
      <c r="J50"/>
      <c r="K50"/>
      <c r="L50"/>
      <c r="M50"/>
    </row>
    <row r="51" spans="1:13" x14ac:dyDescent="0.3">
      <c r="A51" s="78">
        <v>49</v>
      </c>
      <c r="B51" s="74">
        <f t="shared" si="2"/>
        <v>4</v>
      </c>
      <c r="C51" s="73">
        <f t="shared" si="3"/>
        <v>9</v>
      </c>
      <c r="D51" s="77"/>
      <c r="E51" s="76"/>
      <c r="F51"/>
      <c r="G51"/>
      <c r="H51"/>
      <c r="I51"/>
      <c r="J51"/>
      <c r="K51"/>
      <c r="L51"/>
      <c r="M51"/>
    </row>
    <row r="52" spans="1:13" x14ac:dyDescent="0.3">
      <c r="A52" s="78">
        <v>50</v>
      </c>
      <c r="B52" s="74">
        <f t="shared" si="2"/>
        <v>5</v>
      </c>
      <c r="C52" s="73">
        <f t="shared" si="3"/>
        <v>0</v>
      </c>
      <c r="D52" s="77"/>
      <c r="E52" s="76"/>
      <c r="F52"/>
      <c r="G52"/>
      <c r="H52"/>
      <c r="I52"/>
      <c r="J52"/>
      <c r="K52"/>
      <c r="L52"/>
      <c r="M52"/>
    </row>
    <row r="53" spans="1:13" x14ac:dyDescent="0.3">
      <c r="A53" s="78">
        <v>51</v>
      </c>
      <c r="B53" s="74">
        <f t="shared" si="2"/>
        <v>5</v>
      </c>
      <c r="C53" s="73">
        <f t="shared" si="3"/>
        <v>1</v>
      </c>
      <c r="D53" s="77"/>
      <c r="E53" s="76"/>
      <c r="F53"/>
      <c r="G53"/>
      <c r="H53"/>
      <c r="I53"/>
      <c r="J53"/>
      <c r="K53"/>
      <c r="L53"/>
      <c r="M53"/>
    </row>
    <row r="54" spans="1:13" x14ac:dyDescent="0.3">
      <c r="A54" s="78">
        <v>52</v>
      </c>
      <c r="B54" s="74">
        <f t="shared" si="2"/>
        <v>5</v>
      </c>
      <c r="C54" s="73">
        <f t="shared" si="3"/>
        <v>2</v>
      </c>
      <c r="D54" s="77"/>
      <c r="E54" s="76"/>
      <c r="F54"/>
      <c r="G54"/>
      <c r="H54"/>
      <c r="I54"/>
      <c r="J54"/>
      <c r="K54"/>
      <c r="L54"/>
      <c r="M54"/>
    </row>
    <row r="55" spans="1:13" x14ac:dyDescent="0.3">
      <c r="A55" s="78">
        <v>53</v>
      </c>
      <c r="B55" s="74">
        <f t="shared" si="2"/>
        <v>5</v>
      </c>
      <c r="C55" s="73">
        <f t="shared" si="3"/>
        <v>3</v>
      </c>
      <c r="D55" s="77"/>
      <c r="E55" s="76"/>
      <c r="F55"/>
      <c r="G55"/>
      <c r="H55"/>
      <c r="I55"/>
      <c r="J55"/>
      <c r="K55"/>
      <c r="L55"/>
      <c r="M55"/>
    </row>
    <row r="56" spans="1:13" x14ac:dyDescent="0.3">
      <c r="A56" s="78">
        <v>54</v>
      </c>
      <c r="B56" s="74">
        <f t="shared" si="2"/>
        <v>5</v>
      </c>
      <c r="C56" s="73">
        <f t="shared" si="3"/>
        <v>4</v>
      </c>
      <c r="D56" s="77"/>
      <c r="E56" s="76"/>
      <c r="F56"/>
      <c r="G56"/>
      <c r="H56"/>
      <c r="I56"/>
      <c r="J56"/>
      <c r="K56"/>
      <c r="L56"/>
      <c r="M56"/>
    </row>
    <row r="57" spans="1:13" x14ac:dyDescent="0.3">
      <c r="A57" s="78">
        <v>55</v>
      </c>
      <c r="B57" s="74">
        <f t="shared" si="2"/>
        <v>5</v>
      </c>
      <c r="C57" s="73">
        <f t="shared" si="3"/>
        <v>5</v>
      </c>
      <c r="D57" s="77"/>
      <c r="E57" s="76"/>
      <c r="F57"/>
      <c r="G57"/>
      <c r="H57"/>
      <c r="I57"/>
      <c r="J57"/>
      <c r="K57"/>
      <c r="L57"/>
      <c r="M57"/>
    </row>
    <row r="58" spans="1:13" x14ac:dyDescent="0.3">
      <c r="A58" s="78">
        <v>56</v>
      </c>
      <c r="B58" s="74">
        <f t="shared" si="2"/>
        <v>5</v>
      </c>
      <c r="C58" s="73">
        <f t="shared" si="3"/>
        <v>6</v>
      </c>
      <c r="D58" s="77"/>
      <c r="E58" s="76"/>
      <c r="F58"/>
      <c r="G58"/>
      <c r="H58"/>
      <c r="I58"/>
      <c r="J58"/>
      <c r="K58"/>
      <c r="L58"/>
      <c r="M58"/>
    </row>
    <row r="59" spans="1:13" x14ac:dyDescent="0.3">
      <c r="A59" s="78">
        <v>57</v>
      </c>
      <c r="B59" s="74">
        <f t="shared" si="2"/>
        <v>5</v>
      </c>
      <c r="C59" s="73">
        <f t="shared" si="3"/>
        <v>7</v>
      </c>
      <c r="D59" s="77"/>
      <c r="E59" s="76"/>
      <c r="F59"/>
      <c r="G59"/>
      <c r="H59"/>
      <c r="I59"/>
      <c r="J59"/>
      <c r="K59"/>
      <c r="L59"/>
      <c r="M59"/>
    </row>
    <row r="60" spans="1:13" x14ac:dyDescent="0.3">
      <c r="A60" s="78">
        <v>58</v>
      </c>
      <c r="B60" s="74">
        <f t="shared" si="2"/>
        <v>5</v>
      </c>
      <c r="C60" s="73">
        <f t="shared" si="3"/>
        <v>8</v>
      </c>
      <c r="D60" s="77"/>
      <c r="E60" s="76"/>
      <c r="F60"/>
      <c r="G60"/>
      <c r="H60"/>
      <c r="I60"/>
      <c r="J60"/>
      <c r="K60"/>
      <c r="L60"/>
      <c r="M60"/>
    </row>
    <row r="61" spans="1:13" x14ac:dyDescent="0.3">
      <c r="A61" s="78">
        <v>59</v>
      </c>
      <c r="B61" s="74">
        <f t="shared" si="2"/>
        <v>5</v>
      </c>
      <c r="C61" s="73">
        <f t="shared" si="3"/>
        <v>9</v>
      </c>
      <c r="D61" s="77"/>
      <c r="E61" s="76"/>
      <c r="F61"/>
      <c r="G61"/>
      <c r="H61"/>
      <c r="I61"/>
      <c r="J61"/>
      <c r="K61"/>
      <c r="L61"/>
      <c r="M61"/>
    </row>
    <row r="62" spans="1:13" x14ac:dyDescent="0.3">
      <c r="A62" s="78">
        <v>60</v>
      </c>
      <c r="B62" s="74">
        <f t="shared" si="2"/>
        <v>6</v>
      </c>
      <c r="C62" s="73">
        <f t="shared" si="3"/>
        <v>0</v>
      </c>
      <c r="D62" s="77"/>
      <c r="E62" s="76"/>
      <c r="F62"/>
      <c r="G62"/>
      <c r="H62"/>
      <c r="I62"/>
      <c r="J62"/>
      <c r="K62"/>
      <c r="L62"/>
      <c r="M62"/>
    </row>
    <row r="63" spans="1:13" x14ac:dyDescent="0.3">
      <c r="A63" s="78">
        <v>61</v>
      </c>
      <c r="B63" s="74">
        <f t="shared" si="2"/>
        <v>6</v>
      </c>
      <c r="C63" s="73">
        <f t="shared" si="3"/>
        <v>1</v>
      </c>
      <c r="D63" s="77"/>
      <c r="E63" s="76"/>
      <c r="F63"/>
      <c r="G63"/>
      <c r="H63"/>
      <c r="I63"/>
      <c r="J63"/>
      <c r="K63"/>
      <c r="L63"/>
      <c r="M63"/>
    </row>
    <row r="64" spans="1:13" x14ac:dyDescent="0.3">
      <c r="A64" s="78">
        <v>62</v>
      </c>
      <c r="B64" s="74">
        <f t="shared" si="2"/>
        <v>6</v>
      </c>
      <c r="C64" s="73">
        <f t="shared" si="3"/>
        <v>2</v>
      </c>
      <c r="D64" s="77"/>
      <c r="E64" s="76"/>
      <c r="F64"/>
      <c r="G64"/>
      <c r="H64"/>
      <c r="I64"/>
      <c r="J64"/>
      <c r="K64"/>
      <c r="L64"/>
      <c r="M64"/>
    </row>
    <row r="65" spans="1:13" x14ac:dyDescent="0.3">
      <c r="A65" s="78">
        <v>63</v>
      </c>
      <c r="B65" s="74">
        <f t="shared" si="2"/>
        <v>6</v>
      </c>
      <c r="C65" s="73">
        <f t="shared" si="3"/>
        <v>3</v>
      </c>
      <c r="D65" s="77"/>
      <c r="E65" s="76"/>
      <c r="F65"/>
      <c r="G65"/>
      <c r="H65"/>
      <c r="I65"/>
      <c r="J65"/>
      <c r="K65"/>
      <c r="L65"/>
      <c r="M65"/>
    </row>
    <row r="66" spans="1:13" x14ac:dyDescent="0.3">
      <c r="A66" s="78">
        <v>64</v>
      </c>
      <c r="B66" s="74">
        <f t="shared" ref="B66:B97" si="4" xml:space="preserve"> ROUNDDOWN((A66/10),0)</f>
        <v>6</v>
      </c>
      <c r="C66" s="73">
        <f t="shared" ref="C66:C101" si="5" xml:space="preserve"> ROUNDDOWN(MOD(A66,10),0)</f>
        <v>4</v>
      </c>
      <c r="D66" s="77"/>
      <c r="E66" s="76"/>
      <c r="F66"/>
      <c r="G66"/>
      <c r="H66"/>
      <c r="I66"/>
      <c r="J66"/>
      <c r="K66"/>
      <c r="L66"/>
      <c r="M66"/>
    </row>
    <row r="67" spans="1:13" x14ac:dyDescent="0.3">
      <c r="A67" s="78">
        <v>65</v>
      </c>
      <c r="B67" s="74">
        <f t="shared" si="4"/>
        <v>6</v>
      </c>
      <c r="C67" s="73">
        <f t="shared" si="5"/>
        <v>5</v>
      </c>
      <c r="D67" s="77"/>
      <c r="E67" s="76"/>
      <c r="F67"/>
      <c r="G67"/>
      <c r="H67"/>
      <c r="I67"/>
      <c r="J67"/>
      <c r="K67"/>
      <c r="L67"/>
      <c r="M67"/>
    </row>
    <row r="68" spans="1:13" x14ac:dyDescent="0.3">
      <c r="A68" s="78">
        <v>66</v>
      </c>
      <c r="B68" s="74">
        <f t="shared" si="4"/>
        <v>6</v>
      </c>
      <c r="C68" s="73">
        <f t="shared" si="5"/>
        <v>6</v>
      </c>
      <c r="D68" s="77"/>
      <c r="E68" s="76"/>
      <c r="F68"/>
      <c r="G68"/>
      <c r="H68"/>
      <c r="I68"/>
      <c r="J68"/>
      <c r="K68"/>
      <c r="L68"/>
      <c r="M68"/>
    </row>
    <row r="69" spans="1:13" x14ac:dyDescent="0.3">
      <c r="A69" s="78">
        <v>67</v>
      </c>
      <c r="B69" s="74">
        <f t="shared" si="4"/>
        <v>6</v>
      </c>
      <c r="C69" s="73">
        <f t="shared" si="5"/>
        <v>7</v>
      </c>
      <c r="D69" s="77"/>
      <c r="E69" s="76"/>
      <c r="F69"/>
      <c r="G69"/>
      <c r="H69"/>
      <c r="I69"/>
      <c r="J69"/>
      <c r="K69"/>
      <c r="L69"/>
      <c r="M69"/>
    </row>
    <row r="70" spans="1:13" x14ac:dyDescent="0.3">
      <c r="A70" s="78">
        <v>68</v>
      </c>
      <c r="B70" s="74">
        <f t="shared" si="4"/>
        <v>6</v>
      </c>
      <c r="C70" s="73">
        <f t="shared" si="5"/>
        <v>8</v>
      </c>
      <c r="D70" s="77"/>
      <c r="E70" s="76"/>
      <c r="F70"/>
      <c r="G70"/>
      <c r="H70"/>
      <c r="I70"/>
      <c r="J70"/>
      <c r="K70"/>
      <c r="L70"/>
      <c r="M70"/>
    </row>
    <row r="71" spans="1:13" x14ac:dyDescent="0.3">
      <c r="A71" s="78">
        <v>69</v>
      </c>
      <c r="B71" s="74">
        <f t="shared" si="4"/>
        <v>6</v>
      </c>
      <c r="C71" s="73">
        <f t="shared" si="5"/>
        <v>9</v>
      </c>
      <c r="D71" s="77"/>
      <c r="E71" s="76"/>
      <c r="F71"/>
      <c r="G71"/>
      <c r="H71"/>
      <c r="I71"/>
      <c r="J71"/>
      <c r="K71"/>
      <c r="L71"/>
      <c r="M71"/>
    </row>
    <row r="72" spans="1:13" x14ac:dyDescent="0.3">
      <c r="A72" s="78">
        <v>70</v>
      </c>
      <c r="B72" s="74">
        <f t="shared" si="4"/>
        <v>7</v>
      </c>
      <c r="C72" s="73">
        <f t="shared" si="5"/>
        <v>0</v>
      </c>
      <c r="D72" s="77"/>
      <c r="E72" s="76"/>
      <c r="F72"/>
      <c r="G72"/>
      <c r="H72"/>
      <c r="I72"/>
      <c r="J72"/>
      <c r="K72"/>
      <c r="L72"/>
      <c r="M72"/>
    </row>
    <row r="73" spans="1:13" x14ac:dyDescent="0.3">
      <c r="A73" s="78">
        <v>71</v>
      </c>
      <c r="B73" s="74">
        <f t="shared" si="4"/>
        <v>7</v>
      </c>
      <c r="C73" s="73">
        <f t="shared" si="5"/>
        <v>1</v>
      </c>
      <c r="D73" s="77"/>
      <c r="E73" s="76"/>
      <c r="F73"/>
      <c r="G73"/>
      <c r="H73"/>
      <c r="I73"/>
      <c r="J73"/>
      <c r="K73"/>
      <c r="L73"/>
      <c r="M73"/>
    </row>
    <row r="74" spans="1:13" x14ac:dyDescent="0.3">
      <c r="A74" s="78">
        <v>72</v>
      </c>
      <c r="B74" s="74">
        <f t="shared" si="4"/>
        <v>7</v>
      </c>
      <c r="C74" s="73">
        <f t="shared" si="5"/>
        <v>2</v>
      </c>
      <c r="D74" s="77"/>
      <c r="E74" s="76"/>
      <c r="F74"/>
      <c r="G74"/>
      <c r="H74"/>
      <c r="I74"/>
      <c r="J74"/>
      <c r="K74"/>
      <c r="L74"/>
      <c r="M74"/>
    </row>
    <row r="75" spans="1:13" x14ac:dyDescent="0.3">
      <c r="A75" s="78">
        <v>73</v>
      </c>
      <c r="B75" s="74">
        <f t="shared" si="4"/>
        <v>7</v>
      </c>
      <c r="C75" s="73">
        <f t="shared" si="5"/>
        <v>3</v>
      </c>
      <c r="D75" s="77"/>
      <c r="E75" s="76"/>
      <c r="F75"/>
      <c r="G75"/>
      <c r="H75"/>
      <c r="I75"/>
      <c r="J75"/>
      <c r="K75"/>
      <c r="L75"/>
      <c r="M75"/>
    </row>
    <row r="76" spans="1:13" x14ac:dyDescent="0.3">
      <c r="A76" s="78">
        <v>74</v>
      </c>
      <c r="B76" s="74">
        <f t="shared" si="4"/>
        <v>7</v>
      </c>
      <c r="C76" s="73">
        <f t="shared" si="5"/>
        <v>4</v>
      </c>
      <c r="D76" s="77"/>
      <c r="E76" s="76"/>
      <c r="F76"/>
      <c r="G76"/>
      <c r="H76"/>
      <c r="I76"/>
      <c r="J76"/>
      <c r="K76"/>
      <c r="L76"/>
      <c r="M76"/>
    </row>
    <row r="77" spans="1:13" x14ac:dyDescent="0.3">
      <c r="A77" s="78">
        <v>75</v>
      </c>
      <c r="B77" s="74">
        <f t="shared" si="4"/>
        <v>7</v>
      </c>
      <c r="C77" s="73">
        <f t="shared" si="5"/>
        <v>5</v>
      </c>
      <c r="D77" s="77"/>
      <c r="E77" s="76"/>
      <c r="F77"/>
      <c r="G77"/>
      <c r="H77"/>
      <c r="I77"/>
      <c r="J77"/>
      <c r="K77"/>
      <c r="L77"/>
      <c r="M77"/>
    </row>
    <row r="78" spans="1:13" x14ac:dyDescent="0.3">
      <c r="A78" s="78">
        <v>76</v>
      </c>
      <c r="B78" s="74">
        <f t="shared" si="4"/>
        <v>7</v>
      </c>
      <c r="C78" s="73">
        <f t="shared" si="5"/>
        <v>6</v>
      </c>
      <c r="D78" s="77"/>
      <c r="E78" s="76"/>
      <c r="F78"/>
      <c r="G78"/>
      <c r="H78"/>
      <c r="I78"/>
      <c r="J78"/>
      <c r="K78"/>
      <c r="L78"/>
      <c r="M78"/>
    </row>
    <row r="79" spans="1:13" x14ac:dyDescent="0.3">
      <c r="A79" s="78">
        <v>77</v>
      </c>
      <c r="B79" s="74">
        <f t="shared" si="4"/>
        <v>7</v>
      </c>
      <c r="C79" s="73">
        <f t="shared" si="5"/>
        <v>7</v>
      </c>
      <c r="D79" s="77"/>
      <c r="E79" s="76"/>
      <c r="F79"/>
      <c r="G79"/>
      <c r="H79"/>
      <c r="I79"/>
      <c r="J79"/>
      <c r="K79"/>
      <c r="L79"/>
      <c r="M79"/>
    </row>
    <row r="80" spans="1:13" x14ac:dyDescent="0.3">
      <c r="A80" s="78">
        <v>78</v>
      </c>
      <c r="B80" s="74">
        <f t="shared" si="4"/>
        <v>7</v>
      </c>
      <c r="C80" s="73">
        <f t="shared" si="5"/>
        <v>8</v>
      </c>
      <c r="D80" s="77"/>
      <c r="E80" s="76"/>
      <c r="F80"/>
      <c r="G80"/>
      <c r="H80"/>
      <c r="I80"/>
      <c r="J80"/>
      <c r="K80"/>
      <c r="L80"/>
      <c r="M80"/>
    </row>
    <row r="81" spans="1:13" x14ac:dyDescent="0.3">
      <c r="A81" s="78">
        <v>79</v>
      </c>
      <c r="B81" s="74">
        <f t="shared" si="4"/>
        <v>7</v>
      </c>
      <c r="C81" s="73">
        <f t="shared" si="5"/>
        <v>9</v>
      </c>
      <c r="D81" s="77"/>
      <c r="E81" s="76"/>
      <c r="F81"/>
      <c r="G81"/>
      <c r="H81"/>
      <c r="I81"/>
      <c r="J81"/>
      <c r="K81"/>
      <c r="L81"/>
      <c r="M81"/>
    </row>
    <row r="82" spans="1:13" x14ac:dyDescent="0.3">
      <c r="A82" s="78">
        <v>80</v>
      </c>
      <c r="B82" s="74">
        <f t="shared" si="4"/>
        <v>8</v>
      </c>
      <c r="C82" s="73">
        <f t="shared" si="5"/>
        <v>0</v>
      </c>
      <c r="D82" s="77"/>
      <c r="E82" s="76"/>
      <c r="F82"/>
      <c r="G82"/>
      <c r="H82"/>
      <c r="I82"/>
      <c r="J82"/>
      <c r="K82"/>
      <c r="L82"/>
      <c r="M82"/>
    </row>
    <row r="83" spans="1:13" x14ac:dyDescent="0.3">
      <c r="A83" s="78">
        <v>81</v>
      </c>
      <c r="B83" s="74">
        <f t="shared" si="4"/>
        <v>8</v>
      </c>
      <c r="C83" s="73">
        <f t="shared" si="5"/>
        <v>1</v>
      </c>
      <c r="D83" s="77"/>
      <c r="E83" s="76"/>
      <c r="F83"/>
      <c r="G83"/>
      <c r="H83"/>
      <c r="I83"/>
      <c r="J83"/>
      <c r="K83"/>
      <c r="L83"/>
      <c r="M83"/>
    </row>
    <row r="84" spans="1:13" x14ac:dyDescent="0.3">
      <c r="A84" s="78">
        <v>82</v>
      </c>
      <c r="B84" s="74">
        <f t="shared" si="4"/>
        <v>8</v>
      </c>
      <c r="C84" s="73">
        <f t="shared" si="5"/>
        <v>2</v>
      </c>
      <c r="D84" s="77"/>
      <c r="E84" s="76"/>
      <c r="F84"/>
      <c r="G84"/>
      <c r="H84"/>
      <c r="I84"/>
      <c r="J84"/>
      <c r="K84"/>
      <c r="L84"/>
      <c r="M84"/>
    </row>
    <row r="85" spans="1:13" x14ac:dyDescent="0.3">
      <c r="A85" s="78">
        <v>83</v>
      </c>
      <c r="B85" s="74">
        <f t="shared" si="4"/>
        <v>8</v>
      </c>
      <c r="C85" s="73">
        <f t="shared" si="5"/>
        <v>3</v>
      </c>
      <c r="D85" s="77"/>
      <c r="E85" s="76"/>
      <c r="F85"/>
      <c r="G85"/>
      <c r="H85"/>
      <c r="I85"/>
      <c r="J85"/>
      <c r="K85"/>
      <c r="L85"/>
      <c r="M85"/>
    </row>
    <row r="86" spans="1:13" x14ac:dyDescent="0.3">
      <c r="A86" s="78">
        <v>84</v>
      </c>
      <c r="B86" s="74">
        <f t="shared" si="4"/>
        <v>8</v>
      </c>
      <c r="C86" s="73">
        <f t="shared" si="5"/>
        <v>4</v>
      </c>
      <c r="D86" s="77"/>
      <c r="E86" s="76"/>
      <c r="F86"/>
      <c r="G86"/>
      <c r="H86"/>
      <c r="I86"/>
      <c r="J86"/>
      <c r="K86"/>
      <c r="L86"/>
      <c r="M86"/>
    </row>
    <row r="87" spans="1:13" x14ac:dyDescent="0.3">
      <c r="A87" s="78">
        <v>85</v>
      </c>
      <c r="B87" s="74">
        <f t="shared" si="4"/>
        <v>8</v>
      </c>
      <c r="C87" s="73">
        <f t="shared" si="5"/>
        <v>5</v>
      </c>
      <c r="D87" s="77"/>
      <c r="E87" s="76"/>
      <c r="F87"/>
      <c r="G87"/>
      <c r="H87"/>
      <c r="I87"/>
      <c r="J87"/>
      <c r="K87"/>
      <c r="L87"/>
      <c r="M87"/>
    </row>
    <row r="88" spans="1:13" x14ac:dyDescent="0.3">
      <c r="A88" s="78">
        <v>86</v>
      </c>
      <c r="B88" s="74">
        <f t="shared" si="4"/>
        <v>8</v>
      </c>
      <c r="C88" s="73">
        <f t="shared" si="5"/>
        <v>6</v>
      </c>
      <c r="D88" s="77"/>
      <c r="E88" s="76"/>
      <c r="F88"/>
      <c r="G88"/>
      <c r="H88"/>
      <c r="I88"/>
      <c r="J88"/>
      <c r="K88"/>
      <c r="L88"/>
      <c r="M88"/>
    </row>
    <row r="89" spans="1:13" x14ac:dyDescent="0.3">
      <c r="A89" s="78">
        <v>87</v>
      </c>
      <c r="B89" s="74">
        <f t="shared" si="4"/>
        <v>8</v>
      </c>
      <c r="C89" s="73">
        <f t="shared" si="5"/>
        <v>7</v>
      </c>
      <c r="D89" s="77"/>
      <c r="E89" s="76"/>
      <c r="F89"/>
      <c r="G89"/>
      <c r="H89"/>
      <c r="I89"/>
      <c r="J89"/>
      <c r="K89"/>
      <c r="L89"/>
      <c r="M89"/>
    </row>
    <row r="90" spans="1:13" x14ac:dyDescent="0.3">
      <c r="A90" s="78">
        <v>88</v>
      </c>
      <c r="B90" s="74">
        <f t="shared" si="4"/>
        <v>8</v>
      </c>
      <c r="C90" s="73">
        <f t="shared" si="5"/>
        <v>8</v>
      </c>
      <c r="D90" s="77"/>
      <c r="E90" s="76"/>
      <c r="F90"/>
      <c r="G90"/>
      <c r="H90"/>
      <c r="I90"/>
      <c r="J90"/>
      <c r="K90"/>
      <c r="L90"/>
      <c r="M90"/>
    </row>
    <row r="91" spans="1:13" x14ac:dyDescent="0.3">
      <c r="A91" s="78">
        <v>89</v>
      </c>
      <c r="B91" s="74">
        <f t="shared" si="4"/>
        <v>8</v>
      </c>
      <c r="C91" s="73">
        <f t="shared" si="5"/>
        <v>9</v>
      </c>
      <c r="D91" s="77"/>
      <c r="E91" s="76"/>
      <c r="F91"/>
      <c r="G91"/>
      <c r="H91"/>
      <c r="I91"/>
      <c r="J91"/>
      <c r="K91"/>
      <c r="L91"/>
      <c r="M91"/>
    </row>
    <row r="92" spans="1:13" x14ac:dyDescent="0.3">
      <c r="A92" s="78">
        <v>90</v>
      </c>
      <c r="B92" s="74">
        <f t="shared" si="4"/>
        <v>9</v>
      </c>
      <c r="C92" s="73">
        <f t="shared" si="5"/>
        <v>0</v>
      </c>
      <c r="D92" s="77"/>
      <c r="E92" s="76"/>
      <c r="F92"/>
      <c r="G92"/>
      <c r="H92"/>
      <c r="I92"/>
      <c r="J92"/>
      <c r="K92"/>
      <c r="L92"/>
      <c r="M92"/>
    </row>
    <row r="93" spans="1:13" x14ac:dyDescent="0.3">
      <c r="A93" s="78">
        <v>91</v>
      </c>
      <c r="B93" s="74">
        <f t="shared" si="4"/>
        <v>9</v>
      </c>
      <c r="C93" s="73">
        <f t="shared" si="5"/>
        <v>1</v>
      </c>
      <c r="D93" s="77"/>
      <c r="E93" s="76"/>
      <c r="F93"/>
      <c r="G93"/>
      <c r="H93"/>
      <c r="I93"/>
      <c r="J93"/>
      <c r="K93"/>
      <c r="L93"/>
      <c r="M93"/>
    </row>
    <row r="94" spans="1:13" x14ac:dyDescent="0.3">
      <c r="A94" s="78">
        <v>92</v>
      </c>
      <c r="B94" s="74">
        <f t="shared" si="4"/>
        <v>9</v>
      </c>
      <c r="C94" s="73">
        <f t="shared" si="5"/>
        <v>2</v>
      </c>
      <c r="D94" s="77"/>
      <c r="E94" s="76"/>
      <c r="F94"/>
      <c r="G94"/>
      <c r="H94"/>
      <c r="I94"/>
      <c r="J94"/>
      <c r="K94"/>
      <c r="L94"/>
      <c r="M94"/>
    </row>
    <row r="95" spans="1:13" x14ac:dyDescent="0.3">
      <c r="A95" s="78">
        <v>93</v>
      </c>
      <c r="B95" s="74">
        <f t="shared" si="4"/>
        <v>9</v>
      </c>
      <c r="C95" s="73">
        <f t="shared" si="5"/>
        <v>3</v>
      </c>
      <c r="D95" s="77"/>
      <c r="E95" s="76"/>
      <c r="F95"/>
      <c r="G95"/>
      <c r="H95"/>
      <c r="I95"/>
      <c r="J95"/>
      <c r="K95"/>
      <c r="L95"/>
      <c r="M95"/>
    </row>
    <row r="96" spans="1:13" x14ac:dyDescent="0.3">
      <c r="A96" s="78">
        <v>94</v>
      </c>
      <c r="B96" s="74">
        <f t="shared" si="4"/>
        <v>9</v>
      </c>
      <c r="C96" s="73">
        <f t="shared" si="5"/>
        <v>4</v>
      </c>
      <c r="D96" s="77"/>
      <c r="E96" s="76"/>
      <c r="F96"/>
      <c r="G96"/>
      <c r="H96"/>
      <c r="I96"/>
      <c r="J96"/>
      <c r="K96"/>
      <c r="L96"/>
      <c r="M96"/>
    </row>
    <row r="97" spans="1:13" x14ac:dyDescent="0.3">
      <c r="A97" s="78">
        <v>95</v>
      </c>
      <c r="B97" s="74">
        <f t="shared" si="4"/>
        <v>9</v>
      </c>
      <c r="C97" s="73">
        <f t="shared" si="5"/>
        <v>5</v>
      </c>
      <c r="D97" s="77"/>
      <c r="E97" s="76"/>
      <c r="F97"/>
      <c r="G97"/>
      <c r="H97"/>
      <c r="I97"/>
      <c r="J97"/>
      <c r="K97"/>
      <c r="L97"/>
      <c r="M97"/>
    </row>
    <row r="98" spans="1:13" x14ac:dyDescent="0.3">
      <c r="A98" s="78">
        <v>96</v>
      </c>
      <c r="B98" s="74">
        <f t="shared" ref="B98:B101" si="6" xml:space="preserve"> ROUNDDOWN((A98/10),0)</f>
        <v>9</v>
      </c>
      <c r="C98" s="73">
        <f t="shared" si="5"/>
        <v>6</v>
      </c>
      <c r="D98" s="77"/>
      <c r="E98" s="76"/>
      <c r="F98"/>
      <c r="G98"/>
      <c r="H98"/>
      <c r="I98"/>
      <c r="J98"/>
      <c r="K98"/>
      <c r="L98"/>
      <c r="M98"/>
    </row>
    <row r="99" spans="1:13" x14ac:dyDescent="0.3">
      <c r="A99" s="78">
        <v>97</v>
      </c>
      <c r="B99" s="74">
        <f t="shared" si="6"/>
        <v>9</v>
      </c>
      <c r="C99" s="73">
        <f t="shared" si="5"/>
        <v>7</v>
      </c>
      <c r="D99" s="77"/>
      <c r="E99" s="76"/>
      <c r="F99"/>
      <c r="G99"/>
      <c r="H99"/>
      <c r="I99"/>
      <c r="J99"/>
      <c r="K99"/>
      <c r="L99"/>
      <c r="M99"/>
    </row>
    <row r="100" spans="1:13" x14ac:dyDescent="0.3">
      <c r="A100" s="78">
        <v>98</v>
      </c>
      <c r="B100" s="74">
        <f t="shared" si="6"/>
        <v>9</v>
      </c>
      <c r="C100" s="73">
        <f t="shared" si="5"/>
        <v>8</v>
      </c>
      <c r="D100" s="77"/>
      <c r="E100" s="76"/>
      <c r="F100"/>
      <c r="G100"/>
      <c r="H100"/>
      <c r="I100"/>
      <c r="J100"/>
      <c r="K100"/>
      <c r="L100"/>
      <c r="M100"/>
    </row>
    <row r="101" spans="1:13" ht="16.8" thickBot="1" x14ac:dyDescent="0.35">
      <c r="A101" s="72">
        <v>99</v>
      </c>
      <c r="B101" s="69">
        <f t="shared" si="6"/>
        <v>9</v>
      </c>
      <c r="C101" s="68">
        <f t="shared" si="5"/>
        <v>9</v>
      </c>
      <c r="D101" s="71"/>
      <c r="E101" s="70"/>
      <c r="F101"/>
      <c r="G101"/>
      <c r="H101"/>
      <c r="I101"/>
      <c r="J101"/>
      <c r="K101"/>
      <c r="L101"/>
      <c r="M101"/>
    </row>
    <row r="102" spans="1:13" x14ac:dyDescent="0.3">
      <c r="F102"/>
      <c r="G102"/>
      <c r="H102"/>
      <c r="I102"/>
      <c r="J102"/>
      <c r="K102"/>
      <c r="L102"/>
      <c r="M10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circle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2019-12-09T13:30:20Z</dcterms:modified>
</cp:coreProperties>
</file>