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360" yWindow="75" windowWidth="17055" windowHeight="10830" activeTab="1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44525"/>
  <pivotCaches>
    <pivotCache cacheId="1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"/>
      </x15:timelineCacheRef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<sst xmlns="http://schemas.openxmlformats.org/spreadsheetml/2006/main" count="131973" uniqueCount="11030">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</sst>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3"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</dxf>
    <dxf>
      <numFmt numFmtId="13" formatCode="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83616"/>
        <c:axId val="102785408"/>
      </c:lineChart>
      <c:catAx>
        <c:axId val="1027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785408"/>
        <c:crosses val="autoZero"/>
        <c:auto val="0"/>
        <c:lblAlgn val="ctr"/>
        <c:lblOffset val="100"/>
        <c:noMultiLvlLbl val="0"/>
      </c:catAx>
      <c:valAx>
        <c:axId val="10278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783616"/>
        <c:crosses val="autoZero"/>
        <c:crossBetween val="between"/>
      </c:valAx>
      <c:spPr>
        <a:noFill/>
        <a:ln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2509952"/>
        <c:axId val="102519936"/>
      </c:barChart>
      <c:catAx>
        <c:axId val="102509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519936"/>
        <c:crosses val="autoZero"/>
        <c:auto val="0"/>
        <c:lblAlgn val="ctr"/>
        <c:lblOffset val="100"/>
        <c:noMultiLvlLbl val="0"/>
      </c:catAx>
      <c:valAx>
        <c:axId val="10251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50995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2607104"/>
        <c:axId val="102612992"/>
      </c:barChart>
      <c:catAx>
        <c:axId val="102607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12992"/>
        <c:crosses val="autoZero"/>
        <c:auto val="1"/>
        <c:lblAlgn val="ctr"/>
        <c:lblOffset val="100"/>
        <c:noMultiLvlLbl val="0"/>
      </c:catAx>
      <c:valAx>
        <c:axId val="10261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0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673408"/>
        <c:axId val="102683392"/>
      </c:barChart>
      <c:catAx>
        <c:axId val="10267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83392"/>
        <c:crosses val="autoZero"/>
        <c:auto val="0"/>
        <c:lblAlgn val="ctr"/>
        <c:lblOffset val="100"/>
        <c:noMultiLvlLbl val="0"/>
      </c:catAx>
      <c:valAx>
        <c:axId val="10268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7340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7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8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#,##0_ ;_-[$$-409]* \-#,##0\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#,##0_ ;_-[$$-409]* \-#,##0\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#,##0_ ;_-[$$-409]* \-#,##0\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208064"/>
        <c:axId val="103209984"/>
      </c:lineChart>
      <c:catAx>
        <c:axId val="10320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209984"/>
        <c:crosses val="autoZero"/>
        <c:auto val="1"/>
        <c:lblAlgn val="ctr"/>
        <c:lblOffset val="100"/>
        <c:noMultiLvlLbl val="0"/>
      </c:catAx>
      <c:valAx>
        <c:axId val="10320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208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#,##0_ ;_-[$$-409]* \-#,##0\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#,##0_ ;_-[$$-409]* \-#,##0\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#,##0_ ;_-[$$-409]* \-#,##0\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42400"/>
        <c:axId val="144365056"/>
      </c:lineChart>
      <c:catAx>
        <c:axId val="14434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365056"/>
        <c:crosses val="autoZero"/>
        <c:auto val="1"/>
        <c:lblAlgn val="ctr"/>
        <c:lblOffset val="100"/>
        <c:noMultiLvlLbl val="0"/>
      </c:catAx>
      <c:valAx>
        <c:axId val="14436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34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489152"/>
        <c:axId val="147490688"/>
      </c:barChart>
      <c:catAx>
        <c:axId val="14748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90688"/>
        <c:crosses val="autoZero"/>
        <c:auto val="0"/>
        <c:lblAlgn val="ctr"/>
        <c:lblOffset val="100"/>
        <c:noMultiLvlLbl val="0"/>
      </c:catAx>
      <c:valAx>
        <c:axId val="1474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8915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612032"/>
        <c:axId val="147613568"/>
      </c:barChart>
      <c:catAx>
        <c:axId val="14761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13568"/>
        <c:crosses val="autoZero"/>
        <c:auto val="0"/>
        <c:lblAlgn val="ctr"/>
        <c:lblOffset val="100"/>
        <c:noMultiLvlLbl val="0"/>
      </c:catAx>
      <c:valAx>
        <c:axId val="14761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1203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035648"/>
        <c:axId val="147037184"/>
      </c:barChart>
      <c:catAx>
        <c:axId val="147035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037184"/>
        <c:crosses val="autoZero"/>
        <c:auto val="0"/>
        <c:lblAlgn val="ctr"/>
        <c:lblOffset val="100"/>
        <c:noMultiLvlLbl val="0"/>
      </c:catAx>
      <c:valAx>
        <c:axId val="14703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03564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(2).xlsx]Line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739008"/>
        <c:axId val="147740544"/>
      </c:lineChart>
      <c:catAx>
        <c:axId val="1477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740544"/>
        <c:crosses val="autoZero"/>
        <c:auto val="0"/>
        <c:lblAlgn val="ctr"/>
        <c:lblOffset val="100"/>
        <c:noMultiLvlLbl val="0"/>
      </c:catAx>
      <c:valAx>
        <c:axId val="1477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73900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xmlns="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xmlns="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xmlns="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xmlns="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xmlns="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xmlns="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xmlns="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xmlns="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xmlns="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sp macro="" textlink="">
          <xdr:nvSpPr>
            <xdr:cNvPr id="3" name="Прямоугольник 2"/>
            <xdr:cNvSpPr>
              <a:spLocks noTextEdit="1"/>
            </xdr:cNvSpPr>
          </xdr:nvSpPr>
          <xdr:spPr>
            <a:xfrm>
              <a:off x="12982573" y="438150"/>
              <a:ext cx="7629527" cy="5962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xmlns="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xmlns="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xmlns="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xmlns="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xmlns="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>
      <mc:Choice xmlns:tsle="http://schemas.microsoft.com/office/drawing/2012/timeslicer" xmlns=""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>
        <xdr:sp macro="" textlink="">
          <xdr:nvSpPr>
            <xdr:cNvPr id="5" name="Прямоугольник 4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6" name="Диаграмма 4">
          <a:extLst>
            <a:ext uri="{FF2B5EF4-FFF2-40B4-BE49-F238E27FC236}">
              <a16:creationId xmlns:a16="http://schemas.microsoft.com/office/drawing/2014/main" xmlns="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xmlns="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xmlns="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xmlns="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sp macro="" textlink="">
          <xdr:nvSpPr>
            <xdr:cNvPr id="2" name="Прямоугольник 1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xmlns="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xmlns="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xmlns="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xmlns="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xmlns="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nin" refreshedDate="43975.599878587964" createdVersion="6" refreshedVersion="6" recordCount="9994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ategory Pivot Main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2">
      <pivotArea outline="0" collapsedLevelsAreSubtotals="1" fieldPosition="0"/>
    </format>
    <format dxfId="3">
      <pivotArea outline="0" collapsedLevelsAreSubtotals="1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Returned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Region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5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Map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Sparkline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6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Segments Dyn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0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Segments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Manager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Category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7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name="List Pivot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Region" cache="Срез_Region" caption="Region" rowHeight="225425"/>
  <slicer name="Category" cache="Срез_Category" caption="Category" rowHeight="225425"/>
  <slicer name="Sub-Category" cache="Срез_Sub_Category" caption="Sub-Category" rowHeight="225425"/>
</slicers>
</file>

<file path=xl/tables/table1.xml><?xml version="1.0" encoding="utf-8"?>
<table xmlns="http://schemas.openxmlformats.org/spreadsheetml/2006/main" id="1" name="Data" displayName="Data" ref="A1:W9995" totalsRowShown="0" headerRowDxfId="32">
  <autoFilter ref="A1:W9995"/>
  <tableColumns count="23">
    <tableColumn id="1" name="Row ID" dataDxfId="31"/>
    <tableColumn id="2" name="Order ID"/>
    <tableColumn id="3" name="Order Date" dataDxfId="30"/>
    <tableColumn id="4" name="Ship Date" dataDxfId="29"/>
    <tableColumn id="5" name="Ship Mode" dataDxfId="28"/>
    <tableColumn id="6" name="Customer ID" dataDxfId="27"/>
    <tableColumn id="7" name="Customer Name" dataDxfId="26"/>
    <tableColumn id="8" name="Segment" dataDxfId="25"/>
    <tableColumn id="9" name="Country" dataDxfId="24"/>
    <tableColumn id="10" name="City" dataDxfId="23"/>
    <tableColumn id="11" name="State" dataDxfId="22"/>
    <tableColumn id="12" name="Postal Code" dataDxfId="21"/>
    <tableColumn id="13" name="Region" dataDxfId="20"/>
    <tableColumn id="14" name="Product ID" dataDxfId="19"/>
    <tableColumn id="15" name="Category" dataDxfId="18"/>
    <tableColumn id="16" name="Sub-Category" dataDxfId="17"/>
    <tableColumn id="17" name="Product Name" dataDxfId="16"/>
    <tableColumn id="18" name="Sales" dataDxfId="15"/>
    <tableColumn id="19" name="Quantity" dataDxfId="14"/>
    <tableColumn id="20" name="Discount" dataDxfId="13" dataCellStyle="Процентный"/>
    <tableColumn id="21" name="Profit" dataDxfId="12"/>
    <tableColumn id="22" name="Person" dataDxfId="11">
      <calculatedColumnFormula>IF(M2=People!$B$5,People!$A$5,IF(M2=People!$B$4,People!$A$4,IF(M2=People!$B$3,People!$A$3,IF(M2=People!$B$2,People!$A$2,0))))</calculatedColumnFormula>
    </tableColumn>
    <tableColumn id="23" name="Returned" dataDxfId="10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4" name="Таблица4" displayName="Таблица4" ref="A1:B5" totalsRowShown="0">
  <autoFilter ref="A1:B5"/>
  <tableColumns count="2">
    <tableColumn id="1" name="Person" dataDxfId="9"/>
    <tableColumn id="2" name="Region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Таблица7" displayName="Таблица7" ref="A1:B65536" totalsRowShown="0">
  <autoFilter ref="A1:B65536"/>
  <tableColumns count="2">
    <tableColumn id="1" name="Returned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"/>
  <sheetViews>
    <sheetView topLeftCell="A16" workbookViewId="0">
      <selection activeCell="B27" sqref="B27"/>
    </sheetView>
  </sheetViews>
  <sheetFormatPr defaultRowHeight="12.75"/>
  <cols>
    <col min="2" max="2" width="28.42578125" style="75" customWidth="1"/>
    <col min="3" max="3" width="14.42578125" style="76" customWidth="1"/>
  </cols>
  <sheetData>
    <row r="1" spans="1:24" s="48" customFormat="1" ht="36" customHeight="1">
      <c r="A1" s="81" t="s">
        <v>11006</v>
      </c>
      <c r="B1" s="81"/>
      <c r="C1" s="81"/>
      <c r="D1" s="81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</row>
    <row r="4" spans="1:24">
      <c r="B4" s="75" t="s">
        <v>11005</v>
      </c>
    </row>
    <row r="5" spans="1:24" ht="22.5" customHeight="1"/>
    <row r="6" spans="1:24" ht="23.25" customHeight="1">
      <c r="B6" s="75" t="s">
        <v>11003</v>
      </c>
      <c r="C6" s="76" t="s">
        <v>10961</v>
      </c>
    </row>
    <row r="7" spans="1:24" ht="21.75" customHeight="1">
      <c r="C7" s="76" t="s">
        <v>10962</v>
      </c>
    </row>
    <row r="8" spans="1:24" ht="22.5" customHeight="1">
      <c r="C8" s="76" t="s">
        <v>11004</v>
      </c>
    </row>
    <row r="10" spans="1:24" ht="21" customHeight="1">
      <c r="B10" s="75" t="s">
        <v>11002</v>
      </c>
    </row>
    <row r="12" spans="1:24" ht="22.5" customHeight="1"/>
    <row r="13" spans="1:24" ht="25.5">
      <c r="B13" s="76" t="s">
        <v>11008</v>
      </c>
      <c r="C13" s="76" t="s">
        <v>11007</v>
      </c>
    </row>
    <row r="14" spans="1:24" ht="25.5" customHeight="1"/>
    <row r="15" spans="1:24" ht="25.5">
      <c r="B15" s="75" t="s">
        <v>11009</v>
      </c>
      <c r="C15" s="76" t="s">
        <v>11010</v>
      </c>
    </row>
    <row r="16" spans="1:24" ht="26.25" customHeight="1"/>
    <row r="17" spans="2:3">
      <c r="B17" s="75" t="s">
        <v>11011</v>
      </c>
      <c r="C17" s="76" t="s">
        <v>11012</v>
      </c>
    </row>
    <row r="18" spans="2:3" ht="25.5" customHeight="1"/>
    <row r="19" spans="2:3">
      <c r="B19" s="75" t="s">
        <v>11013</v>
      </c>
      <c r="C19" s="76" t="s">
        <v>11012</v>
      </c>
    </row>
    <row r="20" spans="2:3" ht="26.25" customHeight="1"/>
    <row r="21" spans="2:3" ht="25.5">
      <c r="B21" s="75" t="s">
        <v>11014</v>
      </c>
      <c r="C21" s="76" t="s">
        <v>11007</v>
      </c>
    </row>
    <row r="22" spans="2:3" ht="23.25" customHeight="1"/>
    <row r="23" spans="2:3">
      <c r="B23" s="75" t="s">
        <v>11015</v>
      </c>
      <c r="C23" s="76" t="s">
        <v>11016</v>
      </c>
    </row>
    <row r="24" spans="2:3" ht="29.25" customHeight="1"/>
    <row r="25" spans="2:3">
      <c r="B25" s="75" t="s">
        <v>11017</v>
      </c>
      <c r="C25" s="76" t="s">
        <v>11018</v>
      </c>
    </row>
    <row r="26" spans="2:3" ht="21.75" customHeight="1"/>
    <row r="27" spans="2:3">
      <c r="B27" s="75" t="s">
        <v>11019</v>
      </c>
      <c r="C27" s="76" t="s">
        <v>11020</v>
      </c>
    </row>
    <row r="28" spans="2:3" ht="28.5" customHeight="1"/>
    <row r="29" spans="2:3">
      <c r="B29" s="75" t="s">
        <v>11021</v>
      </c>
      <c r="C29" s="76" t="s">
        <v>11020</v>
      </c>
    </row>
    <row r="30" spans="2:3" ht="27" customHeight="1"/>
    <row r="31" spans="2:3">
      <c r="B31" s="75" t="s">
        <v>11022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"/>
  <sheetViews>
    <sheetView tabSelected="1" topLeftCell="A25" zoomScale="75" zoomScaleNormal="75" workbookViewId="0">
      <selection activeCell="F6" sqref="F6"/>
    </sheetView>
  </sheetViews>
  <sheetFormatPr defaultRowHeight="12.75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18.42578125" bestFit="1" customWidth="1"/>
    <col min="7" max="7" width="8.140625" bestFit="1" customWidth="1"/>
    <col min="8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48" customFormat="1" ht="36" customHeight="1">
      <c r="A1" s="81" t="s">
        <v>11000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 spans="1:24" ht="28.5" customHeight="1">
      <c r="E2" s="82" t="s">
        <v>10993</v>
      </c>
      <c r="F2" s="82"/>
      <c r="G2" s="82"/>
    </row>
    <row r="3" spans="1:24" ht="27.75" customHeight="1">
      <c r="E3" s="68" t="s">
        <v>10994</v>
      </c>
      <c r="F3" s="69">
        <f>SUM('Sparklines Pivot'!C:C)</f>
        <v>2297200.8603000003</v>
      </c>
      <c r="G3" s="57"/>
    </row>
    <row r="4" spans="1:24" ht="28.5" customHeight="1">
      <c r="E4" s="68" t="s">
        <v>10995</v>
      </c>
      <c r="F4" s="69">
        <f>SUM('Sparklines Pivot'!D:D)</f>
        <v>286397.02169999992</v>
      </c>
      <c r="G4" s="57"/>
    </row>
    <row r="5" spans="1:24" ht="27" customHeight="1">
      <c r="E5" s="68" t="s">
        <v>10996</v>
      </c>
      <c r="F5" s="70">
        <f>F4/F3</f>
        <v>0.12467217240315601</v>
      </c>
      <c r="G5" s="57"/>
    </row>
    <row r="6" spans="1:24" ht="28.5" customHeight="1">
      <c r="E6" s="68" t="s">
        <v>10997</v>
      </c>
      <c r="F6" s="70">
        <f>AVERAGE('Sparklines Pivot'!F:F)</f>
        <v>0.15632258193514634</v>
      </c>
      <c r="G6" s="57"/>
    </row>
    <row r="7" spans="1:24" ht="15.75" customHeight="1"/>
    <row r="21" spans="6:8" ht="24.75" customHeight="1"/>
    <row r="22" spans="6:8" ht="24.75" customHeight="1"/>
    <row r="23" spans="6:8" ht="21" customHeight="1">
      <c r="F23" s="56"/>
    </row>
    <row r="24" spans="6:8" ht="27.75" customHeight="1"/>
    <row r="25" spans="6:8" ht="27.75" customHeight="1"/>
    <row r="30" spans="6:8">
      <c r="F30" s="12"/>
      <c r="G30" s="15" t="s">
        <v>10985</v>
      </c>
      <c r="H30" s="14"/>
    </row>
    <row r="31" spans="6:8">
      <c r="F31" s="15" t="s">
        <v>10992</v>
      </c>
      <c r="G31" s="6" t="s">
        <v>10986</v>
      </c>
      <c r="H31" s="6" t="s">
        <v>10987</v>
      </c>
    </row>
    <row r="32" spans="6:8">
      <c r="F32" s="66" t="s">
        <v>43</v>
      </c>
      <c r="G32" s="71">
        <v>719047.03200000292</v>
      </c>
      <c r="H32" s="71">
        <v>122490.8008000001</v>
      </c>
    </row>
    <row r="33" spans="6:8">
      <c r="F33" s="66" t="s">
        <v>30</v>
      </c>
      <c r="G33" s="71">
        <v>741999.79529999977</v>
      </c>
      <c r="H33" s="71">
        <v>18451.272799999992</v>
      </c>
    </row>
    <row r="34" spans="6:8">
      <c r="F34" s="66" t="s">
        <v>66</v>
      </c>
      <c r="G34" s="71">
        <v>836154.03299999656</v>
      </c>
      <c r="H34" s="71">
        <v>145454.9480999998</v>
      </c>
    </row>
    <row r="35" spans="6:8">
      <c r="F35" s="67" t="s">
        <v>10967</v>
      </c>
      <c r="G35" s="71">
        <v>2297200.8602999994</v>
      </c>
      <c r="H35" s="71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/>
  </sheetViews>
  <sheetFormatPr defaultRowHeight="12.75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10" customWidth="1"/>
    <col min="22" max="22" width="19.28515625" customWidth="1"/>
    <col min="24" max="24" width="9.140625" customWidth="1"/>
  </cols>
  <sheetData>
    <row r="1" spans="1:23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/>
  <cols>
    <col min="1" max="1" width="20" customWidth="1"/>
    <col min="2" max="2" width="10.42578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33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75"/>
  <cols>
    <col min="1" max="1" width="12.28515625" customWidth="1"/>
    <col min="2" max="2" width="14.85546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>
      <selection activeCell="B25" sqref="B25"/>
    </sheetView>
  </sheetViews>
  <sheetFormatPr defaultRowHeight="12.75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>
      <c r="A1" s="3" t="s">
        <v>10961</v>
      </c>
      <c r="D1" s="3" t="s">
        <v>10962</v>
      </c>
      <c r="G1" s="3" t="s">
        <v>10962</v>
      </c>
    </row>
    <row r="2" spans="1:8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>
      <c r="A4" s="5" t="s">
        <v>2</v>
      </c>
      <c r="B4" s="6" t="s">
        <v>10944</v>
      </c>
    </row>
    <row r="5" spans="1:8">
      <c r="A5" s="5" t="s">
        <v>3</v>
      </c>
      <c r="B5" s="6" t="s">
        <v>10943</v>
      </c>
    </row>
    <row r="6" spans="1:8">
      <c r="A6" s="5" t="s">
        <v>4</v>
      </c>
      <c r="B6" s="6" t="s">
        <v>10945</v>
      </c>
    </row>
    <row r="7" spans="1:8">
      <c r="A7" s="5" t="s">
        <v>5</v>
      </c>
      <c r="B7" s="6" t="s">
        <v>10946</v>
      </c>
    </row>
    <row r="8" spans="1:8">
      <c r="A8" s="5" t="s">
        <v>6</v>
      </c>
      <c r="B8" s="6" t="s">
        <v>10947</v>
      </c>
    </row>
    <row r="9" spans="1:8">
      <c r="A9" s="5" t="s">
        <v>7</v>
      </c>
      <c r="B9" s="6" t="s">
        <v>10948</v>
      </c>
    </row>
    <row r="10" spans="1:8">
      <c r="A10" s="5" t="s">
        <v>8</v>
      </c>
      <c r="B10" s="6" t="s">
        <v>10949</v>
      </c>
    </row>
    <row r="11" spans="1:8">
      <c r="A11" s="5" t="s">
        <v>9</v>
      </c>
      <c r="B11" s="6" t="s">
        <v>10950</v>
      </c>
    </row>
    <row r="12" spans="1:8">
      <c r="A12" s="5" t="s">
        <v>10</v>
      </c>
      <c r="B12" s="6" t="s">
        <v>10951</v>
      </c>
    </row>
    <row r="13" spans="1:8">
      <c r="A13" s="5" t="s">
        <v>11</v>
      </c>
      <c r="B13" s="6" t="s">
        <v>10952</v>
      </c>
    </row>
    <row r="14" spans="1:8">
      <c r="A14" s="5" t="s">
        <v>12</v>
      </c>
      <c r="B14" s="6" t="s">
        <v>10953</v>
      </c>
    </row>
    <row r="15" spans="1:8">
      <c r="A15" s="5" t="s">
        <v>13</v>
      </c>
      <c r="B15" s="6" t="s">
        <v>10954</v>
      </c>
    </row>
    <row r="16" spans="1:8">
      <c r="A16" s="5" t="s">
        <v>14</v>
      </c>
      <c r="B16" s="6" t="s">
        <v>10955</v>
      </c>
    </row>
    <row r="17" spans="1:2">
      <c r="A17" s="5" t="s">
        <v>15</v>
      </c>
      <c r="B17" s="6" t="s">
        <v>10956</v>
      </c>
    </row>
    <row r="18" spans="1:2">
      <c r="A18" s="5" t="s">
        <v>16</v>
      </c>
      <c r="B18" s="6" t="s">
        <v>10957</v>
      </c>
    </row>
    <row r="19" spans="1:2">
      <c r="A19" s="5" t="s">
        <v>17</v>
      </c>
      <c r="B19" s="6" t="s">
        <v>10960</v>
      </c>
    </row>
    <row r="20" spans="1:2">
      <c r="A20" s="5" t="s">
        <v>18</v>
      </c>
      <c r="B20" s="6" t="s">
        <v>10958</v>
      </c>
    </row>
    <row r="21" spans="1:2">
      <c r="A21" s="5" t="s">
        <v>19</v>
      </c>
      <c r="B21" s="8" t="s">
        <v>10963</v>
      </c>
    </row>
    <row r="22" spans="1: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K16" sqref="K16"/>
    </sheetView>
  </sheetViews>
  <sheetFormatPr defaultRowHeight="12.75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>
      <c r="A3" s="15" t="s">
        <v>10986</v>
      </c>
      <c r="B3" s="27"/>
    </row>
    <row r="4" spans="1:2">
      <c r="A4" s="15" t="s">
        <v>5931</v>
      </c>
      <c r="B4" s="27" t="s">
        <v>10989</v>
      </c>
    </row>
    <row r="5" spans="1:2">
      <c r="A5" s="12" t="s">
        <v>11001</v>
      </c>
      <c r="B5" s="61">
        <v>0.92142425113125248</v>
      </c>
    </row>
    <row r="6" spans="1:2">
      <c r="A6" s="19" t="s">
        <v>5932</v>
      </c>
      <c r="B6" s="62">
        <v>7.8575748868747505E-2</v>
      </c>
    </row>
    <row r="7" spans="1:2">
      <c r="A7" s="18" t="s">
        <v>10967</v>
      </c>
      <c r="B7" s="58">
        <v>1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B5" sqref="B5"/>
    </sheetView>
  </sheetViews>
  <sheetFormatPr defaultRowHeight="12.75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>
      <c r="A3" s="15" t="s">
        <v>10986</v>
      </c>
      <c r="B3" s="27"/>
    </row>
    <row r="4" spans="1:2">
      <c r="A4" s="15" t="s">
        <v>12</v>
      </c>
      <c r="B4" s="27" t="s">
        <v>10989</v>
      </c>
    </row>
    <row r="5" spans="1:2">
      <c r="A5" s="12" t="s">
        <v>97</v>
      </c>
      <c r="B5" s="60">
        <v>0.21819593552413255</v>
      </c>
    </row>
    <row r="6" spans="1:2">
      <c r="A6" s="19" t="s">
        <v>135</v>
      </c>
      <c r="B6" s="59">
        <v>0.29548188481496279</v>
      </c>
    </row>
    <row r="7" spans="1:2">
      <c r="A7" s="19" t="s">
        <v>28</v>
      </c>
      <c r="B7" s="59">
        <v>0.17052139922533549</v>
      </c>
    </row>
    <row r="8" spans="1:2">
      <c r="A8" s="19" t="s">
        <v>41</v>
      </c>
      <c r="B8" s="59">
        <v>0.31580078043556908</v>
      </c>
    </row>
    <row r="9" spans="1:2">
      <c r="A9" s="18" t="s">
        <v>10967</v>
      </c>
      <c r="B9" s="58">
        <v>1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3"/>
  <sheetViews>
    <sheetView workbookViewId="0">
      <selection activeCell="C8" sqref="C8"/>
    </sheetView>
  </sheetViews>
  <sheetFormatPr defaultRowHeight="12.75"/>
  <cols>
    <col min="1" max="1" width="18.42578125" bestFit="1" customWidth="1"/>
    <col min="2" max="2" width="17.5703125" bestFit="1" customWidth="1"/>
    <col min="3" max="3" width="7" bestFit="1" customWidth="1"/>
    <col min="4" max="4" width="6" bestFit="1" customWidth="1"/>
  </cols>
  <sheetData>
    <row r="3" spans="1:3">
      <c r="A3" s="15" t="s">
        <v>10986</v>
      </c>
      <c r="B3" s="13"/>
      <c r="C3" s="27"/>
    </row>
    <row r="4" spans="1:3">
      <c r="A4" s="15" t="s">
        <v>10992</v>
      </c>
      <c r="B4" s="40" t="s">
        <v>10</v>
      </c>
      <c r="C4" s="27" t="s">
        <v>10989</v>
      </c>
    </row>
    <row r="5" spans="1:3">
      <c r="A5" s="12" t="s">
        <v>25</v>
      </c>
      <c r="B5" s="12" t="s">
        <v>320</v>
      </c>
      <c r="C5" s="28">
        <v>19510.639999999992</v>
      </c>
    </row>
    <row r="6" spans="1:3">
      <c r="A6" s="41" t="s">
        <v>25</v>
      </c>
      <c r="B6" s="19" t="s">
        <v>279</v>
      </c>
      <c r="C6" s="29">
        <v>35282.000999999997</v>
      </c>
    </row>
    <row r="7" spans="1:3">
      <c r="A7" s="41" t="s">
        <v>25</v>
      </c>
      <c r="B7" s="19" t="s">
        <v>1481</v>
      </c>
      <c r="C7" s="29">
        <v>11678.129999999997</v>
      </c>
    </row>
    <row r="8" spans="1:3">
      <c r="A8" s="41" t="s">
        <v>25</v>
      </c>
      <c r="B8" s="19" t="s">
        <v>40</v>
      </c>
      <c r="C8" s="29">
        <v>457687.63150000101</v>
      </c>
    </row>
    <row r="9" spans="1:3">
      <c r="A9" s="41" t="s">
        <v>25</v>
      </c>
      <c r="B9" s="19" t="s">
        <v>404</v>
      </c>
      <c r="C9" s="29">
        <v>32108.117999999995</v>
      </c>
    </row>
    <row r="10" spans="1:3">
      <c r="A10" s="41" t="s">
        <v>25</v>
      </c>
      <c r="B10" s="19" t="s">
        <v>658</v>
      </c>
      <c r="C10" s="29">
        <v>13384.356999999996</v>
      </c>
    </row>
    <row r="11" spans="1:3">
      <c r="A11" s="41" t="s">
        <v>25</v>
      </c>
      <c r="B11" s="19" t="s">
        <v>220</v>
      </c>
      <c r="C11" s="29">
        <v>27451.068999999992</v>
      </c>
    </row>
    <row r="12" spans="1:3">
      <c r="A12" s="41" t="s">
        <v>25</v>
      </c>
      <c r="B12" s="19" t="s">
        <v>2548</v>
      </c>
      <c r="C12" s="29">
        <v>2865.0199999999995</v>
      </c>
    </row>
    <row r="13" spans="1:3">
      <c r="A13" s="41" t="s">
        <v>25</v>
      </c>
      <c r="B13" s="19" t="s">
        <v>50</v>
      </c>
      <c r="C13" s="29">
        <v>89473.707999999999</v>
      </c>
    </row>
    <row r="14" spans="1:3">
      <c r="A14" s="41" t="s">
        <v>25</v>
      </c>
      <c r="B14" s="19" t="s">
        <v>1111</v>
      </c>
      <c r="C14" s="29">
        <v>49095.840000000004</v>
      </c>
    </row>
    <row r="15" spans="1:3">
      <c r="A15" s="41" t="s">
        <v>25</v>
      </c>
      <c r="B15" s="19" t="s">
        <v>4748</v>
      </c>
      <c r="C15" s="29">
        <v>4382.4860000000017</v>
      </c>
    </row>
    <row r="16" spans="1:3">
      <c r="A16" s="41" t="s">
        <v>25</v>
      </c>
      <c r="B16" s="19" t="s">
        <v>191</v>
      </c>
      <c r="C16" s="29">
        <v>80166.10099999985</v>
      </c>
    </row>
    <row r="17" spans="1:3">
      <c r="A17" s="41" t="s">
        <v>25</v>
      </c>
      <c r="B17" s="19" t="s">
        <v>228</v>
      </c>
      <c r="C17" s="29">
        <v>53555.360000000001</v>
      </c>
    </row>
    <row r="18" spans="1:3">
      <c r="A18" s="41" t="s">
        <v>25</v>
      </c>
      <c r="B18" s="19" t="s">
        <v>432</v>
      </c>
      <c r="C18" s="29">
        <v>4579.7599999999993</v>
      </c>
    </row>
    <row r="19" spans="1:3">
      <c r="A19" s="41" t="s">
        <v>25</v>
      </c>
      <c r="B19" s="19" t="s">
        <v>3668</v>
      </c>
      <c r="C19" s="29">
        <v>2914.31</v>
      </c>
    </row>
    <row r="20" spans="1:3">
      <c r="A20" s="41" t="s">
        <v>25</v>
      </c>
      <c r="B20" s="19" t="s">
        <v>27</v>
      </c>
      <c r="C20" s="29">
        <v>36591.749999999971</v>
      </c>
    </row>
    <row r="21" spans="1:3">
      <c r="A21" s="41" t="s">
        <v>25</v>
      </c>
      <c r="B21" s="19" t="s">
        <v>648</v>
      </c>
      <c r="C21" s="29">
        <v>9217.0299999999988</v>
      </c>
    </row>
    <row r="22" spans="1:3">
      <c r="A22" s="41" t="s">
        <v>25</v>
      </c>
      <c r="B22" s="19" t="s">
        <v>4136</v>
      </c>
      <c r="C22" s="29">
        <v>1270.53</v>
      </c>
    </row>
    <row r="23" spans="1:3">
      <c r="A23" s="41" t="s">
        <v>25</v>
      </c>
      <c r="B23" s="19" t="s">
        <v>2320</v>
      </c>
      <c r="C23" s="29">
        <v>23705.523000000005</v>
      </c>
    </row>
    <row r="24" spans="1:3">
      <c r="A24" s="41" t="s">
        <v>25</v>
      </c>
      <c r="B24" s="19" t="s">
        <v>1088</v>
      </c>
      <c r="C24" s="29">
        <v>28634.43399999999</v>
      </c>
    </row>
    <row r="25" spans="1:3">
      <c r="A25" s="41" t="s">
        <v>25</v>
      </c>
      <c r="B25" s="19" t="s">
        <v>214</v>
      </c>
      <c r="C25" s="29">
        <v>76269.614000000016</v>
      </c>
    </row>
    <row r="26" spans="1:3">
      <c r="A26" s="41" t="s">
        <v>25</v>
      </c>
      <c r="B26" s="19" t="s">
        <v>206</v>
      </c>
      <c r="C26" s="29">
        <v>29863.149999999994</v>
      </c>
    </row>
    <row r="27" spans="1:3">
      <c r="A27" s="41" t="s">
        <v>25</v>
      </c>
      <c r="B27" s="19" t="s">
        <v>1296</v>
      </c>
      <c r="C27" s="29">
        <v>10771.34</v>
      </c>
    </row>
    <row r="28" spans="1:3">
      <c r="A28" s="41" t="s">
        <v>25</v>
      </c>
      <c r="B28" s="19" t="s">
        <v>527</v>
      </c>
      <c r="C28" s="29">
        <v>22205.149999999998</v>
      </c>
    </row>
    <row r="29" spans="1:3">
      <c r="A29" s="41" t="s">
        <v>25</v>
      </c>
      <c r="B29" s="19" t="s">
        <v>1528</v>
      </c>
      <c r="C29" s="29">
        <v>5589.3519999999971</v>
      </c>
    </row>
    <row r="30" spans="1:3">
      <c r="A30" s="41" t="s">
        <v>25</v>
      </c>
      <c r="B30" s="19" t="s">
        <v>126</v>
      </c>
      <c r="C30" s="29">
        <v>7464.9299999999985</v>
      </c>
    </row>
    <row r="31" spans="1:3">
      <c r="A31" s="41" t="s">
        <v>25</v>
      </c>
      <c r="B31" s="19" t="s">
        <v>1215</v>
      </c>
      <c r="C31" s="29">
        <v>16729.101999999999</v>
      </c>
    </row>
    <row r="32" spans="1:3">
      <c r="A32" s="41" t="s">
        <v>25</v>
      </c>
      <c r="B32" s="19" t="s">
        <v>2291</v>
      </c>
      <c r="C32" s="29">
        <v>7292.5239999999994</v>
      </c>
    </row>
    <row r="33" spans="1:3">
      <c r="A33" s="41" t="s">
        <v>25</v>
      </c>
      <c r="B33" s="19" t="s">
        <v>693</v>
      </c>
      <c r="C33" s="29">
        <v>35764.312000000013</v>
      </c>
    </row>
    <row r="34" spans="1:3">
      <c r="A34" s="41" t="s">
        <v>25</v>
      </c>
      <c r="B34" s="19" t="s">
        <v>588</v>
      </c>
      <c r="C34" s="29">
        <v>4783.5220000000008</v>
      </c>
    </row>
    <row r="35" spans="1:3">
      <c r="A35" s="41" t="s">
        <v>25</v>
      </c>
      <c r="B35" s="19" t="s">
        <v>240</v>
      </c>
      <c r="C35" s="29">
        <v>310876.27099999978</v>
      </c>
    </row>
    <row r="36" spans="1:3">
      <c r="A36" s="41" t="s">
        <v>25</v>
      </c>
      <c r="B36" s="19" t="s">
        <v>82</v>
      </c>
      <c r="C36" s="29">
        <v>55603.163999999968</v>
      </c>
    </row>
    <row r="37" spans="1:3">
      <c r="A37" s="41" t="s">
        <v>25</v>
      </c>
      <c r="B37" s="19" t="s">
        <v>5287</v>
      </c>
      <c r="C37" s="29">
        <v>919.91</v>
      </c>
    </row>
    <row r="38" spans="1:3">
      <c r="A38" s="41" t="s">
        <v>25</v>
      </c>
      <c r="B38" s="19" t="s">
        <v>440</v>
      </c>
      <c r="C38" s="29">
        <v>78258.135999999926</v>
      </c>
    </row>
    <row r="39" spans="1:3">
      <c r="A39" s="41" t="s">
        <v>25</v>
      </c>
      <c r="B39" s="19" t="s">
        <v>572</v>
      </c>
      <c r="C39" s="29">
        <v>19683.390000000003</v>
      </c>
    </row>
    <row r="40" spans="1:3">
      <c r="A40" s="41" t="s">
        <v>25</v>
      </c>
      <c r="B40" s="19" t="s">
        <v>373</v>
      </c>
      <c r="C40" s="29">
        <v>17431.149999999991</v>
      </c>
    </row>
    <row r="41" spans="1:3">
      <c r="A41" s="41" t="s">
        <v>25</v>
      </c>
      <c r="B41" s="19" t="s">
        <v>134</v>
      </c>
      <c r="C41" s="29">
        <v>116511.91400000003</v>
      </c>
    </row>
    <row r="42" spans="1:3">
      <c r="A42" s="41" t="s">
        <v>25</v>
      </c>
      <c r="B42" s="19" t="s">
        <v>1221</v>
      </c>
      <c r="C42" s="29">
        <v>22627.955999999995</v>
      </c>
    </row>
    <row r="43" spans="1:3">
      <c r="A43" s="41" t="s">
        <v>25</v>
      </c>
      <c r="B43" s="19" t="s">
        <v>341</v>
      </c>
      <c r="C43" s="29">
        <v>8481.7099999999991</v>
      </c>
    </row>
    <row r="44" spans="1:3">
      <c r="A44" s="41" t="s">
        <v>25</v>
      </c>
      <c r="B44" s="19" t="s">
        <v>4194</v>
      </c>
      <c r="C44" s="29">
        <v>1315.5600000000002</v>
      </c>
    </row>
    <row r="45" spans="1:3">
      <c r="A45" s="41" t="s">
        <v>25</v>
      </c>
      <c r="B45" s="19" t="s">
        <v>300</v>
      </c>
      <c r="C45" s="29">
        <v>30661.872999999981</v>
      </c>
    </row>
    <row r="46" spans="1:3">
      <c r="A46" s="41" t="s">
        <v>25</v>
      </c>
      <c r="B46" s="19" t="s">
        <v>96</v>
      </c>
      <c r="C46" s="29">
        <v>170188.04580000002</v>
      </c>
    </row>
    <row r="47" spans="1:3">
      <c r="A47" s="41" t="s">
        <v>25</v>
      </c>
      <c r="B47" s="19" t="s">
        <v>111</v>
      </c>
      <c r="C47" s="29">
        <v>11220.055999999999</v>
      </c>
    </row>
    <row r="48" spans="1:3">
      <c r="A48" s="41" t="s">
        <v>25</v>
      </c>
      <c r="B48" s="19" t="s">
        <v>4115</v>
      </c>
      <c r="C48" s="29">
        <v>8929.369999999999</v>
      </c>
    </row>
    <row r="49" spans="1:3">
      <c r="A49" s="41" t="s">
        <v>25</v>
      </c>
      <c r="B49" s="19" t="s">
        <v>287</v>
      </c>
      <c r="C49" s="29">
        <v>70636.719999999987</v>
      </c>
    </row>
    <row r="50" spans="1:3">
      <c r="A50" s="41" t="s">
        <v>25</v>
      </c>
      <c r="B50" s="19" t="s">
        <v>89</v>
      </c>
      <c r="C50" s="29">
        <v>138641.26999999993</v>
      </c>
    </row>
    <row r="51" spans="1:3">
      <c r="A51" s="41" t="s">
        <v>25</v>
      </c>
      <c r="B51" s="19" t="s">
        <v>5813</v>
      </c>
      <c r="C51" s="29">
        <v>1209.8240000000001</v>
      </c>
    </row>
    <row r="52" spans="1:3">
      <c r="A52" s="41" t="s">
        <v>25</v>
      </c>
      <c r="B52" s="19" t="s">
        <v>105</v>
      </c>
      <c r="C52" s="29">
        <v>32114.610000000019</v>
      </c>
    </row>
    <row r="53" spans="1:3">
      <c r="A53" s="45" t="s">
        <v>25</v>
      </c>
      <c r="B53" s="43" t="s">
        <v>5623</v>
      </c>
      <c r="C53" s="44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2"/>
  <sheetViews>
    <sheetView workbookViewId="0">
      <selection activeCell="E4" sqref="E4"/>
    </sheetView>
  </sheetViews>
  <sheetFormatPr defaultRowHeight="12.75"/>
  <cols>
    <col min="1" max="1" width="7.42578125" bestFit="1" customWidth="1"/>
    <col min="2" max="2" width="8.4257812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46" bestFit="1" customWidth="1"/>
    <col min="7" max="97" width="20.85546875" bestFit="1" customWidth="1"/>
    <col min="98" max="145" width="25.28515625" bestFit="1" customWidth="1"/>
  </cols>
  <sheetData>
    <row r="3" spans="1:6">
      <c r="A3" s="12"/>
      <c r="B3" s="13"/>
      <c r="C3" s="15" t="s">
        <v>10985</v>
      </c>
      <c r="D3" s="13"/>
      <c r="E3" s="13"/>
      <c r="F3" s="14"/>
    </row>
    <row r="4" spans="1:6">
      <c r="A4" s="15" t="s">
        <v>10988</v>
      </c>
      <c r="B4" s="15" t="s">
        <v>10984</v>
      </c>
      <c r="C4" s="12" t="s">
        <v>10990</v>
      </c>
      <c r="D4" s="39" t="s">
        <v>10991</v>
      </c>
      <c r="E4" s="39" t="s">
        <v>10998</v>
      </c>
      <c r="F4" s="20" t="s">
        <v>10999</v>
      </c>
    </row>
    <row r="5" spans="1:6">
      <c r="A5" s="12" t="s">
        <v>10968</v>
      </c>
      <c r="B5" s="16" t="s">
        <v>10969</v>
      </c>
      <c r="C5" s="30">
        <v>14236.894999999997</v>
      </c>
      <c r="D5" s="49">
        <v>2450.1906999999992</v>
      </c>
      <c r="E5" s="54">
        <v>0.17210147999265288</v>
      </c>
      <c r="F5" s="22">
        <v>0.12658227848101264</v>
      </c>
    </row>
    <row r="6" spans="1:6">
      <c r="A6" s="41" t="s">
        <v>10968</v>
      </c>
      <c r="B6" s="17" t="s">
        <v>10970</v>
      </c>
      <c r="C6" s="31">
        <v>4519.8920000000007</v>
      </c>
      <c r="D6" s="35">
        <v>862.30839999999989</v>
      </c>
      <c r="E6" s="47">
        <v>0.19078075316843848</v>
      </c>
      <c r="F6" s="24">
        <v>0.17608695652173917</v>
      </c>
    </row>
    <row r="7" spans="1:6">
      <c r="A7" s="41" t="s">
        <v>10968</v>
      </c>
      <c r="B7" s="17" t="s">
        <v>10971</v>
      </c>
      <c r="C7" s="31">
        <v>55691.009000000027</v>
      </c>
      <c r="D7" s="35">
        <v>498.72989999999828</v>
      </c>
      <c r="E7" s="47">
        <v>8.9553037187743902E-3</v>
      </c>
      <c r="F7" s="24">
        <v>0.16751592356687878</v>
      </c>
    </row>
    <row r="8" spans="1:6">
      <c r="A8" s="41" t="s">
        <v>10968</v>
      </c>
      <c r="B8" s="17" t="s">
        <v>10972</v>
      </c>
      <c r="C8" s="31">
        <v>28295.344999999994</v>
      </c>
      <c r="D8" s="35">
        <v>3488.8352000000004</v>
      </c>
      <c r="E8" s="47">
        <v>0.1233006771961961</v>
      </c>
      <c r="F8" s="24">
        <v>0.10999999999999989</v>
      </c>
    </row>
    <row r="9" spans="1:6">
      <c r="A9" s="41" t="s">
        <v>10968</v>
      </c>
      <c r="B9" s="17" t="s">
        <v>10973</v>
      </c>
      <c r="C9" s="31">
        <v>23648.287000000004</v>
      </c>
      <c r="D9" s="35">
        <v>2738.7095999999992</v>
      </c>
      <c r="E9" s="47">
        <v>0.11581006269079865</v>
      </c>
      <c r="F9" s="24">
        <v>0.15532786885245889</v>
      </c>
    </row>
    <row r="10" spans="1:6">
      <c r="A10" s="41" t="s">
        <v>10968</v>
      </c>
      <c r="B10" s="17" t="s">
        <v>10974</v>
      </c>
      <c r="C10" s="31">
        <v>34595.127600000036</v>
      </c>
      <c r="D10" s="35">
        <v>4976.5243999999984</v>
      </c>
      <c r="E10" s="47">
        <v>0.14385044210676631</v>
      </c>
      <c r="F10" s="24">
        <v>0.17199999999999985</v>
      </c>
    </row>
    <row r="11" spans="1:6">
      <c r="A11" s="41" t="s">
        <v>10968</v>
      </c>
      <c r="B11" s="17" t="s">
        <v>10975</v>
      </c>
      <c r="C11" s="31">
        <v>33946.392999999996</v>
      </c>
      <c r="D11" s="35">
        <v>-841.48260000000209</v>
      </c>
      <c r="E11" s="47">
        <v>-2.4788571793179975E-2</v>
      </c>
      <c r="F11" s="24">
        <v>0.17167832167832153</v>
      </c>
    </row>
    <row r="12" spans="1:6">
      <c r="A12" s="41" t="s">
        <v>10968</v>
      </c>
      <c r="B12" s="17" t="s">
        <v>10976</v>
      </c>
      <c r="C12" s="31">
        <v>27909.468499999992</v>
      </c>
      <c r="D12" s="35">
        <v>5318.1049999999996</v>
      </c>
      <c r="E12" s="47">
        <v>0.19054841549562296</v>
      </c>
      <c r="F12" s="24">
        <v>0.13104575163398682</v>
      </c>
    </row>
    <row r="13" spans="1:6">
      <c r="A13" s="41" t="s">
        <v>10968</v>
      </c>
      <c r="B13" s="17" t="s">
        <v>10977</v>
      </c>
      <c r="C13" s="31">
        <v>81777.350799999971</v>
      </c>
      <c r="D13" s="35">
        <v>8328.099400000001</v>
      </c>
      <c r="E13" s="47">
        <v>0.10183870373066675</v>
      </c>
      <c r="F13" s="24">
        <v>0.15996268656716425</v>
      </c>
    </row>
    <row r="14" spans="1:6">
      <c r="A14" s="41" t="s">
        <v>10968</v>
      </c>
      <c r="B14" s="17" t="s">
        <v>10978</v>
      </c>
      <c r="C14" s="31">
        <v>31453.392999999989</v>
      </c>
      <c r="D14" s="35">
        <v>3448.2572999999979</v>
      </c>
      <c r="E14" s="47">
        <v>0.10963069389683966</v>
      </c>
      <c r="F14" s="24">
        <v>0.16006289308176089</v>
      </c>
    </row>
    <row r="15" spans="1:6">
      <c r="A15" s="41" t="s">
        <v>10968</v>
      </c>
      <c r="B15" s="17" t="s">
        <v>10979</v>
      </c>
      <c r="C15" s="31">
        <v>78628.71669999999</v>
      </c>
      <c r="D15" s="35">
        <v>9292.1268999999938</v>
      </c>
      <c r="E15" s="47">
        <v>0.11817726766994271</v>
      </c>
      <c r="F15" s="24">
        <v>0.15116352201257877</v>
      </c>
    </row>
    <row r="16" spans="1:6">
      <c r="A16" s="41" t="s">
        <v>10968</v>
      </c>
      <c r="B16" s="17" t="s">
        <v>10980</v>
      </c>
      <c r="C16" s="31">
        <v>69545.62049999999</v>
      </c>
      <c r="D16" s="35">
        <v>8983.5698999999986</v>
      </c>
      <c r="E16" s="47">
        <v>0.12917520665445784</v>
      </c>
      <c r="F16" s="24">
        <v>0.19082733812949665</v>
      </c>
    </row>
    <row r="17" spans="1:6">
      <c r="A17" s="12" t="s">
        <v>10981</v>
      </c>
      <c r="B17" s="16" t="s">
        <v>10969</v>
      </c>
      <c r="C17" s="30">
        <v>18174.075599999993</v>
      </c>
      <c r="D17" s="49">
        <v>-3281.0070000000014</v>
      </c>
      <c r="E17" s="54">
        <v>-0.18053226322003429</v>
      </c>
      <c r="F17" s="22">
        <v>0.17793103448275863</v>
      </c>
    </row>
    <row r="18" spans="1:6">
      <c r="A18" s="41" t="s">
        <v>10981</v>
      </c>
      <c r="B18" s="17" t="s">
        <v>10970</v>
      </c>
      <c r="C18" s="31">
        <v>11951.411</v>
      </c>
      <c r="D18" s="35">
        <v>2813.8508000000002</v>
      </c>
      <c r="E18" s="47">
        <v>0.23544088643591959</v>
      </c>
      <c r="F18" s="24">
        <v>0.12968750000000001</v>
      </c>
    </row>
    <row r="19" spans="1:6">
      <c r="A19" s="41" t="s">
        <v>10981</v>
      </c>
      <c r="B19" s="17" t="s">
        <v>10971</v>
      </c>
      <c r="C19" s="31">
        <v>38726.251999999993</v>
      </c>
      <c r="D19" s="35">
        <v>9732.0977999999996</v>
      </c>
      <c r="E19" s="47">
        <v>0.251304923595498</v>
      </c>
      <c r="F19" s="24">
        <v>0.14014492753623176</v>
      </c>
    </row>
    <row r="20" spans="1:6">
      <c r="A20" s="41" t="s">
        <v>10981</v>
      </c>
      <c r="B20" s="17" t="s">
        <v>10972</v>
      </c>
      <c r="C20" s="31">
        <v>34195.208499999993</v>
      </c>
      <c r="D20" s="35">
        <v>4187.4961999999969</v>
      </c>
      <c r="E20" s="47">
        <v>0.12245856608828683</v>
      </c>
      <c r="F20" s="24">
        <v>0.17593749999999986</v>
      </c>
    </row>
    <row r="21" spans="1:6">
      <c r="A21" s="41" t="s">
        <v>10981</v>
      </c>
      <c r="B21" s="17" t="s">
        <v>10973</v>
      </c>
      <c r="C21" s="31">
        <v>30131.686499999996</v>
      </c>
      <c r="D21" s="35">
        <v>4667.868999999997</v>
      </c>
      <c r="E21" s="47">
        <v>0.1549156234583815</v>
      </c>
      <c r="F21" s="24">
        <v>0.16609589041095876</v>
      </c>
    </row>
    <row r="22" spans="1:6">
      <c r="A22" s="41" t="s">
        <v>10981</v>
      </c>
      <c r="B22" s="17" t="s">
        <v>10974</v>
      </c>
      <c r="C22" s="31">
        <v>24797.292000000001</v>
      </c>
      <c r="D22" s="35">
        <v>3335.5571999999997</v>
      </c>
      <c r="E22" s="47">
        <v>0.13451296214118863</v>
      </c>
      <c r="F22" s="24">
        <v>0.17246376811594188</v>
      </c>
    </row>
    <row r="23" spans="1:6">
      <c r="A23" s="41" t="s">
        <v>10981</v>
      </c>
      <c r="B23" s="17" t="s">
        <v>10975</v>
      </c>
      <c r="C23" s="31">
        <v>28765.324999999993</v>
      </c>
      <c r="D23" s="35">
        <v>3288.6483000000003</v>
      </c>
      <c r="E23" s="47">
        <v>0.1143268257876454</v>
      </c>
      <c r="F23" s="24">
        <v>0.17035714285714271</v>
      </c>
    </row>
    <row r="24" spans="1:6">
      <c r="A24" s="41" t="s">
        <v>10981</v>
      </c>
      <c r="B24" s="17" t="s">
        <v>10976</v>
      </c>
      <c r="C24" s="31">
        <v>36898.33219999999</v>
      </c>
      <c r="D24" s="35">
        <v>5355.8083999999999</v>
      </c>
      <c r="E24" s="47">
        <v>0.14515041956286581</v>
      </c>
      <c r="F24" s="24">
        <v>0.1564150943396225</v>
      </c>
    </row>
    <row r="25" spans="1:6">
      <c r="A25" s="41" t="s">
        <v>10981</v>
      </c>
      <c r="B25" s="17" t="s">
        <v>10977</v>
      </c>
      <c r="C25" s="31">
        <v>64595.918000000042</v>
      </c>
      <c r="D25" s="35">
        <v>8209.1627000000008</v>
      </c>
      <c r="E25" s="47">
        <v>0.12708485232766559</v>
      </c>
      <c r="F25" s="24">
        <v>0.14095563139931755</v>
      </c>
    </row>
    <row r="26" spans="1:6">
      <c r="A26" s="41" t="s">
        <v>10981</v>
      </c>
      <c r="B26" s="17" t="s">
        <v>10978</v>
      </c>
      <c r="C26" s="31">
        <v>31404.923500000012</v>
      </c>
      <c r="D26" s="35">
        <v>2817.3659999999986</v>
      </c>
      <c r="E26" s="47">
        <v>8.971096522492715E-2</v>
      </c>
      <c r="F26" s="24">
        <v>0.16234939759036132</v>
      </c>
    </row>
    <row r="27" spans="1:6">
      <c r="A27" s="41" t="s">
        <v>10981</v>
      </c>
      <c r="B27" s="17" t="s">
        <v>10979</v>
      </c>
      <c r="C27" s="31">
        <v>75972.563500000047</v>
      </c>
      <c r="D27" s="35">
        <v>12474.788400000009</v>
      </c>
      <c r="E27" s="47">
        <v>0.16420123035600873</v>
      </c>
      <c r="F27" s="24">
        <v>0.16231481481481502</v>
      </c>
    </row>
    <row r="28" spans="1:6">
      <c r="A28" s="41" t="s">
        <v>10981</v>
      </c>
      <c r="B28" s="17" t="s">
        <v>10980</v>
      </c>
      <c r="C28" s="31">
        <v>74919.521200000076</v>
      </c>
      <c r="D28" s="35">
        <v>8016.9658999999974</v>
      </c>
      <c r="E28" s="47">
        <v>0.1070077033540891</v>
      </c>
      <c r="F28" s="24">
        <v>0.13724683544303809</v>
      </c>
    </row>
    <row r="29" spans="1:6">
      <c r="A29" s="12" t="s">
        <v>10982</v>
      </c>
      <c r="B29" s="16" t="s">
        <v>10969</v>
      </c>
      <c r="C29" s="30">
        <v>18542.490999999995</v>
      </c>
      <c r="D29" s="49">
        <v>2824.8233000000005</v>
      </c>
      <c r="E29" s="54">
        <v>0.15234324773300423</v>
      </c>
      <c r="F29" s="22">
        <v>0.13258426966292133</v>
      </c>
    </row>
    <row r="30" spans="1:6">
      <c r="A30" s="41" t="s">
        <v>10982</v>
      </c>
      <c r="B30" s="17" t="s">
        <v>10970</v>
      </c>
      <c r="C30" s="31">
        <v>22978.815000000002</v>
      </c>
      <c r="D30" s="35">
        <v>5004.579499999998</v>
      </c>
      <c r="E30" s="47">
        <v>0.21779101750895324</v>
      </c>
      <c r="F30" s="24">
        <v>9.6385542168674718E-2</v>
      </c>
    </row>
    <row r="31" spans="1:6">
      <c r="A31" s="41" t="s">
        <v>10982</v>
      </c>
      <c r="B31" s="17" t="s">
        <v>10971</v>
      </c>
      <c r="C31" s="31">
        <v>51715.875000000022</v>
      </c>
      <c r="D31" s="35">
        <v>3611.967999999998</v>
      </c>
      <c r="E31" s="47">
        <v>6.984253867888722E-2</v>
      </c>
      <c r="F31" s="24">
        <v>0.19092024539877286</v>
      </c>
    </row>
    <row r="32" spans="1:6">
      <c r="A32" s="41" t="s">
        <v>10982</v>
      </c>
      <c r="B32" s="17" t="s">
        <v>10972</v>
      </c>
      <c r="C32" s="31">
        <v>38750.038999999968</v>
      </c>
      <c r="D32" s="35">
        <v>2977.814899999998</v>
      </c>
      <c r="E32" s="47">
        <v>7.6846758786487945E-2</v>
      </c>
      <c r="F32" s="24">
        <v>0.15588235294117631</v>
      </c>
    </row>
    <row r="33" spans="1:6">
      <c r="A33" s="41" t="s">
        <v>10982</v>
      </c>
      <c r="B33" s="17" t="s">
        <v>10973</v>
      </c>
      <c r="C33" s="31">
        <v>56987.727999999988</v>
      </c>
      <c r="D33" s="35">
        <v>8662.1463999999996</v>
      </c>
      <c r="E33" s="47">
        <v>0.1520002060794563</v>
      </c>
      <c r="F33" s="24">
        <v>0.18444444444444449</v>
      </c>
    </row>
    <row r="34" spans="1:6">
      <c r="A34" s="41" t="s">
        <v>10982</v>
      </c>
      <c r="B34" s="17" t="s">
        <v>10974</v>
      </c>
      <c r="C34" s="31">
        <v>40344.533999999985</v>
      </c>
      <c r="D34" s="35">
        <v>4750.3781000000017</v>
      </c>
      <c r="E34" s="47">
        <v>0.11774527126772621</v>
      </c>
      <c r="F34" s="24">
        <v>0.13869346733668331</v>
      </c>
    </row>
    <row r="35" spans="1:6">
      <c r="A35" s="41" t="s">
        <v>10982</v>
      </c>
      <c r="B35" s="17" t="s">
        <v>10975</v>
      </c>
      <c r="C35" s="31">
        <v>39261.962999999974</v>
      </c>
      <c r="D35" s="35">
        <v>4432.8778999999995</v>
      </c>
      <c r="E35" s="47">
        <v>0.112905151991509</v>
      </c>
      <c r="F35" s="24">
        <v>0.15945273631840781</v>
      </c>
    </row>
    <row r="36" spans="1:6">
      <c r="A36" s="41" t="s">
        <v>10982</v>
      </c>
      <c r="B36" s="17" t="s">
        <v>10976</v>
      </c>
      <c r="C36" s="31">
        <v>31115.374299999999</v>
      </c>
      <c r="D36" s="35">
        <v>2062.0692999999983</v>
      </c>
      <c r="E36" s="47">
        <v>6.6271717644097186E-2</v>
      </c>
      <c r="F36" s="24">
        <v>0.18562499999999985</v>
      </c>
    </row>
    <row r="37" spans="1:6">
      <c r="A37" s="41" t="s">
        <v>10982</v>
      </c>
      <c r="B37" s="17" t="s">
        <v>10977</v>
      </c>
      <c r="C37" s="31">
        <v>73410.024899999975</v>
      </c>
      <c r="D37" s="35">
        <v>9328.6575999999914</v>
      </c>
      <c r="E37" s="47">
        <v>0.12707607186767206</v>
      </c>
      <c r="F37" s="24">
        <v>0.14942148760330604</v>
      </c>
    </row>
    <row r="38" spans="1:6">
      <c r="A38" s="41" t="s">
        <v>10982</v>
      </c>
      <c r="B38" s="17" t="s">
        <v>10978</v>
      </c>
      <c r="C38" s="31">
        <v>59687.745000000017</v>
      </c>
      <c r="D38" s="35">
        <v>16243.142500000004</v>
      </c>
      <c r="E38" s="47">
        <v>0.27213530181111717</v>
      </c>
      <c r="F38" s="24">
        <v>0.14719387755102023</v>
      </c>
    </row>
    <row r="39" spans="1:6">
      <c r="A39" s="41" t="s">
        <v>10982</v>
      </c>
      <c r="B39" s="17" t="s">
        <v>10979</v>
      </c>
      <c r="C39" s="31">
        <v>79411.965799999991</v>
      </c>
      <c r="D39" s="35">
        <v>4011.407499999998</v>
      </c>
      <c r="E39" s="47">
        <v>5.0513892454227577E-2</v>
      </c>
      <c r="F39" s="24">
        <v>0.15762162162162205</v>
      </c>
    </row>
    <row r="40" spans="1:6">
      <c r="A40" s="41" t="s">
        <v>10982</v>
      </c>
      <c r="B40" s="17" t="s">
        <v>10980</v>
      </c>
      <c r="C40" s="31">
        <v>96999.04300000002</v>
      </c>
      <c r="D40" s="35">
        <v>17885.309300000001</v>
      </c>
      <c r="E40" s="47">
        <v>0.18438645111168775</v>
      </c>
      <c r="F40" s="24">
        <v>0.1354261363636366</v>
      </c>
    </row>
    <row r="41" spans="1:6">
      <c r="A41" s="12" t="s">
        <v>10983</v>
      </c>
      <c r="B41" s="16" t="s">
        <v>10969</v>
      </c>
      <c r="C41" s="30">
        <v>43971.373999999996</v>
      </c>
      <c r="D41" s="49">
        <v>7140.4390999999987</v>
      </c>
      <c r="E41" s="54">
        <v>0.16238835520582093</v>
      </c>
      <c r="F41" s="22">
        <v>0.16129032258064505</v>
      </c>
    </row>
    <row r="42" spans="1:6">
      <c r="A42" s="41" t="s">
        <v>10983</v>
      </c>
      <c r="B42" s="17" t="s">
        <v>10970</v>
      </c>
      <c r="C42" s="31">
        <v>20301.133399999992</v>
      </c>
      <c r="D42" s="35">
        <v>1613.8719999999985</v>
      </c>
      <c r="E42" s="47">
        <v>7.9496645246417585E-2</v>
      </c>
      <c r="F42" s="24">
        <v>0.1819626168224297</v>
      </c>
    </row>
    <row r="43" spans="1:6">
      <c r="A43" s="41" t="s">
        <v>10983</v>
      </c>
      <c r="B43" s="17" t="s">
        <v>10971</v>
      </c>
      <c r="C43" s="31">
        <v>58872.352799999986</v>
      </c>
      <c r="D43" s="35">
        <v>14751.8915</v>
      </c>
      <c r="E43" s="47">
        <v>0.25057417953236621</v>
      </c>
      <c r="F43" s="24">
        <v>0.13084033613445364</v>
      </c>
    </row>
    <row r="44" spans="1:6">
      <c r="A44" s="41" t="s">
        <v>10983</v>
      </c>
      <c r="B44" s="17" t="s">
        <v>10972</v>
      </c>
      <c r="C44" s="31">
        <v>36521.536100000005</v>
      </c>
      <c r="D44" s="35">
        <v>933.28999999999621</v>
      </c>
      <c r="E44" s="47">
        <v>2.5554511109405282E-2</v>
      </c>
      <c r="F44" s="24">
        <v>0.19443349753694592</v>
      </c>
    </row>
    <row r="45" spans="1:6">
      <c r="A45" s="41" t="s">
        <v>10983</v>
      </c>
      <c r="B45" s="17" t="s">
        <v>10973</v>
      </c>
      <c r="C45" s="31">
        <v>44261.110199999996</v>
      </c>
      <c r="D45" s="35">
        <v>6342.5827999999965</v>
      </c>
      <c r="E45" s="47">
        <v>0.14329922524175628</v>
      </c>
      <c r="F45" s="24">
        <v>0.15243801652892566</v>
      </c>
    </row>
    <row r="46" spans="1:6">
      <c r="A46" s="41" t="s">
        <v>10983</v>
      </c>
      <c r="B46" s="17" t="s">
        <v>10974</v>
      </c>
      <c r="C46" s="31">
        <v>52981.725699999995</v>
      </c>
      <c r="D46" s="35">
        <v>8223.335699999996</v>
      </c>
      <c r="E46" s="47">
        <v>0.15521079374732402</v>
      </c>
      <c r="F46" s="24">
        <v>0.1719183673469388</v>
      </c>
    </row>
    <row r="47" spans="1:6">
      <c r="A47" s="41" t="s">
        <v>10983</v>
      </c>
      <c r="B47" s="17" t="s">
        <v>10975</v>
      </c>
      <c r="C47" s="31">
        <v>45264.416000000005</v>
      </c>
      <c r="D47" s="35">
        <v>6952.6211999999987</v>
      </c>
      <c r="E47" s="47">
        <v>0.15360015249064515</v>
      </c>
      <c r="F47" s="24">
        <v>0.14004424778761046</v>
      </c>
    </row>
    <row r="48" spans="1:6">
      <c r="A48" s="41" t="s">
        <v>10983</v>
      </c>
      <c r="B48" s="17" t="s">
        <v>10976</v>
      </c>
      <c r="C48" s="31">
        <v>63120.887999999977</v>
      </c>
      <c r="D48" s="35">
        <v>9040.9556999999968</v>
      </c>
      <c r="E48" s="47">
        <v>0.14323239083708708</v>
      </c>
      <c r="F48" s="24">
        <v>0.14357798165137592</v>
      </c>
    </row>
    <row r="49" spans="1:6">
      <c r="A49" s="41" t="s">
        <v>10983</v>
      </c>
      <c r="B49" s="17" t="s">
        <v>10977</v>
      </c>
      <c r="C49" s="31">
        <v>87866.652000000031</v>
      </c>
      <c r="D49" s="35">
        <v>10991.555600000007</v>
      </c>
      <c r="E49" s="47">
        <v>0.12509359751182966</v>
      </c>
      <c r="F49" s="24">
        <v>0.14738562091503316</v>
      </c>
    </row>
    <row r="50" spans="1:6">
      <c r="A50" s="41" t="s">
        <v>10983</v>
      </c>
      <c r="B50" s="17" t="s">
        <v>10978</v>
      </c>
      <c r="C50" s="31">
        <v>77776.923199999976</v>
      </c>
      <c r="D50" s="35">
        <v>9275.2754999999997</v>
      </c>
      <c r="E50" s="47">
        <v>0.11925485244703024</v>
      </c>
      <c r="F50" s="24">
        <v>0.17422818791946335</v>
      </c>
    </row>
    <row r="51" spans="1:6">
      <c r="A51" s="41" t="s">
        <v>10983</v>
      </c>
      <c r="B51" s="17" t="s">
        <v>10979</v>
      </c>
      <c r="C51" s="31">
        <v>118447.82500000003</v>
      </c>
      <c r="D51" s="35">
        <v>9690.1036999999942</v>
      </c>
      <c r="E51" s="47">
        <v>8.1809047147974157E-2</v>
      </c>
      <c r="F51" s="24">
        <v>0.16098039215686324</v>
      </c>
    </row>
    <row r="52" spans="1:6">
      <c r="A52" s="45" t="s">
        <v>10983</v>
      </c>
      <c r="B52" s="53" t="s">
        <v>10980</v>
      </c>
      <c r="C52" s="50">
        <v>83829.318799999994</v>
      </c>
      <c r="D52" s="51">
        <v>8483.3467999999921</v>
      </c>
      <c r="E52" s="55">
        <v>0.10119784964780118</v>
      </c>
      <c r="F52" s="52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workbookViewId="0">
      <selection activeCell="G20" sqref="G20"/>
    </sheetView>
  </sheetViews>
  <sheetFormatPr defaultRowHeight="12.75"/>
  <cols>
    <col min="1" max="1" width="11.7109375" bestFit="1" customWidth="1"/>
    <col min="2" max="2" width="8.42578125" bestFit="1" customWidth="1"/>
    <col min="3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>
      <c r="A3" s="15" t="s">
        <v>10990</v>
      </c>
      <c r="B3" s="13"/>
      <c r="C3" s="15" t="s">
        <v>7</v>
      </c>
      <c r="D3" s="13"/>
      <c r="E3" s="13"/>
      <c r="F3" s="14"/>
    </row>
    <row r="4" spans="1:6">
      <c r="A4" s="15" t="s">
        <v>10988</v>
      </c>
      <c r="B4" s="15" t="s">
        <v>10984</v>
      </c>
      <c r="C4" s="12" t="s">
        <v>24</v>
      </c>
      <c r="D4" s="39" t="s">
        <v>38</v>
      </c>
      <c r="E4" s="39" t="s">
        <v>94</v>
      </c>
      <c r="F4" s="27" t="s">
        <v>10967</v>
      </c>
    </row>
    <row r="5" spans="1:6">
      <c r="A5" s="12" t="s">
        <v>10968</v>
      </c>
      <c r="B5" s="13"/>
      <c r="C5" s="72">
        <v>266096.8126000003</v>
      </c>
      <c r="D5" s="73">
        <v>128434.87370000005</v>
      </c>
      <c r="E5" s="73">
        <v>89715.811800000054</v>
      </c>
      <c r="F5" s="74">
        <v>484247.49810000043</v>
      </c>
    </row>
    <row r="6" spans="1:6">
      <c r="A6" s="12" t="s">
        <v>10981</v>
      </c>
      <c r="B6" s="13"/>
      <c r="C6" s="72">
        <v>266535.93329999992</v>
      </c>
      <c r="D6" s="73">
        <v>128757.30689999994</v>
      </c>
      <c r="E6" s="73">
        <v>75239.268800000005</v>
      </c>
      <c r="F6" s="74">
        <v>470532.5089999999</v>
      </c>
    </row>
    <row r="7" spans="1:6">
      <c r="A7" s="12" t="s">
        <v>10982</v>
      </c>
      <c r="B7" s="13"/>
      <c r="C7" s="72">
        <v>296863.89920000033</v>
      </c>
      <c r="D7" s="73">
        <v>207106.36179999987</v>
      </c>
      <c r="E7" s="73">
        <v>105235.33699999997</v>
      </c>
      <c r="F7" s="74">
        <v>609205.59800000011</v>
      </c>
    </row>
    <row r="8" spans="1:6">
      <c r="A8" s="12" t="s">
        <v>10983</v>
      </c>
      <c r="B8" s="13"/>
      <c r="C8" s="72">
        <v>331904.69990000111</v>
      </c>
      <c r="D8" s="73">
        <v>241847.82440000013</v>
      </c>
      <c r="E8" s="73">
        <v>159462.73090000002</v>
      </c>
      <c r="F8" s="74">
        <v>733215.25520000118</v>
      </c>
    </row>
    <row r="9" spans="1:6">
      <c r="A9" s="18" t="s">
        <v>10967</v>
      </c>
      <c r="B9" s="42"/>
      <c r="C9" s="63">
        <v>1161401.3450000016</v>
      </c>
      <c r="D9" s="64">
        <v>706146.36679999996</v>
      </c>
      <c r="E9" s="64">
        <v>429653.14850000007</v>
      </c>
      <c r="F9" s="65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B16" sqref="B16"/>
    </sheetView>
  </sheetViews>
  <sheetFormatPr defaultRowHeight="12.75"/>
  <cols>
    <col min="1" max="1" width="11.7109375" customWidth="1"/>
    <col min="2" max="2" width="8.140625" bestFit="1" customWidth="1"/>
    <col min="3" max="3" width="7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>
      <c r="A3" s="12"/>
      <c r="B3" s="15" t="s">
        <v>10985</v>
      </c>
      <c r="C3" s="14"/>
    </row>
    <row r="4" spans="1:3">
      <c r="A4" s="15" t="s">
        <v>7</v>
      </c>
      <c r="B4" s="12" t="s">
        <v>10986</v>
      </c>
      <c r="C4" s="20" t="s">
        <v>10987</v>
      </c>
    </row>
    <row r="5" spans="1:3">
      <c r="A5" s="12" t="s">
        <v>94</v>
      </c>
      <c r="B5" s="21">
        <v>429653.1485000003</v>
      </c>
      <c r="C5" s="36">
        <v>60298.67850000006</v>
      </c>
    </row>
    <row r="6" spans="1:3">
      <c r="A6" s="19" t="s">
        <v>38</v>
      </c>
      <c r="B6" s="23">
        <v>706146.36680000008</v>
      </c>
      <c r="C6" s="37">
        <v>91979.13400000018</v>
      </c>
    </row>
    <row r="7" spans="1:3">
      <c r="A7" s="19" t="s">
        <v>24</v>
      </c>
      <c r="B7" s="23">
        <v>1161401.3449999888</v>
      </c>
      <c r="C7" s="37">
        <v>134119.20919999972</v>
      </c>
    </row>
    <row r="8" spans="1:3">
      <c r="A8" s="18" t="s">
        <v>10967</v>
      </c>
      <c r="B8" s="25">
        <v>2297200.8602999891</v>
      </c>
      <c r="C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A44" sqref="A44"/>
    </sheetView>
  </sheetViews>
  <sheetFormatPr defaultRowHeight="12.75"/>
  <cols>
    <col min="1" max="1" width="18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>
      <c r="A3" s="12"/>
      <c r="B3" s="15" t="s">
        <v>10985</v>
      </c>
      <c r="C3" s="14"/>
    </row>
    <row r="4" spans="1:3">
      <c r="A4" s="15" t="s">
        <v>5930</v>
      </c>
      <c r="B4" s="12" t="s">
        <v>10986</v>
      </c>
      <c r="C4" s="20" t="s">
        <v>10987</v>
      </c>
    </row>
    <row r="5" spans="1:3">
      <c r="A5" s="12" t="s">
        <v>684</v>
      </c>
      <c r="B5" s="21">
        <v>391721.90500000032</v>
      </c>
      <c r="C5" s="36">
        <v>46749.430300000058</v>
      </c>
    </row>
    <row r="6" spans="1:3">
      <c r="A6" s="19" t="s">
        <v>4211</v>
      </c>
      <c r="B6" s="23">
        <v>501239.89080000052</v>
      </c>
      <c r="C6" s="37">
        <v>39706.362499999967</v>
      </c>
    </row>
    <row r="7" spans="1:3">
      <c r="A7" s="19" t="s">
        <v>2264</v>
      </c>
      <c r="B7" s="23">
        <v>678781.2399999979</v>
      </c>
      <c r="C7" s="37">
        <v>91522.780000000261</v>
      </c>
    </row>
    <row r="8" spans="1:3">
      <c r="A8" s="19" t="s">
        <v>5177</v>
      </c>
      <c r="B8" s="23">
        <v>725457.82450000057</v>
      </c>
      <c r="C8" s="37">
        <v>108418.44890000013</v>
      </c>
    </row>
    <row r="9" spans="1:3">
      <c r="A9" s="18" t="s">
        <v>10967</v>
      </c>
      <c r="B9" s="25">
        <v>2297200.8602999994</v>
      </c>
      <c r="C9" s="38">
        <v>286397.02170000045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L30" sqref="L30"/>
    </sheetView>
  </sheetViews>
  <sheetFormatPr defaultRowHeight="12.75"/>
  <cols>
    <col min="1" max="1" width="14" customWidth="1"/>
    <col min="2" max="2" width="15.140625" customWidth="1"/>
    <col min="3" max="3" width="8.140625" bestFit="1" customWidth="1"/>
    <col min="4" max="4" width="7" bestFit="1" customWidth="1"/>
  </cols>
  <sheetData>
    <row r="3" spans="1:4">
      <c r="A3" s="12"/>
      <c r="B3" s="13"/>
      <c r="C3" s="15" t="s">
        <v>10985</v>
      </c>
      <c r="D3" s="14"/>
    </row>
    <row r="4" spans="1:4">
      <c r="A4" s="15" t="s">
        <v>14</v>
      </c>
      <c r="B4" s="15" t="s">
        <v>15</v>
      </c>
      <c r="C4" s="12" t="s">
        <v>10986</v>
      </c>
      <c r="D4" s="20" t="s">
        <v>10987</v>
      </c>
    </row>
    <row r="5" spans="1:4">
      <c r="A5" s="12" t="s">
        <v>43</v>
      </c>
      <c r="B5" s="13"/>
      <c r="C5" s="21">
        <v>719047.03200000292</v>
      </c>
      <c r="D5" s="36">
        <v>122490.8008000001</v>
      </c>
    </row>
    <row r="6" spans="1:4">
      <c r="A6" s="12" t="s">
        <v>30</v>
      </c>
      <c r="B6" s="13"/>
      <c r="C6" s="21">
        <v>741999.79529999977</v>
      </c>
      <c r="D6" s="36">
        <v>18451.272799999992</v>
      </c>
    </row>
    <row r="7" spans="1:4">
      <c r="A7" s="12" t="s">
        <v>66</v>
      </c>
      <c r="B7" s="13"/>
      <c r="C7" s="21">
        <v>836154.03299999656</v>
      </c>
      <c r="D7" s="36">
        <v>145454.9480999998</v>
      </c>
    </row>
    <row r="8" spans="1:4">
      <c r="A8" s="18" t="s">
        <v>10967</v>
      </c>
      <c r="B8" s="42"/>
      <c r="C8" s="25">
        <v>2297200.8602999994</v>
      </c>
      <c r="D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3"/>
  <sheetViews>
    <sheetView workbookViewId="0">
      <selection activeCell="O39" sqref="O38:O39"/>
    </sheetView>
  </sheetViews>
  <sheetFormatPr defaultRowHeight="12.75"/>
  <cols>
    <col min="1" max="1" width="14.85546875" customWidth="1"/>
    <col min="2" max="2" width="8.42578125" bestFit="1" customWidth="1"/>
    <col min="3" max="3" width="8.140625" customWidth="1"/>
    <col min="4" max="4" width="12" bestFit="1" customWidth="1"/>
  </cols>
  <sheetData>
    <row r="3" spans="1:4">
      <c r="A3" s="12"/>
      <c r="B3" s="13"/>
      <c r="C3" s="15" t="s">
        <v>10985</v>
      </c>
      <c r="D3" s="14"/>
    </row>
    <row r="4" spans="1:4">
      <c r="A4" s="15" t="s">
        <v>10988</v>
      </c>
      <c r="B4" s="15" t="s">
        <v>10984</v>
      </c>
      <c r="C4" s="12" t="s">
        <v>10986</v>
      </c>
      <c r="D4" s="20" t="s">
        <v>10987</v>
      </c>
    </row>
    <row r="5" spans="1:4">
      <c r="A5" s="12" t="s">
        <v>10968</v>
      </c>
      <c r="B5" s="16" t="s">
        <v>10969</v>
      </c>
      <c r="C5" s="21">
        <v>14236.894999999997</v>
      </c>
      <c r="D5" s="22">
        <v>2450.1906999999992</v>
      </c>
    </row>
    <row r="6" spans="1:4">
      <c r="A6" s="41"/>
      <c r="B6" s="17" t="s">
        <v>10970</v>
      </c>
      <c r="C6" s="23">
        <v>4519.8920000000007</v>
      </c>
      <c r="D6" s="24">
        <v>862.30839999999989</v>
      </c>
    </row>
    <row r="7" spans="1:4">
      <c r="A7" s="41"/>
      <c r="B7" s="17" t="s">
        <v>10971</v>
      </c>
      <c r="C7" s="23">
        <v>55691.009000000027</v>
      </c>
      <c r="D7" s="24">
        <v>498.72989999999828</v>
      </c>
    </row>
    <row r="8" spans="1:4">
      <c r="A8" s="41"/>
      <c r="B8" s="17" t="s">
        <v>10972</v>
      </c>
      <c r="C8" s="23">
        <v>28295.344999999994</v>
      </c>
      <c r="D8" s="24">
        <v>3488.8352000000004</v>
      </c>
    </row>
    <row r="9" spans="1:4">
      <c r="A9" s="41"/>
      <c r="B9" s="17" t="s">
        <v>10973</v>
      </c>
      <c r="C9" s="23">
        <v>23648.287000000004</v>
      </c>
      <c r="D9" s="24">
        <v>2738.7095999999992</v>
      </c>
    </row>
    <row r="10" spans="1:4">
      <c r="A10" s="41"/>
      <c r="B10" s="17" t="s">
        <v>10974</v>
      </c>
      <c r="C10" s="23">
        <v>34595.127600000036</v>
      </c>
      <c r="D10" s="24">
        <v>4976.5243999999984</v>
      </c>
    </row>
    <row r="11" spans="1:4">
      <c r="A11" s="41"/>
      <c r="B11" s="17" t="s">
        <v>10975</v>
      </c>
      <c r="C11" s="23">
        <v>33946.392999999996</v>
      </c>
      <c r="D11" s="24">
        <v>-841.48260000000209</v>
      </c>
    </row>
    <row r="12" spans="1:4">
      <c r="A12" s="41"/>
      <c r="B12" s="17" t="s">
        <v>10976</v>
      </c>
      <c r="C12" s="23">
        <v>27909.468499999992</v>
      </c>
      <c r="D12" s="24">
        <v>5318.1049999999996</v>
      </c>
    </row>
    <row r="13" spans="1:4">
      <c r="A13" s="41"/>
      <c r="B13" s="17" t="s">
        <v>10977</v>
      </c>
      <c r="C13" s="23">
        <v>81777.350799999971</v>
      </c>
      <c r="D13" s="24">
        <v>8328.099400000001</v>
      </c>
    </row>
    <row r="14" spans="1:4">
      <c r="A14" s="41"/>
      <c r="B14" s="17" t="s">
        <v>10978</v>
      </c>
      <c r="C14" s="23">
        <v>31453.392999999989</v>
      </c>
      <c r="D14" s="24">
        <v>3448.2572999999979</v>
      </c>
    </row>
    <row r="15" spans="1:4">
      <c r="A15" s="41"/>
      <c r="B15" s="17" t="s">
        <v>10979</v>
      </c>
      <c r="C15" s="23">
        <v>78628.71669999999</v>
      </c>
      <c r="D15" s="24">
        <v>9292.1268999999938</v>
      </c>
    </row>
    <row r="16" spans="1:4">
      <c r="A16" s="41"/>
      <c r="B16" s="17" t="s">
        <v>10980</v>
      </c>
      <c r="C16" s="23">
        <v>69545.62049999999</v>
      </c>
      <c r="D16" s="24">
        <v>8983.5698999999986</v>
      </c>
    </row>
    <row r="17" spans="1:4">
      <c r="A17" s="12" t="s">
        <v>10981</v>
      </c>
      <c r="B17" s="16" t="s">
        <v>10969</v>
      </c>
      <c r="C17" s="21">
        <v>18174.075599999993</v>
      </c>
      <c r="D17" s="22">
        <v>-3281.0070000000014</v>
      </c>
    </row>
    <row r="18" spans="1:4">
      <c r="A18" s="41"/>
      <c r="B18" s="17" t="s">
        <v>10970</v>
      </c>
      <c r="C18" s="23">
        <v>11951.411</v>
      </c>
      <c r="D18" s="24">
        <v>2813.8508000000002</v>
      </c>
    </row>
    <row r="19" spans="1:4">
      <c r="A19" s="41"/>
      <c r="B19" s="17" t="s">
        <v>10971</v>
      </c>
      <c r="C19" s="23">
        <v>38726.251999999993</v>
      </c>
      <c r="D19" s="24">
        <v>9732.0977999999996</v>
      </c>
    </row>
    <row r="20" spans="1:4">
      <c r="A20" s="41"/>
      <c r="B20" s="17" t="s">
        <v>10972</v>
      </c>
      <c r="C20" s="23">
        <v>34195.208499999993</v>
      </c>
      <c r="D20" s="24">
        <v>4187.4961999999969</v>
      </c>
    </row>
    <row r="21" spans="1:4">
      <c r="A21" s="41"/>
      <c r="B21" s="17" t="s">
        <v>10973</v>
      </c>
      <c r="C21" s="23">
        <v>30131.686499999996</v>
      </c>
      <c r="D21" s="24">
        <v>4667.868999999997</v>
      </c>
    </row>
    <row r="22" spans="1:4">
      <c r="A22" s="41"/>
      <c r="B22" s="17" t="s">
        <v>10974</v>
      </c>
      <c r="C22" s="23">
        <v>24797.292000000001</v>
      </c>
      <c r="D22" s="24">
        <v>3335.5571999999997</v>
      </c>
    </row>
    <row r="23" spans="1:4">
      <c r="A23" s="41"/>
      <c r="B23" s="17" t="s">
        <v>10975</v>
      </c>
      <c r="C23" s="23">
        <v>28765.324999999993</v>
      </c>
      <c r="D23" s="24">
        <v>3288.6483000000003</v>
      </c>
    </row>
    <row r="24" spans="1:4">
      <c r="A24" s="41"/>
      <c r="B24" s="17" t="s">
        <v>10976</v>
      </c>
      <c r="C24" s="23">
        <v>36898.33219999999</v>
      </c>
      <c r="D24" s="24">
        <v>5355.8083999999999</v>
      </c>
    </row>
    <row r="25" spans="1:4">
      <c r="A25" s="41"/>
      <c r="B25" s="17" t="s">
        <v>10977</v>
      </c>
      <c r="C25" s="23">
        <v>64595.918000000042</v>
      </c>
      <c r="D25" s="24">
        <v>8209.1627000000008</v>
      </c>
    </row>
    <row r="26" spans="1:4">
      <c r="A26" s="41"/>
      <c r="B26" s="17" t="s">
        <v>10978</v>
      </c>
      <c r="C26" s="23">
        <v>31404.923500000012</v>
      </c>
      <c r="D26" s="24">
        <v>2817.3659999999986</v>
      </c>
    </row>
    <row r="27" spans="1:4">
      <c r="A27" s="41"/>
      <c r="B27" s="17" t="s">
        <v>10979</v>
      </c>
      <c r="C27" s="23">
        <v>75972.563500000047</v>
      </c>
      <c r="D27" s="24">
        <v>12474.788400000009</v>
      </c>
    </row>
    <row r="28" spans="1:4">
      <c r="A28" s="41"/>
      <c r="B28" s="17" t="s">
        <v>10980</v>
      </c>
      <c r="C28" s="23">
        <v>74919.521200000076</v>
      </c>
      <c r="D28" s="24">
        <v>8016.9658999999974</v>
      </c>
    </row>
    <row r="29" spans="1:4">
      <c r="A29" s="12" t="s">
        <v>10982</v>
      </c>
      <c r="B29" s="16" t="s">
        <v>10969</v>
      </c>
      <c r="C29" s="21">
        <v>18542.490999999995</v>
      </c>
      <c r="D29" s="22">
        <v>2824.8233000000005</v>
      </c>
    </row>
    <row r="30" spans="1:4">
      <c r="A30" s="41"/>
      <c r="B30" s="17" t="s">
        <v>10970</v>
      </c>
      <c r="C30" s="23">
        <v>22978.815000000002</v>
      </c>
      <c r="D30" s="24">
        <v>5004.579499999998</v>
      </c>
    </row>
    <row r="31" spans="1:4">
      <c r="A31" s="41"/>
      <c r="B31" s="17" t="s">
        <v>10971</v>
      </c>
      <c r="C31" s="23">
        <v>51715.875000000022</v>
      </c>
      <c r="D31" s="24">
        <v>3611.967999999998</v>
      </c>
    </row>
    <row r="32" spans="1:4">
      <c r="A32" s="41"/>
      <c r="B32" s="17" t="s">
        <v>10972</v>
      </c>
      <c r="C32" s="23">
        <v>38750.038999999968</v>
      </c>
      <c r="D32" s="24">
        <v>2977.814899999998</v>
      </c>
    </row>
    <row r="33" spans="1:4">
      <c r="A33" s="41"/>
      <c r="B33" s="17" t="s">
        <v>10973</v>
      </c>
      <c r="C33" s="23">
        <v>56987.727999999988</v>
      </c>
      <c r="D33" s="24">
        <v>8662.1463999999996</v>
      </c>
    </row>
    <row r="34" spans="1:4">
      <c r="A34" s="41"/>
      <c r="B34" s="17" t="s">
        <v>10974</v>
      </c>
      <c r="C34" s="23">
        <v>40344.533999999985</v>
      </c>
      <c r="D34" s="24">
        <v>4750.3781000000017</v>
      </c>
    </row>
    <row r="35" spans="1:4">
      <c r="A35" s="41"/>
      <c r="B35" s="17" t="s">
        <v>10975</v>
      </c>
      <c r="C35" s="23">
        <v>39261.962999999974</v>
      </c>
      <c r="D35" s="24">
        <v>4432.8778999999995</v>
      </c>
    </row>
    <row r="36" spans="1:4">
      <c r="A36" s="41"/>
      <c r="B36" s="17" t="s">
        <v>10976</v>
      </c>
      <c r="C36" s="23">
        <v>31115.374299999999</v>
      </c>
      <c r="D36" s="24">
        <v>2062.0692999999983</v>
      </c>
    </row>
    <row r="37" spans="1:4">
      <c r="A37" s="41"/>
      <c r="B37" s="17" t="s">
        <v>10977</v>
      </c>
      <c r="C37" s="23">
        <v>73410.024899999975</v>
      </c>
      <c r="D37" s="24">
        <v>9328.6575999999914</v>
      </c>
    </row>
    <row r="38" spans="1:4">
      <c r="A38" s="41"/>
      <c r="B38" s="17" t="s">
        <v>10978</v>
      </c>
      <c r="C38" s="23">
        <v>59687.745000000017</v>
      </c>
      <c r="D38" s="24">
        <v>16243.142500000004</v>
      </c>
    </row>
    <row r="39" spans="1:4">
      <c r="A39" s="41"/>
      <c r="B39" s="17" t="s">
        <v>10979</v>
      </c>
      <c r="C39" s="23">
        <v>79411.965799999991</v>
      </c>
      <c r="D39" s="24">
        <v>4011.407499999998</v>
      </c>
    </row>
    <row r="40" spans="1:4">
      <c r="A40" s="41"/>
      <c r="B40" s="17" t="s">
        <v>10980</v>
      </c>
      <c r="C40" s="23">
        <v>96999.04300000002</v>
      </c>
      <c r="D40" s="24">
        <v>17885.309300000001</v>
      </c>
    </row>
    <row r="41" spans="1:4">
      <c r="A41" s="12" t="s">
        <v>10983</v>
      </c>
      <c r="B41" s="16" t="s">
        <v>10969</v>
      </c>
      <c r="C41" s="21">
        <v>43971.373999999996</v>
      </c>
      <c r="D41" s="22">
        <v>7140.4390999999987</v>
      </c>
    </row>
    <row r="42" spans="1:4">
      <c r="A42" s="41"/>
      <c r="B42" s="17" t="s">
        <v>10970</v>
      </c>
      <c r="C42" s="23">
        <v>20301.133399999992</v>
      </c>
      <c r="D42" s="24">
        <v>1613.8719999999985</v>
      </c>
    </row>
    <row r="43" spans="1:4">
      <c r="A43" s="41"/>
      <c r="B43" s="17" t="s">
        <v>10971</v>
      </c>
      <c r="C43" s="23">
        <v>58872.352799999986</v>
      </c>
      <c r="D43" s="24">
        <v>14751.8915</v>
      </c>
    </row>
    <row r="44" spans="1:4">
      <c r="A44" s="41"/>
      <c r="B44" s="17" t="s">
        <v>10972</v>
      </c>
      <c r="C44" s="23">
        <v>36521.536100000005</v>
      </c>
      <c r="D44" s="24">
        <v>933.28999999999621</v>
      </c>
    </row>
    <row r="45" spans="1:4">
      <c r="A45" s="41"/>
      <c r="B45" s="17" t="s">
        <v>10973</v>
      </c>
      <c r="C45" s="23">
        <v>44261.110199999996</v>
      </c>
      <c r="D45" s="24">
        <v>6342.5827999999965</v>
      </c>
    </row>
    <row r="46" spans="1:4">
      <c r="A46" s="41"/>
      <c r="B46" s="17" t="s">
        <v>10974</v>
      </c>
      <c r="C46" s="23">
        <v>52981.725699999995</v>
      </c>
      <c r="D46" s="24">
        <v>8223.335699999996</v>
      </c>
    </row>
    <row r="47" spans="1:4">
      <c r="A47" s="41"/>
      <c r="B47" s="17" t="s">
        <v>10975</v>
      </c>
      <c r="C47" s="23">
        <v>45264.416000000005</v>
      </c>
      <c r="D47" s="24">
        <v>6952.6211999999987</v>
      </c>
    </row>
    <row r="48" spans="1:4">
      <c r="A48" s="41"/>
      <c r="B48" s="17" t="s">
        <v>10976</v>
      </c>
      <c r="C48" s="23">
        <v>63120.887999999977</v>
      </c>
      <c r="D48" s="24">
        <v>9040.9556999999968</v>
      </c>
    </row>
    <row r="49" spans="1:4">
      <c r="A49" s="41"/>
      <c r="B49" s="17" t="s">
        <v>10977</v>
      </c>
      <c r="C49" s="23">
        <v>87866.652000000031</v>
      </c>
      <c r="D49" s="24">
        <v>10991.555600000007</v>
      </c>
    </row>
    <row r="50" spans="1:4">
      <c r="A50" s="41"/>
      <c r="B50" s="17" t="s">
        <v>10978</v>
      </c>
      <c r="C50" s="23">
        <v>77776.923199999976</v>
      </c>
      <c r="D50" s="24">
        <v>9275.2754999999997</v>
      </c>
    </row>
    <row r="51" spans="1:4">
      <c r="A51" s="41"/>
      <c r="B51" s="17" t="s">
        <v>10979</v>
      </c>
      <c r="C51" s="23">
        <v>118447.82500000003</v>
      </c>
      <c r="D51" s="24">
        <v>9690.1036999999942</v>
      </c>
    </row>
    <row r="52" spans="1:4">
      <c r="A52" s="41"/>
      <c r="B52" s="17" t="s">
        <v>10980</v>
      </c>
      <c r="C52" s="23">
        <v>83829.318799999994</v>
      </c>
      <c r="D52" s="24">
        <v>8483.3467999999921</v>
      </c>
    </row>
    <row r="53" spans="1:4">
      <c r="A53" s="18" t="s">
        <v>10967</v>
      </c>
      <c r="B53" s="42"/>
      <c r="C53" s="25">
        <v>2297200.8603000003</v>
      </c>
      <c r="D53" s="26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"/>
  <sheetViews>
    <sheetView workbookViewId="0">
      <selection sqref="A1:X1"/>
    </sheetView>
  </sheetViews>
  <sheetFormatPr defaultRowHeight="12.75"/>
  <sheetData>
    <row r="1" spans="1:24" s="48" customFormat="1" ht="36" customHeight="1">
      <c r="A1" s="81" t="s">
        <v>11023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5" spans="1:24" ht="15">
      <c r="B5" s="78" t="s">
        <v>11024</v>
      </c>
    </row>
    <row r="6" spans="1:24">
      <c r="B6" s="77" t="s">
        <v>11025</v>
      </c>
    </row>
    <row r="7" spans="1:24">
      <c r="B7" s="77"/>
    </row>
    <row r="8" spans="1:24" ht="15">
      <c r="B8" s="78" t="s">
        <v>11026</v>
      </c>
    </row>
    <row r="9" spans="1:24">
      <c r="B9" s="77" t="s">
        <v>11028</v>
      </c>
    </row>
    <row r="11" spans="1:24" ht="15">
      <c r="B11" s="78" t="s">
        <v>11029</v>
      </c>
    </row>
    <row r="12" spans="1:24">
      <c r="B12" s="79" t="s">
        <v>11027</v>
      </c>
    </row>
  </sheetData>
  <mergeCells count="1">
    <mergeCell ref="A1:X1"/>
  </mergeCells>
  <hyperlinks>
    <hyperlink ref="B6" r:id="rId1"/>
    <hyperlink ref="B12" r:id="rId2"/>
    <hyperlink ref="B9" r:id="rId3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2021-11-30T18:51:56Z</dcterms:modified>
</cp:coreProperties>
</file>