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0" windowWidth="2205" windowHeight="1080" tabRatio="741" activeTab="1"/>
  </bookViews>
  <sheets>
    <sheet name="PlanType" sheetId="1" r:id="rId1"/>
    <sheet name="PlanCycles" sheetId="2" r:id="rId2"/>
    <sheet name="Seasons" sheetId="3" r:id="rId3"/>
    <sheet name="Roles" sheetId="4" r:id="rId4"/>
    <sheet name="RoleConfigs" sheetId="5" r:id="rId5"/>
    <sheet name="CustomMenus" sheetId="7" r:id="rId6"/>
    <sheet name="ViewGroups" sheetId="8" r:id="rId7"/>
    <sheet name="Views" sheetId="10" r:id="rId8"/>
    <sheet name="UserSecurity" sheetId="11" r:id="rId9"/>
    <sheet name="TestPlan" sheetId="9" r:id="rId10"/>
  </sheets>
  <definedNames>
    <definedName name="_xlnm._FilterDatabase" localSheetId="4" hidden="1">RoleConfigs!$A$1:$N$127</definedName>
    <definedName name="Z_F36C6031_31E9_4EA5_8EA7_88ADDCF1301B_.wvu.Cols" localSheetId="4" hidden="1">RoleConfigs!$C:$G</definedName>
    <definedName name="Z_F36C6031_31E9_4EA5_8EA7_88ADDCF1301B_.wvu.FilterData" localSheetId="4" hidden="1">RoleConfigs!$A$1:$N$127</definedName>
  </definedNames>
  <calcPr calcId="125725"/>
  <customWorkbookViews>
    <customWorkbookView name="JavaJ - Personal View" guid="{F36C6031-31E9-4EA5-8EA7-88ADDCF1301B}" mergeInterval="0" personalView="1" maximized="1" windowWidth="1436" windowHeight="754" tabRatio="741" activeSheetId="5"/>
  </customWorkbookViews>
</workbook>
</file>

<file path=xl/calcChain.xml><?xml version="1.0" encoding="utf-8"?>
<calcChain xmlns="http://schemas.openxmlformats.org/spreadsheetml/2006/main">
  <c r="D439" i="11"/>
  <c r="D438"/>
  <c r="D437"/>
  <c r="D436"/>
  <c r="D435"/>
  <c r="D434"/>
  <c r="D433"/>
  <c r="D432"/>
  <c r="D431"/>
  <c r="D430"/>
  <c r="D429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I15" i="5"/>
  <c r="I83"/>
  <c r="I55"/>
  <c r="D502" i="11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48"/>
  <c r="D247"/>
  <c r="D236"/>
  <c r="D235"/>
  <c r="D224"/>
  <c r="D223"/>
  <c r="D256"/>
  <c r="D255"/>
  <c r="D254"/>
  <c r="D253"/>
  <c r="D252"/>
  <c r="D251"/>
  <c r="D250"/>
  <c r="D249"/>
  <c r="D246"/>
  <c r="D245"/>
  <c r="D234"/>
  <c r="D233"/>
  <c r="D222"/>
  <c r="D221"/>
  <c r="D244"/>
  <c r="D243"/>
  <c r="D242"/>
  <c r="D241"/>
  <c r="D240"/>
  <c r="D239"/>
  <c r="D238"/>
  <c r="D237"/>
  <c r="D232"/>
  <c r="D231"/>
  <c r="D230"/>
  <c r="D229"/>
  <c r="D228"/>
  <c r="D227"/>
  <c r="D226"/>
  <c r="D225"/>
  <c r="D220"/>
  <c r="D219"/>
  <c r="D218"/>
  <c r="D217"/>
  <c r="D216"/>
  <c r="D215"/>
  <c r="D214"/>
  <c r="D213"/>
  <c r="D212"/>
  <c r="D211"/>
  <c r="D210"/>
  <c r="D209"/>
  <c r="D208"/>
  <c r="D207"/>
  <c r="I18" i="5"/>
  <c r="I24" s="1"/>
  <c r="I9"/>
  <c r="I13" s="1"/>
  <c r="I30"/>
  <c r="I36" s="1"/>
  <c r="I27"/>
  <c r="I33" s="1"/>
  <c r="I21"/>
  <c r="I7"/>
  <c r="I11" s="1"/>
  <c r="I5"/>
  <c r="I3"/>
  <c r="D206" i="11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62"/>
  <c r="D161"/>
  <c r="D160"/>
  <c r="D159"/>
  <c r="D170"/>
  <c r="D169"/>
  <c r="D168"/>
  <c r="D167"/>
  <c r="D166"/>
  <c r="D165"/>
  <c r="D164"/>
  <c r="D163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08"/>
  <c r="D107"/>
  <c r="D106"/>
  <c r="D105"/>
  <c r="D104"/>
  <c r="D103"/>
  <c r="D102"/>
  <c r="D101"/>
  <c r="D100"/>
  <c r="D99"/>
  <c r="D98"/>
  <c r="D97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90"/>
  <c r="D89"/>
  <c r="D88"/>
  <c r="D87"/>
  <c r="D86"/>
  <c r="D85"/>
  <c r="D84"/>
  <c r="D83"/>
  <c r="D96"/>
  <c r="D95"/>
  <c r="D94"/>
  <c r="D93"/>
  <c r="D92"/>
  <c r="D91"/>
  <c r="D70"/>
  <c r="D69"/>
  <c r="D68"/>
  <c r="D67"/>
  <c r="D66"/>
  <c r="D65"/>
  <c r="D82"/>
  <c r="D81"/>
  <c r="D80"/>
  <c r="D79"/>
  <c r="D78"/>
  <c r="D77"/>
  <c r="D76"/>
  <c r="D75"/>
  <c r="D74"/>
  <c r="D73"/>
  <c r="D72"/>
  <c r="D71"/>
  <c r="D64"/>
  <c r="D63"/>
  <c r="D62"/>
  <c r="D61"/>
  <c r="D60"/>
  <c r="D59"/>
  <c r="D58"/>
  <c r="D57"/>
  <c r="J90" i="5"/>
  <c r="J89"/>
  <c r="J88"/>
  <c r="J87"/>
  <c r="J86"/>
  <c r="J85"/>
  <c r="J84"/>
  <c r="J83"/>
  <c r="J82"/>
  <c r="J81"/>
  <c r="J80"/>
  <c r="J79"/>
  <c r="J78"/>
  <c r="J77"/>
  <c r="J76"/>
  <c r="J75"/>
  <c r="D56" i="11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J94" i="5"/>
  <c r="J93"/>
  <c r="J92"/>
  <c r="J91"/>
  <c r="J74"/>
  <c r="J72"/>
  <c r="J70"/>
  <c r="J68"/>
  <c r="J66"/>
  <c r="J64"/>
  <c r="J62"/>
  <c r="J61"/>
  <c r="J60"/>
  <c r="J59"/>
  <c r="J58"/>
  <c r="J57"/>
  <c r="J56"/>
  <c r="J55"/>
  <c r="J54"/>
  <c r="J53"/>
  <c r="J50"/>
  <c r="J49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14"/>
  <c r="J13"/>
  <c r="J12"/>
  <c r="J11"/>
  <c r="A122"/>
  <c r="A121"/>
  <c r="A120"/>
  <c r="A119"/>
  <c r="A118"/>
  <c r="A117"/>
  <c r="A116"/>
  <c r="A115"/>
  <c r="A113"/>
  <c r="A114" s="1"/>
  <c r="A111"/>
  <c r="A110"/>
  <c r="A109"/>
  <c r="A108"/>
  <c r="A107"/>
  <c r="B204" i="4"/>
  <c r="B194"/>
  <c r="B180"/>
  <c r="B170"/>
  <c r="B75"/>
  <c r="B65"/>
  <c r="B156"/>
  <c r="B146"/>
  <c r="J73" i="5"/>
  <c r="J71"/>
  <c r="J69"/>
  <c r="J67"/>
  <c r="J65"/>
  <c r="J63"/>
  <c r="B71" i="8"/>
  <c r="B67"/>
  <c r="B63"/>
  <c r="B59"/>
  <c r="B33"/>
  <c r="B29"/>
  <c r="B25"/>
  <c r="B21"/>
  <c r="B77"/>
  <c r="B76"/>
  <c r="B75"/>
  <c r="B74"/>
  <c r="B73"/>
  <c r="B34"/>
  <c r="B72"/>
  <c r="B39"/>
  <c r="B38"/>
  <c r="B37"/>
  <c r="B36"/>
  <c r="B35"/>
  <c r="B66"/>
  <c r="B65"/>
  <c r="B64"/>
  <c r="B27"/>
  <c r="B28"/>
  <c r="B26"/>
  <c r="B58"/>
  <c r="B57"/>
  <c r="B56"/>
  <c r="B20"/>
  <c r="B19"/>
  <c r="B18"/>
  <c r="B50"/>
  <c r="B49"/>
  <c r="B48"/>
  <c r="B46"/>
  <c r="B45"/>
  <c r="B44"/>
  <c r="B42"/>
  <c r="B41"/>
  <c r="B40"/>
  <c r="B12"/>
  <c r="B11"/>
  <c r="B10"/>
  <c r="B8"/>
  <c r="B7"/>
  <c r="B6"/>
  <c r="B4"/>
  <c r="B3"/>
  <c r="B2"/>
  <c r="H36" i="5"/>
  <c r="H33"/>
  <c r="H30"/>
  <c r="H27"/>
  <c r="H28" s="1"/>
  <c r="H29" s="1"/>
  <c r="H18"/>
  <c r="H24" s="1"/>
  <c r="H25" s="1"/>
  <c r="H26" s="1"/>
  <c r="H15"/>
  <c r="H16" s="1"/>
  <c r="I43"/>
  <c r="I41"/>
  <c r="I42" s="1"/>
  <c r="D488" i="4"/>
  <c r="D487"/>
  <c r="D486"/>
  <c r="D485"/>
  <c r="D484"/>
  <c r="D483"/>
  <c r="D482"/>
  <c r="D481"/>
  <c r="D480"/>
  <c r="D479"/>
  <c r="D478"/>
  <c r="D477"/>
  <c r="D476"/>
  <c r="D475"/>
  <c r="D474"/>
  <c r="D473"/>
  <c r="B473"/>
  <c r="D472"/>
  <c r="D471"/>
  <c r="D470"/>
  <c r="D469"/>
  <c r="D468"/>
  <c r="D467"/>
  <c r="D466"/>
  <c r="D465"/>
  <c r="D464"/>
  <c r="D463"/>
  <c r="D462"/>
  <c r="D461"/>
  <c r="D460"/>
  <c r="D459"/>
  <c r="D458"/>
  <c r="D457"/>
  <c r="B457"/>
  <c r="D456"/>
  <c r="D455"/>
  <c r="D454"/>
  <c r="D453"/>
  <c r="D452"/>
  <c r="D451"/>
  <c r="D450"/>
  <c r="D449"/>
  <c r="D448"/>
  <c r="D447"/>
  <c r="D446"/>
  <c r="D445"/>
  <c r="D444"/>
  <c r="D443"/>
  <c r="D442"/>
  <c r="D441"/>
  <c r="B441"/>
  <c r="D440"/>
  <c r="D439"/>
  <c r="D438"/>
  <c r="D437"/>
  <c r="D436"/>
  <c r="D435"/>
  <c r="D434"/>
  <c r="D433"/>
  <c r="D432"/>
  <c r="D431"/>
  <c r="D430"/>
  <c r="D429"/>
  <c r="D428"/>
  <c r="D427"/>
  <c r="D426"/>
  <c r="D425"/>
  <c r="B425"/>
  <c r="D424"/>
  <c r="D423"/>
  <c r="D422"/>
  <c r="D421"/>
  <c r="D420"/>
  <c r="D419"/>
  <c r="D418"/>
  <c r="D417"/>
  <c r="D416"/>
  <c r="D415"/>
  <c r="D414"/>
  <c r="D413"/>
  <c r="D412"/>
  <c r="D411"/>
  <c r="D410"/>
  <c r="D409"/>
  <c r="B409"/>
  <c r="D408"/>
  <c r="D407"/>
  <c r="D406"/>
  <c r="D405"/>
  <c r="D404"/>
  <c r="D403"/>
  <c r="D402"/>
  <c r="D401"/>
  <c r="D400"/>
  <c r="D399"/>
  <c r="D398"/>
  <c r="D397"/>
  <c r="D396"/>
  <c r="D395"/>
  <c r="D394"/>
  <c r="D393"/>
  <c r="B393"/>
  <c r="D392"/>
  <c r="D391"/>
  <c r="D390"/>
  <c r="D389"/>
  <c r="B389"/>
  <c r="D388"/>
  <c r="D387"/>
  <c r="D386"/>
  <c r="D385"/>
  <c r="B385"/>
  <c r="D384"/>
  <c r="D383"/>
  <c r="D382"/>
  <c r="D381"/>
  <c r="B381"/>
  <c r="D380"/>
  <c r="D379"/>
  <c r="D378"/>
  <c r="D377"/>
  <c r="B377"/>
  <c r="D376"/>
  <c r="D375"/>
  <c r="B375"/>
  <c r="D374"/>
  <c r="D373"/>
  <c r="B373"/>
  <c r="D372"/>
  <c r="D371"/>
  <c r="D370"/>
  <c r="D369"/>
  <c r="D368"/>
  <c r="D367"/>
  <c r="B367"/>
  <c r="D366"/>
  <c r="D365"/>
  <c r="D364"/>
  <c r="D363"/>
  <c r="D362"/>
  <c r="D361"/>
  <c r="B361"/>
  <c r="D360"/>
  <c r="D359"/>
  <c r="B359"/>
  <c r="D358"/>
  <c r="D357"/>
  <c r="B357"/>
  <c r="D356"/>
  <c r="D355"/>
  <c r="B355"/>
  <c r="D354"/>
  <c r="D353"/>
  <c r="B353"/>
  <c r="D352"/>
  <c r="D351"/>
  <c r="B351"/>
  <c r="D350"/>
  <c r="D349"/>
  <c r="B349"/>
  <c r="D348"/>
  <c r="D347"/>
  <c r="B347"/>
  <c r="D346"/>
  <c r="D345"/>
  <c r="B345"/>
  <c r="D344"/>
  <c r="D343"/>
  <c r="B343"/>
  <c r="D342"/>
  <c r="D341"/>
  <c r="B341"/>
  <c r="D340"/>
  <c r="D339"/>
  <c r="B339"/>
  <c r="D338"/>
  <c r="D337"/>
  <c r="B337"/>
  <c r="D336"/>
  <c r="D335"/>
  <c r="B335"/>
  <c r="D334"/>
  <c r="D333"/>
  <c r="B333"/>
  <c r="D332"/>
  <c r="D331"/>
  <c r="B331"/>
  <c r="D330"/>
  <c r="D329"/>
  <c r="B329"/>
  <c r="D328"/>
  <c r="D327"/>
  <c r="D326"/>
  <c r="D325"/>
  <c r="D324"/>
  <c r="D323"/>
  <c r="B323"/>
  <c r="D322"/>
  <c r="D321"/>
  <c r="D320"/>
  <c r="D319"/>
  <c r="D318"/>
  <c r="D317"/>
  <c r="B317"/>
  <c r="D316"/>
  <c r="D315"/>
  <c r="D314"/>
  <c r="D313"/>
  <c r="D312"/>
  <c r="D311"/>
  <c r="D310"/>
  <c r="D309"/>
  <c r="D308"/>
  <c r="D307"/>
  <c r="D306"/>
  <c r="D305"/>
  <c r="D304"/>
  <c r="D303"/>
  <c r="D302"/>
  <c r="D301"/>
  <c r="B301"/>
  <c r="D300"/>
  <c r="D299"/>
  <c r="D298"/>
  <c r="D297"/>
  <c r="D296"/>
  <c r="D295"/>
  <c r="D294"/>
  <c r="D293"/>
  <c r="D292"/>
  <c r="D291"/>
  <c r="D290"/>
  <c r="D289"/>
  <c r="D288"/>
  <c r="D287"/>
  <c r="D286"/>
  <c r="D285"/>
  <c r="B285"/>
  <c r="D284"/>
  <c r="D283"/>
  <c r="D282"/>
  <c r="D281"/>
  <c r="B281"/>
  <c r="D280"/>
  <c r="D279"/>
  <c r="D278"/>
  <c r="D277"/>
  <c r="B277"/>
  <c r="D276"/>
  <c r="D275"/>
  <c r="D274"/>
  <c r="D273"/>
  <c r="B273"/>
  <c r="D272"/>
  <c r="D271"/>
  <c r="D270"/>
  <c r="D269"/>
  <c r="B269"/>
  <c r="D268"/>
  <c r="D267"/>
  <c r="B267"/>
  <c r="D266"/>
  <c r="D265"/>
  <c r="B265"/>
  <c r="D264"/>
  <c r="D263"/>
  <c r="D262"/>
  <c r="D261"/>
  <c r="D260"/>
  <c r="D259"/>
  <c r="B259"/>
  <c r="D258"/>
  <c r="D257"/>
  <c r="D256"/>
  <c r="D255"/>
  <c r="D254"/>
  <c r="D253"/>
  <c r="B253"/>
  <c r="D252"/>
  <c r="D251"/>
  <c r="D250"/>
  <c r="D249"/>
  <c r="B249"/>
  <c r="D248"/>
  <c r="D247"/>
  <c r="D246"/>
  <c r="D245"/>
  <c r="B245"/>
  <c r="D244"/>
  <c r="D243"/>
  <c r="D242"/>
  <c r="D241"/>
  <c r="B241"/>
  <c r="D240"/>
  <c r="D239"/>
  <c r="D238"/>
  <c r="D237"/>
  <c r="B237"/>
  <c r="D236"/>
  <c r="D235"/>
  <c r="B235"/>
  <c r="D234"/>
  <c r="D233"/>
  <c r="B233"/>
  <c r="D232"/>
  <c r="D231"/>
  <c r="D230"/>
  <c r="D229"/>
  <c r="D228"/>
  <c r="D227"/>
  <c r="B227"/>
  <c r="D226"/>
  <c r="D225"/>
  <c r="D224"/>
  <c r="D223"/>
  <c r="D222"/>
  <c r="D221"/>
  <c r="B221"/>
  <c r="D220"/>
  <c r="D219"/>
  <c r="D218"/>
  <c r="D217"/>
  <c r="B217"/>
  <c r="D197"/>
  <c r="D196"/>
  <c r="D193"/>
  <c r="D192"/>
  <c r="D191"/>
  <c r="D190"/>
  <c r="D189"/>
  <c r="D188"/>
  <c r="D173"/>
  <c r="D172"/>
  <c r="D169"/>
  <c r="D168"/>
  <c r="D167"/>
  <c r="D166"/>
  <c r="D165"/>
  <c r="D164"/>
  <c r="D149"/>
  <c r="D148"/>
  <c r="D145"/>
  <c r="D144"/>
  <c r="D143"/>
  <c r="D142"/>
  <c r="D141"/>
  <c r="D140"/>
  <c r="D131"/>
  <c r="D130"/>
  <c r="D125"/>
  <c r="D124"/>
  <c r="D120"/>
  <c r="D115"/>
  <c r="D114"/>
  <c r="D113"/>
  <c r="D105"/>
  <c r="D103"/>
  <c r="D101"/>
  <c r="D99"/>
  <c r="D93"/>
  <c r="D91"/>
  <c r="D89"/>
  <c r="D87"/>
  <c r="D82"/>
  <c r="D81"/>
  <c r="D80"/>
  <c r="D68"/>
  <c r="D67"/>
  <c r="D64"/>
  <c r="D63"/>
  <c r="D62"/>
  <c r="D61"/>
  <c r="D60"/>
  <c r="D59"/>
  <c r="D50"/>
  <c r="D49"/>
  <c r="D44"/>
  <c r="D43"/>
  <c r="D39"/>
  <c r="D34"/>
  <c r="D33"/>
  <c r="D32"/>
  <c r="D26"/>
  <c r="D25"/>
  <c r="D20"/>
  <c r="D19"/>
  <c r="D15"/>
  <c r="D10"/>
  <c r="D9"/>
  <c r="D8"/>
  <c r="D4"/>
  <c r="B153" i="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I63" i="5"/>
  <c r="I65" s="1"/>
  <c r="I91"/>
  <c r="I92" s="1"/>
  <c r="I94"/>
  <c r="I93"/>
  <c r="I59"/>
  <c r="I60" s="1"/>
  <c r="N32"/>
  <c r="F89"/>
  <c r="F90"/>
  <c r="F86"/>
  <c r="F85"/>
  <c r="F77"/>
  <c r="P116"/>
  <c r="P117" s="1"/>
  <c r="P118" s="1"/>
  <c r="O116"/>
  <c r="O117" s="1"/>
  <c r="O118" s="1"/>
  <c r="P84"/>
  <c r="P85" s="1"/>
  <c r="P86" s="1"/>
  <c r="O84"/>
  <c r="O85" s="1"/>
  <c r="O86" s="1"/>
  <c r="P56"/>
  <c r="O56"/>
  <c r="P28"/>
  <c r="O28"/>
  <c r="P29"/>
  <c r="P30"/>
  <c r="P31" s="1"/>
  <c r="P32" s="1"/>
  <c r="O29"/>
  <c r="O30" s="1"/>
  <c r="O31" s="1"/>
  <c r="O32" s="1"/>
  <c r="I28"/>
  <c r="I29" s="1"/>
  <c r="I32" s="1"/>
  <c r="I35" s="1"/>
  <c r="I38" s="1"/>
  <c r="D38" i="4"/>
  <c r="I75" i="5"/>
  <c r="I77" s="1"/>
  <c r="I79" s="1"/>
  <c r="I81" s="1"/>
  <c r="I67"/>
  <c r="I51"/>
  <c r="I47"/>
  <c r="I48" s="1"/>
  <c r="I49" s="1"/>
  <c r="I50" s="1"/>
  <c r="I45"/>
  <c r="I46" s="1"/>
  <c r="I61"/>
  <c r="I62" s="1"/>
  <c r="I56"/>
  <c r="I57" s="1"/>
  <c r="I58" s="1"/>
  <c r="I52"/>
  <c r="I53" s="1"/>
  <c r="I54" s="1"/>
  <c r="I84"/>
  <c r="I86" s="1"/>
  <c r="I88" s="1"/>
  <c r="I90" s="1"/>
  <c r="I85"/>
  <c r="I87" s="1"/>
  <c r="I89" s="1"/>
  <c r="I76"/>
  <c r="I78" s="1"/>
  <c r="I80" s="1"/>
  <c r="I82" s="1"/>
  <c r="I68"/>
  <c r="I70" s="1"/>
  <c r="I74" s="1"/>
  <c r="I69"/>
  <c r="I73" s="1"/>
  <c r="I71"/>
  <c r="I64"/>
  <c r="I66" s="1"/>
  <c r="I44"/>
  <c r="I31"/>
  <c r="I34" s="1"/>
  <c r="I37" s="1"/>
  <c r="I16"/>
  <c r="I17" s="1"/>
  <c r="I8"/>
  <c r="I10" s="1"/>
  <c r="I12" s="1"/>
  <c r="I14" s="1"/>
  <c r="I4"/>
  <c r="I6" s="1"/>
  <c r="B29"/>
  <c r="B28"/>
  <c r="B32"/>
  <c r="B31"/>
  <c r="B35"/>
  <c r="B34"/>
  <c r="H34"/>
  <c r="H35" s="1"/>
  <c r="E35"/>
  <c r="D35"/>
  <c r="A35"/>
  <c r="H31"/>
  <c r="H32" s="1"/>
  <c r="E32"/>
  <c r="D32"/>
  <c r="A32"/>
  <c r="E29"/>
  <c r="D29"/>
  <c r="A29"/>
  <c r="A38"/>
  <c r="B38"/>
  <c r="D37"/>
  <c r="D38" s="1"/>
  <c r="D39" s="1"/>
  <c r="D40" s="1"/>
  <c r="E37"/>
  <c r="E38" s="1"/>
  <c r="E39" s="1"/>
  <c r="E40" s="1"/>
  <c r="F34"/>
  <c r="F35" s="1"/>
  <c r="H37"/>
  <c r="H38" s="1"/>
  <c r="B37"/>
  <c r="F28"/>
  <c r="F29" s="1"/>
  <c r="D108" i="4"/>
  <c r="D102"/>
  <c r="B56" i="3"/>
  <c r="B51"/>
  <c r="B45"/>
  <c r="B40"/>
  <c r="A79" i="9"/>
  <c r="A78"/>
  <c r="B77"/>
  <c r="A77"/>
  <c r="B76"/>
  <c r="A76"/>
  <c r="H60" i="5"/>
  <c r="E6" i="9"/>
  <c r="B229"/>
  <c r="B231"/>
  <c r="B233"/>
  <c r="B235"/>
  <c r="B237"/>
  <c r="B239"/>
  <c r="B241"/>
  <c r="B243"/>
  <c r="B245"/>
  <c r="B247"/>
  <c r="B249"/>
  <c r="B251"/>
  <c r="B253"/>
  <c r="B255"/>
  <c r="B257"/>
  <c r="B259"/>
  <c r="B261"/>
  <c r="B263"/>
  <c r="B265"/>
  <c r="B267"/>
  <c r="B269"/>
  <c r="B271"/>
  <c r="B273"/>
  <c r="B275"/>
  <c r="B277"/>
  <c r="B279"/>
  <c r="B281"/>
  <c r="B283"/>
  <c r="B285"/>
  <c r="B286"/>
  <c r="B287"/>
  <c r="B288"/>
  <c r="A229"/>
  <c r="A233"/>
  <c r="A237"/>
  <c r="A241"/>
  <c r="A245"/>
  <c r="A249"/>
  <c r="A253"/>
  <c r="A257"/>
  <c r="A261"/>
  <c r="A265"/>
  <c r="A269"/>
  <c r="A273"/>
  <c r="A277"/>
  <c r="A281"/>
  <c r="A285"/>
  <c r="A286"/>
  <c r="A287"/>
  <c r="A288"/>
  <c r="E5"/>
  <c r="B138"/>
  <c r="B141"/>
  <c r="B143"/>
  <c r="B146"/>
  <c r="B148"/>
  <c r="B152"/>
  <c r="B155"/>
  <c r="B159"/>
  <c r="B162"/>
  <c r="B166"/>
  <c r="B169"/>
  <c r="B173"/>
  <c r="B176"/>
  <c r="B180"/>
  <c r="B183"/>
  <c r="B187"/>
  <c r="B190"/>
  <c r="B194"/>
  <c r="B197"/>
  <c r="B201"/>
  <c r="B204"/>
  <c r="B207"/>
  <c r="B209"/>
  <c r="B212"/>
  <c r="B214"/>
  <c r="B217"/>
  <c r="B219"/>
  <c r="B222"/>
  <c r="B224"/>
  <c r="B225"/>
  <c r="B226"/>
  <c r="B227"/>
  <c r="A138"/>
  <c r="A143"/>
  <c r="A224"/>
  <c r="A225"/>
  <c r="A226"/>
  <c r="A227"/>
  <c r="A148"/>
  <c r="A155"/>
  <c r="A162"/>
  <c r="A169"/>
  <c r="A176"/>
  <c r="A183"/>
  <c r="A190"/>
  <c r="A197"/>
  <c r="A204"/>
  <c r="A209"/>
  <c r="A214"/>
  <c r="A219"/>
  <c r="A10"/>
  <c r="A16"/>
  <c r="A22"/>
  <c r="A28"/>
  <c r="A34"/>
  <c r="A40"/>
  <c r="A46"/>
  <c r="A52"/>
  <c r="A58"/>
  <c r="A64"/>
  <c r="A70"/>
  <c r="A73"/>
  <c r="A81"/>
  <c r="A84"/>
  <c r="A129"/>
  <c r="A131"/>
  <c r="A133"/>
  <c r="A135"/>
  <c r="A87"/>
  <c r="A91"/>
  <c r="A95"/>
  <c r="A99"/>
  <c r="A103"/>
  <c r="A107"/>
  <c r="A111"/>
  <c r="A115"/>
  <c r="A119"/>
  <c r="A122"/>
  <c r="A125"/>
  <c r="A127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1"/>
  <c r="B72"/>
  <c r="B73"/>
  <c r="B74"/>
  <c r="B75"/>
  <c r="B81"/>
  <c r="B84"/>
  <c r="B87"/>
  <c r="B91"/>
  <c r="B95"/>
  <c r="B99"/>
  <c r="B103"/>
  <c r="B107"/>
  <c r="B111"/>
  <c r="B115"/>
  <c r="B119"/>
  <c r="B122"/>
  <c r="B125"/>
  <c r="B127"/>
  <c r="B133"/>
  <c r="B135"/>
  <c r="E3"/>
  <c r="E4"/>
  <c r="B40" i="5"/>
  <c r="B39"/>
  <c r="H40"/>
  <c r="H39"/>
  <c r="A40"/>
  <c r="A39"/>
  <c r="E86"/>
  <c r="E85"/>
  <c r="E84"/>
  <c r="E83"/>
  <c r="E82"/>
  <c r="E81"/>
  <c r="E80"/>
  <c r="E79"/>
  <c r="E78"/>
  <c r="E87" s="1"/>
  <c r="E77"/>
  <c r="E76"/>
  <c r="E75"/>
  <c r="E74"/>
  <c r="E73"/>
  <c r="E72"/>
  <c r="E71"/>
  <c r="E70"/>
  <c r="E69"/>
  <c r="E68"/>
  <c r="E67"/>
  <c r="E66"/>
  <c r="E65"/>
  <c r="E64"/>
  <c r="E63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59"/>
  <c r="H58"/>
  <c r="H57"/>
  <c r="H56"/>
  <c r="H55"/>
  <c r="H52"/>
  <c r="H51"/>
  <c r="H50"/>
  <c r="H49"/>
  <c r="H48"/>
  <c r="H47"/>
  <c r="H46"/>
  <c r="H45"/>
  <c r="H44"/>
  <c r="H43"/>
  <c r="H42"/>
  <c r="H41"/>
  <c r="H14"/>
  <c r="H13"/>
  <c r="H12"/>
  <c r="H11"/>
  <c r="H8"/>
  <c r="H7"/>
  <c r="H10"/>
  <c r="H9"/>
  <c r="H6"/>
  <c r="H5"/>
  <c r="H4"/>
  <c r="H3"/>
  <c r="N56"/>
  <c r="A112"/>
  <c r="F110"/>
  <c r="F114"/>
  <c r="E107"/>
  <c r="E109" s="1"/>
  <c r="D107"/>
  <c r="D109"/>
  <c r="D113" s="1"/>
  <c r="F109"/>
  <c r="F113"/>
  <c r="F112"/>
  <c r="F111"/>
  <c r="B110"/>
  <c r="B114" s="1"/>
  <c r="B109"/>
  <c r="B113" s="1"/>
  <c r="B108"/>
  <c r="B112" s="1"/>
  <c r="B107"/>
  <c r="B111" s="1"/>
  <c r="A105"/>
  <c r="A106" s="1"/>
  <c r="A103"/>
  <c r="A104" s="1"/>
  <c r="F102"/>
  <c r="F106"/>
  <c r="E99"/>
  <c r="E100" s="1"/>
  <c r="E104" s="1"/>
  <c r="D99"/>
  <c r="D101" s="1"/>
  <c r="F101"/>
  <c r="F105"/>
  <c r="F104"/>
  <c r="F103"/>
  <c r="B102"/>
  <c r="B106" s="1"/>
  <c r="B101"/>
  <c r="B105" s="1"/>
  <c r="B100"/>
  <c r="B104" s="1"/>
  <c r="B99"/>
  <c r="B103" s="1"/>
  <c r="A81"/>
  <c r="A82" s="1"/>
  <c r="A79"/>
  <c r="A80" s="1"/>
  <c r="F78"/>
  <c r="F82"/>
  <c r="D77"/>
  <c r="D78" s="1"/>
  <c r="F81"/>
  <c r="F80"/>
  <c r="D75"/>
  <c r="D76" s="1"/>
  <c r="D80" s="1"/>
  <c r="F79"/>
  <c r="B78"/>
  <c r="B82" s="1"/>
  <c r="B77"/>
  <c r="B81" s="1"/>
  <c r="B76"/>
  <c r="B80" s="1"/>
  <c r="B75"/>
  <c r="B79" s="1"/>
  <c r="A73"/>
  <c r="A74" s="1"/>
  <c r="A71"/>
  <c r="A72" s="1"/>
  <c r="F70"/>
  <c r="F74" s="1"/>
  <c r="D70"/>
  <c r="D74"/>
  <c r="F69"/>
  <c r="F73" s="1"/>
  <c r="D69"/>
  <c r="D73"/>
  <c r="F72"/>
  <c r="D68"/>
  <c r="D72" s="1"/>
  <c r="F71"/>
  <c r="D67"/>
  <c r="D71" s="1"/>
  <c r="B69"/>
  <c r="B73" s="1"/>
  <c r="B67"/>
  <c r="B71" s="1"/>
  <c r="A54"/>
  <c r="A53"/>
  <c r="H54"/>
  <c r="H53"/>
  <c r="F52"/>
  <c r="F54"/>
  <c r="E52"/>
  <c r="E54" s="1"/>
  <c r="D52"/>
  <c r="D54"/>
  <c r="F53"/>
  <c r="E51"/>
  <c r="E53" s="1"/>
  <c r="D51"/>
  <c r="D53"/>
  <c r="B54"/>
  <c r="B53"/>
  <c r="A50"/>
  <c r="A49"/>
  <c r="B50"/>
  <c r="B49"/>
  <c r="F48"/>
  <c r="F50"/>
  <c r="E48"/>
  <c r="E50" s="1"/>
  <c r="F49"/>
  <c r="E47"/>
  <c r="E49" s="1"/>
  <c r="F46"/>
  <c r="E46"/>
  <c r="D46"/>
  <c r="D50" s="1"/>
  <c r="E45"/>
  <c r="D45"/>
  <c r="D49"/>
  <c r="A24"/>
  <c r="A25" s="1"/>
  <c r="A21"/>
  <c r="A23"/>
  <c r="A22"/>
  <c r="H19"/>
  <c r="H20" s="1"/>
  <c r="F16"/>
  <c r="F17" s="1"/>
  <c r="E15"/>
  <c r="E21" s="1"/>
  <c r="D18"/>
  <c r="D19"/>
  <c r="D20"/>
  <c r="D26" s="1"/>
  <c r="D15"/>
  <c r="D21" s="1"/>
  <c r="F21"/>
  <c r="B20"/>
  <c r="B26" s="1"/>
  <c r="B19"/>
  <c r="B25" s="1"/>
  <c r="B18"/>
  <c r="B24" s="1"/>
  <c r="B17"/>
  <c r="B23" s="1"/>
  <c r="B16"/>
  <c r="B22" s="1"/>
  <c r="B15"/>
  <c r="B21" s="1"/>
  <c r="A13"/>
  <c r="A14" s="1"/>
  <c r="A11"/>
  <c r="A12" s="1"/>
  <c r="F10"/>
  <c r="F14"/>
  <c r="E10"/>
  <c r="E14" s="1"/>
  <c r="D10"/>
  <c r="D14" s="1"/>
  <c r="F13"/>
  <c r="E9"/>
  <c r="E13" s="1"/>
  <c r="D9"/>
  <c r="D13" s="1"/>
  <c r="F8"/>
  <c r="F12" s="1"/>
  <c r="E8"/>
  <c r="E12"/>
  <c r="D8"/>
  <c r="D12" s="1"/>
  <c r="F11"/>
  <c r="E7"/>
  <c r="E11" s="1"/>
  <c r="D7"/>
  <c r="D11" s="1"/>
  <c r="B7"/>
  <c r="B11" s="1"/>
  <c r="B126"/>
  <c r="B125"/>
  <c r="B124"/>
  <c r="B123"/>
  <c r="A126"/>
  <c r="A125"/>
  <c r="A124"/>
  <c r="A123"/>
  <c r="F126"/>
  <c r="E119"/>
  <c r="E120" s="1"/>
  <c r="D119"/>
  <c r="D121"/>
  <c r="D122" s="1"/>
  <c r="D123" s="1"/>
  <c r="D124" s="1"/>
  <c r="D125" s="1"/>
  <c r="D126" s="1"/>
  <c r="F124"/>
  <c r="B94"/>
  <c r="B93"/>
  <c r="B92"/>
  <c r="B91"/>
  <c r="A94"/>
  <c r="A93"/>
  <c r="A92"/>
  <c r="A91"/>
  <c r="F94"/>
  <c r="F92"/>
  <c r="A62"/>
  <c r="A61"/>
  <c r="A60"/>
  <c r="A59"/>
  <c r="F42"/>
  <c r="D109" i="4"/>
  <c r="D104"/>
  <c r="B109"/>
  <c r="B108"/>
  <c r="B107"/>
  <c r="B104"/>
  <c r="B102"/>
  <c r="B100"/>
  <c r="D97"/>
  <c r="B98"/>
  <c r="B97"/>
  <c r="B96"/>
  <c r="B95"/>
  <c r="D92"/>
  <c r="B92"/>
  <c r="B90"/>
  <c r="B88"/>
  <c r="N86" i="5"/>
  <c r="N84"/>
  <c r="B84"/>
  <c r="B86"/>
  <c r="B85"/>
  <c r="B83"/>
  <c r="A86"/>
  <c r="A85"/>
  <c r="A84"/>
  <c r="A83"/>
  <c r="F30"/>
  <c r="F31" s="1"/>
  <c r="F32" s="1"/>
  <c r="B90"/>
  <c r="B89"/>
  <c r="B88"/>
  <c r="B87"/>
  <c r="A90"/>
  <c r="A89"/>
  <c r="A88"/>
  <c r="A87"/>
  <c r="E34"/>
  <c r="D34"/>
  <c r="D3" i="4"/>
  <c r="D2"/>
  <c r="B77" i="3"/>
  <c r="B76"/>
  <c r="F122" i="5"/>
  <c r="F118"/>
  <c r="A102"/>
  <c r="B98"/>
  <c r="B96"/>
  <c r="B97"/>
  <c r="B95"/>
  <c r="A100"/>
  <c r="F98"/>
  <c r="E95"/>
  <c r="E97"/>
  <c r="E98"/>
  <c r="D95"/>
  <c r="D97" s="1"/>
  <c r="D98" s="1"/>
  <c r="A98"/>
  <c r="A96"/>
  <c r="F97"/>
  <c r="F121"/>
  <c r="B122"/>
  <c r="B120"/>
  <c r="N117"/>
  <c r="N118" s="1"/>
  <c r="F117"/>
  <c r="E115"/>
  <c r="E117" s="1"/>
  <c r="E118" s="1"/>
  <c r="B118"/>
  <c r="D115"/>
  <c r="D117" s="1"/>
  <c r="D118" s="1"/>
  <c r="N116"/>
  <c r="B116"/>
  <c r="B121"/>
  <c r="B119"/>
  <c r="B117"/>
  <c r="B115"/>
  <c r="B75" i="3"/>
  <c r="B74"/>
  <c r="B73"/>
  <c r="B72"/>
  <c r="B71"/>
  <c r="B70"/>
  <c r="B69"/>
  <c r="B68"/>
  <c r="B67"/>
  <c r="B66"/>
  <c r="B65"/>
  <c r="B64"/>
  <c r="B63"/>
  <c r="B62"/>
  <c r="B61"/>
  <c r="B60"/>
  <c r="A37" i="5"/>
  <c r="A34"/>
  <c r="N31"/>
  <c r="E31"/>
  <c r="D31"/>
  <c r="A31"/>
  <c r="E28"/>
  <c r="D28"/>
  <c r="A28"/>
  <c r="A70"/>
  <c r="A68"/>
  <c r="A69"/>
  <c r="A10"/>
  <c r="A8"/>
  <c r="F66"/>
  <c r="D66"/>
  <c r="A66"/>
  <c r="D64"/>
  <c r="A64"/>
  <c r="A65"/>
  <c r="A78"/>
  <c r="A76"/>
  <c r="A20"/>
  <c r="A19"/>
  <c r="A17"/>
  <c r="A16"/>
  <c r="B51"/>
  <c r="A101"/>
  <c r="A99"/>
  <c r="A97"/>
  <c r="A95"/>
  <c r="D157" i="4"/>
  <c r="D156"/>
  <c r="D155"/>
  <c r="D154"/>
  <c r="D153"/>
  <c r="D152"/>
  <c r="D151"/>
  <c r="D150"/>
  <c r="D147"/>
  <c r="D146"/>
  <c r="D139"/>
  <c r="D138"/>
  <c r="D137"/>
  <c r="D136"/>
  <c r="D135"/>
  <c r="D134"/>
  <c r="B134"/>
  <c r="B150"/>
  <c r="B132"/>
  <c r="B128"/>
  <c r="B126"/>
  <c r="B122"/>
  <c r="B121"/>
  <c r="B119"/>
  <c r="B116"/>
  <c r="B110"/>
  <c r="D133"/>
  <c r="D132"/>
  <c r="D129"/>
  <c r="D128"/>
  <c r="D127"/>
  <c r="D126"/>
  <c r="D123"/>
  <c r="D122"/>
  <c r="D121"/>
  <c r="D119"/>
  <c r="D118"/>
  <c r="D117"/>
  <c r="D116"/>
  <c r="D112"/>
  <c r="D111"/>
  <c r="D110"/>
  <c r="D52"/>
  <c r="D51"/>
  <c r="D48"/>
  <c r="D47"/>
  <c r="B51"/>
  <c r="B47"/>
  <c r="D28"/>
  <c r="D27"/>
  <c r="D24"/>
  <c r="D23"/>
  <c r="B27"/>
  <c r="B23"/>
  <c r="D205"/>
  <c r="D204"/>
  <c r="D195"/>
  <c r="D194"/>
  <c r="D181"/>
  <c r="D180"/>
  <c r="D171"/>
  <c r="D170"/>
  <c r="D76"/>
  <c r="D75"/>
  <c r="D66"/>
  <c r="D65"/>
  <c r="F6" i="5"/>
  <c r="E6"/>
  <c r="D6"/>
  <c r="A6"/>
  <c r="E4"/>
  <c r="D4"/>
  <c r="A4"/>
  <c r="D203" i="4"/>
  <c r="D202"/>
  <c r="D201"/>
  <c r="D200"/>
  <c r="D199"/>
  <c r="D198"/>
  <c r="D187"/>
  <c r="D186"/>
  <c r="D185"/>
  <c r="D184"/>
  <c r="D183"/>
  <c r="D182"/>
  <c r="D179"/>
  <c r="D176"/>
  <c r="D175"/>
  <c r="D163"/>
  <c r="D160"/>
  <c r="D159"/>
  <c r="D74"/>
  <c r="D71"/>
  <c r="D70"/>
  <c r="D55"/>
  <c r="D54"/>
  <c r="D58"/>
  <c r="D46"/>
  <c r="D42"/>
  <c r="D37"/>
  <c r="D36"/>
  <c r="D31"/>
  <c r="D30"/>
  <c r="D22"/>
  <c r="D18"/>
  <c r="D13"/>
  <c r="D12"/>
  <c r="D7"/>
  <c r="D6"/>
  <c r="B58" i="3"/>
  <c r="B57"/>
  <c r="B55"/>
  <c r="B54"/>
  <c r="B47"/>
  <c r="B46"/>
  <c r="B44"/>
  <c r="B43"/>
  <c r="B26"/>
  <c r="B25"/>
  <c r="B24"/>
  <c r="B23"/>
  <c r="B22"/>
  <c r="B21"/>
  <c r="B20"/>
  <c r="B19"/>
  <c r="B13"/>
  <c r="B12"/>
  <c r="B11"/>
  <c r="B10"/>
  <c r="B9"/>
  <c r="B8"/>
  <c r="B7"/>
  <c r="B6"/>
  <c r="N30" i="5"/>
  <c r="A67"/>
  <c r="A48"/>
  <c r="A47"/>
  <c r="B45" i="4"/>
  <c r="B41"/>
  <c r="B38"/>
  <c r="B35"/>
  <c r="A63" i="5"/>
  <c r="A46"/>
  <c r="A45"/>
  <c r="D21" i="4"/>
  <c r="D17"/>
  <c r="B21"/>
  <c r="B17"/>
  <c r="D16"/>
  <c r="B16"/>
  <c r="D14"/>
  <c r="B14"/>
  <c r="B65" i="5"/>
  <c r="B63"/>
  <c r="F65"/>
  <c r="D65"/>
  <c r="D63"/>
  <c r="A77"/>
  <c r="F62"/>
  <c r="E62"/>
  <c r="D62"/>
  <c r="B62"/>
  <c r="F60"/>
  <c r="E60"/>
  <c r="D60"/>
  <c r="B60"/>
  <c r="A44"/>
  <c r="F44"/>
  <c r="E44"/>
  <c r="D44"/>
  <c r="B44"/>
  <c r="A42"/>
  <c r="E42"/>
  <c r="D42"/>
  <c r="B42"/>
  <c r="F58"/>
  <c r="A58"/>
  <c r="E58"/>
  <c r="D58"/>
  <c r="B58"/>
  <c r="F56"/>
  <c r="A56"/>
  <c r="E56"/>
  <c r="D56"/>
  <c r="B56"/>
  <c r="A52"/>
  <c r="B52"/>
  <c r="D48"/>
  <c r="B48"/>
  <c r="B46"/>
  <c r="F36"/>
  <c r="A36"/>
  <c r="E36"/>
  <c r="D36"/>
  <c r="B36"/>
  <c r="A30"/>
  <c r="E30"/>
  <c r="D30"/>
  <c r="B30"/>
  <c r="A18"/>
  <c r="A9"/>
  <c r="A5"/>
  <c r="F5"/>
  <c r="E5"/>
  <c r="D5"/>
  <c r="B5"/>
  <c r="B106" i="4"/>
  <c r="B94"/>
  <c r="D85"/>
  <c r="B83"/>
  <c r="B198"/>
  <c r="B174"/>
  <c r="B69"/>
  <c r="B86"/>
  <c r="B77"/>
  <c r="B182"/>
  <c r="B158"/>
  <c r="B53"/>
  <c r="B40"/>
  <c r="B29"/>
  <c r="B11"/>
  <c r="B5"/>
  <c r="B2"/>
  <c r="A75" i="5"/>
  <c r="A57"/>
  <c r="A55"/>
  <c r="A51"/>
  <c r="D107" i="4"/>
  <c r="D100"/>
  <c r="D106"/>
  <c r="D98"/>
  <c r="D96"/>
  <c r="D90"/>
  <c r="D95"/>
  <c r="D88"/>
  <c r="D94"/>
  <c r="D86"/>
  <c r="D79"/>
  <c r="D84"/>
  <c r="D78"/>
  <c r="D178"/>
  <c r="D162"/>
  <c r="D177"/>
  <c r="D161"/>
  <c r="D73"/>
  <c r="D57"/>
  <c r="D72"/>
  <c r="D56"/>
  <c r="D45"/>
  <c r="D41"/>
  <c r="B53" i="3"/>
  <c r="B52"/>
  <c r="B50"/>
  <c r="B49"/>
  <c r="B42"/>
  <c r="B39"/>
  <c r="B38"/>
  <c r="B41"/>
  <c r="S11" i="5"/>
  <c r="B59" i="3"/>
  <c r="B48"/>
  <c r="B37"/>
  <c r="B32"/>
  <c r="B27"/>
  <c r="E61" i="5"/>
  <c r="D61"/>
  <c r="B61"/>
  <c r="E59"/>
  <c r="D59"/>
  <c r="B59"/>
  <c r="A43"/>
  <c r="A41"/>
  <c r="E43"/>
  <c r="D43"/>
  <c r="B43"/>
  <c r="E41"/>
  <c r="D41"/>
  <c r="B41"/>
  <c r="S10"/>
  <c r="S9"/>
  <c r="T6"/>
  <c r="S8"/>
  <c r="D83" i="4"/>
  <c r="D77"/>
  <c r="B14" i="3"/>
  <c r="E57" i="5"/>
  <c r="E55"/>
  <c r="D57"/>
  <c r="D55"/>
  <c r="D47"/>
  <c r="B57"/>
  <c r="B55"/>
  <c r="B47"/>
  <c r="B45"/>
  <c r="E33"/>
  <c r="D33"/>
  <c r="E27"/>
  <c r="D27"/>
  <c r="E3"/>
  <c r="D3"/>
  <c r="E2"/>
  <c r="D2"/>
  <c r="B33"/>
  <c r="B27"/>
  <c r="B3"/>
  <c r="A33"/>
  <c r="A27"/>
  <c r="A15"/>
  <c r="A7"/>
  <c r="A3"/>
  <c r="T10"/>
  <c r="T9"/>
  <c r="T8"/>
  <c r="T7"/>
  <c r="T5"/>
  <c r="T4"/>
  <c r="T3"/>
  <c r="T2"/>
  <c r="A2"/>
  <c r="S7"/>
  <c r="S6"/>
  <c r="S5"/>
  <c r="S4"/>
  <c r="S3"/>
  <c r="S2"/>
  <c r="D40" i="4"/>
  <c r="B36" i="3"/>
  <c r="B35"/>
  <c r="B34"/>
  <c r="B33"/>
  <c r="B18"/>
  <c r="B17"/>
  <c r="B16"/>
  <c r="B15"/>
  <c r="B31"/>
  <c r="B30"/>
  <c r="B29"/>
  <c r="B28"/>
  <c r="B5"/>
  <c r="B4"/>
  <c r="B3"/>
  <c r="B2"/>
  <c r="D174" i="4"/>
  <c r="D158"/>
  <c r="D69"/>
  <c r="D53"/>
  <c r="D35"/>
  <c r="D29"/>
  <c r="D11"/>
  <c r="D5"/>
  <c r="D81" i="5"/>
  <c r="D100"/>
  <c r="D104" s="1"/>
  <c r="D24"/>
  <c r="E96"/>
  <c r="D120"/>
  <c r="E101"/>
  <c r="E105"/>
  <c r="E103"/>
  <c r="D108"/>
  <c r="D112"/>
  <c r="D111"/>
  <c r="F22"/>
  <c r="D116"/>
  <c r="D96"/>
  <c r="D110"/>
  <c r="D114" s="1"/>
  <c r="D25"/>
  <c r="E111"/>
  <c r="F37"/>
  <c r="F38" s="1"/>
  <c r="E116"/>
  <c r="E121"/>
  <c r="E122" s="1"/>
  <c r="E123" s="1"/>
  <c r="E124" s="1"/>
  <c r="E125" s="1"/>
  <c r="E126" s="1"/>
  <c r="E108"/>
  <c r="E112" s="1"/>
  <c r="E102"/>
  <c r="E106" s="1"/>
  <c r="D103"/>
  <c r="D105" l="1"/>
  <c r="D102"/>
  <c r="D106" s="1"/>
  <c r="A26"/>
  <c r="C4" i="9"/>
  <c r="D79" i="5"/>
  <c r="D16"/>
  <c r="E7" i="9"/>
  <c r="C5"/>
  <c r="D6"/>
  <c r="E16" i="5"/>
  <c r="C6" i="9"/>
  <c r="I72" i="5"/>
  <c r="H21"/>
  <c r="H22" s="1"/>
  <c r="H23" s="1"/>
  <c r="H17"/>
  <c r="C3" i="9"/>
  <c r="C7" s="1"/>
  <c r="I19" i="5"/>
  <c r="I25" s="1"/>
  <c r="D4" i="9"/>
  <c r="D3"/>
  <c r="D5"/>
  <c r="I22" i="5"/>
  <c r="F23"/>
  <c r="F18"/>
  <c r="E113"/>
  <c r="E110"/>
  <c r="E114" s="1"/>
  <c r="E88"/>
  <c r="E89"/>
  <c r="E90" s="1"/>
  <c r="E91" s="1"/>
  <c r="E92" s="1"/>
  <c r="E93" s="1"/>
  <c r="E94" s="1"/>
  <c r="D83"/>
  <c r="D84" s="1"/>
  <c r="D85" s="1"/>
  <c r="D82"/>
  <c r="D87"/>
  <c r="I20"/>
  <c r="I26" s="1"/>
  <c r="I23"/>
  <c r="B13"/>
  <c r="B9"/>
  <c r="E22" l="1"/>
  <c r="E17"/>
  <c r="D22"/>
  <c r="D17"/>
  <c r="D23" s="1"/>
  <c r="D7" i="9"/>
  <c r="F19" i="5"/>
  <c r="F24"/>
  <c r="D88"/>
  <c r="D89"/>
  <c r="D90" s="1"/>
  <c r="D91" s="1"/>
  <c r="D92" s="1"/>
  <c r="D93" s="1"/>
  <c r="D94" s="1"/>
  <c r="E18" l="1"/>
  <c r="E23"/>
  <c r="F25"/>
  <c r="F20"/>
  <c r="F26" s="1"/>
  <c r="E24" l="1"/>
  <c r="E19"/>
  <c r="E20" l="1"/>
  <c r="E26" s="1"/>
  <c r="E25"/>
</calcChain>
</file>

<file path=xl/sharedStrings.xml><?xml version="1.0" encoding="utf-8"?>
<sst xmlns="http://schemas.openxmlformats.org/spreadsheetml/2006/main" count="4502" uniqueCount="1185">
  <si>
    <t>Phase from OTB/WSSI</t>
  </si>
  <si>
    <t>Do you want to phase this plan using LY/OTB</t>
  </si>
  <si>
    <t>Do you want to phase this plan using WSSI/OTB</t>
  </si>
  <si>
    <t>You phasing is complete.</t>
  </si>
  <si>
    <t>visible menus (pipe delimited)</t>
  </si>
  <si>
    <t>Apply Phase Plan</t>
  </si>
  <si>
    <t>Do you want to apply the Phase Plan to this WSSI</t>
  </si>
  <si>
    <t>The import is complete.</t>
  </si>
  <si>
    <t>Do you want to submit this OTB plan?</t>
  </si>
  <si>
    <t>Do you want to accept this OTB plan?</t>
  </si>
  <si>
    <t>Do you want to submit this Phasing plan?</t>
  </si>
  <si>
    <t>Do you want to accept this Phasing plan?</t>
  </si>
  <si>
    <t>Do you want to submit this WSSI plan?</t>
  </si>
  <si>
    <t>Do you want to accept this WSSI plan?</t>
  </si>
  <si>
    <t>Approve Forecast Corp Plan</t>
  </si>
  <si>
    <t>Approve Forecast Division Plan</t>
  </si>
  <si>
    <t>Approve Forecast Group Plan</t>
  </si>
  <si>
    <t>mnuAprFcstWssiCorpPlan</t>
  </si>
  <si>
    <t>mnuAprFcstWssiDivPlan</t>
  </si>
  <si>
    <t>mnuAprFcstWssiGrpPlan1</t>
  </si>
  <si>
    <t>mnuAprFcstWssiGrpPlan2</t>
  </si>
  <si>
    <t>Store Financials H1</t>
  </si>
  <si>
    <t>Store Financials H2</t>
  </si>
  <si>
    <t>Store Financials H1 Sect</t>
  </si>
  <si>
    <t>Store Financials H2 Sect</t>
  </si>
  <si>
    <t>Approve Store Financials H1 by Fin</t>
  </si>
  <si>
    <t>Approve Store Financials H1 by Merch</t>
  </si>
  <si>
    <t>Approve Store Financials H1 by Merch Sect</t>
  </si>
  <si>
    <t>Approve Store Financials H1 by Fin Sect</t>
  </si>
  <si>
    <t>Approve Store Financials H2 by Fin</t>
  </si>
  <si>
    <t>Approve Store Financials H2 by Fin Sect</t>
  </si>
  <si>
    <t>Approve Store Financials H2 by Merch</t>
  </si>
  <si>
    <t>Approve Store Financials H2 by Merch Sect</t>
  </si>
  <si>
    <t>Store Financials Buyer Recon H1</t>
  </si>
  <si>
    <t>Store Financials Buyer Recon H2</t>
  </si>
  <si>
    <t>Store Financials Buyer Recon H1 Sect</t>
  </si>
  <si>
    <t>Store Financials Buyer Recon H2 Sect</t>
  </si>
  <si>
    <t>OTB Buyer Recon Half 1 Views</t>
  </si>
  <si>
    <t>OTB Dept Class Recon Half 1 Views</t>
  </si>
  <si>
    <t>OTB Dept Brand Recon Half 1 Views</t>
  </si>
  <si>
    <t>OTB Buyer Recon Half 2 Views</t>
  </si>
  <si>
    <t>OTB Dept Class Recon Half 2 Views</t>
  </si>
  <si>
    <t>OTB Dept Brand Recon Half 2 Views</t>
  </si>
  <si>
    <t>mnuVersCpyToWIF1</t>
  </si>
  <si>
    <t>mnuVersCpyToWP</t>
  </si>
  <si>
    <t>Copy to What-IF 1</t>
  </si>
  <si>
    <t>datasourceId=PLAN;calcscript=cpy2Wif1</t>
  </si>
  <si>
    <t>Do you want to copy this plan to What-If 1</t>
  </si>
  <si>
    <t>The copy is complete.</t>
  </si>
  <si>
    <t>mnuVersCpyToWIF2</t>
  </si>
  <si>
    <t>Copy to What-IF 2</t>
  </si>
  <si>
    <t>datasourceId=PLAN;calcscript=cpy2Wif2</t>
  </si>
  <si>
    <t>Do you want to copy this plan to What-If 2</t>
  </si>
  <si>
    <t>Copy to WP</t>
  </si>
  <si>
    <t>datasourceId=PLAN;calcscript=cpy2WP</t>
  </si>
  <si>
    <t>Do you want to copy this plan to Working Plan</t>
  </si>
  <si>
    <t>Approve Group Plan</t>
  </si>
  <si>
    <t>mnuPhaseGrpFromOtb</t>
  </si>
  <si>
    <t>mnuPhaseGrpFromOtbWssi</t>
  </si>
  <si>
    <t>datasourceId=PLAN;calcscript=PHS_OG</t>
  </si>
  <si>
    <t>datasourceId=PLAN;calcscript=PHS_OWG</t>
  </si>
  <si>
    <t>mnuPhaseDivFromOtb</t>
  </si>
  <si>
    <t>mnuPhaseDivFromOtbWssi</t>
  </si>
  <si>
    <t>mnuPhaseCorpFromOtb</t>
  </si>
  <si>
    <t>mnuPhaseCorpFromOtbWssi</t>
  </si>
  <si>
    <t>datasourceId=PLAN;calcscript=PHS_OV</t>
  </si>
  <si>
    <t>datasourceId=PLAN;calcscript=PHS_OWV</t>
  </si>
  <si>
    <t>datasourceId=PLAN;calcscript=PHS_OC</t>
  </si>
  <si>
    <t>datasourceId=PLAN;calcscript=PHS_OWC</t>
  </si>
  <si>
    <t>mnuSeedWssiGrp</t>
  </si>
  <si>
    <t>mnuSeedWssiDiv</t>
  </si>
  <si>
    <t>mnuSeedWssiCorp</t>
  </si>
  <si>
    <t>datasourceId=PLAN;calcscript=WSSI_G</t>
  </si>
  <si>
    <t>datasourceId=PLAN;calcscript=WSSI_V</t>
  </si>
  <si>
    <t>datasourceId=PLAN;calcscript=WSSI_C</t>
  </si>
  <si>
    <t>Phasing Ob/Con Summary</t>
  </si>
  <si>
    <t>mnuVersCpyOtbCorpToWIF1</t>
  </si>
  <si>
    <t>mnuVersCpyOtbCorpToWIF2</t>
  </si>
  <si>
    <t>mnuVersCpyToCorpOtbWP</t>
  </si>
  <si>
    <t>datasourceId=PLAN;calcscript=coc2wif1</t>
  </si>
  <si>
    <t>datasourceId=PLAN;calcscript=coc2wif2</t>
  </si>
  <si>
    <t>datasourceId=PLAN;calcscript=coc2wp</t>
  </si>
  <si>
    <t>mnuVersCpyOtbDivToWIF1</t>
  </si>
  <si>
    <t>mnuVersCpyOtbDivToWIF2</t>
  </si>
  <si>
    <t>mnuVersCpyToDivOtbWP</t>
  </si>
  <si>
    <t>datasourceId=PLAN;calcscript=cov2wif1</t>
  </si>
  <si>
    <t>datasourceId=PLAN;calcscript=cov2wif2</t>
  </si>
  <si>
    <t>datasourceId=PLAN;calcscript=cov2wp</t>
  </si>
  <si>
    <t>datasourceId=PLAN;calcscript=cog2wif1</t>
  </si>
  <si>
    <t>datasourceId=PLAN;calcscript=cog2wif2</t>
  </si>
  <si>
    <t>datasourceId=PLAN;calcscript=cog2wp</t>
  </si>
  <si>
    <t>datasourceId=PLAN;calcscript=cod2wif1</t>
  </si>
  <si>
    <t>datasourceId=PLAN;calcscript=cod2wif2</t>
  </si>
  <si>
    <t>datasourceId=PLAN;calcscript=cod2wp</t>
  </si>
  <si>
    <t>mnuVersCpyOtbGrpToWIF1</t>
  </si>
  <si>
    <t>mnuVersCpyOtbGrpToWIF2</t>
  </si>
  <si>
    <t>mnuVersCpyToGrpOtbWP</t>
  </si>
  <si>
    <t>mnuVersCpyOtbDeptToWIF1</t>
  </si>
  <si>
    <t>mnuVersCpyOtbDeptToWIF2</t>
  </si>
  <si>
    <t>Copy to What-IF</t>
  </si>
  <si>
    <t>datasourceId=PLAN;calcscript=cwc2wif1</t>
  </si>
  <si>
    <t>datasourceId=PLAN;calcscript=cwc2wp</t>
  </si>
  <si>
    <t>datasourceId=PLAN;calcscript=cwv2wif1</t>
  </si>
  <si>
    <t>datasourceId=PLAN;calcscript=cwv2wp</t>
  </si>
  <si>
    <t>datasourceId=PLAN;calcscript=cwg2wif1</t>
  </si>
  <si>
    <t>datasourceId=PLAN;calcscript=cwg2wp</t>
  </si>
  <si>
    <t>datasourceId=PLAN;calcscript=cwd2wif1</t>
  </si>
  <si>
    <t>datasourceId=PLAN;calcscript=cwd2wp</t>
  </si>
  <si>
    <t>Do you want to copy this plan to What-If</t>
  </si>
  <si>
    <t>Seed Plan from Adjusted LY</t>
  </si>
  <si>
    <t>Do you want to seed this plan from the Adjusted Last Year Plan?</t>
  </si>
  <si>
    <t>Seeding is complete.</t>
  </si>
  <si>
    <t>mnuSeedOtbPlanFromAdjLY</t>
  </si>
  <si>
    <t>datasourceId=PLAN;calcscript=socp2pa</t>
  </si>
  <si>
    <t>datasourceId=PLAN;calcscript=sovp2paw</t>
  </si>
  <si>
    <t>datasourceId=PLAN;calcscript=sogp2paw</t>
  </si>
  <si>
    <t>datasourceId=PLAN;calcscript=sovp2pa</t>
  </si>
  <si>
    <t>datasourceId=PLAN;calcscript=sogp2pa</t>
  </si>
  <si>
    <t>mnuSeedPhsPlanFromAdjLY</t>
  </si>
  <si>
    <t>datasourceId=PLAN;calcscript=spcp2pa</t>
  </si>
  <si>
    <t>datasourceId=PLAN;calcscript=spvp2paw</t>
  </si>
  <si>
    <t>datasourceId=PLAN;calcscript=spgp2paw</t>
  </si>
  <si>
    <t>datasourceId=PLAN;calcscript=spvp2pa</t>
  </si>
  <si>
    <t>datasourceId=PLAN;calcscript=spgp2pa</t>
  </si>
  <si>
    <t>mnuSeedWssiPlanFromAdjLY</t>
  </si>
  <si>
    <t>datasourceId=PLAN;calcscript=swcp2pa</t>
  </si>
  <si>
    <t>datasourceId=PLAN;calcscript=swvp2paw</t>
  </si>
  <si>
    <t>datasourceId=PLAN;calcscript=swgp2paw</t>
  </si>
  <si>
    <t>datasourceId=PLAN;calcscript=swvp2pa</t>
  </si>
  <si>
    <t>mnuVersCpyToDeptWssiWP</t>
  </si>
  <si>
    <t>mnuVersCpyWssiCorpToWIF</t>
  </si>
  <si>
    <t>mnuVersCpyToCorpWssiWP</t>
  </si>
  <si>
    <t>mnuVersCpyWssiDivToWIF</t>
  </si>
  <si>
    <t>mnuVersCpyToDivWssiWP</t>
  </si>
  <si>
    <t>mnuVersCpyWssiGrpToWIF</t>
  </si>
  <si>
    <t>mnuVersCpyToGrpWssiWP</t>
  </si>
  <si>
    <t>mnuVersCpyWssiDeptToWIF</t>
  </si>
  <si>
    <t>Phasing Buyer Recon Sheet H1</t>
  </si>
  <si>
    <t>Phasing Dept Recon Sheet H1</t>
  </si>
  <si>
    <t>Phasing Brand Recon Sheet H1</t>
  </si>
  <si>
    <t>Phasing Buyer Recon Sheet H2</t>
  </si>
  <si>
    <t>Phasing Brand Recon Sheet H2</t>
  </si>
  <si>
    <t>Phasing Dept Recon Sheet H2</t>
  </si>
  <si>
    <t>mnuVersCpyToDeptOtbWP</t>
  </si>
  <si>
    <t>Phase Finance Planner Filter Half 1</t>
  </si>
  <si>
    <t>Phase Finance Planner Filter Half 2</t>
  </si>
  <si>
    <t>Phasing Finance Approver Filter Half 1</t>
  </si>
  <si>
    <t>Phasing Finance Approver Filter Half 2</t>
  </si>
  <si>
    <t>Approve Phasing Ob/Con H2 Financial Sheet</t>
  </si>
  <si>
    <t>Approve Phasing Ob/Con Financial Summary</t>
  </si>
  <si>
    <t>Approve Phasing Ob/Con H2 Merch Sheet</t>
  </si>
  <si>
    <t>Approve Phasing Ob/Con Merch Summary</t>
  </si>
  <si>
    <t>Approve Phasing Ob/Con H1 Financial Sheet</t>
  </si>
  <si>
    <t>Approve Phasing Ob/Con H1 Merch Sheet</t>
  </si>
  <si>
    <t>WSSI - Finance - H2 08</t>
  </si>
  <si>
    <t>WSSI Finance Planner Filter Half 1</t>
  </si>
  <si>
    <t>WSSI Finance Planner Filter Half 2</t>
  </si>
  <si>
    <t>WSSI - Finance - H1 08</t>
  </si>
  <si>
    <t>WSSI - Finance WIF - H1 08</t>
  </si>
  <si>
    <t>WSSI - Finance WIF - H2 08</t>
  </si>
  <si>
    <t>WSSI Ob/Con H1 Exec</t>
  </si>
  <si>
    <t>WSSI Mkdn H1 Exec</t>
  </si>
  <si>
    <t>WSSI Ob/Con H1 Fin WIF</t>
  </si>
  <si>
    <t>WSSI Ob/Con H2 Exec</t>
  </si>
  <si>
    <t>WSSI Mkdn H2 Exec</t>
  </si>
  <si>
    <t>WSSI Ob/Con H2 Fin WIF</t>
  </si>
  <si>
    <t>Approve WSSI Ob/Con H1 Financial</t>
  </si>
  <si>
    <t>Approve WSSI Ob/Con H1 Merch</t>
  </si>
  <si>
    <t>Approve WSSI Ob/Con H2 Financial</t>
  </si>
  <si>
    <t>Approve WSSI Ob/Con H2 Merch</t>
  </si>
  <si>
    <t>WSSI Finance Approver Filter Half 1</t>
  </si>
  <si>
    <t>WSSI Finance Approver Filter Half 2</t>
  </si>
  <si>
    <t>Large Cell Limit</t>
  </si>
  <si>
    <t>Max Cell Limit</t>
  </si>
  <si>
    <t>@PLAN_VERSION | @PLAN_VERSIONvsLY.Variance% | LY | @PLAN_VERSIONvsLY.Variance | P.D.P | P.D.PvsLY.Variance% | P.D.PvsLY.Variance | @PLAN_VERSIONvsP.D.P.Variance | @PLAN_VERSIONvsP.D.P.Variance%</t>
  </si>
  <si>
    <t>@PLAN_VERSION | @PLAN_VERSIONvsLY.Variance% | LY | @PLAN_VERSIONvsLY.Variance | P.G.P | P.G.PvsLY.Variance% | P.G.PvsLY.Variance | @PLAN_VERSIONvsP.G.P.Variance | @PLAN_VERSIONvsP.G.P.Variance%</t>
  </si>
  <si>
    <t>WSSI Buyer Recon H1 WIF</t>
  </si>
  <si>
    <t>WSSI Dept Recon H1 WIF</t>
  </si>
  <si>
    <t>WSSI Brand Recon H1 WIF</t>
  </si>
  <si>
    <t>WSSI Buyer Recon H1</t>
  </si>
  <si>
    <t>WSSI Dept Recon H1</t>
  </si>
  <si>
    <t>WSSI Brand Recon H1</t>
  </si>
  <si>
    <t>WSSI Brand Recon H2</t>
  </si>
  <si>
    <t>WSSI Dept Recon H2</t>
  </si>
  <si>
    <t>WSSI Buyer Recon H2 WIF</t>
  </si>
  <si>
    <t>WSSI Brand Recon H2 WIF</t>
  </si>
  <si>
    <t>@PLAN_VERSION | @PLAN_VERSIONvsLY.Variance% | LY  | @PLAN_VERSIONvsLY.Variance | @PLAN_VERSIONA | @PLAN_VERSIONvs@PLAN_VERSIONA.Variance% | @PLAN_VERSIONvs@PLAN_VERSIONA.Variance | @PLAN_VERSION_%_sales_spti | W.D.P | W.D.Pvs@PLAN_VERSIONA.Variance% | W.D.Pvs@PLAN_VERSIONA.Variance  | W.D.PvsLY.Variance% | W.D.PvsLY.Variance | @PLAN_VERSIONvsW.D.P.Variance | @PLAN_VERSIONvsW.D.P.Variance%</t>
  </si>
  <si>
    <t>Jason Milliron</t>
  </si>
  <si>
    <t>@PLAN_VERSION | @PLAN_VERSIONvsLY.Variance% | LY  | @PLAN_VERSIONvsLY.Variance | W.G.PA | W.G.WIFvsW.G.PA.Variance% | W.G.WIFvsW.G.PA.Variance | @PLAN_VERSION_%_sales_spti  | W.D.P | W.D.PvsW.G.PA.Variance% | W.D.PvsW.G.PA.Variance  | W.D.PvsLY.Variance% | W.D.PvsLY.Variance | @PLAN_VERSIONvsW.D.P.Variance | @PLAN_VERSIONvsW.D.P.Variance%</t>
  </si>
  <si>
    <t>@PLAN_VERSION | @PLAN_VERSIONvsLY.Variance% | LY  | @PLAN_VERSIONvsLY.Variance | @PLAN_VERSIONA | @PLAN_VERSIONvs@PLAN_VERSIONA.Variance% | @PLAN_VERSIONvs@PLAN_VERSIONA.Variance | W.G.P | @PLAN_VERSION_%_sales_spti | W.G.P | W.G.Pvs@PLAN_VERSIONA.Variance% | W.G.Pvs@PLAN_VERSIONA.Variance  | W.G.PvsLY.Variance% | W.G.PvsLY.Variance | @PLAN_VERSIONvsW.G.P.Variance | @PLAN_VERSIONvsW.G.P.Variance%</t>
  </si>
  <si>
    <t>@PLAN_VERSION | @PLAN_VERSIONvsLY.Variance% | LY  | @PLAN_VERSIONvsLY.Variance | W.D.PA | W.D.WIFvsW.D.PA.Variance% | W.D.WIFvsW.D.PA.Variance | @PLAN_VERSION_%_sales_spti  | W.G.P | W.G.PvsW.D.PA.Variance% | W.G.PvsW.D.PA.Variance  | W.G.PvsLY.Variance% | W.G.PvsLY.Variance | @PLAN_VERSIONvsW.G.P.Variance | @PLAN_VERSIONvsW.G.P.Variance%</t>
  </si>
  <si>
    <t>@PLAN_VERSION | @PLAN_VERSIONvsLY.Variance% | LY  | @PLAN_VERSIONvsLY.Variance | W.D.PA | W.D.PvsW.D.PA.Variance% | W.D.PvsW.D.PA.Variance | @PLAN_VERSION_%_sales_spti | W.G.P | W.G.Pvs@PLAN_VERSIONA.Variance% | W.G.Pvs@PLAN_VERSIONA.Variance  | W.G.PvsLY.Variance% | W.G.PvsLY.Variance | @PLAN_VERSIONvsW.G.P.Variance | @PLAN_VERSIONvsW.G.P.Variance%</t>
  </si>
  <si>
    <t>WSSI Buyer Recon H2</t>
  </si>
  <si>
    <t>WSSI Dept Recon H2 WIF</t>
  </si>
  <si>
    <t>datasourceId=PLAN;calcscript=saly2dop</t>
  </si>
  <si>
    <t>datasourceId=PLAN;calcscript=saly2dw</t>
  </si>
  <si>
    <t>Approve Margin Fin Planning Sect</t>
  </si>
  <si>
    <t>Approve Margin Merch Planning Sect</t>
  </si>
  <si>
    <t>Approve OTB Fin Planning H1</t>
  </si>
  <si>
    <t>Approve OTB Fin Planning H1 Sect</t>
  </si>
  <si>
    <t>Approve OTB Fin Planning H2</t>
  </si>
  <si>
    <t>Approve OTB Fin Planning H2 Sect</t>
  </si>
  <si>
    <t>Approve OTB Merch Planning H1</t>
  </si>
  <si>
    <t>Approve OTB Merch Planning H1 Sect</t>
  </si>
  <si>
    <t>Approve OTB Merch Planning H2</t>
  </si>
  <si>
    <t>Approve OTB Merch Planning H2 Sect</t>
  </si>
  <si>
    <t>Approve Phasing Ob/Con Summary Financial Sect</t>
  </si>
  <si>
    <t>Approve Phasing Ob/Con Sheet H1 Fin Sect</t>
  </si>
  <si>
    <t>Approve Phasing Ob/Con Sheet H1 Merch Sect</t>
  </si>
  <si>
    <t>Approve Phasing Ob/Con Sheet H2 Fin Sect</t>
  </si>
  <si>
    <t>Approve Phasing Ob/Con Sheet H2 Merch Sect</t>
  </si>
  <si>
    <t>Approve Phasing Ob/Con Summary Merch Sect</t>
  </si>
  <si>
    <t>Approve WSSI Ob/Con H1 Fin Sect</t>
  </si>
  <si>
    <t>Approve WSSI Ob/Con H1 Merch Sect</t>
  </si>
  <si>
    <t>Approve WSSI Ob/Con H2 Fin Sect</t>
  </si>
  <si>
    <t>Approve WSSI Ob/Con H2 Merch Sect</t>
  </si>
  <si>
    <t>Approve WSSI Summary H1</t>
  </si>
  <si>
    <t>Approve WSSI Summary H1 Sect</t>
  </si>
  <si>
    <t>Approve WSSI Summary H2</t>
  </si>
  <si>
    <t>Approve WSSI Summary H2 Sect</t>
  </si>
  <si>
    <t>Dept Brand Matrix Input Sect</t>
  </si>
  <si>
    <t>Margin Brand Planning Sect</t>
  </si>
  <si>
    <t>Margin Brand WIF Planning Sect</t>
  </si>
  <si>
    <t>Margin Buyer Planning Sect</t>
  </si>
  <si>
    <t>Margin Buyer WIF Planning Sect</t>
  </si>
  <si>
    <t>Margin Dept Planning Sect</t>
  </si>
  <si>
    <t>Philip Copeland</t>
  </si>
  <si>
    <t>Jennifer McCalvey</t>
  </si>
  <si>
    <t>Philip Martin</t>
  </si>
  <si>
    <t>Andrew Jackson</t>
  </si>
  <si>
    <t>Margin Dept WIF Planning Sect</t>
  </si>
  <si>
    <t>Margin Fin Planning Sect</t>
  </si>
  <si>
    <t>Margin Fin WIF Planning Sect</t>
  </si>
  <si>
    <t>Margin Markdown Brand Sect</t>
  </si>
  <si>
    <t>Margin Markdown Brand WIF Sect</t>
  </si>
  <si>
    <t>Margin Markdown Buyer Sect</t>
  </si>
  <si>
    <t>Margin Markdown Buyer WIF Sect</t>
  </si>
  <si>
    <t>Margin Markdown Dept Sect</t>
  </si>
  <si>
    <t>Margin Markdown Dept WIF Sect</t>
  </si>
  <si>
    <t>Margin Markdown Fin Sect</t>
  </si>
  <si>
    <t>Margin Markdown Fin WIF Sect</t>
  </si>
  <si>
    <t>Margin Markdown Merch Sect</t>
  </si>
  <si>
    <t>Margin Markdown Merch WIF Sect</t>
  </si>
  <si>
    <t>Margin Markdown Planning</t>
  </si>
  <si>
    <t>Margin Markdown Sect</t>
  </si>
  <si>
    <t>Margin Merch Planning Sect</t>
  </si>
  <si>
    <t>Margin Merch WIF Planning Sect</t>
  </si>
  <si>
    <t>Margin Planning</t>
  </si>
  <si>
    <t>Margin Planning Sect</t>
  </si>
  <si>
    <t>Open Stock Input Brand Week 1 Sect</t>
  </si>
  <si>
    <t>Open Stock Input Brand Week 27 Sect</t>
  </si>
  <si>
    <t>Open Stock Input Week 1 Sect</t>
  </si>
  <si>
    <t>Open Stock Input Week 27 Sect</t>
  </si>
  <si>
    <t>OTB Brand Planning H1 Sect</t>
  </si>
  <si>
    <t>OTB Brand Planning H2 Sect</t>
  </si>
  <si>
    <t>OTB Brand Recon All Seasons H1 Sect</t>
  </si>
  <si>
    <t>OTB Brand Recon All Seasons H2 Sect</t>
  </si>
  <si>
    <t>OTB Brand Recon Seasonal H1 Sect</t>
  </si>
  <si>
    <t>OTB Brand Recon Seasonal H2 Sect</t>
  </si>
  <si>
    <t>OTB Brand Recon This Season H1 Sect</t>
  </si>
  <si>
    <t>OTB Brand Recon This Season H2 Sect</t>
  </si>
  <si>
    <t>OTB Buyer Recon All Seasons H1 Sect</t>
  </si>
  <si>
    <t>OTB Buyer Recon All Seasons H2 Sect</t>
  </si>
  <si>
    <t>OTB Buyer Recon Seasonal H1 Sect</t>
  </si>
  <si>
    <t>OTB Buyer Recon Seasonal H2 Sect</t>
  </si>
  <si>
    <t>OTB Buyer Recon This Season H1 Sect</t>
  </si>
  <si>
    <t>OTB Buyer Recon This Season H2 Sect</t>
  </si>
  <si>
    <t>OTB Dept Planning H1 Sect</t>
  </si>
  <si>
    <t>OTB Dept Planning H2 Sect</t>
  </si>
  <si>
    <t>OTB Dept Recon All Seasons H1 Sect</t>
  </si>
  <si>
    <t>OTB Dept Recon All Seasons H2 Sect</t>
  </si>
  <si>
    <t>OTB Dept Recon Seasonal H1 Sect</t>
  </si>
  <si>
    <t>OTB Dept Recon Seasonal H2 Sect</t>
  </si>
  <si>
    <t>OTB Dept Recon This Season H1 Sect</t>
  </si>
  <si>
    <t>OTB Dept Recon This Season H2 Sect</t>
  </si>
  <si>
    <t>OTB Markdown Planning</t>
  </si>
  <si>
    <t>OTB Markdown Sect</t>
  </si>
  <si>
    <t>OTB Planning H1 Sect</t>
  </si>
  <si>
    <t>OTB Planning H2 Sect</t>
  </si>
  <si>
    <t>Phasing Brand Mkdn H1</t>
  </si>
  <si>
    <t>Phasing Brand Mkdn H1 Sect</t>
  </si>
  <si>
    <t>Phasing Brand Mkdn H2</t>
  </si>
  <si>
    <t>Phasing Brand Mkdn H2 Sect</t>
  </si>
  <si>
    <t>Phasing Brand Recon Sheet H1 Sect</t>
  </si>
  <si>
    <t>Phasing Brand Recon Sheet H2 Sect</t>
  </si>
  <si>
    <t>Phasing Brand Sheet H1 Sect</t>
  </si>
  <si>
    <t>Phasing Brand Sheet H2 Sect</t>
  </si>
  <si>
    <t>Phasing Brand Summary Sect</t>
  </si>
  <si>
    <t>Phasing Buyer Recon Sheet H1 Sect</t>
  </si>
  <si>
    <t>Phasing Buyer Recon Sheet H2 Sect</t>
  </si>
  <si>
    <t>Phasing Dept Recon Sheet H1 Sect</t>
  </si>
  <si>
    <t>Phasing Dept Recon Sheet H2 Sect</t>
  </si>
  <si>
    <t>Phasing Mkdn H1</t>
  </si>
  <si>
    <t>Phasing Mkdn H1 Sect</t>
  </si>
  <si>
    <t>Phasing Mkdn H2</t>
  </si>
  <si>
    <t>Phasing Mkdn H2 Sect</t>
  </si>
  <si>
    <t>Phasing Ob/Con Sheet H1 Sect</t>
  </si>
  <si>
    <t>Phasing Ob/Con Sheet H2 Sect</t>
  </si>
  <si>
    <t>Phasing Ob/Con Summary Sect</t>
  </si>
  <si>
    <t>Phasing Season H1 Sect</t>
  </si>
  <si>
    <t>Phasing Season H2 Sect</t>
  </si>
  <si>
    <t>Phasing Seed</t>
  </si>
  <si>
    <t>Phasing Sheet H1 Sect</t>
  </si>
  <si>
    <t>Phasing Sheet H2 Sect</t>
  </si>
  <si>
    <t>Phasing Summary Sect</t>
  </si>
  <si>
    <t>VAT Maint Sect</t>
  </si>
  <si>
    <t>VAT Maintenance  WK8</t>
  </si>
  <si>
    <t>VAT Maint WK8 Sect</t>
  </si>
  <si>
    <t>VAT Rate Maintenance</t>
  </si>
  <si>
    <t>VAT Rate Sect</t>
  </si>
  <si>
    <t>WSSI Brand H1 Sect</t>
  </si>
  <si>
    <t>WSSI Brand H1 WIF Sect</t>
  </si>
  <si>
    <t>WSSI Brand H2 Sect</t>
  </si>
  <si>
    <t>WSSI Brand H2 WIF Sect</t>
  </si>
  <si>
    <t>WSSI Brand Mkdn H1 Sect</t>
  </si>
  <si>
    <t>WSSI Brand Mkdn H1 WIF Sect</t>
  </si>
  <si>
    <t>WSSI Brand Mkdn H2 Sect</t>
  </si>
  <si>
    <t>WSSI Brand Mkdn H2 WIF Sect</t>
  </si>
  <si>
    <t>WSSI Brand Recon H1 Sect</t>
  </si>
  <si>
    <t>WSSI Brand Recon H1 WIF Sect</t>
  </si>
  <si>
    <t>WSSI Brand Recon H2 Sect</t>
  </si>
  <si>
    <t>WSSI Brand Recon H2 WIF Sect</t>
  </si>
  <si>
    <t>WSSI Brand Summary H1</t>
  </si>
  <si>
    <t>WSSI Brand Summary H1 Sect</t>
  </si>
  <si>
    <t>WSSI Brand Summary H2</t>
  </si>
  <si>
    <t>WSSI Brand Summary H2 Sect</t>
  </si>
  <si>
    <t>WSSI Brand without Weeks H1</t>
  </si>
  <si>
    <t>WSSI Brand without Weeks H1 Sect</t>
  </si>
  <si>
    <t>WSSI Brand without Weeks H2</t>
  </si>
  <si>
    <t>WSSI Brand without Weeks H2 Sect</t>
  </si>
  <si>
    <t>WSSI Buyer Recon H1 Sect</t>
  </si>
  <si>
    <t>WSSI Buyer Recon H1 WIF Sect</t>
  </si>
  <si>
    <t>WSSI Buyer Recon H2 Sect</t>
  </si>
  <si>
    <t>WSSI Buyer Recon H2 WIF Sect</t>
  </si>
  <si>
    <t>WSSI Dept Recon H1 Sect</t>
  </si>
  <si>
    <t>WSSI Dept Recon H1 WIF Sect</t>
  </si>
  <si>
    <t>WSSI Dept Recon H2 Sect</t>
  </si>
  <si>
    <t>WSSI Dept Recon H2 WIF Sect</t>
  </si>
  <si>
    <t>OTB - Finance - Half 1 09</t>
  </si>
  <si>
    <t>OTB - Merch - Half 1 09</t>
  </si>
  <si>
    <t>OTB - Buyer - Half 1 09</t>
  </si>
  <si>
    <t>OTB - Dept - Half 1 09</t>
  </si>
  <si>
    <t>OTB - Finance WIF1 - Half 1 09</t>
  </si>
  <si>
    <t>OTB - Merch WIF1 - Half 1 09</t>
  </si>
  <si>
    <t>OTB - Buyer WIF1 - Half 1 09</t>
  </si>
  <si>
    <t>OTB - Dept WIF1 - Half 1 09</t>
  </si>
  <si>
    <t>OTB - Finance WIF2 - Half 1 09</t>
  </si>
  <si>
    <t>OTB - Merch WIF2 - Half 1 09</t>
  </si>
  <si>
    <t>OTB - Buyer WIF2 - Half 1 09</t>
  </si>
  <si>
    <t>OTB - Dept WIF2 - Half 1 09</t>
  </si>
  <si>
    <t>OTB - LY - Half 1 09</t>
  </si>
  <si>
    <t>OTB - Finance - Half 2 09</t>
  </si>
  <si>
    <t>OTB - Merch - Half 2 09</t>
  </si>
  <si>
    <t>OTB - Buyer - Half 2 09</t>
  </si>
  <si>
    <t>OTB - Dept - Half 2 09</t>
  </si>
  <si>
    <t>OTB - Finance WIF1 - Half 2 09</t>
  </si>
  <si>
    <t>OTB - Merch WIF1 - Half 2 09</t>
  </si>
  <si>
    <t>OTB - Buyer WIF1 - Half 2 09</t>
  </si>
  <si>
    <t>OTB - Dept WIF1 - Half 2 09</t>
  </si>
  <si>
    <t>OTB - Finance WIF2 - Half 2 09</t>
  </si>
  <si>
    <t>OTB - Merch WIF2 - Half 2 09</t>
  </si>
  <si>
    <t>OTB - Buyer WIF2 - Half 2 09</t>
  </si>
  <si>
    <t>OTB - Dept WIF2 - Half 2 09</t>
  </si>
  <si>
    <t>OTB - LY - Half 2 09</t>
  </si>
  <si>
    <t>Phasing - Finance - Half 1 09</t>
  </si>
  <si>
    <t>Phasing - Merch - Half 1 09</t>
  </si>
  <si>
    <t>Phasing - Buyer - Half 1 09</t>
  </si>
  <si>
    <t>Phasing - Dept - Half 1 09</t>
  </si>
  <si>
    <t>Phasing - LY - Half 1 09</t>
  </si>
  <si>
    <t>Phasing - Finance - Half 2 09</t>
  </si>
  <si>
    <t>Phasing - Merch - Half 2 09</t>
  </si>
  <si>
    <t>Phasing - Buyer - Half 2 09</t>
  </si>
  <si>
    <t>Phasing - Dept - Half 2 09</t>
  </si>
  <si>
    <t>Phasing - LY - Half 2 09</t>
  </si>
  <si>
    <t>WSSI - Finance - H1 09</t>
  </si>
  <si>
    <t>WSSI - Merch - H1 09</t>
  </si>
  <si>
    <t>WSSI - Merch - Half 1 09</t>
  </si>
  <si>
    <t>WSSI - Buyer - Half 1 09</t>
  </si>
  <si>
    <t>WSSI - Dept - Half 1 09</t>
  </si>
  <si>
    <t>WSSI - Finance WIF - H1 09</t>
  </si>
  <si>
    <t>WSSI - Merch WIF - H1 09</t>
  </si>
  <si>
    <t>WSSI - Buyer WIF - Half 1 09</t>
  </si>
  <si>
    <t>WSSI - Dept WIF - Half 1 09</t>
  </si>
  <si>
    <t>WSSI - LY - Half 1 09</t>
  </si>
  <si>
    <t>WSSI - Finance - H2 09</t>
  </si>
  <si>
    <t>WSSI - Merch - H2 09</t>
  </si>
  <si>
    <t>WSSI - Merch - Half 2 09</t>
  </si>
  <si>
    <t>WSSI - Buyer - Half 2 09</t>
  </si>
  <si>
    <t>WSSI - Dept - Half 2 09</t>
  </si>
  <si>
    <t>WSSI - Finance WIF - H2 09</t>
  </si>
  <si>
    <t>WSSI - Merch WIF - H2 09</t>
  </si>
  <si>
    <t>WSSI - Buyer WIF - Half 2 09</t>
  </si>
  <si>
    <t>WSSI - Dept WIF - Half 2 09</t>
  </si>
  <si>
    <t>WSSI - LY - Half 2 09</t>
  </si>
  <si>
    <t>Margin - Finance - Half 1 09</t>
  </si>
  <si>
    <t>Margin - Merch - Half 1 09</t>
  </si>
  <si>
    <t>Margin - Buyer - Half 1 09</t>
  </si>
  <si>
    <t>Margin - Dept - Half 1 09</t>
  </si>
  <si>
    <t>Margin - Finance WIF - Half 1 09</t>
  </si>
  <si>
    <t>Margin - Merch WIF - Half 1 09</t>
  </si>
  <si>
    <t>Margin - Buyer WIF - Half 1 09</t>
  </si>
  <si>
    <t>Margin - Dept WIF - Half 1 09</t>
  </si>
  <si>
    <t>Margin - Finance - Half 2 09</t>
  </si>
  <si>
    <t>Margin - Merch - Half 2 09</t>
  </si>
  <si>
    <t>Margin - Buyer - Half 2 09</t>
  </si>
  <si>
    <t>Margin - Dept - Half 2 09</t>
  </si>
  <si>
    <t>Margin - Finance WIF - Half 2 09</t>
  </si>
  <si>
    <t>Margin - Merch WIF - Half 2 09</t>
  </si>
  <si>
    <t>Margin - Buyer WIF - Half 2 09</t>
  </si>
  <si>
    <t>Margin - Dept WIF - Half 2 09</t>
  </si>
  <si>
    <t>Half 1 09</t>
  </si>
  <si>
    <t>Half 2 09</t>
  </si>
  <si>
    <t>FY09</t>
  </si>
  <si>
    <t>WSSI H1 Sect</t>
  </si>
  <si>
    <t>WSSI H1 Buyer WIF Sect</t>
  </si>
  <si>
    <t>WSSI H1 Dept WIF Sect</t>
  </si>
  <si>
    <t>WSSI H1 Exec</t>
  </si>
  <si>
    <t>WSSI H1 Exec Sect</t>
  </si>
  <si>
    <t>WSSI H1 Fin WIF Sect</t>
  </si>
  <si>
    <t>WSSI H1 Input Sect</t>
  </si>
  <si>
    <t>WSSI H1 Merch WIF Sect</t>
  </si>
  <si>
    <t>WSSI H2 Sect</t>
  </si>
  <si>
    <t>WSSI H2 Buyer WIF Sect</t>
  </si>
  <si>
    <t>WSSI H2 Dept WIF Sect</t>
  </si>
  <si>
    <t>WSSI H2 Exec</t>
  </si>
  <si>
    <t>WSSI H2 Exec Sect</t>
  </si>
  <si>
    <t>WSSI H2 Fin WIF Sect</t>
  </si>
  <si>
    <t>WSSI H2 Input Sect</t>
  </si>
  <si>
    <t>WSSI H2 Merch WIF Sect</t>
  </si>
  <si>
    <t>WSSI Mkdn H1 Sect</t>
  </si>
  <si>
    <t>WSSI Mkdn H1 Buyer WIF Sect</t>
  </si>
  <si>
    <t>WSSI Mkdn H1 Dept WIF Sect</t>
  </si>
  <si>
    <t>WSSI Mkdn H1 Exec Sect</t>
  </si>
  <si>
    <t>WSSI Mkdn H1 Fin WIF Sect</t>
  </si>
  <si>
    <t>WSSI Mkdn H1 Merch WIF Sect</t>
  </si>
  <si>
    <t>WSSI Mkdn H2 Sect</t>
  </si>
  <si>
    <t>WSSI Mkdn H2 Buyer WIF Sect</t>
  </si>
  <si>
    <t>WSSI Mkdn H2 Dept WIF Sect</t>
  </si>
  <si>
    <t>WSSI Mkdn H2 Exec Sect</t>
  </si>
  <si>
    <t>WSSI Mkdn H2 Fin WIF Sect</t>
  </si>
  <si>
    <t>WSSI Mkdn H2 Merch WIF Sect</t>
  </si>
  <si>
    <t>WSSI Ob/Con H1 Sect</t>
  </si>
  <si>
    <t>WSSI Ob/Con H1 Buyer WIF Sect</t>
  </si>
  <si>
    <t>WSSI Ob/Con H1 Exec Sect</t>
  </si>
  <si>
    <t>WSSI Ob/Con H1 Fin WIF Sect</t>
  </si>
  <si>
    <t>WSSI Ob/Con H1 Merch WIF Sect</t>
  </si>
  <si>
    <t>WSSI Ob/Con H2 Sect</t>
  </si>
  <si>
    <t>WSSI Ob/Con H2 Buyer WIF Sect</t>
  </si>
  <si>
    <t>WSSI Ob/Con H2 Exec Sect</t>
  </si>
  <si>
    <t>WSSI Ob/Con H2 Fin WIF Sect</t>
  </si>
  <si>
    <t>WSSI Ob/Con H2 Merch WIF Sect</t>
  </si>
  <si>
    <t>WSSI Summary H1</t>
  </si>
  <si>
    <t>WSSI Summary H1 Sect</t>
  </si>
  <si>
    <t>WSSI Summary H1 Buyer WIF</t>
  </si>
  <si>
    <t>WSSI Summary H1 Buyer WIF Sect</t>
  </si>
  <si>
    <t>WSSI Summary H1 Dept WIF</t>
  </si>
  <si>
    <t>WSSI Summary H1 Dept WIF Sect</t>
  </si>
  <si>
    <t>WSSI Summary H1 Fin WIF</t>
  </si>
  <si>
    <t>WSSI Summary H1 Fin WIF Sect</t>
  </si>
  <si>
    <t>WSSI Summary H1 Merch WIF</t>
  </si>
  <si>
    <t>WSSI Summary H1 Merch WIF Sect</t>
  </si>
  <si>
    <t>WSSI Summary H2</t>
  </si>
  <si>
    <t>WSSI Summary H2 Sect</t>
  </si>
  <si>
    <t>WSSI Summary H2 Buyer WIF</t>
  </si>
  <si>
    <t>WSSI Summary H2 Buyer WIF Sect</t>
  </si>
  <si>
    <t>WSSI Summary H2 Dept WIF</t>
  </si>
  <si>
    <t>WSSI Summary H2 Dept WIF Sect</t>
  </si>
  <si>
    <t>WSSI Summary H2 Fin WIF</t>
  </si>
  <si>
    <t>WSSI Summary H2 Fin WIF Sect</t>
  </si>
  <si>
    <t>WSSI Summary H2 Merch WIF</t>
  </si>
  <si>
    <t>WSSI Summary H2 Merch WIF Sect</t>
  </si>
  <si>
    <t>view name</t>
  </si>
  <si>
    <t>description</t>
  </si>
  <si>
    <t>Julian Slim</t>
  </si>
  <si>
    <t>page orientation</t>
  </si>
  <si>
    <t>view seciton name</t>
  </si>
  <si>
    <t>pages tall (int)</t>
  </si>
  <si>
    <t>pages wide (int)</t>
  </si>
  <si>
    <t>domain name</t>
  </si>
  <si>
    <t>testing user</t>
  </si>
  <si>
    <t>datasourceId=PLAN;calcscript=swgp2pa1</t>
  </si>
  <si>
    <t>datasourceId=PLAN;calcscript=swgp2pa2</t>
  </si>
  <si>
    <t>Approve Orginal Corp Plan</t>
  </si>
  <si>
    <t>Approve Orginal Division Plan</t>
  </si>
  <si>
    <t>Approve Orginal Group Plan</t>
  </si>
  <si>
    <t>OTB Finance Approver Filter Half 1</t>
  </si>
  <si>
    <t>Margin Finance Approver Filter Half 1</t>
  </si>
  <si>
    <t>OTB Finance Approver Filter Half 2</t>
  </si>
  <si>
    <t>Margin Finance Approver Filter Half 2</t>
  </si>
  <si>
    <t>OTB Merch Approver Filter Half 1</t>
  </si>
  <si>
    <t>Phasing Merch Approver Filter Half 1</t>
  </si>
  <si>
    <t>WSSI Merch Approver Filter Half 1</t>
  </si>
  <si>
    <t>Margin Merch Approver Filter Half 1</t>
  </si>
  <si>
    <t>OTB Merch Approver Filter Half 2</t>
  </si>
  <si>
    <t>Phasing Merch Approver Filter Half 2</t>
  </si>
  <si>
    <t>WSSI Merch Approver Filter Half 2</t>
  </si>
  <si>
    <t>Margin Merch Approver Filter Half 2</t>
  </si>
  <si>
    <t>@IDESC(magic9)</t>
  </si>
  <si>
    <t>selfridges.root.local</t>
  </si>
  <si>
    <t>Jo Jarvis</t>
  </si>
  <si>
    <t>John Lawlor</t>
  </si>
  <si>
    <t>Filiz Berry</t>
  </si>
  <si>
    <t>mnuAprOrgOtbCorpPlan</t>
  </si>
  <si>
    <t>mnuAprOrgWssiCorpPlan</t>
  </si>
  <si>
    <t>mnuAprOrgOtbDivPlan</t>
  </si>
  <si>
    <t>mnuAprOrgWssiDivPlan</t>
  </si>
  <si>
    <t>mnuAprOrgOtbGrpPlan</t>
  </si>
  <si>
    <t>mnuAprOrgWssiGrpPlan1</t>
  </si>
  <si>
    <t>mnuAprOrgWssiGrpPlan2</t>
  </si>
  <si>
    <t>mnuAprPhsGrpPlan</t>
  </si>
  <si>
    <t>mnuAprPhsCorpPlan</t>
  </si>
  <si>
    <t>mnuAprPhsDivPlan</t>
  </si>
  <si>
    <t>datasourceId=PLAN;calcscript=swcp2pr</t>
  </si>
  <si>
    <t>datasourceId=PLAN;calcscript=swvp2pr</t>
  </si>
  <si>
    <t>datasourceId=PLAN;calcscript=swgp2pr1</t>
  </si>
  <si>
    <t>datasourceId=PLAN;calcscript=swgp2pr2</t>
  </si>
  <si>
    <t>@PLAN_VERSION | @PLAN_VERSIONvsLY.Variance% |  W.V.PAW | LY | W.C.PvsW.V.PAW.Variance% | @PLAN_VERSIONvsLY.Variance | @PLAN_VERSION_%_sales_spti | W.V.PAWvsLY.Variance%</t>
  </si>
  <si>
    <t>@PLAN_VERSION | @PLAN_VERSIONvsLY.Variance% |  W.G.PAW | LY | W.V.PvsW.G.PAW.Variance% | @PLAN_VERSIONvsLY.Variance | @PLAN_VERSION_%_sales_spti | W.G.PAWvsLY.Variance%</t>
  </si>
  <si>
    <t>H1</t>
  </si>
  <si>
    <t>H2</t>
  </si>
  <si>
    <t>@IDESC(H1, 0)</t>
  </si>
  <si>
    <t>@IDESC(H2, 0)</t>
  </si>
  <si>
    <t>label</t>
  </si>
  <si>
    <t>version</t>
  </si>
  <si>
    <t>id</t>
  </si>
  <si>
    <t>plan cycle</t>
  </si>
  <si>
    <t>year</t>
  </si>
  <si>
    <t>open</t>
  </si>
  <si>
    <t>time</t>
  </si>
  <si>
    <t>role name</t>
  </si>
  <si>
    <t>plantype</t>
  </si>
  <si>
    <t>read only</t>
  </si>
  <si>
    <t>seasons</t>
  </si>
  <si>
    <t>pt</t>
  </si>
  <si>
    <t>plan type</t>
  </si>
  <si>
    <t>eof</t>
  </si>
  <si>
    <t>role</t>
  </si>
  <si>
    <t>default rule set</t>
  </si>
  <si>
    <t>default eval on</t>
  </si>
  <si>
    <t>rule set names (pipe delimited)</t>
  </si>
  <si>
    <t xml:space="preserve">version filters (pipe delimited) </t>
  </si>
  <si>
    <t>view / view group names (pipe delimited)</t>
  </si>
  <si>
    <t>Planning</t>
  </si>
  <si>
    <t>plan cycle list</t>
  </si>
  <si>
    <t>@PLAN_VERSION | LY</t>
  </si>
  <si>
    <t>Dept Brand Matrix Input</t>
  </si>
  <si>
    <t>Rule Sets</t>
  </si>
  <si>
    <t>Phasing</t>
  </si>
  <si>
    <t>enable role filter</t>
  </si>
  <si>
    <t>role name list to copy from</t>
  </si>
  <si>
    <t>username</t>
  </si>
  <si>
    <t>jim</t>
  </si>
  <si>
    <t>brand</t>
  </si>
  <si>
    <t>location</t>
  </si>
  <si>
    <t>seasonality</t>
  </si>
  <si>
    <t>merchandise</t>
  </si>
  <si>
    <t>@ICHILD(stores)</t>
  </si>
  <si>
    <t>@IDESC(all brands, L0)</t>
  </si>
  <si>
    <t>all brands</t>
  </si>
  <si>
    <t>LY</t>
  </si>
  <si>
    <t>OTB Dept</t>
  </si>
  <si>
    <t>Phasing Dept</t>
  </si>
  <si>
    <t>WSSI Dept</t>
  </si>
  <si>
    <t>SPlanning</t>
  </si>
  <si>
    <t>@IDESC(magic9, L1)</t>
  </si>
  <si>
    <t>@IDESC(mg1, L1)</t>
  </si>
  <si>
    <t>@IDESC(38, L1)</t>
  </si>
  <si>
    <t>LY Admin Half 1</t>
  </si>
  <si>
    <t>Brand Matrix Input</t>
  </si>
  <si>
    <t>LY Admin Half 2</t>
  </si>
  <si>
    <t>@IDESC(Half1, 0)</t>
  </si>
  <si>
    <t>@IDESC(Half2, 0)</t>
  </si>
  <si>
    <t>@ICHILD(magic9)</t>
  </si>
  <si>
    <t>@ICHILD(mg1)</t>
  </si>
  <si>
    <t>OTB - Dept - Half 1 08</t>
  </si>
  <si>
    <t>OTB - LY - Half 1 08</t>
  </si>
  <si>
    <t>OTB - Dept - Half 2 08</t>
  </si>
  <si>
    <t>OTB - LY - Half 2 08</t>
  </si>
  <si>
    <t>Phasing - Dept - Half 1 08</t>
  </si>
  <si>
    <t>Phasing - LY - Half 1 08</t>
  </si>
  <si>
    <t>Phasing - Dept - Half 2 08</t>
  </si>
  <si>
    <t>Phasing - LY - Half 2 08</t>
  </si>
  <si>
    <t>WSSI - Dept - Half 1 08</t>
  </si>
  <si>
    <t>WSSI - LY - Half 1 08</t>
  </si>
  <si>
    <t>WSSI - Dept - Half 2 08</t>
  </si>
  <si>
    <t>WSSI - LY - Half 2 08</t>
  </si>
  <si>
    <t>replicate enabled</t>
  </si>
  <si>
    <t>replicate all enabled</t>
  </si>
  <si>
    <t>auto save menus (pipe delimited)</t>
  </si>
  <si>
    <t>allow suppress invalid intersection</t>
  </si>
  <si>
    <t>suppress invalid intersection entry</t>
  </si>
  <si>
    <t>O.C.WIF1</t>
  </si>
  <si>
    <t>O.V.WIF1</t>
  </si>
  <si>
    <t>O.G.WIF1</t>
  </si>
  <si>
    <t>O.D.WIF1</t>
  </si>
  <si>
    <t>OTB Dept WIF1</t>
  </si>
  <si>
    <t>OTB Dept WIF2</t>
  </si>
  <si>
    <t>O.C.WIF2</t>
  </si>
  <si>
    <t>O.V.WIF2</t>
  </si>
  <si>
    <t>O.G.WIF2</t>
  </si>
  <si>
    <t>O.D.WIF2</t>
  </si>
  <si>
    <t>OTB - Dept WIF1 - Half 1 08</t>
  </si>
  <si>
    <t>OTB - Dept WIF2 - Half 1 08</t>
  </si>
  <si>
    <t>OTB - Dept WIF1 - Half 2 08</t>
  </si>
  <si>
    <t>OTB - Dept WIF2 - Half 2 08</t>
  </si>
  <si>
    <t>Margin - Dept - Half 1 08</t>
  </si>
  <si>
    <t>Margin - Dept - Half 2 08</t>
  </si>
  <si>
    <t>RePlanning</t>
  </si>
  <si>
    <t>FY08</t>
  </si>
  <si>
    <t>@ICHILD(all_seasons)</t>
  </si>
  <si>
    <t>O.C.P</t>
  </si>
  <si>
    <t>O.V.P</t>
  </si>
  <si>
    <t>O.G.P</t>
  </si>
  <si>
    <t>O.D.P</t>
  </si>
  <si>
    <t>P.C.P</t>
  </si>
  <si>
    <t>P.V.P</t>
  </si>
  <si>
    <t>P.G.P</t>
  </si>
  <si>
    <t>P.D.P</t>
  </si>
  <si>
    <t>W.C.P</t>
  </si>
  <si>
    <t>W.V.P</t>
  </si>
  <si>
    <t>W.G.P</t>
  </si>
  <si>
    <t>W.D.P</t>
  </si>
  <si>
    <t>OTB Finance</t>
  </si>
  <si>
    <t>OTB Finance WIF1</t>
  </si>
  <si>
    <t>OTB Finance WIF2</t>
  </si>
  <si>
    <t>Phasing Finance</t>
  </si>
  <si>
    <t>WSSI Finance</t>
  </si>
  <si>
    <t>OTB Buyer</t>
  </si>
  <si>
    <t>OTB Buyer WIF1</t>
  </si>
  <si>
    <t>OTB Buyer WIF2</t>
  </si>
  <si>
    <t>Phasing Buyer</t>
  </si>
  <si>
    <t>WSSI Buyer</t>
  </si>
  <si>
    <t>OTB Merch</t>
  </si>
  <si>
    <t>OTB Merch WIF1</t>
  </si>
  <si>
    <t>OTB Merch WIF2</t>
  </si>
  <si>
    <t>Phasing Merch</t>
  </si>
  <si>
    <t>WSSI Merch</t>
  </si>
  <si>
    <t>OTB - Finance - Half 1 08</t>
  </si>
  <si>
    <t>OTB - Finance WIF1 - Half 1 08</t>
  </si>
  <si>
    <t>OTB - Finance WIF2 - Half 1 08</t>
  </si>
  <si>
    <t>OTB - Finance - Half 2 08</t>
  </si>
  <si>
    <t>OTB - Finance WIF1 - Half 2 08</t>
  </si>
  <si>
    <t>OTB - Finance WIF2 - Half 2 08</t>
  </si>
  <si>
    <t>Phasing - Finance - Half 1 08</t>
  </si>
  <si>
    <t>Phasing - Finance - Half 2 08</t>
  </si>
  <si>
    <t>Margin - Finance - Half 1 08</t>
  </si>
  <si>
    <t>Margin - Finance - Half 2 08</t>
  </si>
  <si>
    <t>OTB - Merch - Half 1 08</t>
  </si>
  <si>
    <t>OTB - Merch WIF1 - Half 1 08</t>
  </si>
  <si>
    <t>OTB - Merch WIF2 - Half 1 08</t>
  </si>
  <si>
    <t>OTB - Merch - Half 2 08</t>
  </si>
  <si>
    <t>OTB - Merch WIF1 - Half 2 08</t>
  </si>
  <si>
    <t>OTB - Merch WIF2 - Half 2 08</t>
  </si>
  <si>
    <t>Phasing - Merch - Half 1 08</t>
  </si>
  <si>
    <t>Phasing - Merch - Half 2 08</t>
  </si>
  <si>
    <t>WSSI - Merch - Half 1 08</t>
  </si>
  <si>
    <t>WSSI - Merch - Half 2 08</t>
  </si>
  <si>
    <t>Margin - Merch - Half 1 08</t>
  </si>
  <si>
    <t>Margin - Merch - Half 2 08</t>
  </si>
  <si>
    <t>OTB - Buyer - Half 1 08</t>
  </si>
  <si>
    <t>OTB - Buyer WIF1 - Half 1 08</t>
  </si>
  <si>
    <t>OTB - Buyer WIF2 - Half 1 08</t>
  </si>
  <si>
    <t>OTB - Buyer - Half 2 08</t>
  </si>
  <si>
    <t>OTB - Buyer WIF1 - Half 2 08</t>
  </si>
  <si>
    <t>OTB - Buyer WIF2 - Half 2 08</t>
  </si>
  <si>
    <t>Phasing - Buyer - Half 1 08</t>
  </si>
  <si>
    <t>Phasing - Buyer - Half 2 08</t>
  </si>
  <si>
    <t>WSSI - Buyer - Half 1 08</t>
  </si>
  <si>
    <t>WSSI - Buyer - Half 2 08</t>
  </si>
  <si>
    <t>Margin - Buyer - Half 1 08</t>
  </si>
  <si>
    <t>Margin - Buyer - Half 2 08</t>
  </si>
  <si>
    <t>OTB Finance Planner Half 1</t>
  </si>
  <si>
    <t>OTB Finance Planner Half 2</t>
  </si>
  <si>
    <t>Margin Finance Planner Half 1</t>
  </si>
  <si>
    <t>Margin Finance Planner Half 2</t>
  </si>
  <si>
    <t>OTB Merch Planner Half 1</t>
  </si>
  <si>
    <t>OTB Merch Planner Half 2</t>
  </si>
  <si>
    <t>Phase Merch Planner Half 1</t>
  </si>
  <si>
    <t>Phase Merch Planner Half 2</t>
  </si>
  <si>
    <t>WSSI Merch Planner Half 1</t>
  </si>
  <si>
    <t>WSSI Merch Planner Half 2</t>
  </si>
  <si>
    <t>Margin Merch Planner Half 1</t>
  </si>
  <si>
    <t>Margin Merch Planner Half 2</t>
  </si>
  <si>
    <t>OTB Merch Planner Filter Half 1</t>
  </si>
  <si>
    <t>OTB Merch Planner Filter Half 2</t>
  </si>
  <si>
    <t>Phase Merch Planner Filter Half 1</t>
  </si>
  <si>
    <t>Phase Merch Planner Filter Half 2</t>
  </si>
  <si>
    <t>WSSI Merch Planner Filter Half 1</t>
  </si>
  <si>
    <t>WSSI Merch Planner Filter Half 2</t>
  </si>
  <si>
    <t>Margin Merch Planner Filter Half 1</t>
  </si>
  <si>
    <t>Margin Merch Planner Filter Half 2</t>
  </si>
  <si>
    <t>Jessica Parrish</t>
  </si>
  <si>
    <t>Elizabeth Hastrop</t>
  </si>
  <si>
    <t>@IDESC(mg5, L1)</t>
  </si>
  <si>
    <t>@IDESC(mg5, L2)</t>
  </si>
  <si>
    <t>Victoria Thorne</t>
  </si>
  <si>
    <t>@IDESC(mg5)</t>
  </si>
  <si>
    <t>Elaine Sutton</t>
  </si>
  <si>
    <t>Hazel  Taw</t>
  </si>
  <si>
    <t>@IDESC(26, L1)</t>
  </si>
  <si>
    <t>@IDESC(26)</t>
  </si>
  <si>
    <t>Julie Hall</t>
  </si>
  <si>
    <t>@IDESC(mg4)</t>
  </si>
  <si>
    <t>Sallie Petfield</t>
  </si>
  <si>
    <t>@IDESC(mg3, L1)</t>
  </si>
  <si>
    <t>@IDESC(mg3)</t>
  </si>
  <si>
    <t>Laura Lockhart</t>
  </si>
  <si>
    <t>Pina Milone</t>
  </si>
  <si>
    <t>Nicola Allen</t>
  </si>
  <si>
    <t>Seed Plan from WSSI</t>
  </si>
  <si>
    <t>Do you want to seed this plan from the WSSI plan?</t>
  </si>
  <si>
    <t>Seeding from WSSI is complete</t>
  </si>
  <si>
    <t>datasourceId=PLAN;calcscript=sws2cop</t>
  </si>
  <si>
    <t>datasourceId=PLAN;calcscript=sww2cop</t>
  </si>
  <si>
    <t>datasourceId=PLAN;calcscript=sws2vop</t>
  </si>
  <si>
    <t>datasourceId=PLAN;calcscript=sww2vop</t>
  </si>
  <si>
    <t>datasourceId=PLAN;calcscript=sws2gop</t>
  </si>
  <si>
    <t>datasourceId=PLAN;calcscript=sww2gop</t>
  </si>
  <si>
    <t>datasourceId=PLAN;calcscript=sws2dop</t>
  </si>
  <si>
    <t>datasourceId=PLAN;calcscript=sww2dop</t>
  </si>
  <si>
    <t>mnuSeedOtbPlanFromCorpSSWssi</t>
  </si>
  <si>
    <t>mnuSeedOtbPlanFromCorpAWWssi</t>
  </si>
  <si>
    <t>mnuSeedOtbPlanFromDivSSWssi</t>
  </si>
  <si>
    <t>mnuSeedOtbPlanFromDivAWWssi</t>
  </si>
  <si>
    <t>mnuSeedOtbPlanFromGrpSSWssi</t>
  </si>
  <si>
    <t>mnuSeedOtbPlanFromGrpAWWssi</t>
  </si>
  <si>
    <t>mnuSeedOtbPlanFromDptSSWssi</t>
  </si>
  <si>
    <t>mnuSeedOtbPlanFromDptAWWssi</t>
  </si>
  <si>
    <t>@IDESC(mg2, L1)</t>
  </si>
  <si>
    <t>@IDESC(mg2, L2)</t>
  </si>
  <si>
    <t>Gillian Vice</t>
  </si>
  <si>
    <t>@IDESC(mg2)</t>
  </si>
  <si>
    <t>Elzbieta Hamilton</t>
  </si>
  <si>
    <t>Nadine Jenkins</t>
  </si>
  <si>
    <t>Clare Tonge</t>
  </si>
  <si>
    <t>Natalia Borkowska</t>
  </si>
  <si>
    <t>mmanager</t>
  </si>
  <si>
    <t>@IDESC(mg6, L1)</t>
  </si>
  <si>
    <t>@IDESC(mg6, L2)</t>
  </si>
  <si>
    <t>Mark Richardson</t>
  </si>
  <si>
    <t>@IDESC(mg6)</t>
  </si>
  <si>
    <t>Janhoi Anderson</t>
  </si>
  <si>
    <t>Wendy Spencer</t>
  </si>
  <si>
    <t>Joeann Williams</t>
  </si>
  <si>
    <t>Jayne Demuro</t>
  </si>
  <si>
    <t>@IDESC(mg1, L2)</t>
  </si>
  <si>
    <t>@IDESC(mg1)</t>
  </si>
  <si>
    <t>Kathy Denny</t>
  </si>
  <si>
    <t>Mark Tranter</t>
  </si>
  <si>
    <t>Nirmala Ruthnum</t>
  </si>
  <si>
    <t>Raefer Weston</t>
  </si>
  <si>
    <t>Manisha Patel</t>
  </si>
  <si>
    <t>Tony Bennett</t>
  </si>
  <si>
    <t>Buyer Planner Filter Half 1</t>
  </si>
  <si>
    <t>Buyer Planner Filter Half 2</t>
  </si>
  <si>
    <t>Buyer Planner Half 1</t>
  </si>
  <si>
    <t>Buyer Planner Half 2</t>
  </si>
  <si>
    <t>W.C.WIF</t>
  </si>
  <si>
    <t>W.V.WIF</t>
  </si>
  <si>
    <t>W.G.WIF</t>
  </si>
  <si>
    <t>W.D.WIF</t>
  </si>
  <si>
    <t>WSSI Finance WIF</t>
  </si>
  <si>
    <t>WSSI Merch WIF</t>
  </si>
  <si>
    <t>WSSI Buyer WIF</t>
  </si>
  <si>
    <t>WSSI Dept WIF</t>
  </si>
  <si>
    <t>WSSI - Buyer WIF - Half 1 08</t>
  </si>
  <si>
    <t>WSSI - Dept WIF - Half 1 08</t>
  </si>
  <si>
    <t>WSSI - Buyer WIF - Half 2 08</t>
  </si>
  <si>
    <t>WSSI - Dept WIF - Half 2 08</t>
  </si>
  <si>
    <t>Margin - Finance WIF - Half 1 08</t>
  </si>
  <si>
    <t>Margin - Merch WIF - Half 1 08</t>
  </si>
  <si>
    <t>Margin - Buyer WIF - Half 1 08</t>
  </si>
  <si>
    <t>Margin - Dept WIF - Half 1 08</t>
  </si>
  <si>
    <t>Margin - Finance WIF - Half 2 08</t>
  </si>
  <si>
    <t>Margin - Merch WIF - Half 2 08</t>
  </si>
  <si>
    <t>Margin - Buyer WIF - Half 2 08</t>
  </si>
  <si>
    <t>Margin - Dept WIF - Half 2 08</t>
  </si>
  <si>
    <t>@PLAN_VERSION | @PLAN_VERSIONvsLY.Variance% | LY  | @PLAN_VERSIONvsLY.Variance</t>
  </si>
  <si>
    <t>@PLAN_VERSION | @PLAN_VERSIONvsLY.Variance% | LY | @PLAN_VERSIONvsLY.Variance</t>
  </si>
  <si>
    <t>Maintenance Views</t>
  </si>
  <si>
    <t>Margin Finance</t>
  </si>
  <si>
    <t>Margin Merch</t>
  </si>
  <si>
    <t>Margin Buyer</t>
  </si>
  <si>
    <t>Margin Finance WIF</t>
  </si>
  <si>
    <t>Margin Buyer WIF</t>
  </si>
  <si>
    <t>Margin Merch WIF</t>
  </si>
  <si>
    <t>Margin Dept</t>
  </si>
  <si>
    <t>Margin Dept WIF</t>
  </si>
  <si>
    <t>key</t>
  </si>
  <si>
    <t>caption</t>
  </si>
  <si>
    <t>faceID</t>
  </si>
  <si>
    <t>beginGroup</t>
  </si>
  <si>
    <t>enableButton</t>
  </si>
  <si>
    <t>actionClassName</t>
  </si>
  <si>
    <t>actionClassParms</t>
  </si>
  <si>
    <t>userPromps</t>
  </si>
  <si>
    <t>autoSaveUow</t>
  </si>
  <si>
    <t>autoRefreshUow</t>
  </si>
  <si>
    <t>confirmationMsg</t>
  </si>
  <si>
    <t>terminationMsg</t>
  </si>
  <si>
    <t>viewFilter</t>
  </si>
  <si>
    <t>mnuSubOtbGrpPlan</t>
  </si>
  <si>
    <t>Submit Group Plan</t>
  </si>
  <si>
    <t>com.palladium.paf.cc.EsbCalcCmd</t>
  </si>
  <si>
    <t>unused</t>
  </si>
  <si>
    <t>Your OTB plan has been submitted.</t>
  </si>
  <si>
    <t>Your OTB plan has been approved.</t>
  </si>
  <si>
    <t>Margin Merch WIF Views</t>
  </si>
  <si>
    <t>Margin Buyer WIF Views</t>
  </si>
  <si>
    <t>@IDESC(all brands)</t>
  </si>
  <si>
    <t>NA</t>
  </si>
  <si>
    <t>Half 1 08</t>
  </si>
  <si>
    <t>Half 2 08</t>
  </si>
  <si>
    <t>accounts=brand_plan, plantype=@UOW_ROOT, time=@UOW_ROOT, version=NA, years=@UOW_ROOT</t>
  </si>
  <si>
    <t>Margin Merch Views</t>
  </si>
  <si>
    <t>Margin Buyer Views</t>
  </si>
  <si>
    <t>mnuSubPhsGrpPlan</t>
  </si>
  <si>
    <t>Your Phasing plan has been submitted.</t>
  </si>
  <si>
    <t>Your Phasing plan has been approved.</t>
  </si>
  <si>
    <t>OTB Dept Brand Half 1 Views</t>
  </si>
  <si>
    <t>mnuWssiOnSave</t>
  </si>
  <si>
    <t>Wssi on Save</t>
  </si>
  <si>
    <t>Wssi Save Complete</t>
  </si>
  <si>
    <t>Wssi On Save</t>
  </si>
  <si>
    <t>company</t>
  </si>
  <si>
    <t>Margin Buyer Planner Filter Half 1</t>
  </si>
  <si>
    <t>Margin Buyer Planner Filter Half 2</t>
  </si>
  <si>
    <t>Margin Buyer Planner Half 1</t>
  </si>
  <si>
    <t>Margin Buyer Planner Half 2</t>
  </si>
  <si>
    <t>Margin Dept-Brand Planner Filter Half 1</t>
  </si>
  <si>
    <t>Margin Dept-Brand Planner Filter Half 2</t>
  </si>
  <si>
    <t>Margin Dept-Class Planner Filter Half 1</t>
  </si>
  <si>
    <t>Margin Dept-Class Planner Filter Half 2</t>
  </si>
  <si>
    <t>mnuPhsOnSave</t>
  </si>
  <si>
    <t>Phs on Save</t>
  </si>
  <si>
    <t>Phs On Save</t>
  </si>
  <si>
    <t>Phs Save Complete</t>
  </si>
  <si>
    <t>mnuOtbOnSave</t>
  </si>
  <si>
    <t>Otb on Save</t>
  </si>
  <si>
    <t>Otb On Save</t>
  </si>
  <si>
    <t>Otb Save Complete</t>
  </si>
  <si>
    <t>datasourceId=PLAN;calcscript=otb_sv</t>
  </si>
  <si>
    <t>datasourceId=PLAN;calcscript=phs_sv</t>
  </si>
  <si>
    <t>OTB Dept Brand Half 2 Views</t>
  </si>
  <si>
    <t>accounts=brand_plan, plantype=@UOW_ROOT, time=H1, version=NA, years=@UOW_ROOT</t>
  </si>
  <si>
    <t>accounts=brand_plan, plantype=@UOW_ROOT, time=H2, version=NA, years=@UOW_ROOT</t>
  </si>
  <si>
    <t>@IDESC(company)</t>
  </si>
  <si>
    <t>WSSI Approval Half 1 Financial Views</t>
  </si>
  <si>
    <t>WSSI Approval Half 2 Financial Views</t>
  </si>
  <si>
    <t>Margin Approval Financial Views</t>
  </si>
  <si>
    <t>Margin Approval Merch Views</t>
  </si>
  <si>
    <t>@IDESC(magic9, L2)</t>
  </si>
  <si>
    <t>@IDESC(mg4, L1)</t>
  </si>
  <si>
    <t>@PLAN_VERSION | @PLAN_VERSIONvsLY.Variance% | LY  | @PLAN_VERSIONvsLY.Variance | P.C.PA | @PLAN_VERSIONvsP.C.PA.Variance% | @PLAN_VERSIONvsP.C.PA.Variance</t>
  </si>
  <si>
    <t>@PLAN_VERSION | @PLAN_VERSIONvsLY.Variance% | LY  | @PLAN_VERSIONvsLY.Variance | P.V.PA | @PLAN_VERSIONvsP.V.PA.Variance% | @PLAN_VERSIONvsP.V.PA.Variance</t>
  </si>
  <si>
    <t>@PLAN_VERSION | @PLAN_VERSIONvsLY.Variance% | LY  | @PLAN_VERSIONvsLY.Variance | P.G.PA | @PLAN_VERSIONvsP.G.PA.Variance% | @PLAN_VERSIONvsP.G.PA.Variance</t>
  </si>
  <si>
    <t>@PLAN_VERSION | @PLAN_VERSIONvsLY.Variance% | LY  | @PLAN_VERSIONvsLY.Variance | P.D.PA | @PLAN_VERSIONvsP.D.PA.Variance% | @PLAN_VERSIONvsP.D.PA.Variance</t>
  </si>
  <si>
    <t>view group name</t>
  </si>
  <si>
    <t>OTB Planning H1</t>
  </si>
  <si>
    <t>Store Financials</t>
  </si>
  <si>
    <t>OTB Brand Planning H1</t>
  </si>
  <si>
    <t>Approve Store Financials by Fin</t>
  </si>
  <si>
    <t>Approve Store Financials by Merch</t>
  </si>
  <si>
    <t>OTB Planning H2</t>
  </si>
  <si>
    <t>OTB Brand Planning H2</t>
  </si>
  <si>
    <t>Phasing Sheet H1</t>
  </si>
  <si>
    <t>Phasing Summary</t>
  </si>
  <si>
    <t>Phasing Dept Brand Half 1 Views</t>
  </si>
  <si>
    <t>Phasing Brand Sheet H1</t>
  </si>
  <si>
    <t>Approve Phasing H1 Merch Sheet</t>
  </si>
  <si>
    <t>Approve Phasing Merch Summary</t>
  </si>
  <si>
    <t>Phasing Sheet H2</t>
  </si>
  <si>
    <t>Phasing Dept Brand Half 2 Views</t>
  </si>
  <si>
    <t>Phasing Brand Sheet H2</t>
  </si>
  <si>
    <t>Approve Phasing H2 Merch Sheet</t>
  </si>
  <si>
    <t>Approve WSSI H2 Financial</t>
  </si>
  <si>
    <t>WSSI Brand Mkdn H2 WIF</t>
  </si>
  <si>
    <t>WSSI Brand H2 WIF</t>
  </si>
  <si>
    <t>WSSI Dept Brand Half 2 WIF Views</t>
  </si>
  <si>
    <t>WSSI Mkdn H2 Dept WIF</t>
  </si>
  <si>
    <t>WSSI H2 Dept WIF</t>
  </si>
  <si>
    <t>WSSI Dept Class Half 2 WIF Views</t>
  </si>
  <si>
    <t>WSSI Mkdn H2 Buyer WIF</t>
  </si>
  <si>
    <t>WSSI H2 Buyer WIF</t>
  </si>
  <si>
    <t>WSSI Buyer Half 2 WIF Views</t>
  </si>
  <si>
    <t>WSSI Mkdn H2 Merch WIF</t>
  </si>
  <si>
    <t>WSSI H2 Merch WIF</t>
  </si>
  <si>
    <t>WSSI Merch Half 2 WIF Views</t>
  </si>
  <si>
    <t>WSSI Mkdn H2 Fin WIF</t>
  </si>
  <si>
    <t>WSSI H2 Fin WIF</t>
  </si>
  <si>
    <t>WSSI Financial Half 2 WIF Views</t>
  </si>
  <si>
    <t>WSSI Brand Mkdn H2</t>
  </si>
  <si>
    <t>WSSI Brand H2</t>
  </si>
  <si>
    <t>WSSI Dept Brand Half 2 Views</t>
  </si>
  <si>
    <t>WSSI Mkdn H2</t>
  </si>
  <si>
    <t>WSSI H2</t>
  </si>
  <si>
    <t>WSSI Dept Class Half 2 Views</t>
  </si>
  <si>
    <t>WSSI Buyer Half 2 Views</t>
  </si>
  <si>
    <t>WSSI Merch Half 2 Views</t>
  </si>
  <si>
    <t>WSSI Financial Half 2 Views</t>
  </si>
  <si>
    <t>Approve WSSI H1 Financial</t>
  </si>
  <si>
    <t>WSSI Brand Mkdn H1 WIF</t>
  </si>
  <si>
    <t>WSSI Brand H1 WIF</t>
  </si>
  <si>
    <t>WSSI Dept Brand Half 1 WIF Views</t>
  </si>
  <si>
    <t>WSSI Mkdn H1 Dept WIF</t>
  </si>
  <si>
    <t>WSSI H1 Dept WIF</t>
  </si>
  <si>
    <t>WSSI Dept Class Half 1 WIF Views</t>
  </si>
  <si>
    <t>WSSI Mkdn H1 Buyer WIF</t>
  </si>
  <si>
    <t>WSSI H1 Buyer WIF</t>
  </si>
  <si>
    <t>WSSI Buyer Half 1 WIF Views</t>
  </si>
  <si>
    <t>WSSI Mkdn H1 Merch WIF</t>
  </si>
  <si>
    <t>WSSI H1 Merch WIF</t>
  </si>
  <si>
    <t>WSSI Merch Half 1 WIF Views</t>
  </si>
  <si>
    <t>WSSI Mkdn H1 Fin WIF</t>
  </si>
  <si>
    <t>WSSI H1 Fin WIF</t>
  </si>
  <si>
    <t>WSSI Financial Half 1 WIF Views</t>
  </si>
  <si>
    <t>Open Stock Input Brand Week 1</t>
  </si>
  <si>
    <t>WSSI Brand Mkdn H1</t>
  </si>
  <si>
    <t>WSSI Brand H1</t>
  </si>
  <si>
    <t>WSSI Dept Brand Half 1 Views</t>
  </si>
  <si>
    <t>Open Stock Input Week 1</t>
  </si>
  <si>
    <t>WSSI Mkdn H1</t>
  </si>
  <si>
    <t>WSSI H1</t>
  </si>
  <si>
    <t>WSSI Dept Class Half 1 Views</t>
  </si>
  <si>
    <t>WSSI Buyer Half 1 Views</t>
  </si>
  <si>
    <t>WSSI Merch Half 1 Views</t>
  </si>
  <si>
    <t>WSSI Financial Half 1 Views</t>
  </si>
  <si>
    <t>Approve Margin Merch Planning</t>
  </si>
  <si>
    <t>Approve Margin Financial Planning</t>
  </si>
  <si>
    <t>Margin Markdown Brand WIF Planning</t>
  </si>
  <si>
    <t>Margin Brand WIF Planning</t>
  </si>
  <si>
    <t>Margin Dept Brand WIF Views</t>
  </si>
  <si>
    <t>Margin Markdown Dept WIF Planning</t>
  </si>
  <si>
    <t>Margin Dept WIF Planning</t>
  </si>
  <si>
    <t>Margin Dept Class WIF Views</t>
  </si>
  <si>
    <t>Margin Markdown Buyer WIF Planning</t>
  </si>
  <si>
    <t>Margin Buyer WIF Planning</t>
  </si>
  <si>
    <t>Margin Markdown Merch WIF Planning</t>
  </si>
  <si>
    <t>Margin Merch WIF Planning</t>
  </si>
  <si>
    <t>Margin Markdown Fin WIF Planning</t>
  </si>
  <si>
    <t>Margin Fin WIF Planning</t>
  </si>
  <si>
    <t>Margin Financial WIF Views</t>
  </si>
  <si>
    <t>Margin Markdown Brand Planning</t>
  </si>
  <si>
    <t>Margin Brand Planning</t>
  </si>
  <si>
    <t>Margin Dept Brand Views</t>
  </si>
  <si>
    <t>Margin Markdown Dept Planning</t>
  </si>
  <si>
    <t>Margin Dept Planning</t>
  </si>
  <si>
    <t>Margin Dept Class Views</t>
  </si>
  <si>
    <t>Margin Markdown Buyer Planning</t>
  </si>
  <si>
    <t>Margin Buyer Planning</t>
  </si>
  <si>
    <t>Margin Markdown Merch Planning</t>
  </si>
  <si>
    <t>Margin Merch Planning</t>
  </si>
  <si>
    <t>Margin Markdown Fin Planning</t>
  </si>
  <si>
    <t>Margin Fin Planning</t>
  </si>
  <si>
    <t>Margin Financial Views</t>
  </si>
  <si>
    <t>WSSI H2 Input</t>
  </si>
  <si>
    <t>WSSI H1 Input</t>
  </si>
  <si>
    <t>VAT Maintenance</t>
  </si>
  <si>
    <t>view name / view group name</t>
  </si>
  <si>
    <t>is view group</t>
  </si>
  <si>
    <t>OTB Approval Half 2 Fin Views</t>
  </si>
  <si>
    <t>OTB Approval Half 1 Fin Views</t>
  </si>
  <si>
    <t>OTB Approval Half 1 Merch Views</t>
  </si>
  <si>
    <t>Phasing Approval Half 1 Fin Views</t>
  </si>
  <si>
    <t>Phasing Approval Half 1 Merch Views</t>
  </si>
  <si>
    <t>OTB Approval Half 2 Merch Views</t>
  </si>
  <si>
    <t>Phasing Approval Half 2 Fin Views</t>
  </si>
  <si>
    <t>Phasing Approval Half 2 Merch Views</t>
  </si>
  <si>
    <t>OTB Financial Half 1 Views</t>
  </si>
  <si>
    <t>OTB Merch Half 1 Views</t>
  </si>
  <si>
    <t/>
  </si>
  <si>
    <t>OTB Buyer Half 1 Views</t>
  </si>
  <si>
    <t>OTB Dept Class Half 1 Views</t>
  </si>
  <si>
    <t>OTB Financial Half 2 Views</t>
  </si>
  <si>
    <t>OTB Merch Half 2 Views</t>
  </si>
  <si>
    <t>OTB Buyer Half 2 Views</t>
  </si>
  <si>
    <t>OTB Dept Class Half 2 Views</t>
  </si>
  <si>
    <t>Phasing Financial Half 1 Views</t>
  </si>
  <si>
    <t>Phasing Merch Half 1 Views</t>
  </si>
  <si>
    <t>Phasing Buyer Half 1 Views</t>
  </si>
  <si>
    <t>Phasing Dept Class Half 1 Views</t>
  </si>
  <si>
    <t>datasourceId=PLAN;calcscript=WSSI_GSV</t>
  </si>
  <si>
    <t>datasourceId=PLAN;calcscript=WSSI_SV</t>
  </si>
  <si>
    <t>mnuWssiOnGrpDeptSave</t>
  </si>
  <si>
    <t>Phasing Financial Half 2 Views</t>
  </si>
  <si>
    <t>Phasing Merch Half 2 Views</t>
  </si>
  <si>
    <t>Phasing Buyer Half 2 Views</t>
  </si>
  <si>
    <t>Phasing Dept Class Half 2 Views</t>
  </si>
  <si>
    <t>Phasing Brand Summary</t>
  </si>
  <si>
    <t>Approve Phasing Financial Summary</t>
  </si>
  <si>
    <t xml:space="preserve">@PLAN_VERSION | @PLAN_VERSIONvsLY.Variance% | LY | @PLAN_VERSIONvsLY.Variance
</t>
  </si>
  <si>
    <t>Your WSSI plan has been submitted.</t>
  </si>
  <si>
    <t>Your WSSI plan has been approved.</t>
  </si>
  <si>
    <t>mnuSubOtbDivPlan</t>
  </si>
  <si>
    <t>mnuSubPhsDivPlan</t>
  </si>
  <si>
    <t>Submit Division Plan</t>
  </si>
  <si>
    <t>Approve Division Plan</t>
  </si>
  <si>
    <t>Phasing Seasons H1</t>
  </si>
  <si>
    <t>Phasing Seasons H2</t>
  </si>
  <si>
    <t>Dept-Brand Planner Filter Half 1</t>
  </si>
  <si>
    <t>Dept-Brand Planner Filter Half 2</t>
  </si>
  <si>
    <t>Dept-Class Planner Filter Half 1</t>
  </si>
  <si>
    <t>Dept-Class Planner Filter Half 2</t>
  </si>
  <si>
    <t>@IDESC(38)</t>
  </si>
  <si>
    <t>Phasing Ob/Con Sheet H1</t>
  </si>
  <si>
    <t>Phasing Ob/Con Sheet H2</t>
  </si>
  <si>
    <t>WSSI Ob/Con H1</t>
  </si>
  <si>
    <t>WSSI Ob/Con H2</t>
  </si>
  <si>
    <t>WSSI Ob/Con H1 Merch WIF</t>
  </si>
  <si>
    <t>WSSI Ob/Con H2 Merch WIF</t>
  </si>
  <si>
    <t>Store Financials Brand H1</t>
  </si>
  <si>
    <t>Store Financials Brand Recon H1</t>
  </si>
  <si>
    <t>Store Financials Brand H1 Sect</t>
  </si>
  <si>
    <t>Store Financials Brand Recon H1 Sect</t>
  </si>
  <si>
    <t>Store Financials Brand H2</t>
  </si>
  <si>
    <t>Store Financials Brand H2 Sect</t>
  </si>
  <si>
    <t>Store Financials Brand Recon H2</t>
  </si>
  <si>
    <t>Store Financials Brand Recon H2 Sect</t>
  </si>
  <si>
    <t>Store Financials Dept H1</t>
  </si>
  <si>
    <t>Store Financials Dept H1 Sect</t>
  </si>
  <si>
    <t>Store Financials Dept Recon H1</t>
  </si>
  <si>
    <t>Store Financials Dept Recon H1 Sect</t>
  </si>
  <si>
    <t>Store Financials Dept H2</t>
  </si>
  <si>
    <t>Store Financials Dept H2 Sect</t>
  </si>
  <si>
    <t>Store Financials Dept Recon H2</t>
  </si>
  <si>
    <t>Store Financials Dept Recon H2 Sect</t>
  </si>
  <si>
    <t>datasourceId=PLAN;calcscript=sogw2paw</t>
  </si>
  <si>
    <t>datasourceId=PLAN;calcscript=sogs2paw</t>
  </si>
  <si>
    <t>mnuSubOtbSSGrpPlan</t>
  </si>
  <si>
    <t>mnuSubOtbAWGrpPlan</t>
  </si>
  <si>
    <t>WSSI Ob/Con H1 Buyer WIF</t>
  </si>
  <si>
    <t>WSSI Ob/Con H2 Buyer WIF</t>
  </si>
  <si>
    <t>@PLAN_VERSION | @PLAN_VERSIONvsLY.Variance% | LY  | @PLAN_VERSIONvsLY.Variance | @PLAN_VERSIONA | @PLAN_VERSIONvs@PLAN_VERSIONA.Variance% | @PLAN_VERSIONvs@PLAN_VERSIONA.Variance | @PLAN_VERSION_%_sales_spti</t>
  </si>
  <si>
    <t>WSSI H2 Merch</t>
  </si>
  <si>
    <t>WSSI Mkdn H2 Merch</t>
  </si>
  <si>
    <t>WSSI H1 Merch</t>
  </si>
  <si>
    <t>WSSI Mkdn H1 Merch</t>
  </si>
  <si>
    <t>WSSI Ob/Con H2 Merch</t>
  </si>
  <si>
    <t>WSSI Ob/Con H1 Merch</t>
  </si>
  <si>
    <t>@PLAN_VERSION | @PLAN_VERSIONvsLY.Variance% | LY  | @PLAN_VERSIONvsLY.Variance | W.C.PA | W.C.WIFvsW.C.PA.Variance% | W.C.WIFvsW.C.PA.Variance | @PLAN_VERSION_%_sales_spti</t>
  </si>
  <si>
    <t>@PLAN_VERSION | @PLAN_VERSIONvsLY.Variance% | LY  | @PLAN_VERSIONvsLY.Variance | W.V.PA | W.V.WIFvsW.V.PA.Variance% | W.V.WIFvsW.V.PA.Variance | @PLAN_VERSION_%_sales_spti</t>
  </si>
  <si>
    <t>Status</t>
  </si>
  <si>
    <t>Open Error</t>
  </si>
  <si>
    <t>Calc Error</t>
  </si>
  <si>
    <t>Views</t>
  </si>
  <si>
    <t>Roles</t>
  </si>
  <si>
    <t>Pass</t>
  </si>
  <si>
    <t>Data Save Error</t>
  </si>
  <si>
    <t>Notes</t>
  </si>
  <si>
    <t>OTB</t>
  </si>
  <si>
    <t>WSSI</t>
  </si>
  <si>
    <t>Margin Reforecast</t>
  </si>
  <si>
    <t>Test Plan</t>
  </si>
  <si>
    <t>Processes</t>
  </si>
  <si>
    <t>Total</t>
  </si>
  <si>
    <t>View Refs</t>
  </si>
  <si>
    <t>if no brands exists for a dept, server runs out of memory</t>
  </si>
  <si>
    <t>Fail</t>
  </si>
  <si>
    <t>Open Stock Input Week 27</t>
  </si>
  <si>
    <t>Open Stock Input Brand Week 27</t>
  </si>
  <si>
    <t>bold uow_root for merch; col paf blank should use fill blank</t>
  </si>
  <si>
    <t>put merch user selector?</t>
  </si>
  <si>
    <t>TTN-1269; should be fixed for Rosemont</t>
  </si>
  <si>
    <t>works with mg2; reproduced bug when mg1 was role filtered</t>
  </si>
  <si>
    <t>fails on calc, related to TTN-1269; no data exists</t>
  </si>
  <si>
    <t>Wssi views also have Maint View Group.  Is it needed?</t>
  </si>
  <si>
    <t>bold all seasons?</t>
  </si>
  <si>
    <t>is Open Stock Input Week 1 needed for WIF?</t>
  </si>
  <si>
    <t>row headers are bolded</t>
  </si>
  <si>
    <t>TTN-1269</t>
  </si>
  <si>
    <t>Unable to get member [Week02] - member not found in paf dimension tree</t>
  </si>
  <si>
    <t>@PLAN_VERSION | @PLAN_VERSIONvsLY.Variance% | LY | O.V.PAW | O.C.PvsO.V.PAW.Variance%  | @PLAN_VERSIONvsLY.Variance | O.C.PvsO.V.PAW.Variance | O.V.PAWvsLY.Variance | O.V.PAWvsLY.Variance%</t>
  </si>
  <si>
    <t>@PLAN_VERSION | @PLAN_VERSIONvsLY.Variance% | LY | O.G.PAW | O.V.PvsO.G.PAW.Variance%  | @PLAN_VERSIONvsLY.Variance | O.V.PvsO.G.PAW.Variance | O.G.PAWvsLY.Variance | O.G.PAWvsLY.Variance%</t>
  </si>
  <si>
    <t>@PLAN_VERSION | @PLAN_VERSIONvsLY.Variance% |  W.V.PAW | LY | W.C.PvsW.V.PAW.Variance% | W.C.PvsW.V.PAW.Variance | @PLAN_VERSIONvsLY.Variance | P.C.PA | @PLAN_VERSIONvsP.C.PA.Variance% | @PLAN_VERSIONvsP.C.PA.Variance | W.V.PAWvsLY.Variance | W.V.PAWvsLY.Variance%</t>
  </si>
  <si>
    <t>@PLAN_VERSION | @PLAN_VERSIONvsLY.Variance% |  W.G.PAW | LY | W.V.PvsW.G.PAW.Variance% | W.V.PvsW.G.PAW.Variance | @PLAN_VERSIONvsLY.Variance | P.V.PA | @PLAN_VERSIONvsP.V.PA.Variance% | @PLAN_VERSIONvsP.V.PA.Variance | W.G.PAWvsLY.Variance | W.G.PAWvsLY.Variance%</t>
  </si>
  <si>
    <t>WSSI Approval Half 2 Merch Views</t>
  </si>
  <si>
    <t>WSSI Approval Half 1 Merch Views</t>
  </si>
  <si>
    <t>Approve WSSI H1 Merch</t>
  </si>
  <si>
    <t>Approve WSSI H2 Merch</t>
  </si>
  <si>
    <t>Approve Phasing H1 Fin Sheet</t>
  </si>
  <si>
    <t>Approve Phasing H2 Fin Sheet</t>
  </si>
  <si>
    <t>share wssi merch season therefore only can see H1, not H2 (26 periods)?</t>
  </si>
  <si>
    <t>share wssi merch season therefore only can see H2, not H3 (26 periods)?</t>
  </si>
  <si>
    <t>OTB Planning All Seasons H1</t>
  </si>
  <si>
    <t>OTB Planning All Seasons H1 Sect</t>
  </si>
  <si>
    <t>OTB Planning All Seasons H2</t>
  </si>
  <si>
    <t>OTB Planning All Seasons H2 Sect</t>
  </si>
  <si>
    <t>OTB Planning This Season H1</t>
  </si>
  <si>
    <t>OTB Planning This Season H1 Sect</t>
  </si>
  <si>
    <t>OTB Planning This Season H2</t>
  </si>
  <si>
    <t>OTB Planning This Season H2 Sect</t>
  </si>
  <si>
    <t>OTB Planning Seasonal H1</t>
  </si>
  <si>
    <t>OTB Planning Seasonal H1 Sect</t>
  </si>
  <si>
    <t>OTB Planning Seasonal H2</t>
  </si>
  <si>
    <t>OTB Planning Seasonal H2 Sect</t>
  </si>
  <si>
    <t>OTB Dept Planning All Seasons H1</t>
  </si>
  <si>
    <t>OTB Dept Planning All Seasons H1 Sect</t>
  </si>
  <si>
    <t>OTB Dept Planning All Seasons H2</t>
  </si>
  <si>
    <t>OTB Dept Planning All Seasons H2 Sect</t>
  </si>
  <si>
    <t>OTB Dept Planning This Season H1</t>
  </si>
  <si>
    <t>OTB Dept Planning This Season H1 Sect</t>
  </si>
  <si>
    <t>OTB Dept Planning This Season H2</t>
  </si>
  <si>
    <t>OTB Dept Planning This Season H2 Sect</t>
  </si>
  <si>
    <t>OTB Dept Planning Seasonal H1</t>
  </si>
  <si>
    <t>OTB Dept Planning Seasonal H1 Sect</t>
  </si>
  <si>
    <t>OTB Dept Planning Seasonal H2</t>
  </si>
  <si>
    <t>OTB Dept Planning Seasonal H2 Sect</t>
  </si>
  <si>
    <t>OTB Brand Planning All Seasons H1</t>
  </si>
  <si>
    <t>OTB Brand Planning All Seasons H1 Sect</t>
  </si>
  <si>
    <t>OTB Brand Planning All Seasons H2</t>
  </si>
  <si>
    <t>OTB Brand Planning All Seasons H2 Sect</t>
  </si>
  <si>
    <t>OTB Brand Planning This Season H1</t>
  </si>
  <si>
    <t>OTB Brand Planning This Season H1 Sect</t>
  </si>
  <si>
    <t>OTB Brand Planning This Season H2</t>
  </si>
  <si>
    <t>OTB Brand Planning This Season H2 Sect</t>
  </si>
  <si>
    <t>OTB Brand Planning Seasonal H1</t>
  </si>
  <si>
    <t>OTB Brand Planning Seasonal H1 Sect</t>
  </si>
  <si>
    <t>OTB Brand Planning Seasonal H2</t>
  </si>
  <si>
    <t>OTB Brand Planning Seasonal H2 Sect</t>
  </si>
  <si>
    <t>Approve OTB Fin Planning All Seasons H1</t>
  </si>
  <si>
    <t>Approve OTB Fin Planning All Seasons H1 Sect</t>
  </si>
  <si>
    <t>Approve OTB Fin Planning All Seasons H2</t>
  </si>
  <si>
    <t>Approve OTB Fin Planning All Seasons H2 Sect</t>
  </si>
  <si>
    <t>Approve OTB Merch Planning All Seasons H1</t>
  </si>
  <si>
    <t>Approve OTB Merch Planning All Seasons H1 Sect</t>
  </si>
  <si>
    <t>Approve OTB Merch Planning All Seasons H2</t>
  </si>
  <si>
    <t>Approve OTB Merch Planning All Seasons H2 Sect</t>
  </si>
  <si>
    <t>Approve OTB Fin Planning This Season H1</t>
  </si>
  <si>
    <t>Approve OTB Fin Planning This Season H1 Sect</t>
  </si>
  <si>
    <t>Approve OTB Fin Planning This Season H2</t>
  </si>
  <si>
    <t>Approve OTB Fin Planning This Season H2 Sect</t>
  </si>
  <si>
    <t>Approve OTB Merch Planning This Season H1</t>
  </si>
  <si>
    <t>Approve OTB Merch Planning This Season H1 Sect</t>
  </si>
  <si>
    <t>Approve OTB Merch Planning This Season H2</t>
  </si>
  <si>
    <t>Approve OTB Merch Planning This Season H2 Sect</t>
  </si>
  <si>
    <t>Approve OTB Fin Planning Seasonal H1</t>
  </si>
  <si>
    <t>Approve OTB Fin Planning Seasonal H1 Sect</t>
  </si>
  <si>
    <t>Approve OTB Fin Planning Seasonal H2</t>
  </si>
  <si>
    <t>Approve OTB Fin Planning Seasonal H2 Sect</t>
  </si>
  <si>
    <t>Approve OTB Merch Planning Seasonal H1</t>
  </si>
  <si>
    <t>Approve OTB Merch Planning Seasonal H1 Sect</t>
  </si>
  <si>
    <t>Approve OTB Merch Planning Seasonal H2</t>
  </si>
  <si>
    <t>Approve OTB Merch Planning Seasonal H2 Sect</t>
  </si>
  <si>
    <t>@PLAN_VERSION | @PLAN_VERSIONvsLY.Variance% |  P.G.PAW | LY | P.V.PvsP.G.PAW.Variance% |  P.V.PvsP.G.PAW.Variance |  @PLAN_VERSIONvsLY.Variance | P.G.PAWvsLY.Variance% | P.G.PAWvsLY.Variance | O.V.PA | O.V.PAvsP.G.PAW.Variance% | O.V.PAvsP.G.PAW.Variance | O.V.PAvsLY.Variance% | O.V.PAvsLY.Variance</t>
  </si>
  <si>
    <t>@PLAN_VERSION | @PLAN_VERSIONvsLY.Variance% |  P.V.PAW | LY | P.C.PvsP.V.PAW.Variance% | P.C.PvsP.V.PAW.Variance | @PLAN_VERSIONvsLY.Variance | P.V.PAWvsLY.Variance% | P.V.PAWvsLY.Variance</t>
  </si>
  <si>
    <t>WSSI - Merch - H1 08</t>
  </si>
  <si>
    <t>WSSI - Merch WIF - H1 08</t>
  </si>
  <si>
    <t>WSSI - Merch - H2 08</t>
  </si>
  <si>
    <t>WSSI - Merch WIF - H2 08</t>
  </si>
  <si>
    <t>OTB Buyer Recon All Seasons H1</t>
  </si>
  <si>
    <t>OTB Buyer Recon This Season H1</t>
  </si>
  <si>
    <t>OTB Buyer Recon Seasonal H1</t>
  </si>
  <si>
    <t>OTB Buyer Recon All Seasons H2</t>
  </si>
  <si>
    <t>OTB Buyer Recon This Season H2</t>
  </si>
  <si>
    <t>OTB Buyer Recon Seasonal H2</t>
  </si>
  <si>
    <t xml:space="preserve">@PLAN_VERSION | @PLAN_VERSIONvsLY.Variance% | LY | @PLAN_VERSIONvsLY.Variance | O.D.P | O.D.PvsLY.Variance% | O.D.PvsLY.Variance
</t>
  </si>
  <si>
    <t>OTB Brand Recon All Seasons H1</t>
  </si>
  <si>
    <t>OTB Brand Recon This Season H1</t>
  </si>
  <si>
    <t>OTB Brand Recon Seasonal H1</t>
  </si>
  <si>
    <t>OTB Brand Recon All Seasons H2</t>
  </si>
  <si>
    <t>OTB Brand Recon This Season H2</t>
  </si>
  <si>
    <t>OTB Brand Recon Seasonal H2</t>
  </si>
  <si>
    <t xml:space="preserve">@PLAN_VERSION | LY | @PLAN_VERSIONvsLY.Variance% | @PLAN_VERSIONvsLY.Variance | O.G.P | O.G.PvsLY.Variance% | O.G.PvsLY.Variance
</t>
  </si>
  <si>
    <t>OTB Dept Recon All Seasons H2</t>
  </si>
  <si>
    <t>OTB Dept Recon This Season H2</t>
  </si>
  <si>
    <t>OTB Dept Recon Seasonal H2</t>
  </si>
  <si>
    <t>OTB Dept Recon All Seasons H1</t>
  </si>
  <si>
    <t>OTB Dept Recon This Season H1</t>
  </si>
  <si>
    <t>OTB Dept Recon Seasonal H1</t>
  </si>
  <si>
    <t>OTB Dept Planning H1</t>
  </si>
  <si>
    <t>OTB Dept Planning H2</t>
  </si>
  <si>
    <t>mnuSubWssiGrpPlan</t>
  </si>
  <si>
    <t>mnuSubWssiDivPlan</t>
  </si>
  <si>
    <t>Approve Corp Plan</t>
  </si>
  <si>
    <t>Do you want to accept this finance Phasing plan?</t>
  </si>
  <si>
    <t>Do you want to accept this finance WSSI plan?</t>
  </si>
  <si>
    <t>Your OTB plan has been accepted.</t>
  </si>
  <si>
    <t>Your Phasing plan has been accepted.</t>
  </si>
  <si>
    <t>Your WSSI plan has been accepted.</t>
  </si>
  <si>
    <t>mnuSeedLikeDept</t>
  </si>
  <si>
    <t>Copy Like Dept</t>
  </si>
  <si>
    <t>datasourceId=PLAN;calcscript=cpyDept</t>
  </si>
  <si>
    <t>Do you want to copy your source dept to the target dept?</t>
  </si>
  <si>
    <t>Your department copy has completed.</t>
  </si>
  <si>
    <t>Phase from OTB</t>
  </si>
</sst>
</file>

<file path=xl/styles.xml><?xml version="1.0" encoding="utf-8"?>
<styleSheet xmlns="http://schemas.openxmlformats.org/spreadsheetml/2006/main">
  <fonts count="24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49" fontId="0" fillId="0" borderId="0" xfId="0" quotePrefix="1" applyNumberFormat="1"/>
    <xf numFmtId="49" fontId="0" fillId="0" borderId="0" xfId="0" applyNumberFormat="1"/>
    <xf numFmtId="49" fontId="3" fillId="0" borderId="0" xfId="0" applyNumberFormat="1" applyFont="1"/>
    <xf numFmtId="0" fontId="4" fillId="0" borderId="0" xfId="0" applyFont="1"/>
    <xf numFmtId="0" fontId="4" fillId="0" borderId="0" xfId="0" quotePrefix="1" applyFont="1" applyAlignment="1">
      <alignment wrapText="1"/>
    </xf>
    <xf numFmtId="0" fontId="5" fillId="0" borderId="0" xfId="0" applyFont="1"/>
    <xf numFmtId="0" fontId="4" fillId="0" borderId="0" xfId="0" applyFont="1" applyAlignment="1">
      <alignment wrapText="1"/>
    </xf>
    <xf numFmtId="0" fontId="0" fillId="0" borderId="10" xfId="0" applyBorder="1"/>
    <xf numFmtId="0" fontId="0" fillId="24" borderId="10" xfId="0" applyFill="1" applyBorder="1"/>
    <xf numFmtId="0" fontId="3" fillId="25" borderId="10" xfId="0" applyFont="1" applyFill="1" applyBorder="1"/>
    <xf numFmtId="0" fontId="0" fillId="0" borderId="0" xfId="0" applyAlignment="1">
      <alignment vertical="top"/>
    </xf>
    <xf numFmtId="0" fontId="3" fillId="25" borderId="10" xfId="0" applyFont="1" applyFill="1" applyBorder="1" applyAlignment="1">
      <alignment vertical="top"/>
    </xf>
    <xf numFmtId="0" fontId="0" fillId="26" borderId="11" xfId="0" applyFill="1" applyBorder="1" applyAlignment="1">
      <alignment vertical="top"/>
    </xf>
    <xf numFmtId="0" fontId="0" fillId="26" borderId="12" xfId="0" applyFill="1" applyBorder="1" applyAlignment="1">
      <alignment vertical="top"/>
    </xf>
    <xf numFmtId="0" fontId="0" fillId="26" borderId="13" xfId="0" applyFill="1" applyBorder="1" applyAlignment="1">
      <alignment vertical="top"/>
    </xf>
    <xf numFmtId="0" fontId="0" fillId="26" borderId="10" xfId="0" applyFill="1" applyBorder="1" applyAlignment="1">
      <alignment horizontal="left" vertical="top"/>
    </xf>
    <xf numFmtId="0" fontId="0" fillId="27" borderId="10" xfId="0" applyFill="1" applyBorder="1" applyAlignment="1">
      <alignment horizontal="left" vertical="top"/>
    </xf>
    <xf numFmtId="0" fontId="0" fillId="28" borderId="10" xfId="0" applyFill="1" applyBorder="1" applyAlignment="1">
      <alignment horizontal="left" vertical="top"/>
    </xf>
    <xf numFmtId="0" fontId="0" fillId="29" borderId="10" xfId="0" applyFill="1" applyBorder="1" applyAlignment="1">
      <alignment horizontal="left" vertical="top"/>
    </xf>
    <xf numFmtId="0" fontId="0" fillId="26" borderId="14" xfId="0" applyFill="1" applyBorder="1" applyAlignment="1">
      <alignment vertical="top"/>
    </xf>
    <xf numFmtId="0" fontId="0" fillId="26" borderId="15" xfId="0" applyFill="1" applyBorder="1" applyAlignment="1">
      <alignment vertical="top"/>
    </xf>
    <xf numFmtId="0" fontId="0" fillId="26" borderId="10" xfId="0" applyFill="1" applyBorder="1" applyAlignment="1">
      <alignment vertical="top"/>
    </xf>
    <xf numFmtId="0" fontId="0" fillId="27" borderId="12" xfId="0" applyFill="1" applyBorder="1" applyAlignment="1">
      <alignment vertical="top"/>
    </xf>
    <xf numFmtId="0" fontId="0" fillId="27" borderId="16" xfId="0" applyFill="1" applyBorder="1" applyAlignment="1">
      <alignment vertical="top"/>
    </xf>
    <xf numFmtId="0" fontId="0" fillId="27" borderId="13" xfId="0" applyFill="1" applyBorder="1" applyAlignment="1">
      <alignment vertical="top"/>
    </xf>
    <xf numFmtId="0" fontId="0" fillId="27" borderId="14" xfId="0" applyFill="1" applyBorder="1" applyAlignment="1">
      <alignment vertical="top"/>
    </xf>
    <xf numFmtId="0" fontId="0" fillId="0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vertical="top" wrapText="1"/>
    </xf>
    <xf numFmtId="0" fontId="3" fillId="25" borderId="10" xfId="0" applyFont="1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26" borderId="10" xfId="0" applyFill="1" applyBorder="1" applyAlignment="1">
      <alignment vertical="top" wrapText="1"/>
    </xf>
    <xf numFmtId="0" fontId="0" fillId="26" borderId="15" xfId="0" applyFill="1" applyBorder="1" applyAlignment="1">
      <alignment vertical="top" wrapText="1"/>
    </xf>
    <xf numFmtId="0" fontId="0" fillId="27" borderId="11" xfId="0" applyFill="1" applyBorder="1" applyAlignment="1">
      <alignment vertical="top"/>
    </xf>
    <xf numFmtId="0" fontId="0" fillId="27" borderId="15" xfId="0" applyFill="1" applyBorder="1" applyAlignment="1">
      <alignment vertical="top"/>
    </xf>
    <xf numFmtId="0" fontId="0" fillId="27" borderId="10" xfId="0" applyFill="1" applyBorder="1" applyAlignment="1">
      <alignment vertical="top" wrapText="1"/>
    </xf>
    <xf numFmtId="0" fontId="0" fillId="0" borderId="10" xfId="0" applyFill="1" applyBorder="1"/>
    <xf numFmtId="0" fontId="0" fillId="30" borderId="17" xfId="0" applyFill="1" applyBorder="1"/>
    <xf numFmtId="0" fontId="0" fillId="28" borderId="15" xfId="0" applyFill="1" applyBorder="1" applyAlignment="1">
      <alignment vertical="top"/>
    </xf>
    <xf numFmtId="0" fontId="0" fillId="28" borderId="18" xfId="0" applyFill="1" applyBorder="1"/>
    <xf numFmtId="0" fontId="4" fillId="28" borderId="10" xfId="0" applyFont="1" applyFill="1" applyBorder="1"/>
    <xf numFmtId="0" fontId="0" fillId="28" borderId="16" xfId="0" applyFill="1" applyBorder="1" applyAlignment="1">
      <alignment vertical="top"/>
    </xf>
    <xf numFmtId="0" fontId="0" fillId="28" borderId="19" xfId="0" applyFill="1" applyBorder="1" applyAlignment="1">
      <alignment vertical="top"/>
    </xf>
    <xf numFmtId="0" fontId="0" fillId="28" borderId="10" xfId="0" applyFill="1" applyBorder="1"/>
    <xf numFmtId="0" fontId="0" fillId="28" borderId="20" xfId="0" applyFill="1" applyBorder="1" applyAlignment="1">
      <alignment vertical="top"/>
    </xf>
    <xf numFmtId="0" fontId="0" fillId="28" borderId="14" xfId="0" applyFill="1" applyBorder="1" applyAlignment="1">
      <alignment vertical="top"/>
    </xf>
    <xf numFmtId="0" fontId="0" fillId="28" borderId="11" xfId="0" applyFill="1" applyBorder="1" applyAlignment="1">
      <alignment vertical="top"/>
    </xf>
    <xf numFmtId="0" fontId="0" fillId="28" borderId="15" xfId="0" applyFill="1" applyBorder="1"/>
    <xf numFmtId="0" fontId="0" fillId="28" borderId="12" xfId="0" applyFill="1" applyBorder="1" applyAlignment="1">
      <alignment vertical="top"/>
    </xf>
    <xf numFmtId="0" fontId="0" fillId="28" borderId="13" xfId="0" applyFill="1" applyBorder="1" applyAlignment="1">
      <alignment vertical="top"/>
    </xf>
    <xf numFmtId="0" fontId="0" fillId="28" borderId="16" xfId="0" applyFill="1" applyBorder="1"/>
    <xf numFmtId="0" fontId="0" fillId="28" borderId="0" xfId="0" applyFill="1" applyBorder="1" applyAlignment="1">
      <alignment vertical="top"/>
    </xf>
    <xf numFmtId="0" fontId="0" fillId="28" borderId="0" xfId="0" applyFill="1" applyAlignment="1">
      <alignment vertical="top"/>
    </xf>
    <xf numFmtId="0" fontId="0" fillId="28" borderId="20" xfId="0" applyFill="1" applyBorder="1"/>
    <xf numFmtId="0" fontId="0" fillId="28" borderId="10" xfId="0" applyFill="1" applyBorder="1" applyAlignment="1">
      <alignment vertical="top"/>
    </xf>
    <xf numFmtId="0" fontId="0" fillId="29" borderId="11" xfId="0" applyFill="1" applyBorder="1" applyAlignment="1">
      <alignment vertical="top"/>
    </xf>
    <xf numFmtId="0" fontId="0" fillId="29" borderId="15" xfId="0" applyFill="1" applyBorder="1"/>
    <xf numFmtId="0" fontId="0" fillId="29" borderId="10" xfId="0" applyFill="1" applyBorder="1"/>
    <xf numFmtId="0" fontId="0" fillId="29" borderId="12" xfId="0" applyFill="1" applyBorder="1" applyAlignment="1">
      <alignment vertical="top"/>
    </xf>
    <xf numFmtId="0" fontId="0" fillId="29" borderId="14" xfId="0" applyFill="1" applyBorder="1" applyAlignment="1">
      <alignment vertical="top"/>
    </xf>
    <xf numFmtId="0" fontId="0" fillId="29" borderId="13" xfId="0" applyFill="1" applyBorder="1" applyAlignment="1">
      <alignment vertical="top"/>
    </xf>
    <xf numFmtId="0" fontId="0" fillId="29" borderId="10" xfId="0" applyFill="1" applyBorder="1" applyAlignment="1">
      <alignment vertical="top"/>
    </xf>
    <xf numFmtId="0" fontId="3" fillId="0" borderId="0" xfId="0" applyFont="1" applyFill="1" applyBorder="1" applyAlignment="1">
      <alignment horizontal="right" vertical="top"/>
    </xf>
    <xf numFmtId="0" fontId="3" fillId="0" borderId="10" xfId="0" applyFont="1" applyBorder="1" applyAlignment="1">
      <alignment vertical="top" wrapText="1"/>
    </xf>
    <xf numFmtId="0" fontId="3" fillId="0" borderId="10" xfId="0" applyFont="1" applyBorder="1"/>
    <xf numFmtId="0" fontId="0" fillId="26" borderId="21" xfId="0" applyFill="1" applyBorder="1" applyAlignment="1">
      <alignment vertical="top"/>
    </xf>
    <xf numFmtId="0" fontId="0" fillId="0" borderId="0" xfId="0" quotePrefix="1" applyFill="1"/>
    <xf numFmtId="0" fontId="0" fillId="0" borderId="17" xfId="0" applyFill="1" applyBorder="1"/>
    <xf numFmtId="0" fontId="23" fillId="0" borderId="0" xfId="0" applyFont="1"/>
    <xf numFmtId="0" fontId="1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2"/>
  <sheetViews>
    <sheetView workbookViewId="0">
      <selection activeCell="C1" sqref="C1"/>
    </sheetView>
  </sheetViews>
  <sheetFormatPr defaultRowHeight="12.75"/>
  <sheetData>
    <row r="1" spans="1:3">
      <c r="A1" s="2" t="s">
        <v>534</v>
      </c>
      <c r="C1" s="75"/>
    </row>
    <row r="2" spans="1:3">
      <c r="A2" t="s">
        <v>533</v>
      </c>
    </row>
  </sheetData>
  <customSheetViews>
    <customSheetView guid="{F36C6031-31E9-4EA5-8EA7-88ADDCF1301B}" showRuler="0">
      <selection activeCell="H43" sqref="H43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88"/>
  <sheetViews>
    <sheetView workbookViewId="0">
      <pane ySplit="9" topLeftCell="A10" activePane="bottomLeft" state="frozen"/>
      <selection pane="bottomLeft" activeCell="C32" sqref="C32"/>
    </sheetView>
  </sheetViews>
  <sheetFormatPr defaultRowHeight="12.75"/>
  <cols>
    <col min="1" max="1" width="30.42578125" style="16" customWidth="1"/>
    <col min="2" max="2" width="30.5703125" style="16" customWidth="1"/>
    <col min="3" max="3" width="33.7109375" style="34" customWidth="1"/>
    <col min="4" max="5" width="12.28515625" customWidth="1"/>
    <col min="6" max="6" width="15.85546875" customWidth="1"/>
    <col min="7" max="7" width="7.42578125" customWidth="1"/>
    <col min="8" max="8" width="64" bestFit="1" customWidth="1"/>
  </cols>
  <sheetData>
    <row r="1" spans="1:8">
      <c r="A1" s="16" t="s">
        <v>1052</v>
      </c>
    </row>
    <row r="2" spans="1:8">
      <c r="C2" s="35" t="s">
        <v>1045</v>
      </c>
      <c r="D2" s="15" t="s">
        <v>1053</v>
      </c>
      <c r="E2" s="15" t="s">
        <v>1055</v>
      </c>
    </row>
    <row r="3" spans="1:8">
      <c r="B3" s="21" t="s">
        <v>1049</v>
      </c>
      <c r="C3" s="36">
        <f>COUNTA(A10:A79)</f>
        <v>16</v>
      </c>
      <c r="D3" s="32">
        <f>COUNTA(B10:B79)</f>
        <v>40</v>
      </c>
      <c r="E3" s="32">
        <f>COUNTA(C10:C79)</f>
        <v>70</v>
      </c>
    </row>
    <row r="4" spans="1:8">
      <c r="B4" s="22" t="s">
        <v>547</v>
      </c>
      <c r="C4" s="37">
        <f>COUNTA(A81:A136)</f>
        <v>18</v>
      </c>
      <c r="D4" s="33">
        <f>COUNTA(B81:B136)</f>
        <v>18</v>
      </c>
      <c r="E4" s="33">
        <f>COUNTA(C81:C136)</f>
        <v>56</v>
      </c>
    </row>
    <row r="5" spans="1:8">
      <c r="B5" s="23" t="s">
        <v>1050</v>
      </c>
      <c r="C5" s="37">
        <f>COUNTA(A138:A227)</f>
        <v>18</v>
      </c>
      <c r="D5" s="37">
        <f>COUNTA(B138:B227)</f>
        <v>32</v>
      </c>
      <c r="E5" s="37">
        <f>COUNTA(C138:C227)</f>
        <v>90</v>
      </c>
    </row>
    <row r="6" spans="1:8">
      <c r="B6" s="24" t="s">
        <v>1051</v>
      </c>
      <c r="C6" s="37">
        <f>COUNTA(A229:A288)</f>
        <v>18</v>
      </c>
      <c r="D6" s="37">
        <f>COUNTA(B229:B288)</f>
        <v>32</v>
      </c>
      <c r="E6" s="37">
        <f>COUNTA(C229:C288)</f>
        <v>60</v>
      </c>
    </row>
    <row r="7" spans="1:8">
      <c r="B7" s="69" t="s">
        <v>1054</v>
      </c>
      <c r="C7" s="70">
        <f>SUM(C3:C6)</f>
        <v>70</v>
      </c>
      <c r="D7" s="71">
        <f>SUM(D3:D6)</f>
        <v>122</v>
      </c>
      <c r="E7" s="71">
        <f>SUM(E3:E6)</f>
        <v>276</v>
      </c>
    </row>
    <row r="9" spans="1:8">
      <c r="A9" s="17" t="s">
        <v>1045</v>
      </c>
      <c r="B9" s="17" t="s">
        <v>1053</v>
      </c>
      <c r="C9" s="35" t="s">
        <v>1044</v>
      </c>
      <c r="D9" s="15" t="s">
        <v>1042</v>
      </c>
      <c r="E9" s="15" t="s">
        <v>1043</v>
      </c>
      <c r="F9" s="15" t="s">
        <v>1047</v>
      </c>
      <c r="G9" s="15" t="s">
        <v>1041</v>
      </c>
      <c r="H9" s="15" t="s">
        <v>1048</v>
      </c>
    </row>
    <row r="10" spans="1:8">
      <c r="A10" s="18" t="str">
        <f>Roles!$A$5</f>
        <v>OTB Finance Planner Half 1</v>
      </c>
      <c r="B10" s="18" t="str">
        <f>Seasons!$A$2</f>
        <v>OTB - Finance - Half 1 08</v>
      </c>
      <c r="C10" s="38" t="s">
        <v>858</v>
      </c>
      <c r="D10" s="14" t="s">
        <v>1046</v>
      </c>
      <c r="E10" s="14" t="s">
        <v>1046</v>
      </c>
      <c r="F10" s="14" t="s">
        <v>1046</v>
      </c>
      <c r="G10" s="14" t="s">
        <v>1046</v>
      </c>
      <c r="H10" s="13"/>
    </row>
    <row r="11" spans="1:8">
      <c r="A11" s="19"/>
      <c r="B11" s="20"/>
      <c r="C11" s="38" t="s">
        <v>859</v>
      </c>
      <c r="D11" s="14" t="s">
        <v>1046</v>
      </c>
      <c r="E11" s="14" t="s">
        <v>1046</v>
      </c>
      <c r="F11" s="14" t="s">
        <v>1046</v>
      </c>
      <c r="G11" s="14" t="s">
        <v>1046</v>
      </c>
      <c r="H11" s="13"/>
    </row>
    <row r="12" spans="1:8">
      <c r="A12" s="19"/>
      <c r="B12" s="18" t="str">
        <f>Seasons!$A$6</f>
        <v>OTB - Finance WIF1 - Half 1 08</v>
      </c>
      <c r="C12" s="38" t="s">
        <v>858</v>
      </c>
      <c r="D12" s="14" t="s">
        <v>1046</v>
      </c>
      <c r="E12" s="14" t="s">
        <v>1046</v>
      </c>
      <c r="F12" s="14" t="s">
        <v>1046</v>
      </c>
      <c r="G12" s="14" t="s">
        <v>1046</v>
      </c>
      <c r="H12" s="13"/>
    </row>
    <row r="13" spans="1:8">
      <c r="A13" s="19"/>
      <c r="B13" s="19"/>
      <c r="C13" s="38" t="s">
        <v>859</v>
      </c>
      <c r="D13" s="14" t="s">
        <v>1046</v>
      </c>
      <c r="E13" s="14" t="s">
        <v>1046</v>
      </c>
      <c r="F13" s="14" t="s">
        <v>1046</v>
      </c>
      <c r="G13" s="14" t="s">
        <v>1046</v>
      </c>
      <c r="H13" s="13"/>
    </row>
    <row r="14" spans="1:8">
      <c r="A14" s="19"/>
      <c r="B14" s="18" t="str">
        <f>Seasons!$A$10</f>
        <v>OTB - Finance WIF2 - Half 1 08</v>
      </c>
      <c r="C14" s="38" t="s">
        <v>858</v>
      </c>
      <c r="D14" s="14" t="s">
        <v>1046</v>
      </c>
      <c r="E14" s="14" t="s">
        <v>1046</v>
      </c>
      <c r="F14" s="14" t="s">
        <v>1046</v>
      </c>
      <c r="G14" s="14" t="s">
        <v>1046</v>
      </c>
      <c r="H14" s="13"/>
    </row>
    <row r="15" spans="1:8">
      <c r="A15" s="20"/>
      <c r="B15" s="25"/>
      <c r="C15" s="38" t="s">
        <v>859</v>
      </c>
      <c r="D15" s="14" t="s">
        <v>1046</v>
      </c>
      <c r="E15" s="14" t="s">
        <v>1046</v>
      </c>
      <c r="F15" s="14" t="s">
        <v>1046</v>
      </c>
      <c r="G15" s="14" t="s">
        <v>1046</v>
      </c>
      <c r="H15" s="13"/>
    </row>
    <row r="16" spans="1:8">
      <c r="A16" s="18" t="str">
        <f>Roles!$A$11</f>
        <v>OTB Finance Planner Half 2</v>
      </c>
      <c r="B16" s="18" t="str">
        <f>Seasons!$A$15</f>
        <v>OTB - Finance - Half 2 08</v>
      </c>
      <c r="C16" s="38" t="s">
        <v>863</v>
      </c>
      <c r="D16" s="14" t="s">
        <v>1046</v>
      </c>
      <c r="E16" s="14" t="s">
        <v>1046</v>
      </c>
      <c r="F16" s="14" t="s">
        <v>1046</v>
      </c>
      <c r="G16" s="14" t="s">
        <v>1046</v>
      </c>
      <c r="H16" s="13"/>
    </row>
    <row r="17" spans="1:8">
      <c r="A17" s="19"/>
      <c r="B17" s="20"/>
      <c r="C17" s="38" t="s">
        <v>859</v>
      </c>
      <c r="D17" s="14" t="s">
        <v>1046</v>
      </c>
      <c r="E17" s="14" t="s">
        <v>1046</v>
      </c>
      <c r="F17" s="14" t="s">
        <v>1046</v>
      </c>
      <c r="G17" s="14" t="s">
        <v>1046</v>
      </c>
      <c r="H17" s="13"/>
    </row>
    <row r="18" spans="1:8">
      <c r="A18" s="19"/>
      <c r="B18" s="18" t="str">
        <f>Seasons!$A$19</f>
        <v>OTB - Finance WIF1 - Half 2 08</v>
      </c>
      <c r="C18" s="38" t="s">
        <v>863</v>
      </c>
      <c r="D18" s="14" t="s">
        <v>1046</v>
      </c>
      <c r="E18" s="13"/>
      <c r="F18" s="13"/>
      <c r="G18" s="13"/>
      <c r="H18" s="13"/>
    </row>
    <row r="19" spans="1:8">
      <c r="A19" s="19"/>
      <c r="B19" s="20"/>
      <c r="C19" s="38" t="s">
        <v>859</v>
      </c>
      <c r="D19" s="14" t="s">
        <v>1046</v>
      </c>
      <c r="E19" s="13"/>
      <c r="F19" s="13"/>
      <c r="G19" s="13"/>
      <c r="H19" s="13"/>
    </row>
    <row r="20" spans="1:8">
      <c r="A20" s="19"/>
      <c r="B20" s="18" t="str">
        <f>Seasons!$A$23</f>
        <v>OTB - Finance WIF2 - Half 2 08</v>
      </c>
      <c r="C20" s="38" t="s">
        <v>863</v>
      </c>
      <c r="D20" s="14" t="s">
        <v>1046</v>
      </c>
      <c r="E20" s="13"/>
      <c r="F20" s="13"/>
      <c r="G20" s="13"/>
      <c r="H20" s="13"/>
    </row>
    <row r="21" spans="1:8">
      <c r="A21" s="20"/>
      <c r="B21" s="20"/>
      <c r="C21" s="38" t="s">
        <v>859</v>
      </c>
      <c r="D21" s="14" t="s">
        <v>1046</v>
      </c>
      <c r="E21" s="13"/>
      <c r="F21" s="13"/>
      <c r="G21" s="13"/>
      <c r="H21" s="13"/>
    </row>
    <row r="22" spans="1:8">
      <c r="A22" s="18" t="str">
        <f>Roles!$A$29</f>
        <v>OTB Merch Planner Half 1</v>
      </c>
      <c r="B22" s="18" t="str">
        <f>Seasons!$A$3</f>
        <v>OTB - Merch - Half 1 08</v>
      </c>
      <c r="C22" s="38" t="s">
        <v>858</v>
      </c>
      <c r="D22" s="14" t="s">
        <v>1046</v>
      </c>
      <c r="E22" s="13"/>
      <c r="F22" s="13"/>
      <c r="G22" s="13"/>
      <c r="H22" s="13"/>
    </row>
    <row r="23" spans="1:8">
      <c r="A23" s="19"/>
      <c r="B23" s="20"/>
      <c r="C23" s="38" t="s">
        <v>859</v>
      </c>
      <c r="D23" s="14" t="s">
        <v>1046</v>
      </c>
      <c r="E23" s="13"/>
      <c r="F23" s="13"/>
      <c r="G23" s="13"/>
      <c r="H23" s="13"/>
    </row>
    <row r="24" spans="1:8">
      <c r="A24" s="19"/>
      <c r="B24" s="26" t="str">
        <f>Seasons!$A$7</f>
        <v>OTB - Merch WIF1 - Half 1 08</v>
      </c>
      <c r="C24" s="38" t="s">
        <v>858</v>
      </c>
      <c r="D24" s="14" t="s">
        <v>1046</v>
      </c>
      <c r="E24" s="13"/>
      <c r="F24" s="13"/>
      <c r="G24" s="13"/>
      <c r="H24" s="13"/>
    </row>
    <row r="25" spans="1:8">
      <c r="A25" s="19"/>
      <c r="B25" s="25"/>
      <c r="C25" s="38" t="s">
        <v>859</v>
      </c>
      <c r="D25" s="14" t="s">
        <v>1046</v>
      </c>
      <c r="E25" s="13"/>
      <c r="F25" s="13"/>
      <c r="G25" s="13"/>
      <c r="H25" s="13"/>
    </row>
    <row r="26" spans="1:8">
      <c r="A26" s="19"/>
      <c r="B26" s="26" t="str">
        <f>Seasons!$A$11</f>
        <v>OTB - Merch WIF2 - Half 1 08</v>
      </c>
      <c r="C26" s="38" t="s">
        <v>858</v>
      </c>
      <c r="D26" s="14" t="s">
        <v>1046</v>
      </c>
      <c r="E26" s="13"/>
      <c r="F26" s="13"/>
      <c r="G26" s="13"/>
      <c r="H26" s="13"/>
    </row>
    <row r="27" spans="1:8">
      <c r="A27" s="20"/>
      <c r="B27" s="25"/>
      <c r="C27" s="38" t="s">
        <v>859</v>
      </c>
      <c r="D27" s="14" t="s">
        <v>1046</v>
      </c>
      <c r="E27" s="13"/>
      <c r="F27" s="13"/>
      <c r="G27" s="13"/>
      <c r="H27" s="13"/>
    </row>
    <row r="28" spans="1:8">
      <c r="A28" s="18" t="str">
        <f>Roles!$A$35</f>
        <v>OTB Merch Planner Half 2</v>
      </c>
      <c r="B28" s="18" t="str">
        <f>Seasons!$A$16</f>
        <v>OTB - Merch - Half 2 08</v>
      </c>
      <c r="C28" s="38" t="s">
        <v>863</v>
      </c>
      <c r="D28" s="14" t="s">
        <v>1046</v>
      </c>
      <c r="E28" s="13"/>
      <c r="F28" s="13"/>
      <c r="G28" s="13"/>
      <c r="H28" s="13"/>
    </row>
    <row r="29" spans="1:8">
      <c r="A29" s="19"/>
      <c r="B29" s="20"/>
      <c r="C29" s="38" t="s">
        <v>859</v>
      </c>
      <c r="D29" s="14" t="s">
        <v>1046</v>
      </c>
      <c r="E29" s="13"/>
      <c r="F29" s="13"/>
      <c r="G29" s="13"/>
      <c r="H29" s="13"/>
    </row>
    <row r="30" spans="1:8">
      <c r="A30" s="19"/>
      <c r="B30" s="26" t="str">
        <f>Seasons!$A$20</f>
        <v>OTB - Merch WIF1 - Half 2 08</v>
      </c>
      <c r="C30" s="38" t="s">
        <v>863</v>
      </c>
      <c r="D30" s="14" t="s">
        <v>1046</v>
      </c>
      <c r="E30" s="13"/>
      <c r="F30" s="13"/>
      <c r="G30" s="13"/>
      <c r="H30" s="13"/>
    </row>
    <row r="31" spans="1:8">
      <c r="A31" s="19"/>
      <c r="B31" s="25"/>
      <c r="C31" s="38" t="s">
        <v>859</v>
      </c>
      <c r="D31" s="14" t="s">
        <v>1046</v>
      </c>
      <c r="E31" s="13"/>
      <c r="F31" s="13"/>
      <c r="G31" s="13"/>
      <c r="H31" s="13"/>
    </row>
    <row r="32" spans="1:8">
      <c r="A32" s="19"/>
      <c r="B32" s="26" t="str">
        <f>Seasons!$A$24</f>
        <v>OTB - Merch WIF2 - Half 2 08</v>
      </c>
      <c r="C32" s="38" t="s">
        <v>863</v>
      </c>
      <c r="D32" s="14" t="s">
        <v>1046</v>
      </c>
      <c r="E32" s="13"/>
      <c r="F32" s="13"/>
      <c r="G32" s="13"/>
      <c r="H32" s="13"/>
    </row>
    <row r="33" spans="1:8">
      <c r="A33" s="20"/>
      <c r="B33" s="25"/>
      <c r="C33" s="38" t="s">
        <v>859</v>
      </c>
      <c r="D33" s="14" t="s">
        <v>1046</v>
      </c>
      <c r="E33" s="13"/>
      <c r="F33" s="13"/>
      <c r="G33" s="13"/>
      <c r="H33" s="13"/>
    </row>
    <row r="34" spans="1:8">
      <c r="A34" s="18" t="str">
        <f>Roles!$A$53</f>
        <v>Buyer Planner Half 1</v>
      </c>
      <c r="B34" s="18" t="str">
        <f>Seasons!$A$4</f>
        <v>OTB - Buyer - Half 1 08</v>
      </c>
      <c r="C34" s="38" t="s">
        <v>858</v>
      </c>
      <c r="D34" s="14" t="s">
        <v>1046</v>
      </c>
      <c r="E34" s="13"/>
      <c r="F34" s="13"/>
      <c r="G34" s="13"/>
      <c r="H34" s="13"/>
    </row>
    <row r="35" spans="1:8">
      <c r="A35" s="19"/>
      <c r="B35" s="20"/>
      <c r="C35" s="38" t="s">
        <v>859</v>
      </c>
      <c r="D35" s="14" t="s">
        <v>1046</v>
      </c>
      <c r="E35" s="13"/>
      <c r="F35" s="13"/>
      <c r="G35" s="13"/>
      <c r="H35" s="13"/>
    </row>
    <row r="36" spans="1:8">
      <c r="A36" s="19"/>
      <c r="B36" s="26" t="str">
        <f>Seasons!$A$8</f>
        <v>OTB - Buyer WIF1 - Half 1 08</v>
      </c>
      <c r="C36" s="38" t="s">
        <v>858</v>
      </c>
      <c r="D36" s="14" t="s">
        <v>1046</v>
      </c>
      <c r="E36" s="13"/>
      <c r="F36" s="13"/>
      <c r="G36" s="13"/>
      <c r="H36" s="13"/>
    </row>
    <row r="37" spans="1:8">
      <c r="A37" s="19"/>
      <c r="B37" s="25"/>
      <c r="C37" s="38" t="s">
        <v>859</v>
      </c>
      <c r="D37" s="14" t="s">
        <v>1046</v>
      </c>
      <c r="E37" s="13"/>
      <c r="F37" s="13"/>
      <c r="G37" s="13"/>
      <c r="H37" s="13"/>
    </row>
    <row r="38" spans="1:8">
      <c r="A38" s="19"/>
      <c r="B38" s="26" t="str">
        <f>Seasons!$A$12</f>
        <v>OTB - Buyer WIF2 - Half 1 08</v>
      </c>
      <c r="C38" s="38" t="s">
        <v>858</v>
      </c>
      <c r="D38" s="14" t="s">
        <v>1046</v>
      </c>
      <c r="E38" s="13"/>
      <c r="F38" s="13"/>
      <c r="G38" s="13"/>
      <c r="H38" s="13"/>
    </row>
    <row r="39" spans="1:8">
      <c r="A39" s="20"/>
      <c r="B39" s="25"/>
      <c r="C39" s="38" t="s">
        <v>859</v>
      </c>
      <c r="D39" s="14" t="s">
        <v>1046</v>
      </c>
      <c r="E39" s="13"/>
      <c r="F39" s="13"/>
      <c r="G39" s="13"/>
      <c r="H39" s="13"/>
    </row>
    <row r="40" spans="1:8">
      <c r="A40" s="18" t="str">
        <f>Roles!$A$69</f>
        <v>Buyer Planner Half 2</v>
      </c>
      <c r="B40" s="18" t="str">
        <f>Seasons!$A$17</f>
        <v>OTB - Buyer - Half 2 08</v>
      </c>
      <c r="C40" s="38" t="s">
        <v>863</v>
      </c>
      <c r="D40" s="14" t="s">
        <v>1046</v>
      </c>
      <c r="E40" s="13"/>
      <c r="F40" s="13"/>
      <c r="G40" s="13"/>
      <c r="H40" s="13"/>
    </row>
    <row r="41" spans="1:8">
      <c r="A41" s="19"/>
      <c r="B41" s="20"/>
      <c r="C41" s="38" t="s">
        <v>859</v>
      </c>
      <c r="D41" s="14" t="s">
        <v>1046</v>
      </c>
      <c r="E41" s="13"/>
      <c r="F41" s="13"/>
      <c r="G41" s="13"/>
      <c r="H41" s="13"/>
    </row>
    <row r="42" spans="1:8">
      <c r="A42" s="19"/>
      <c r="B42" s="26" t="str">
        <f>Seasons!$A$21</f>
        <v>OTB - Buyer WIF1 - Half 2 08</v>
      </c>
      <c r="C42" s="38" t="s">
        <v>863</v>
      </c>
      <c r="D42" s="14" t="s">
        <v>1046</v>
      </c>
      <c r="E42" s="13"/>
      <c r="F42" s="13"/>
      <c r="G42" s="13"/>
      <c r="H42" s="13"/>
    </row>
    <row r="43" spans="1:8">
      <c r="A43" s="19"/>
      <c r="B43" s="25"/>
      <c r="C43" s="38" t="s">
        <v>859</v>
      </c>
      <c r="D43" s="14" t="s">
        <v>1046</v>
      </c>
      <c r="E43" s="13"/>
      <c r="F43" s="13"/>
      <c r="G43" s="13"/>
      <c r="H43" s="13"/>
    </row>
    <row r="44" spans="1:8">
      <c r="A44" s="19"/>
      <c r="B44" s="26" t="str">
        <f>Seasons!$A$25</f>
        <v>OTB - Buyer WIF2 - Half 2 08</v>
      </c>
      <c r="C44" s="38" t="s">
        <v>863</v>
      </c>
      <c r="D44" s="14" t="s">
        <v>1046</v>
      </c>
      <c r="E44" s="13"/>
      <c r="F44" s="13"/>
      <c r="G44" s="13"/>
      <c r="H44" s="13"/>
    </row>
    <row r="45" spans="1:8">
      <c r="A45" s="20"/>
      <c r="B45" s="25"/>
      <c r="C45" s="38" t="s">
        <v>859</v>
      </c>
      <c r="D45" s="14" t="s">
        <v>1046</v>
      </c>
      <c r="E45" s="13"/>
      <c r="F45" s="13"/>
      <c r="G45" s="13"/>
      <c r="H45" s="13"/>
    </row>
    <row r="46" spans="1:8">
      <c r="A46" s="18" t="str">
        <f>Roles!$A$134</f>
        <v>Buyer Planner Filter Half 1</v>
      </c>
      <c r="B46" s="18" t="str">
        <f>Seasons!$A$4</f>
        <v>OTB - Buyer - Half 1 08</v>
      </c>
      <c r="C46" s="38" t="s">
        <v>858</v>
      </c>
      <c r="D46" s="14" t="s">
        <v>1046</v>
      </c>
      <c r="E46" s="13"/>
      <c r="F46" s="13"/>
      <c r="G46" s="13"/>
      <c r="H46" s="13"/>
    </row>
    <row r="47" spans="1:8">
      <c r="A47" s="19"/>
      <c r="B47" s="20"/>
      <c r="C47" s="38" t="s">
        <v>859</v>
      </c>
      <c r="D47" s="14" t="s">
        <v>1046</v>
      </c>
      <c r="E47" s="13"/>
      <c r="F47" s="13"/>
      <c r="G47" s="13"/>
      <c r="H47" s="13"/>
    </row>
    <row r="48" spans="1:8">
      <c r="A48" s="19"/>
      <c r="B48" s="26" t="str">
        <f>Seasons!$A$8</f>
        <v>OTB - Buyer WIF1 - Half 1 08</v>
      </c>
      <c r="C48" s="38" t="s">
        <v>858</v>
      </c>
      <c r="D48" s="14" t="s">
        <v>1046</v>
      </c>
      <c r="E48" s="13"/>
      <c r="F48" s="13"/>
      <c r="G48" s="13"/>
      <c r="H48" s="13"/>
    </row>
    <row r="49" spans="1:8">
      <c r="A49" s="19"/>
      <c r="B49" s="25"/>
      <c r="C49" s="38" t="s">
        <v>859</v>
      </c>
      <c r="D49" s="14" t="s">
        <v>1046</v>
      </c>
      <c r="E49" s="13"/>
      <c r="F49" s="13"/>
      <c r="G49" s="13"/>
      <c r="H49" s="13"/>
    </row>
    <row r="50" spans="1:8">
      <c r="A50" s="19"/>
      <c r="B50" s="26" t="str">
        <f>Seasons!$A$12</f>
        <v>OTB - Buyer WIF2 - Half 1 08</v>
      </c>
      <c r="C50" s="38" t="s">
        <v>858</v>
      </c>
      <c r="D50" s="14" t="s">
        <v>1046</v>
      </c>
      <c r="E50" s="13"/>
      <c r="F50" s="13"/>
      <c r="G50" s="13"/>
      <c r="H50" s="13"/>
    </row>
    <row r="51" spans="1:8">
      <c r="A51" s="20"/>
      <c r="B51" s="25"/>
      <c r="C51" s="38" t="s">
        <v>859</v>
      </c>
      <c r="D51" s="14" t="s">
        <v>1046</v>
      </c>
      <c r="E51" s="13"/>
      <c r="F51" s="13"/>
      <c r="G51" s="13"/>
      <c r="H51" s="13"/>
    </row>
    <row r="52" spans="1:8">
      <c r="A52" s="18" t="str">
        <f>Roles!$A$150</f>
        <v>Buyer Planner Filter Half 2</v>
      </c>
      <c r="B52" s="18" t="str">
        <f>Seasons!$A$17</f>
        <v>OTB - Buyer - Half 2 08</v>
      </c>
      <c r="C52" s="38" t="s">
        <v>863</v>
      </c>
      <c r="D52" s="14" t="s">
        <v>1046</v>
      </c>
      <c r="E52" s="13"/>
      <c r="F52" s="13"/>
      <c r="G52" s="13"/>
      <c r="H52" s="13"/>
    </row>
    <row r="53" spans="1:8">
      <c r="A53" s="19"/>
      <c r="B53" s="20"/>
      <c r="C53" s="38" t="s">
        <v>859</v>
      </c>
      <c r="D53" s="14" t="s">
        <v>1046</v>
      </c>
      <c r="E53" s="13"/>
      <c r="F53" s="13"/>
      <c r="G53" s="13"/>
      <c r="H53" s="13"/>
    </row>
    <row r="54" spans="1:8">
      <c r="A54" s="19"/>
      <c r="B54" s="26" t="str">
        <f>Seasons!$A$21</f>
        <v>OTB - Buyer WIF1 - Half 2 08</v>
      </c>
      <c r="C54" s="38" t="s">
        <v>863</v>
      </c>
      <c r="D54" s="14" t="s">
        <v>1046</v>
      </c>
      <c r="E54" s="13"/>
      <c r="F54" s="13"/>
      <c r="G54" s="13"/>
      <c r="H54" s="13"/>
    </row>
    <row r="55" spans="1:8">
      <c r="A55" s="19"/>
      <c r="B55" s="25"/>
      <c r="C55" s="38" t="s">
        <v>859</v>
      </c>
      <c r="D55" s="14" t="s">
        <v>1046</v>
      </c>
      <c r="E55" s="13"/>
      <c r="F55" s="13"/>
      <c r="G55" s="13"/>
      <c r="H55" s="13"/>
    </row>
    <row r="56" spans="1:8">
      <c r="A56" s="19"/>
      <c r="B56" s="26" t="str">
        <f>Seasons!$A$25</f>
        <v>OTB - Buyer WIF2 - Half 2 08</v>
      </c>
      <c r="C56" s="38" t="s">
        <v>863</v>
      </c>
      <c r="D56" s="14" t="s">
        <v>1046</v>
      </c>
      <c r="E56" s="13"/>
      <c r="F56" s="13"/>
      <c r="G56" s="13"/>
      <c r="H56" s="13"/>
    </row>
    <row r="57" spans="1:8">
      <c r="A57" s="20"/>
      <c r="B57" s="25"/>
      <c r="C57" s="38" t="s">
        <v>859</v>
      </c>
      <c r="D57" s="14" t="s">
        <v>1046</v>
      </c>
      <c r="E57" s="13"/>
      <c r="F57" s="13"/>
      <c r="G57" s="13"/>
      <c r="H57" s="13"/>
    </row>
    <row r="58" spans="1:8">
      <c r="A58" s="18" t="str">
        <f>Roles!$A$182</f>
        <v>Dept-Class Planner Filter Half 1</v>
      </c>
      <c r="B58" s="18" t="str">
        <f>Seasons!$A$5</f>
        <v>OTB - Dept - Half 1 08</v>
      </c>
      <c r="C58" s="38" t="s">
        <v>858</v>
      </c>
      <c r="D58" s="14" t="s">
        <v>1046</v>
      </c>
      <c r="E58" s="13"/>
      <c r="F58" s="13"/>
      <c r="G58" s="13"/>
      <c r="H58" s="13"/>
    </row>
    <row r="59" spans="1:8">
      <c r="A59" s="19"/>
      <c r="B59" s="20"/>
      <c r="C59" s="38" t="s">
        <v>859</v>
      </c>
      <c r="D59" s="14" t="s">
        <v>1046</v>
      </c>
      <c r="E59" s="13"/>
      <c r="F59" s="13"/>
      <c r="G59" s="13"/>
      <c r="H59" s="13"/>
    </row>
    <row r="60" spans="1:8">
      <c r="A60" s="19"/>
      <c r="B60" s="26" t="str">
        <f>Seasons!$A$9</f>
        <v>OTB - Dept WIF1 - Half 1 08</v>
      </c>
      <c r="C60" s="38" t="s">
        <v>858</v>
      </c>
      <c r="D60" s="14" t="s">
        <v>1046</v>
      </c>
      <c r="E60" s="13"/>
      <c r="F60" s="13"/>
      <c r="G60" s="13"/>
      <c r="H60" s="13"/>
    </row>
    <row r="61" spans="1:8">
      <c r="A61" s="19"/>
      <c r="B61" s="25"/>
      <c r="C61" s="38" t="s">
        <v>859</v>
      </c>
      <c r="D61" s="14" t="s">
        <v>1046</v>
      </c>
      <c r="E61" s="13"/>
      <c r="F61" s="13"/>
      <c r="G61" s="13"/>
      <c r="H61" s="13"/>
    </row>
    <row r="62" spans="1:8">
      <c r="A62" s="19"/>
      <c r="B62" s="26" t="str">
        <f>Seasons!$A$13</f>
        <v>OTB - Dept WIF2 - Half 1 08</v>
      </c>
      <c r="C62" s="38" t="s">
        <v>858</v>
      </c>
      <c r="D62" s="14" t="s">
        <v>1046</v>
      </c>
      <c r="E62" s="13"/>
      <c r="F62" s="13"/>
      <c r="G62" s="13"/>
      <c r="H62" s="13"/>
    </row>
    <row r="63" spans="1:8">
      <c r="A63" s="20"/>
      <c r="B63" s="25"/>
      <c r="C63" s="38" t="s">
        <v>859</v>
      </c>
      <c r="D63" s="14" t="s">
        <v>1046</v>
      </c>
      <c r="E63" s="13"/>
      <c r="F63" s="13"/>
      <c r="G63" s="13"/>
      <c r="H63" s="13"/>
    </row>
    <row r="64" spans="1:8">
      <c r="A64" s="18" t="str">
        <f>Roles!$A$198</f>
        <v>Dept-Class Planner Filter Half 2</v>
      </c>
      <c r="B64" s="18" t="str">
        <f>Seasons!$A$18</f>
        <v>OTB - Dept - Half 2 08</v>
      </c>
      <c r="C64" s="38" t="s">
        <v>863</v>
      </c>
      <c r="D64" s="14" t="s">
        <v>1046</v>
      </c>
      <c r="E64" s="13"/>
      <c r="F64" s="13"/>
      <c r="G64" s="13"/>
      <c r="H64" s="13"/>
    </row>
    <row r="65" spans="1:8">
      <c r="A65" s="19"/>
      <c r="B65" s="20"/>
      <c r="C65" s="38" t="s">
        <v>859</v>
      </c>
      <c r="D65" s="14" t="s">
        <v>1046</v>
      </c>
      <c r="E65" s="13"/>
      <c r="F65" s="13"/>
      <c r="G65" s="13"/>
      <c r="H65" s="13"/>
    </row>
    <row r="66" spans="1:8">
      <c r="A66" s="19"/>
      <c r="B66" s="26" t="str">
        <f>Seasons!$A$22</f>
        <v>OTB - Dept WIF1 - Half 2 08</v>
      </c>
      <c r="C66" s="38" t="s">
        <v>863</v>
      </c>
      <c r="D66" s="14" t="s">
        <v>1046</v>
      </c>
      <c r="E66" s="13"/>
      <c r="F66" s="13"/>
      <c r="G66" s="13"/>
      <c r="H66" s="13"/>
    </row>
    <row r="67" spans="1:8">
      <c r="A67" s="19"/>
      <c r="B67" s="25"/>
      <c r="C67" s="38" t="s">
        <v>859</v>
      </c>
      <c r="D67" s="14" t="s">
        <v>1046</v>
      </c>
      <c r="E67" s="13"/>
      <c r="F67" s="13"/>
      <c r="G67" s="13"/>
      <c r="H67" s="13"/>
    </row>
    <row r="68" spans="1:8">
      <c r="A68" s="19"/>
      <c r="B68" s="26" t="str">
        <f>Seasons!$A$26</f>
        <v>OTB - Dept WIF2 - Half 2 08</v>
      </c>
      <c r="C68" s="38" t="s">
        <v>863</v>
      </c>
      <c r="D68" s="14" t="s">
        <v>1046</v>
      </c>
      <c r="E68" s="13"/>
      <c r="F68" s="13"/>
      <c r="G68" s="13"/>
      <c r="H68" s="13"/>
    </row>
    <row r="69" spans="1:8">
      <c r="A69" s="20"/>
      <c r="B69" s="25"/>
      <c r="C69" s="38" t="s">
        <v>859</v>
      </c>
      <c r="D69" s="14" t="s">
        <v>1046</v>
      </c>
      <c r="E69" s="13"/>
      <c r="F69" s="13"/>
      <c r="G69" s="13"/>
      <c r="H69" s="13"/>
    </row>
    <row r="70" spans="1:8">
      <c r="A70" s="18" t="str">
        <f>Roles!$A$158</f>
        <v>Dept-Brand Planner Filter Half 1</v>
      </c>
      <c r="B70" s="27" t="str">
        <f>Seasons!$A$5</f>
        <v>OTB - Dept - Half 1 08</v>
      </c>
      <c r="C70" s="38" t="s">
        <v>860</v>
      </c>
      <c r="D70" s="14" t="s">
        <v>1046</v>
      </c>
      <c r="E70" s="13"/>
      <c r="F70" s="13"/>
      <c r="G70" s="13"/>
      <c r="H70" s="43" t="s">
        <v>1056</v>
      </c>
    </row>
    <row r="71" spans="1:8">
      <c r="A71" s="19"/>
      <c r="B71" s="27" t="str">
        <f>Seasons!$A$9</f>
        <v>OTB - Dept WIF1 - Half 1 08</v>
      </c>
      <c r="C71" s="38" t="s">
        <v>860</v>
      </c>
      <c r="D71" s="14" t="s">
        <v>1046</v>
      </c>
      <c r="E71" s="13"/>
      <c r="F71" s="13"/>
      <c r="G71" s="13"/>
      <c r="H71" s="43"/>
    </row>
    <row r="72" spans="1:8">
      <c r="A72" s="19"/>
      <c r="B72" s="27" t="str">
        <f>Seasons!$A$13</f>
        <v>OTB - Dept WIF2 - Half 1 08</v>
      </c>
      <c r="C72" s="38" t="s">
        <v>860</v>
      </c>
      <c r="D72" s="14" t="s">
        <v>1046</v>
      </c>
      <c r="E72" s="13"/>
      <c r="F72" s="13"/>
      <c r="G72" s="13"/>
      <c r="H72" s="43"/>
    </row>
    <row r="73" spans="1:8">
      <c r="A73" s="18" t="str">
        <f>Roles!$A$174</f>
        <v>Dept-Brand Planner Filter Half 2</v>
      </c>
      <c r="B73" s="27" t="str">
        <f>Seasons!$A$18</f>
        <v>OTB - Dept - Half 2 08</v>
      </c>
      <c r="C73" s="38" t="s">
        <v>864</v>
      </c>
      <c r="D73" s="14" t="s">
        <v>1046</v>
      </c>
      <c r="E73" s="13"/>
      <c r="F73" s="13"/>
      <c r="G73" s="13"/>
      <c r="H73" s="43"/>
    </row>
    <row r="74" spans="1:8">
      <c r="A74" s="19"/>
      <c r="B74" s="27" t="str">
        <f>Seasons!$A$22</f>
        <v>OTB - Dept WIF1 - Half 2 08</v>
      </c>
      <c r="C74" s="38" t="s">
        <v>864</v>
      </c>
      <c r="D74" s="14" t="s">
        <v>1046</v>
      </c>
      <c r="E74" s="13"/>
      <c r="F74" s="13"/>
      <c r="G74" s="13"/>
      <c r="H74" s="43"/>
    </row>
    <row r="75" spans="1:8">
      <c r="A75" s="19"/>
      <c r="B75" s="26" t="str">
        <f>Seasons!$A$26</f>
        <v>OTB - Dept WIF2 - Half 2 08</v>
      </c>
      <c r="C75" s="39" t="s">
        <v>864</v>
      </c>
      <c r="D75" s="14" t="s">
        <v>1046</v>
      </c>
      <c r="E75" s="13"/>
      <c r="F75" s="13"/>
      <c r="G75" s="13"/>
      <c r="H75" s="43"/>
    </row>
    <row r="76" spans="1:8">
      <c r="A76" s="18" t="str">
        <f>Roles!$A$86</f>
        <v>OTB Finance Approver Filter Half 1</v>
      </c>
      <c r="B76" s="26" t="str">
        <f>Seasons!$A$2</f>
        <v>OTB - Finance - Half 1 08</v>
      </c>
      <c r="C76" s="38" t="s">
        <v>861</v>
      </c>
      <c r="D76" s="14" t="s">
        <v>1046</v>
      </c>
      <c r="E76" s="13"/>
      <c r="F76" s="13"/>
      <c r="G76" s="13"/>
      <c r="H76" s="13"/>
    </row>
    <row r="77" spans="1:8">
      <c r="A77" s="18" t="str">
        <f>Roles!$A$94</f>
        <v>OTB Finance Approver Filter Half 2</v>
      </c>
      <c r="B77" s="26" t="str">
        <f>Seasons!$A$15</f>
        <v>OTB - Finance - Half 2 08</v>
      </c>
      <c r="C77" s="38" t="s">
        <v>861</v>
      </c>
      <c r="D77" s="14" t="s">
        <v>1046</v>
      </c>
      <c r="E77" s="13"/>
      <c r="F77" s="13"/>
      <c r="G77" s="13"/>
      <c r="H77" s="13"/>
    </row>
    <row r="78" spans="1:8" ht="12.75" customHeight="1">
      <c r="A78" s="18" t="str">
        <f>Roles!$A$98</f>
        <v>OTB Merch Approver Filter Half 1</v>
      </c>
      <c r="B78" s="26" t="s">
        <v>647</v>
      </c>
      <c r="C78" s="38" t="s">
        <v>862</v>
      </c>
      <c r="D78" s="14" t="s">
        <v>1046</v>
      </c>
      <c r="E78" s="13"/>
      <c r="F78" s="13"/>
      <c r="G78" s="13"/>
      <c r="H78" s="13"/>
    </row>
    <row r="79" spans="1:8" ht="12.75" customHeight="1">
      <c r="A79" s="72" t="str">
        <f>Roles!$A$106</f>
        <v>OTB Merch Approver Filter Half 2</v>
      </c>
      <c r="B79" s="27" t="s">
        <v>650</v>
      </c>
      <c r="C79" s="38" t="s">
        <v>862</v>
      </c>
      <c r="D79" s="14" t="s">
        <v>1046</v>
      </c>
      <c r="E79" s="13"/>
      <c r="F79" s="13"/>
      <c r="G79" s="13"/>
      <c r="H79" s="13"/>
    </row>
    <row r="81" spans="1:8">
      <c r="A81" s="40" t="str">
        <f>Roles!$A$14</f>
        <v>Phase Finance Planner Filter Half 1</v>
      </c>
      <c r="B81" s="41" t="str">
        <f>Seasons!$A$28</f>
        <v>Phasing - Finance - Half 1 08</v>
      </c>
      <c r="C81" s="42" t="s">
        <v>865</v>
      </c>
      <c r="D81" s="14" t="s">
        <v>1046</v>
      </c>
      <c r="E81" s="13"/>
      <c r="F81" s="13"/>
      <c r="G81" s="13"/>
      <c r="H81" s="13"/>
    </row>
    <row r="82" spans="1:8">
      <c r="A82" s="28"/>
      <c r="B82" s="29"/>
      <c r="C82" s="42" t="s">
        <v>866</v>
      </c>
      <c r="D82" s="14" t="s">
        <v>1046</v>
      </c>
      <c r="E82" s="13"/>
      <c r="F82" s="13"/>
      <c r="G82" s="13"/>
      <c r="H82" s="13" t="s">
        <v>1060</v>
      </c>
    </row>
    <row r="83" spans="1:8">
      <c r="A83" s="30"/>
      <c r="B83" s="31"/>
      <c r="C83" s="42" t="s">
        <v>997</v>
      </c>
      <c r="D83" s="14" t="s">
        <v>1046</v>
      </c>
      <c r="E83" s="13"/>
      <c r="F83" s="13"/>
      <c r="G83" s="13"/>
      <c r="H83" s="13" t="s">
        <v>1061</v>
      </c>
    </row>
    <row r="84" spans="1:8">
      <c r="A84" s="40" t="str">
        <f>Roles!$A$16</f>
        <v>Phase Finance Planner Filter Half 2</v>
      </c>
      <c r="B84" s="41" t="str">
        <f>Seasons!$A$33</f>
        <v>Phasing - Finance - Half 2 08</v>
      </c>
      <c r="C84" s="42" t="s">
        <v>871</v>
      </c>
      <c r="D84" s="14" t="s">
        <v>1046</v>
      </c>
      <c r="E84" s="13"/>
      <c r="F84" s="13"/>
      <c r="G84" s="13"/>
      <c r="H84" s="13"/>
    </row>
    <row r="85" spans="1:8">
      <c r="A85" s="28"/>
      <c r="B85" s="29"/>
      <c r="C85" s="42" t="s">
        <v>866</v>
      </c>
      <c r="D85" s="14" t="s">
        <v>1046</v>
      </c>
      <c r="E85" s="13"/>
      <c r="F85" s="13"/>
      <c r="G85" s="13"/>
      <c r="H85" s="13"/>
    </row>
    <row r="86" spans="1:8">
      <c r="A86" s="30"/>
      <c r="B86" s="31"/>
      <c r="C86" s="42" t="s">
        <v>998</v>
      </c>
      <c r="D86" s="14" t="s">
        <v>1046</v>
      </c>
      <c r="E86" s="13"/>
      <c r="F86" s="13"/>
      <c r="G86" s="13"/>
      <c r="H86" s="13"/>
    </row>
    <row r="87" spans="1:8">
      <c r="A87" s="40" t="str">
        <f>Roles!$A$38</f>
        <v>Phase Merch Planner Half 1</v>
      </c>
      <c r="B87" s="41" t="str">
        <f>Seasons!$A$29</f>
        <v>Phasing - Merch - Half 1 08</v>
      </c>
      <c r="C87" s="42" t="s">
        <v>865</v>
      </c>
      <c r="D87" s="14" t="s">
        <v>1046</v>
      </c>
      <c r="E87" s="13"/>
      <c r="F87" s="13"/>
      <c r="G87" s="13"/>
      <c r="H87" s="13"/>
    </row>
    <row r="88" spans="1:8">
      <c r="A88" s="28"/>
      <c r="B88" s="29"/>
      <c r="C88" s="42" t="s">
        <v>866</v>
      </c>
      <c r="D88" s="14" t="s">
        <v>1046</v>
      </c>
      <c r="E88" s="13"/>
      <c r="F88" s="13"/>
      <c r="G88" s="13"/>
      <c r="H88" s="13"/>
    </row>
    <row r="89" spans="1:8">
      <c r="A89" s="28"/>
      <c r="B89" s="29"/>
      <c r="C89" s="42" t="s">
        <v>997</v>
      </c>
      <c r="D89" s="14" t="s">
        <v>1046</v>
      </c>
      <c r="E89" s="13"/>
      <c r="F89" s="13"/>
      <c r="G89" s="13"/>
      <c r="H89" s="13"/>
    </row>
    <row r="90" spans="1:8">
      <c r="A90" s="30"/>
      <c r="B90" s="31"/>
      <c r="C90" s="42" t="s">
        <v>1004</v>
      </c>
      <c r="D90" s="44" t="s">
        <v>1057</v>
      </c>
      <c r="E90" s="13"/>
      <c r="F90" s="13"/>
      <c r="G90" s="13"/>
      <c r="H90" s="13" t="s">
        <v>1062</v>
      </c>
    </row>
    <row r="91" spans="1:8">
      <c r="A91" s="40" t="str">
        <f>Roles!$A$40</f>
        <v>Phase Merch Planner Half 2</v>
      </c>
      <c r="B91" s="41" t="str">
        <f>Seasons!$A$34</f>
        <v>Phasing - Merch - Half 2 08</v>
      </c>
      <c r="C91" s="42" t="s">
        <v>871</v>
      </c>
      <c r="D91" s="14" t="s">
        <v>1046</v>
      </c>
      <c r="E91" s="13"/>
      <c r="F91" s="13"/>
      <c r="G91" s="13"/>
      <c r="H91" s="13"/>
    </row>
    <row r="92" spans="1:8">
      <c r="A92" s="28"/>
      <c r="B92" s="29"/>
      <c r="C92" s="42" t="s">
        <v>866</v>
      </c>
      <c r="D92" s="14" t="s">
        <v>1046</v>
      </c>
      <c r="E92" s="13"/>
      <c r="F92" s="13"/>
      <c r="G92" s="13"/>
      <c r="H92" s="13"/>
    </row>
    <row r="93" spans="1:8">
      <c r="A93" s="28"/>
      <c r="B93" s="29"/>
      <c r="C93" s="42" t="s">
        <v>998</v>
      </c>
      <c r="D93" s="14" t="s">
        <v>1046</v>
      </c>
      <c r="E93" s="13"/>
      <c r="F93" s="13"/>
      <c r="G93" s="13"/>
      <c r="H93" s="13"/>
    </row>
    <row r="94" spans="1:8">
      <c r="A94" s="30"/>
      <c r="B94" s="31"/>
      <c r="C94" s="42" t="s">
        <v>1005</v>
      </c>
      <c r="D94" s="14" t="s">
        <v>1046</v>
      </c>
      <c r="E94" s="44" t="s">
        <v>1057</v>
      </c>
      <c r="F94" s="13"/>
      <c r="G94" s="13"/>
      <c r="H94" s="13" t="s">
        <v>1064</v>
      </c>
    </row>
    <row r="95" spans="1:8">
      <c r="A95" s="40" t="str">
        <f>Roles!$A$119</f>
        <v>Phase Merch Planner Filter Half 1</v>
      </c>
      <c r="B95" s="41" t="str">
        <f>Seasons!$A$29</f>
        <v>Phasing - Merch - Half 1 08</v>
      </c>
      <c r="C95" s="42" t="s">
        <v>865</v>
      </c>
      <c r="D95" s="14" t="s">
        <v>1046</v>
      </c>
      <c r="E95" s="13"/>
      <c r="F95" s="13"/>
      <c r="G95" s="13"/>
      <c r="H95" s="13"/>
    </row>
    <row r="96" spans="1:8">
      <c r="A96" s="28"/>
      <c r="B96" s="29"/>
      <c r="C96" s="42" t="s">
        <v>866</v>
      </c>
      <c r="D96" s="14" t="s">
        <v>1046</v>
      </c>
      <c r="E96" s="13"/>
      <c r="F96" s="13"/>
      <c r="G96" s="13"/>
      <c r="H96" s="13"/>
    </row>
    <row r="97" spans="1:8">
      <c r="A97" s="28"/>
      <c r="B97" s="29"/>
      <c r="C97" s="42" t="s">
        <v>997</v>
      </c>
      <c r="D97" s="14" t="s">
        <v>1046</v>
      </c>
      <c r="E97" s="13"/>
      <c r="F97" s="13"/>
      <c r="G97" s="13"/>
      <c r="H97" s="13"/>
    </row>
    <row r="98" spans="1:8">
      <c r="A98" s="30"/>
      <c r="B98" s="31"/>
      <c r="C98" s="42" t="s">
        <v>1004</v>
      </c>
      <c r="D98" s="44" t="s">
        <v>1057</v>
      </c>
      <c r="E98" s="44" t="s">
        <v>1057</v>
      </c>
      <c r="F98" s="13"/>
      <c r="G98" s="13"/>
      <c r="H98" s="13" t="s">
        <v>1063</v>
      </c>
    </row>
    <row r="99" spans="1:8">
      <c r="A99" s="40" t="str">
        <f>Roles!$A$121</f>
        <v>Phase Merch Planner Filter Half 2</v>
      </c>
      <c r="B99" s="41" t="str">
        <f>Seasons!$A$34</f>
        <v>Phasing - Merch - Half 2 08</v>
      </c>
      <c r="C99" s="42" t="s">
        <v>871</v>
      </c>
      <c r="D99" s="14" t="s">
        <v>1046</v>
      </c>
      <c r="E99" s="13"/>
      <c r="F99" s="13"/>
      <c r="G99" s="13"/>
      <c r="H99" s="13"/>
    </row>
    <row r="100" spans="1:8">
      <c r="A100" s="28"/>
      <c r="B100" s="29"/>
      <c r="C100" s="42" t="s">
        <v>866</v>
      </c>
      <c r="D100" s="14" t="s">
        <v>1046</v>
      </c>
      <c r="E100" s="13"/>
      <c r="F100" s="13"/>
      <c r="G100" s="13"/>
      <c r="H100" s="13"/>
    </row>
    <row r="101" spans="1:8">
      <c r="A101" s="28"/>
      <c r="B101" s="29"/>
      <c r="C101" s="42" t="s">
        <v>998</v>
      </c>
      <c r="D101" s="14" t="s">
        <v>1046</v>
      </c>
      <c r="E101" s="13"/>
      <c r="F101" s="13"/>
      <c r="G101" s="13"/>
      <c r="H101" s="13"/>
    </row>
    <row r="102" spans="1:8">
      <c r="A102" s="30"/>
      <c r="B102" s="31"/>
      <c r="C102" s="42" t="s">
        <v>1005</v>
      </c>
      <c r="D102" s="44" t="s">
        <v>1057</v>
      </c>
      <c r="E102" s="13"/>
      <c r="F102" s="13"/>
      <c r="G102" s="13"/>
      <c r="H102" s="13"/>
    </row>
    <row r="103" spans="1:8">
      <c r="A103" s="40" t="str">
        <f>Roles!$A$53</f>
        <v>Buyer Planner Half 1</v>
      </c>
      <c r="B103" s="41" t="str">
        <f>Seasons!$A$30</f>
        <v>Phasing - Buyer - Half 1 08</v>
      </c>
      <c r="C103" s="42" t="s">
        <v>865</v>
      </c>
      <c r="D103" s="14" t="s">
        <v>1046</v>
      </c>
      <c r="E103" s="13"/>
      <c r="F103" s="13"/>
      <c r="G103" s="13"/>
      <c r="H103" s="13"/>
    </row>
    <row r="104" spans="1:8">
      <c r="A104" s="28"/>
      <c r="B104" s="29"/>
      <c r="C104" s="42" t="s">
        <v>866</v>
      </c>
      <c r="D104" s="14" t="s">
        <v>1046</v>
      </c>
      <c r="E104" s="13"/>
      <c r="F104" s="13"/>
      <c r="G104" s="13"/>
      <c r="H104" s="13"/>
    </row>
    <row r="105" spans="1:8">
      <c r="A105" s="28"/>
      <c r="B105" s="29"/>
      <c r="C105" s="42" t="s">
        <v>997</v>
      </c>
      <c r="D105" s="14" t="s">
        <v>1046</v>
      </c>
      <c r="E105" s="13"/>
      <c r="F105" s="13"/>
      <c r="G105" s="13"/>
      <c r="H105" s="13"/>
    </row>
    <row r="106" spans="1:8">
      <c r="A106" s="30"/>
      <c r="B106" s="31"/>
      <c r="C106" s="42" t="s">
        <v>1004</v>
      </c>
      <c r="D106" s="44" t="s">
        <v>1057</v>
      </c>
      <c r="E106" s="13"/>
      <c r="F106" s="13"/>
      <c r="G106" s="13"/>
      <c r="H106" s="13"/>
    </row>
    <row r="107" spans="1:8">
      <c r="A107" s="40" t="str">
        <f>Roles!$A$69</f>
        <v>Buyer Planner Half 2</v>
      </c>
      <c r="B107" s="41" t="str">
        <f>Seasons!$A$35</f>
        <v>Phasing - Buyer - Half 2 08</v>
      </c>
      <c r="C107" s="42" t="s">
        <v>871</v>
      </c>
      <c r="D107" s="14" t="s">
        <v>1046</v>
      </c>
      <c r="E107" s="13"/>
      <c r="F107" s="13"/>
      <c r="G107" s="13"/>
      <c r="H107" s="13"/>
    </row>
    <row r="108" spans="1:8">
      <c r="A108" s="28"/>
      <c r="B108" s="29"/>
      <c r="C108" s="42" t="s">
        <v>866</v>
      </c>
      <c r="D108" s="14" t="s">
        <v>1046</v>
      </c>
      <c r="E108" s="13"/>
      <c r="F108" s="13"/>
      <c r="G108" s="13"/>
      <c r="H108" s="13"/>
    </row>
    <row r="109" spans="1:8">
      <c r="A109" s="28"/>
      <c r="B109" s="29"/>
      <c r="C109" s="42" t="s">
        <v>998</v>
      </c>
      <c r="D109" s="14" t="s">
        <v>1046</v>
      </c>
      <c r="E109" s="13"/>
      <c r="F109" s="13"/>
      <c r="G109" s="13"/>
      <c r="H109" s="13"/>
    </row>
    <row r="110" spans="1:8">
      <c r="A110" s="30"/>
      <c r="B110" s="31"/>
      <c r="C110" s="42" t="s">
        <v>1005</v>
      </c>
      <c r="D110" s="44" t="s">
        <v>1057</v>
      </c>
      <c r="E110" s="13"/>
      <c r="F110" s="13"/>
      <c r="G110" s="13"/>
      <c r="H110" s="13"/>
    </row>
    <row r="111" spans="1:8">
      <c r="A111" s="40" t="str">
        <f>Roles!$A$134</f>
        <v>Buyer Planner Filter Half 1</v>
      </c>
      <c r="B111" s="41" t="str">
        <f>Seasons!$A$30</f>
        <v>Phasing - Buyer - Half 1 08</v>
      </c>
      <c r="C111" s="42" t="s">
        <v>865</v>
      </c>
      <c r="D111" s="14" t="s">
        <v>1046</v>
      </c>
      <c r="E111" s="13"/>
      <c r="F111" s="13"/>
      <c r="G111" s="13"/>
      <c r="H111" s="13"/>
    </row>
    <row r="112" spans="1:8">
      <c r="A112" s="28"/>
      <c r="B112" s="29"/>
      <c r="C112" s="42" t="s">
        <v>866</v>
      </c>
      <c r="D112" s="14" t="s">
        <v>1046</v>
      </c>
      <c r="E112" s="13"/>
      <c r="F112" s="13"/>
      <c r="G112" s="13"/>
      <c r="H112" s="13"/>
    </row>
    <row r="113" spans="1:8">
      <c r="A113" s="28"/>
      <c r="B113" s="29"/>
      <c r="C113" s="42" t="s">
        <v>997</v>
      </c>
      <c r="D113" s="14" t="s">
        <v>1046</v>
      </c>
      <c r="E113" s="13"/>
      <c r="F113" s="13"/>
      <c r="G113" s="13"/>
      <c r="H113" s="13"/>
    </row>
    <row r="114" spans="1:8">
      <c r="A114" s="30"/>
      <c r="B114" s="31"/>
      <c r="C114" s="42" t="s">
        <v>1004</v>
      </c>
      <c r="D114" s="44" t="s">
        <v>1057</v>
      </c>
      <c r="E114" s="13"/>
      <c r="F114" s="13"/>
      <c r="G114" s="13"/>
      <c r="H114" s="13"/>
    </row>
    <row r="115" spans="1:8">
      <c r="A115" s="40" t="str">
        <f>Roles!$A$150</f>
        <v>Buyer Planner Filter Half 2</v>
      </c>
      <c r="B115" s="41" t="str">
        <f>Seasons!$A$35</f>
        <v>Phasing - Buyer - Half 2 08</v>
      </c>
      <c r="C115" s="42" t="s">
        <v>871</v>
      </c>
      <c r="D115" s="14" t="s">
        <v>1046</v>
      </c>
      <c r="E115" s="13"/>
      <c r="F115" s="13"/>
      <c r="G115" s="13"/>
      <c r="H115" s="13"/>
    </row>
    <row r="116" spans="1:8">
      <c r="A116" s="28"/>
      <c r="B116" s="29"/>
      <c r="C116" s="42" t="s">
        <v>866</v>
      </c>
      <c r="D116" s="14" t="s">
        <v>1046</v>
      </c>
      <c r="E116" s="13"/>
      <c r="F116" s="13"/>
      <c r="G116" s="13"/>
      <c r="H116" s="13"/>
    </row>
    <row r="117" spans="1:8">
      <c r="A117" s="28"/>
      <c r="B117" s="29"/>
      <c r="C117" s="42" t="s">
        <v>998</v>
      </c>
      <c r="D117" s="14" t="s">
        <v>1046</v>
      </c>
      <c r="E117" s="13"/>
      <c r="F117" s="13"/>
      <c r="G117" s="13"/>
      <c r="H117" s="13"/>
    </row>
    <row r="118" spans="1:8">
      <c r="A118" s="30"/>
      <c r="B118" s="31"/>
      <c r="C118" s="42" t="s">
        <v>1005</v>
      </c>
      <c r="D118" s="44" t="s">
        <v>1057</v>
      </c>
      <c r="E118" s="13"/>
      <c r="F118" s="13"/>
      <c r="G118" s="13"/>
      <c r="H118" s="13"/>
    </row>
    <row r="119" spans="1:8">
      <c r="A119" s="40" t="str">
        <f>Roles!$A$182</f>
        <v>Dept-Class Planner Filter Half 1</v>
      </c>
      <c r="B119" s="41" t="str">
        <f>Seasons!$A$31</f>
        <v>Phasing - Dept - Half 1 08</v>
      </c>
      <c r="C119" s="42" t="s">
        <v>865</v>
      </c>
      <c r="D119" s="14" t="s">
        <v>1046</v>
      </c>
      <c r="E119" s="13"/>
      <c r="F119" s="13"/>
      <c r="G119" s="13"/>
      <c r="H119" s="13"/>
    </row>
    <row r="120" spans="1:8">
      <c r="A120" s="28"/>
      <c r="B120" s="29"/>
      <c r="C120" s="42" t="s">
        <v>866</v>
      </c>
      <c r="D120" s="14" t="s">
        <v>1046</v>
      </c>
      <c r="E120" s="13"/>
      <c r="F120" s="13"/>
      <c r="G120" s="13"/>
      <c r="H120" s="13"/>
    </row>
    <row r="121" spans="1:8">
      <c r="A121" s="30"/>
      <c r="B121" s="31"/>
      <c r="C121" s="42" t="s">
        <v>997</v>
      </c>
      <c r="D121" s="14" t="s">
        <v>1046</v>
      </c>
      <c r="E121" s="13"/>
      <c r="F121" s="13"/>
      <c r="G121" s="13"/>
      <c r="H121" s="13"/>
    </row>
    <row r="122" spans="1:8">
      <c r="A122" s="40" t="str">
        <f>Roles!$A$198</f>
        <v>Dept-Class Planner Filter Half 2</v>
      </c>
      <c r="B122" s="41" t="str">
        <f>Seasons!$A$36</f>
        <v>Phasing - Dept - Half 2 08</v>
      </c>
      <c r="C122" s="42" t="s">
        <v>871</v>
      </c>
      <c r="D122" s="14" t="s">
        <v>1046</v>
      </c>
      <c r="E122" s="13"/>
      <c r="F122" s="13"/>
      <c r="G122" s="13"/>
      <c r="H122" s="13"/>
    </row>
    <row r="123" spans="1:8">
      <c r="A123" s="28"/>
      <c r="B123" s="29"/>
      <c r="C123" s="42" t="s">
        <v>866</v>
      </c>
      <c r="D123" s="14" t="s">
        <v>1046</v>
      </c>
      <c r="E123" s="13"/>
      <c r="F123" s="13"/>
      <c r="G123" s="13"/>
      <c r="H123" s="13"/>
    </row>
    <row r="124" spans="1:8">
      <c r="A124" s="30"/>
      <c r="B124" s="31"/>
      <c r="C124" s="42" t="s">
        <v>998</v>
      </c>
      <c r="D124" s="14" t="s">
        <v>1046</v>
      </c>
      <c r="E124" s="13"/>
      <c r="F124" s="13"/>
      <c r="G124" s="13"/>
      <c r="H124" s="13"/>
    </row>
    <row r="125" spans="1:8">
      <c r="A125" s="40" t="str">
        <f>Roles!$A$158</f>
        <v>Dept-Brand Planner Filter Half 1</v>
      </c>
      <c r="B125" s="41" t="str">
        <f>Seasons!$A$31</f>
        <v>Phasing - Dept - Half 1 08</v>
      </c>
      <c r="C125" s="42" t="s">
        <v>868</v>
      </c>
      <c r="D125" s="14" t="s">
        <v>1046</v>
      </c>
      <c r="E125" s="13"/>
      <c r="F125" s="13"/>
      <c r="G125" s="13"/>
      <c r="H125" s="13"/>
    </row>
    <row r="126" spans="1:8">
      <c r="A126" s="30"/>
      <c r="B126" s="31"/>
      <c r="C126" s="42" t="s">
        <v>988</v>
      </c>
      <c r="D126" s="14" t="s">
        <v>1046</v>
      </c>
      <c r="E126" s="13"/>
      <c r="F126" s="13"/>
      <c r="G126" s="13"/>
      <c r="H126" s="13"/>
    </row>
    <row r="127" spans="1:8">
      <c r="A127" s="40" t="str">
        <f>Roles!$A$174</f>
        <v>Dept-Brand Planner Filter Half 2</v>
      </c>
      <c r="B127" s="41" t="str">
        <f>Seasons!$A$36</f>
        <v>Phasing - Dept - Half 2 08</v>
      </c>
      <c r="C127" s="42" t="s">
        <v>873</v>
      </c>
      <c r="D127" s="14" t="s">
        <v>1046</v>
      </c>
      <c r="E127" s="13"/>
      <c r="F127" s="13"/>
      <c r="G127" s="13"/>
      <c r="H127" s="13"/>
    </row>
    <row r="128" spans="1:8">
      <c r="A128" s="30"/>
      <c r="B128" s="31"/>
      <c r="C128" s="42" t="s">
        <v>988</v>
      </c>
      <c r="D128" s="14" t="s">
        <v>1046</v>
      </c>
      <c r="E128" s="13"/>
      <c r="F128" s="13"/>
      <c r="G128" s="13"/>
      <c r="H128" s="13"/>
    </row>
    <row r="129" spans="1:8">
      <c r="A129" s="40" t="str">
        <f>Roles!$A$88</f>
        <v>Phasing Finance Approver Filter Half 1</v>
      </c>
      <c r="B129" s="41" t="s">
        <v>643</v>
      </c>
      <c r="C129" s="42" t="s">
        <v>1079</v>
      </c>
      <c r="D129" s="14" t="s">
        <v>1046</v>
      </c>
      <c r="E129" s="13"/>
      <c r="F129" s="13"/>
      <c r="G129" s="13"/>
      <c r="H129" s="13"/>
    </row>
    <row r="130" spans="1:8">
      <c r="A130" s="30"/>
      <c r="B130" s="31"/>
      <c r="C130" s="42" t="s">
        <v>989</v>
      </c>
      <c r="D130" s="14" t="s">
        <v>1046</v>
      </c>
      <c r="E130" s="13"/>
      <c r="F130" s="13"/>
      <c r="G130" s="13"/>
      <c r="H130" s="13"/>
    </row>
    <row r="131" spans="1:8">
      <c r="A131" s="40" t="str">
        <f>Roles!$A$95</f>
        <v>Phasing Finance Approver Filter Half 2</v>
      </c>
      <c r="B131" s="41" t="s">
        <v>644</v>
      </c>
      <c r="C131" s="42" t="s">
        <v>1080</v>
      </c>
      <c r="D131" s="14" t="s">
        <v>1046</v>
      </c>
      <c r="E131" s="13"/>
      <c r="F131" s="13"/>
      <c r="G131" s="13"/>
      <c r="H131" s="13"/>
    </row>
    <row r="132" spans="1:8">
      <c r="A132" s="30"/>
      <c r="B132" s="31"/>
      <c r="C132" s="42" t="s">
        <v>989</v>
      </c>
      <c r="D132" s="14" t="s">
        <v>1046</v>
      </c>
      <c r="E132" s="13"/>
      <c r="F132" s="13"/>
      <c r="G132" s="13"/>
      <c r="H132" s="13"/>
    </row>
    <row r="133" spans="1:8">
      <c r="A133" s="40" t="str">
        <f>Roles!$A$100</f>
        <v>Phasing Merch Approver Filter Half 1</v>
      </c>
      <c r="B133" s="41" t="str">
        <f>Seasons!$A$29</f>
        <v>Phasing - Merch - Half 1 08</v>
      </c>
      <c r="C133" s="42" t="s">
        <v>869</v>
      </c>
      <c r="D133" s="14" t="s">
        <v>1046</v>
      </c>
      <c r="E133" s="13"/>
      <c r="F133" s="13"/>
      <c r="G133" s="13"/>
      <c r="H133" s="13"/>
    </row>
    <row r="134" spans="1:8">
      <c r="A134" s="30"/>
      <c r="B134" s="31"/>
      <c r="C134" s="42" t="s">
        <v>870</v>
      </c>
      <c r="D134" s="14" t="s">
        <v>1046</v>
      </c>
      <c r="E134" s="13"/>
      <c r="F134" s="13"/>
      <c r="G134" s="13"/>
      <c r="H134" s="13"/>
    </row>
    <row r="135" spans="1:8">
      <c r="A135" s="40" t="str">
        <f>Roles!$A$107</f>
        <v>Phasing Merch Approver Filter Half 2</v>
      </c>
      <c r="B135" s="41" t="str">
        <f>Seasons!$A$34</f>
        <v>Phasing - Merch - Half 2 08</v>
      </c>
      <c r="C135" s="42" t="s">
        <v>874</v>
      </c>
      <c r="D135" s="14" t="s">
        <v>1046</v>
      </c>
      <c r="E135" s="13"/>
      <c r="F135" s="13"/>
      <c r="G135" s="13"/>
      <c r="H135" s="13"/>
    </row>
    <row r="136" spans="1:8">
      <c r="A136" s="30"/>
      <c r="B136" s="31"/>
      <c r="C136" s="42" t="s">
        <v>870</v>
      </c>
      <c r="D136" s="14" t="s">
        <v>1046</v>
      </c>
      <c r="E136" s="13"/>
      <c r="F136" s="13"/>
      <c r="G136" s="13"/>
      <c r="H136" s="13"/>
    </row>
    <row r="137" spans="1:8">
      <c r="H137" s="13"/>
    </row>
    <row r="138" spans="1:8">
      <c r="A138" s="45" t="str">
        <f>Roles!$A$17</f>
        <v>WSSI Finance Planner Filter Half 1</v>
      </c>
      <c r="B138" s="46" t="str">
        <f>Seasons!$A$38</f>
        <v>WSSI - Finance - H1 08</v>
      </c>
      <c r="C138" s="47" t="s">
        <v>922</v>
      </c>
      <c r="D138" s="14" t="s">
        <v>1046</v>
      </c>
      <c r="E138" s="13"/>
      <c r="F138" s="13"/>
      <c r="G138" s="13"/>
      <c r="H138" s="13" t="s">
        <v>1065</v>
      </c>
    </row>
    <row r="139" spans="1:8">
      <c r="A139" s="48"/>
      <c r="B139" s="49"/>
      <c r="C139" s="50" t="s">
        <v>921</v>
      </c>
      <c r="D139" s="14" t="s">
        <v>1046</v>
      </c>
      <c r="E139" s="13"/>
      <c r="F139" s="13"/>
      <c r="G139" s="13"/>
      <c r="H139" s="13"/>
    </row>
    <row r="140" spans="1:8">
      <c r="A140" s="48"/>
      <c r="B140" s="51"/>
      <c r="C140" s="50" t="s">
        <v>920</v>
      </c>
      <c r="D140" s="14" t="s">
        <v>1046</v>
      </c>
      <c r="E140" s="13"/>
      <c r="F140" s="13"/>
      <c r="G140" s="13"/>
      <c r="H140" s="13" t="s">
        <v>1066</v>
      </c>
    </row>
    <row r="141" spans="1:8">
      <c r="A141" s="48"/>
      <c r="B141" s="46" t="str">
        <f>Seasons!$A$43</f>
        <v>WSSI - Finance WIF - H1 08</v>
      </c>
      <c r="C141" s="47" t="s">
        <v>914</v>
      </c>
      <c r="D141" s="14" t="s">
        <v>1046</v>
      </c>
      <c r="E141" s="13"/>
      <c r="F141" s="13"/>
      <c r="G141" s="13"/>
      <c r="H141" s="13"/>
    </row>
    <row r="142" spans="1:8">
      <c r="A142" s="52"/>
      <c r="B142" s="51"/>
      <c r="C142" s="50" t="s">
        <v>913</v>
      </c>
      <c r="D142" s="14" t="s">
        <v>1046</v>
      </c>
      <c r="E142" s="13"/>
      <c r="F142" s="13"/>
      <c r="G142" s="13"/>
      <c r="H142" s="13" t="s">
        <v>1067</v>
      </c>
    </row>
    <row r="143" spans="1:8">
      <c r="A143" s="45" t="str">
        <f>Roles!$A$21</f>
        <v>WSSI Finance Planner Filter Half 2</v>
      </c>
      <c r="B143" s="46" t="str">
        <f>Seasons!$A$49</f>
        <v>WSSI - Finance - H2 08</v>
      </c>
      <c r="C143" s="47" t="s">
        <v>895</v>
      </c>
      <c r="D143" s="14" t="s">
        <v>1046</v>
      </c>
      <c r="E143" s="13"/>
      <c r="F143" s="13"/>
      <c r="G143" s="13"/>
      <c r="H143" s="13"/>
    </row>
    <row r="144" spans="1:8">
      <c r="A144" s="48"/>
      <c r="B144" s="49"/>
      <c r="C144" s="50" t="s">
        <v>894</v>
      </c>
      <c r="D144" s="14" t="s">
        <v>1046</v>
      </c>
      <c r="E144" s="13"/>
      <c r="F144" s="13"/>
      <c r="G144" s="13"/>
      <c r="H144" s="13"/>
    </row>
    <row r="145" spans="1:8">
      <c r="A145" s="48"/>
      <c r="B145" s="51"/>
      <c r="C145" s="50" t="s">
        <v>1058</v>
      </c>
      <c r="D145" s="14" t="s">
        <v>1046</v>
      </c>
      <c r="E145" s="13"/>
      <c r="F145" s="13"/>
      <c r="G145" s="13"/>
      <c r="H145" s="13" t="s">
        <v>1068</v>
      </c>
    </row>
    <row r="146" spans="1:8">
      <c r="A146" s="48"/>
      <c r="B146" s="46" t="str">
        <f>Seasons!$A$54</f>
        <v>WSSI - Finance WIF - H2 08</v>
      </c>
      <c r="C146" s="47" t="s">
        <v>889</v>
      </c>
      <c r="D146" s="14" t="s">
        <v>1046</v>
      </c>
      <c r="E146" s="13"/>
      <c r="F146" s="13"/>
      <c r="G146" s="13"/>
      <c r="H146" s="13"/>
    </row>
    <row r="147" spans="1:8">
      <c r="A147" s="52"/>
      <c r="B147" s="51"/>
      <c r="C147" s="50" t="s">
        <v>888</v>
      </c>
      <c r="D147" s="14" t="s">
        <v>1046</v>
      </c>
      <c r="E147" s="13"/>
      <c r="F147" s="13"/>
      <c r="G147" s="13"/>
      <c r="H147" s="13"/>
    </row>
    <row r="148" spans="1:8">
      <c r="A148" s="53" t="str">
        <f>Roles!$A$41</f>
        <v>WSSI Merch Planner Half 1</v>
      </c>
      <c r="B148" s="54" t="str">
        <f>Seasons!$A$39</f>
        <v>WSSI - Merch - H1 08</v>
      </c>
      <c r="C148" s="47" t="s">
        <v>1035</v>
      </c>
      <c r="D148" s="14" t="s">
        <v>1046</v>
      </c>
      <c r="E148" s="13"/>
      <c r="F148" s="13"/>
      <c r="G148" s="13"/>
      <c r="H148" s="13"/>
    </row>
    <row r="149" spans="1:8">
      <c r="A149" s="55"/>
      <c r="B149" s="48"/>
      <c r="C149" s="50" t="s">
        <v>1036</v>
      </c>
      <c r="D149" s="14" t="s">
        <v>1046</v>
      </c>
      <c r="E149" s="13"/>
      <c r="F149" s="13"/>
      <c r="G149" s="13"/>
      <c r="H149" s="13"/>
    </row>
    <row r="150" spans="1:8">
      <c r="A150" s="55"/>
      <c r="B150" s="48"/>
      <c r="C150" s="50" t="s">
        <v>920</v>
      </c>
      <c r="D150" s="14" t="s">
        <v>1046</v>
      </c>
      <c r="E150" s="13"/>
      <c r="F150" s="13"/>
      <c r="G150" s="13"/>
      <c r="H150" s="13"/>
    </row>
    <row r="151" spans="1:8">
      <c r="A151" s="55"/>
      <c r="B151" s="48"/>
      <c r="C151" s="47" t="s">
        <v>1038</v>
      </c>
      <c r="D151" s="44" t="s">
        <v>1057</v>
      </c>
      <c r="E151" s="13"/>
      <c r="F151" s="13"/>
      <c r="G151" s="13"/>
      <c r="H151" s="13" t="s">
        <v>1069</v>
      </c>
    </row>
    <row r="152" spans="1:8">
      <c r="A152" s="55"/>
      <c r="B152" s="54" t="str">
        <f>Seasons!$A$44</f>
        <v>WSSI - Merch WIF - H1 08</v>
      </c>
      <c r="C152" s="47" t="s">
        <v>911</v>
      </c>
      <c r="D152" s="14" t="s">
        <v>1046</v>
      </c>
      <c r="E152" s="13"/>
      <c r="F152" s="13"/>
      <c r="G152" s="13"/>
      <c r="H152" s="13"/>
    </row>
    <row r="153" spans="1:8">
      <c r="A153" s="55"/>
      <c r="B153" s="48"/>
      <c r="C153" s="50" t="s">
        <v>910</v>
      </c>
      <c r="D153" s="14" t="s">
        <v>1046</v>
      </c>
      <c r="E153" s="13"/>
      <c r="F153" s="13"/>
      <c r="G153" s="13"/>
      <c r="H153" s="13"/>
    </row>
    <row r="154" spans="1:8">
      <c r="A154" s="56"/>
      <c r="B154" s="52"/>
      <c r="C154" s="50" t="s">
        <v>1008</v>
      </c>
      <c r="D154" s="44" t="s">
        <v>1057</v>
      </c>
      <c r="E154" s="13"/>
      <c r="F154" s="13"/>
      <c r="G154" s="13"/>
      <c r="H154" s="13" t="s">
        <v>1069</v>
      </c>
    </row>
    <row r="155" spans="1:8">
      <c r="A155" s="55" t="str">
        <f>Roles!$A$45</f>
        <v>WSSI Merch Planner Half 2</v>
      </c>
      <c r="B155" s="57" t="str">
        <f>Seasons!$A$50</f>
        <v>WSSI - Merch - H2 08</v>
      </c>
      <c r="C155" s="47" t="s">
        <v>1033</v>
      </c>
      <c r="D155" s="14" t="s">
        <v>1046</v>
      </c>
      <c r="E155" s="13"/>
      <c r="F155" s="13"/>
      <c r="G155" s="13"/>
      <c r="H155" s="13"/>
    </row>
    <row r="156" spans="1:8">
      <c r="A156" s="55"/>
      <c r="B156" s="48"/>
      <c r="C156" s="50" t="s">
        <v>1034</v>
      </c>
      <c r="D156" s="44" t="s">
        <v>1057</v>
      </c>
      <c r="E156" s="13"/>
      <c r="F156" s="13"/>
      <c r="G156" s="13"/>
      <c r="H156" s="13" t="s">
        <v>1070</v>
      </c>
    </row>
    <row r="157" spans="1:8">
      <c r="A157" s="55"/>
      <c r="B157" s="48"/>
      <c r="C157" s="50" t="s">
        <v>1058</v>
      </c>
      <c r="D157" s="14" t="s">
        <v>1046</v>
      </c>
      <c r="E157" s="13"/>
      <c r="F157" s="13"/>
      <c r="G157" s="13"/>
      <c r="H157" s="13"/>
    </row>
    <row r="158" spans="1:8">
      <c r="A158" s="55"/>
      <c r="B158" s="48"/>
      <c r="C158" s="50" t="s">
        <v>1037</v>
      </c>
      <c r="D158" s="44" t="s">
        <v>1057</v>
      </c>
      <c r="E158" s="13"/>
      <c r="F158" s="13"/>
      <c r="G158" s="13"/>
      <c r="H158" s="13" t="s">
        <v>1069</v>
      </c>
    </row>
    <row r="159" spans="1:8">
      <c r="A159" s="55"/>
      <c r="B159" s="54" t="str">
        <f>Seasons!$A$55</f>
        <v>WSSI - Merch WIF - H2 08</v>
      </c>
      <c r="C159" s="47" t="s">
        <v>886</v>
      </c>
      <c r="D159" s="14" t="s">
        <v>1046</v>
      </c>
      <c r="E159" s="13"/>
      <c r="F159" s="13"/>
      <c r="G159" s="13"/>
      <c r="H159" s="13"/>
    </row>
    <row r="160" spans="1:8">
      <c r="A160" s="55"/>
      <c r="B160" s="48"/>
      <c r="C160" s="50" t="s">
        <v>885</v>
      </c>
      <c r="D160" s="14" t="s">
        <v>1046</v>
      </c>
      <c r="E160" s="13"/>
      <c r="F160" s="13"/>
      <c r="G160" s="13"/>
      <c r="H160" s="13"/>
    </row>
    <row r="161" spans="1:8">
      <c r="A161" s="56"/>
      <c r="B161" s="52"/>
      <c r="C161" s="50" t="s">
        <v>1009</v>
      </c>
      <c r="D161" s="44" t="s">
        <v>1057</v>
      </c>
      <c r="E161" s="13"/>
      <c r="F161" s="13"/>
      <c r="G161" s="13"/>
      <c r="H161" s="13" t="s">
        <v>1069</v>
      </c>
    </row>
    <row r="162" spans="1:8">
      <c r="A162" s="53" t="str">
        <f>Roles!$A$122</f>
        <v>WSSI Merch Planner Filter Half 1</v>
      </c>
      <c r="B162" s="54" t="str">
        <f>Seasons!$A$39</f>
        <v>WSSI - Merch - H1 08</v>
      </c>
      <c r="C162" s="47" t="s">
        <v>1035</v>
      </c>
      <c r="D162" s="14" t="s">
        <v>1046</v>
      </c>
      <c r="E162" s="13"/>
      <c r="F162" s="13"/>
      <c r="G162" s="13"/>
      <c r="H162" s="13"/>
    </row>
    <row r="163" spans="1:8">
      <c r="A163" s="55"/>
      <c r="B163" s="48"/>
      <c r="C163" s="50" t="s">
        <v>1036</v>
      </c>
      <c r="D163" s="14" t="s">
        <v>1046</v>
      </c>
      <c r="E163" s="13"/>
      <c r="F163" s="13"/>
      <c r="G163" s="13"/>
      <c r="H163" s="13"/>
    </row>
    <row r="164" spans="1:8">
      <c r="A164" s="55"/>
      <c r="B164" s="48"/>
      <c r="C164" s="50" t="s">
        <v>920</v>
      </c>
      <c r="D164" s="14" t="s">
        <v>1046</v>
      </c>
      <c r="E164" s="13"/>
      <c r="F164" s="13"/>
      <c r="G164" s="13"/>
      <c r="H164" s="13"/>
    </row>
    <row r="165" spans="1:8">
      <c r="A165" s="55"/>
      <c r="B165" s="48"/>
      <c r="C165" s="47" t="s">
        <v>1038</v>
      </c>
      <c r="D165" s="44" t="s">
        <v>1057</v>
      </c>
      <c r="E165" s="13"/>
      <c r="F165" s="13"/>
      <c r="G165" s="13"/>
      <c r="H165" s="13" t="s">
        <v>1069</v>
      </c>
    </row>
    <row r="166" spans="1:8">
      <c r="A166" s="55"/>
      <c r="B166" s="54" t="str">
        <f>Seasons!$A$44</f>
        <v>WSSI - Merch WIF - H1 08</v>
      </c>
      <c r="C166" s="47" t="s">
        <v>911</v>
      </c>
      <c r="D166" s="14" t="s">
        <v>1046</v>
      </c>
      <c r="E166" s="13"/>
      <c r="F166" s="13"/>
      <c r="G166" s="13"/>
      <c r="H166" s="13"/>
    </row>
    <row r="167" spans="1:8">
      <c r="A167" s="55"/>
      <c r="B167" s="48"/>
      <c r="C167" s="50" t="s">
        <v>910</v>
      </c>
      <c r="D167" s="14" t="s">
        <v>1046</v>
      </c>
      <c r="E167" s="13"/>
      <c r="F167" s="13"/>
      <c r="G167" s="13"/>
      <c r="H167" s="13"/>
    </row>
    <row r="168" spans="1:8">
      <c r="A168" s="56"/>
      <c r="B168" s="52"/>
      <c r="C168" s="50" t="s">
        <v>1008</v>
      </c>
      <c r="D168" s="44" t="s">
        <v>1057</v>
      </c>
      <c r="E168" s="13"/>
      <c r="F168" s="13"/>
      <c r="G168" s="13"/>
      <c r="H168" s="13" t="s">
        <v>1069</v>
      </c>
    </row>
    <row r="169" spans="1:8">
      <c r="A169" s="55" t="str">
        <f>Roles!$A$126</f>
        <v>WSSI Merch Planner Filter Half 2</v>
      </c>
      <c r="B169" s="57" t="str">
        <f>Seasons!$A$50</f>
        <v>WSSI - Merch - H2 08</v>
      </c>
      <c r="C169" s="47" t="s">
        <v>1033</v>
      </c>
      <c r="D169" s="14" t="s">
        <v>1046</v>
      </c>
      <c r="E169" s="13"/>
      <c r="F169" s="13"/>
      <c r="G169" s="13"/>
      <c r="H169" s="13"/>
    </row>
    <row r="170" spans="1:8">
      <c r="A170" s="55"/>
      <c r="B170" s="48"/>
      <c r="C170" s="50" t="s">
        <v>1034</v>
      </c>
      <c r="D170" s="44" t="s">
        <v>1057</v>
      </c>
      <c r="E170" s="13"/>
      <c r="F170" s="13"/>
      <c r="G170" s="13"/>
      <c r="H170" s="13" t="s">
        <v>1070</v>
      </c>
    </row>
    <row r="171" spans="1:8">
      <c r="A171" s="55"/>
      <c r="B171" s="48"/>
      <c r="C171" s="50" t="s">
        <v>1058</v>
      </c>
      <c r="D171" s="14" t="s">
        <v>1046</v>
      </c>
      <c r="E171" s="13"/>
      <c r="F171" s="13"/>
      <c r="G171" s="13"/>
      <c r="H171" s="13"/>
    </row>
    <row r="172" spans="1:8">
      <c r="A172" s="55"/>
      <c r="B172" s="48"/>
      <c r="C172" s="50" t="s">
        <v>1037</v>
      </c>
      <c r="D172" s="44" t="s">
        <v>1057</v>
      </c>
      <c r="E172" s="13"/>
      <c r="F172" s="13"/>
      <c r="G172" s="13"/>
      <c r="H172" s="13" t="s">
        <v>1069</v>
      </c>
    </row>
    <row r="173" spans="1:8">
      <c r="A173" s="55"/>
      <c r="B173" s="54" t="str">
        <f>Seasons!$A$55</f>
        <v>WSSI - Merch WIF - H2 08</v>
      </c>
      <c r="C173" s="47" t="s">
        <v>886</v>
      </c>
      <c r="D173" s="14" t="s">
        <v>1046</v>
      </c>
      <c r="E173" s="13"/>
      <c r="F173" s="13"/>
      <c r="G173" s="13"/>
      <c r="H173" s="13"/>
    </row>
    <row r="174" spans="1:8">
      <c r="A174" s="55"/>
      <c r="B174" s="48"/>
      <c r="C174" s="50" t="s">
        <v>885</v>
      </c>
      <c r="D174" s="14" t="s">
        <v>1046</v>
      </c>
      <c r="E174" s="13"/>
      <c r="F174" s="13"/>
      <c r="G174" s="13"/>
      <c r="H174" s="13"/>
    </row>
    <row r="175" spans="1:8">
      <c r="A175" s="56"/>
      <c r="B175" s="52"/>
      <c r="C175" s="50" t="s">
        <v>1009</v>
      </c>
      <c r="D175" s="44" t="s">
        <v>1057</v>
      </c>
      <c r="E175" s="13"/>
      <c r="F175" s="13"/>
      <c r="G175" s="13"/>
      <c r="H175" s="13" t="s">
        <v>1069</v>
      </c>
    </row>
    <row r="176" spans="1:8">
      <c r="A176" s="53" t="str">
        <f>Roles!$A$53</f>
        <v>Buyer Planner Half 1</v>
      </c>
      <c r="B176" s="54" t="str">
        <f>Seasons!$A$41</f>
        <v>WSSI - Buyer - Half 1 08</v>
      </c>
      <c r="C176" s="47" t="s">
        <v>922</v>
      </c>
      <c r="D176" s="13"/>
      <c r="E176" s="13"/>
      <c r="F176" s="13"/>
      <c r="G176" s="13"/>
      <c r="H176" s="13"/>
    </row>
    <row r="177" spans="1:8">
      <c r="A177" s="58"/>
      <c r="B177" s="48"/>
      <c r="C177" s="50" t="s">
        <v>921</v>
      </c>
      <c r="D177" s="13"/>
      <c r="E177" s="13"/>
      <c r="F177" s="13"/>
      <c r="G177" s="13"/>
      <c r="H177" s="13"/>
    </row>
    <row r="178" spans="1:8">
      <c r="A178" s="58"/>
      <c r="B178" s="48"/>
      <c r="C178" s="50" t="s">
        <v>920</v>
      </c>
      <c r="D178" s="13"/>
      <c r="E178" s="13"/>
      <c r="F178" s="13"/>
      <c r="G178" s="13"/>
      <c r="H178" s="13"/>
    </row>
    <row r="179" spans="1:8">
      <c r="A179" s="58"/>
      <c r="B179" s="52"/>
      <c r="C179" s="50" t="s">
        <v>1006</v>
      </c>
      <c r="D179" s="13"/>
      <c r="E179" s="13"/>
      <c r="F179" s="13"/>
      <c r="G179" s="13"/>
      <c r="H179" s="13"/>
    </row>
    <row r="180" spans="1:8">
      <c r="A180" s="58"/>
      <c r="B180" s="54" t="str">
        <f>Seasons!$A$46</f>
        <v>WSSI - Buyer WIF - Half 1 08</v>
      </c>
      <c r="C180" s="47" t="s">
        <v>908</v>
      </c>
      <c r="D180" s="13"/>
      <c r="E180" s="13"/>
      <c r="F180" s="13"/>
      <c r="G180" s="13"/>
      <c r="H180" s="13"/>
    </row>
    <row r="181" spans="1:8">
      <c r="A181" s="58"/>
      <c r="B181" s="48"/>
      <c r="C181" s="50" t="s">
        <v>907</v>
      </c>
      <c r="D181" s="13"/>
      <c r="E181" s="13"/>
      <c r="F181" s="13"/>
      <c r="G181" s="13"/>
      <c r="H181" s="13"/>
    </row>
    <row r="182" spans="1:8">
      <c r="A182" s="59"/>
      <c r="B182" s="52"/>
      <c r="C182" s="50" t="s">
        <v>1030</v>
      </c>
      <c r="D182" s="13"/>
      <c r="E182" s="13"/>
      <c r="F182" s="13"/>
      <c r="G182" s="13"/>
      <c r="H182" s="13"/>
    </row>
    <row r="183" spans="1:8">
      <c r="A183" s="45" t="str">
        <f>Roles!$A$69</f>
        <v>Buyer Planner Half 2</v>
      </c>
      <c r="B183" s="54" t="str">
        <f>Seasons!$A$52</f>
        <v>WSSI - Buyer - Half 2 08</v>
      </c>
      <c r="C183" s="47" t="s">
        <v>895</v>
      </c>
      <c r="D183" s="13"/>
      <c r="E183" s="13"/>
      <c r="F183" s="13"/>
      <c r="G183" s="13"/>
      <c r="H183" s="13"/>
    </row>
    <row r="184" spans="1:8">
      <c r="A184" s="48"/>
      <c r="B184" s="48"/>
      <c r="C184" s="50" t="s">
        <v>894</v>
      </c>
      <c r="D184" s="13"/>
      <c r="E184" s="13"/>
      <c r="F184" s="13"/>
      <c r="G184" s="13"/>
      <c r="H184" s="13"/>
    </row>
    <row r="185" spans="1:8">
      <c r="A185" s="48"/>
      <c r="B185" s="48"/>
      <c r="C185" s="50" t="s">
        <v>1058</v>
      </c>
      <c r="D185" s="13"/>
      <c r="E185" s="13"/>
      <c r="F185" s="13"/>
      <c r="G185" s="13"/>
      <c r="H185" s="13"/>
    </row>
    <row r="186" spans="1:8">
      <c r="A186" s="48"/>
      <c r="B186" s="52"/>
      <c r="C186" s="50" t="s">
        <v>1007</v>
      </c>
      <c r="D186" s="13"/>
      <c r="E186" s="13"/>
      <c r="F186" s="13"/>
      <c r="G186" s="13"/>
      <c r="H186" s="13"/>
    </row>
    <row r="187" spans="1:8">
      <c r="A187" s="48"/>
      <c r="B187" s="57" t="str">
        <f>Seasons!$A$57</f>
        <v>WSSI - Buyer WIF - Half 2 08</v>
      </c>
      <c r="C187" s="47" t="s">
        <v>883</v>
      </c>
      <c r="D187" s="13"/>
      <c r="E187" s="13"/>
      <c r="F187" s="13"/>
      <c r="G187" s="13"/>
      <c r="H187" s="13"/>
    </row>
    <row r="188" spans="1:8">
      <c r="A188" s="48"/>
      <c r="B188" s="48"/>
      <c r="C188" s="50" t="s">
        <v>882</v>
      </c>
      <c r="D188" s="13"/>
      <c r="E188" s="13"/>
      <c r="F188" s="13"/>
      <c r="G188" s="13"/>
      <c r="H188" s="13"/>
    </row>
    <row r="189" spans="1:8">
      <c r="A189" s="52"/>
      <c r="B189" s="52"/>
      <c r="C189" s="50" t="s">
        <v>1031</v>
      </c>
      <c r="D189" s="13"/>
      <c r="E189" s="13"/>
      <c r="F189" s="13"/>
      <c r="G189" s="13"/>
      <c r="H189" s="13"/>
    </row>
    <row r="190" spans="1:8">
      <c r="A190" s="53" t="str">
        <f>Roles!$A$134</f>
        <v>Buyer Planner Filter Half 1</v>
      </c>
      <c r="B190" s="54" t="str">
        <f>Seasons!$A$41</f>
        <v>WSSI - Buyer - Half 1 08</v>
      </c>
      <c r="C190" s="47" t="s">
        <v>922</v>
      </c>
      <c r="D190" s="13"/>
      <c r="E190" s="13"/>
      <c r="F190" s="13"/>
      <c r="G190" s="13"/>
      <c r="H190" s="13"/>
    </row>
    <row r="191" spans="1:8">
      <c r="A191" s="58"/>
      <c r="B191" s="48"/>
      <c r="C191" s="50" t="s">
        <v>921</v>
      </c>
      <c r="D191" s="13"/>
      <c r="E191" s="13"/>
      <c r="F191" s="13"/>
      <c r="G191" s="13"/>
      <c r="H191" s="13"/>
    </row>
    <row r="192" spans="1:8">
      <c r="A192" s="58"/>
      <c r="B192" s="48"/>
      <c r="C192" s="50" t="s">
        <v>920</v>
      </c>
      <c r="D192" s="13"/>
      <c r="E192" s="13"/>
      <c r="F192" s="13"/>
      <c r="G192" s="13"/>
      <c r="H192" s="13"/>
    </row>
    <row r="193" spans="1:8">
      <c r="A193" s="58"/>
      <c r="B193" s="52"/>
      <c r="C193" s="50" t="s">
        <v>1006</v>
      </c>
      <c r="D193" s="13"/>
      <c r="E193" s="13"/>
      <c r="F193" s="13"/>
      <c r="G193" s="13"/>
      <c r="H193" s="13"/>
    </row>
    <row r="194" spans="1:8">
      <c r="A194" s="58"/>
      <c r="B194" s="54" t="str">
        <f>Seasons!$A$46</f>
        <v>WSSI - Buyer WIF - Half 1 08</v>
      </c>
      <c r="C194" s="47" t="s">
        <v>908</v>
      </c>
      <c r="D194" s="13"/>
      <c r="E194" s="13"/>
      <c r="F194" s="13"/>
      <c r="G194" s="13"/>
      <c r="H194" s="13"/>
    </row>
    <row r="195" spans="1:8">
      <c r="A195" s="58"/>
      <c r="B195" s="48"/>
      <c r="C195" s="50" t="s">
        <v>907</v>
      </c>
      <c r="D195" s="13"/>
      <c r="E195" s="13"/>
      <c r="F195" s="13"/>
      <c r="G195" s="13"/>
      <c r="H195" s="13"/>
    </row>
    <row r="196" spans="1:8">
      <c r="A196" s="59"/>
      <c r="B196" s="52"/>
      <c r="C196" s="50" t="s">
        <v>1030</v>
      </c>
      <c r="D196" s="13"/>
      <c r="E196" s="13"/>
      <c r="F196" s="13"/>
      <c r="G196" s="13"/>
      <c r="H196" s="13"/>
    </row>
    <row r="197" spans="1:8">
      <c r="A197" s="45" t="str">
        <f>Roles!$A$150</f>
        <v>Buyer Planner Filter Half 2</v>
      </c>
      <c r="B197" s="54" t="str">
        <f>Seasons!$A$52</f>
        <v>WSSI - Buyer - Half 2 08</v>
      </c>
      <c r="C197" s="47" t="s">
        <v>895</v>
      </c>
      <c r="D197" s="13"/>
      <c r="E197" s="13"/>
      <c r="F197" s="13"/>
      <c r="G197" s="13"/>
      <c r="H197" s="13"/>
    </row>
    <row r="198" spans="1:8">
      <c r="A198" s="48"/>
      <c r="B198" s="48"/>
      <c r="C198" s="50" t="s">
        <v>894</v>
      </c>
      <c r="D198" s="13"/>
      <c r="E198" s="13"/>
      <c r="F198" s="13"/>
      <c r="G198" s="13"/>
      <c r="H198" s="13"/>
    </row>
    <row r="199" spans="1:8">
      <c r="A199" s="48"/>
      <c r="B199" s="48"/>
      <c r="C199" s="50" t="s">
        <v>1058</v>
      </c>
      <c r="D199" s="13"/>
      <c r="E199" s="13"/>
      <c r="F199" s="13"/>
      <c r="G199" s="13"/>
      <c r="H199" s="13"/>
    </row>
    <row r="200" spans="1:8">
      <c r="A200" s="48"/>
      <c r="B200" s="52"/>
      <c r="C200" s="50" t="s">
        <v>1007</v>
      </c>
      <c r="D200" s="13"/>
      <c r="E200" s="13"/>
      <c r="F200" s="13"/>
      <c r="G200" s="13"/>
      <c r="H200" s="13"/>
    </row>
    <row r="201" spans="1:8">
      <c r="A201" s="48"/>
      <c r="B201" s="57" t="str">
        <f>Seasons!$A$57</f>
        <v>WSSI - Buyer WIF - Half 2 08</v>
      </c>
      <c r="C201" s="47" t="s">
        <v>883</v>
      </c>
      <c r="D201" s="13"/>
      <c r="E201" s="13"/>
      <c r="F201" s="13"/>
      <c r="G201" s="13"/>
      <c r="H201" s="13"/>
    </row>
    <row r="202" spans="1:8">
      <c r="A202" s="48"/>
      <c r="B202" s="48"/>
      <c r="C202" s="50" t="s">
        <v>882</v>
      </c>
      <c r="D202" s="13"/>
      <c r="E202" s="13"/>
      <c r="F202" s="13"/>
      <c r="G202" s="13"/>
      <c r="H202" s="13"/>
    </row>
    <row r="203" spans="1:8">
      <c r="A203" s="52"/>
      <c r="B203" s="52"/>
      <c r="C203" s="50" t="s">
        <v>1031</v>
      </c>
      <c r="D203" s="13"/>
      <c r="E203" s="13"/>
      <c r="F203" s="13"/>
      <c r="G203" s="13"/>
      <c r="H203" s="13"/>
    </row>
    <row r="204" spans="1:8">
      <c r="A204" s="53" t="str">
        <f>Roles!$A$182</f>
        <v>Dept-Class Planner Filter Half 1</v>
      </c>
      <c r="B204" s="54" t="str">
        <f>Seasons!$A$42</f>
        <v>WSSI - Dept - Half 1 08</v>
      </c>
      <c r="C204" s="47" t="s">
        <v>922</v>
      </c>
      <c r="D204" s="13"/>
      <c r="E204" s="13"/>
      <c r="F204" s="13"/>
      <c r="G204" s="13"/>
      <c r="H204" s="13"/>
    </row>
    <row r="205" spans="1:8">
      <c r="A205" s="55"/>
      <c r="B205" s="48"/>
      <c r="C205" s="50" t="s">
        <v>921</v>
      </c>
      <c r="D205" s="13"/>
      <c r="E205" s="13"/>
      <c r="F205" s="13"/>
      <c r="G205" s="13"/>
      <c r="H205" s="13"/>
    </row>
    <row r="206" spans="1:8">
      <c r="A206" s="55"/>
      <c r="B206" s="52"/>
      <c r="C206" s="50" t="s">
        <v>920</v>
      </c>
      <c r="D206" s="13"/>
      <c r="E206" s="13"/>
      <c r="F206" s="13"/>
      <c r="G206" s="13"/>
      <c r="H206" s="13"/>
    </row>
    <row r="207" spans="1:8">
      <c r="A207" s="55"/>
      <c r="B207" s="54" t="str">
        <f>Seasons!$A$47</f>
        <v>WSSI - Dept WIF - Half 1 08</v>
      </c>
      <c r="C207" s="47" t="s">
        <v>905</v>
      </c>
      <c r="D207" s="13"/>
      <c r="E207" s="13"/>
      <c r="F207" s="13"/>
      <c r="G207" s="13"/>
      <c r="H207" s="13"/>
    </row>
    <row r="208" spans="1:8">
      <c r="A208" s="56"/>
      <c r="B208" s="52"/>
      <c r="C208" s="50" t="s">
        <v>904</v>
      </c>
      <c r="D208" s="13"/>
      <c r="E208" s="13"/>
      <c r="F208" s="13"/>
      <c r="G208" s="13"/>
      <c r="H208" s="13"/>
    </row>
    <row r="209" spans="1:8">
      <c r="A209" s="55" t="str">
        <f>Roles!$A$198</f>
        <v>Dept-Class Planner Filter Half 2</v>
      </c>
      <c r="B209" s="54" t="str">
        <f>Seasons!$A$53</f>
        <v>WSSI - Dept - Half 2 08</v>
      </c>
      <c r="C209" s="47" t="s">
        <v>895</v>
      </c>
      <c r="D209" s="13"/>
      <c r="E209" s="13"/>
      <c r="F209" s="13"/>
      <c r="G209" s="13"/>
      <c r="H209" s="13"/>
    </row>
    <row r="210" spans="1:8">
      <c r="A210" s="55"/>
      <c r="B210" s="48"/>
      <c r="C210" s="50" t="s">
        <v>894</v>
      </c>
      <c r="D210" s="13"/>
      <c r="E210" s="13"/>
      <c r="F210" s="13"/>
      <c r="G210" s="13"/>
      <c r="H210" s="13"/>
    </row>
    <row r="211" spans="1:8">
      <c r="A211" s="55"/>
      <c r="B211" s="52"/>
      <c r="C211" s="50" t="s">
        <v>1058</v>
      </c>
      <c r="D211" s="13"/>
      <c r="E211" s="13"/>
      <c r="F211" s="13"/>
      <c r="G211" s="13"/>
      <c r="H211" s="13"/>
    </row>
    <row r="212" spans="1:8">
      <c r="A212" s="55"/>
      <c r="B212" s="54" t="str">
        <f>Seasons!$A$58</f>
        <v>WSSI - Dept WIF - Half 2 08</v>
      </c>
      <c r="C212" s="47" t="s">
        <v>880</v>
      </c>
      <c r="D212" s="13"/>
      <c r="E212" s="13"/>
      <c r="F212" s="13"/>
      <c r="G212" s="13"/>
      <c r="H212" s="13"/>
    </row>
    <row r="213" spans="1:8">
      <c r="A213" s="56"/>
      <c r="B213" s="52"/>
      <c r="C213" s="60" t="s">
        <v>879</v>
      </c>
      <c r="D213" s="13"/>
      <c r="E213" s="13"/>
      <c r="F213" s="13"/>
      <c r="G213" s="13"/>
      <c r="H213" s="13"/>
    </row>
    <row r="214" spans="1:8">
      <c r="A214" s="53" t="str">
        <f>Roles!$A$158</f>
        <v>Dept-Brand Planner Filter Half 1</v>
      </c>
      <c r="B214" s="54" t="str">
        <f>Seasons!$A$42</f>
        <v>WSSI - Dept - Half 1 08</v>
      </c>
      <c r="C214" s="47" t="s">
        <v>918</v>
      </c>
      <c r="D214" s="13"/>
      <c r="E214" s="13"/>
      <c r="F214" s="13"/>
      <c r="G214" s="13"/>
      <c r="H214" s="13"/>
    </row>
    <row r="215" spans="1:8">
      <c r="A215" s="59"/>
      <c r="B215" s="48"/>
      <c r="C215" s="50" t="s">
        <v>917</v>
      </c>
      <c r="D215" s="13"/>
      <c r="E215" s="13"/>
      <c r="F215" s="13"/>
      <c r="G215" s="13"/>
      <c r="H215" s="13"/>
    </row>
    <row r="216" spans="1:8">
      <c r="A216" s="59"/>
      <c r="B216" s="52"/>
      <c r="C216" s="50" t="s">
        <v>916</v>
      </c>
      <c r="D216" s="13"/>
      <c r="E216" s="13"/>
      <c r="F216" s="13"/>
      <c r="G216" s="13"/>
      <c r="H216" s="13"/>
    </row>
    <row r="217" spans="1:8">
      <c r="A217" s="59"/>
      <c r="B217" s="54" t="str">
        <f>Seasons!$A$47</f>
        <v>WSSI - Dept WIF - Half 1 08</v>
      </c>
      <c r="C217" s="47" t="s">
        <v>902</v>
      </c>
      <c r="D217" s="13"/>
      <c r="E217" s="13"/>
      <c r="F217" s="13"/>
      <c r="G217" s="13"/>
      <c r="H217" s="13"/>
    </row>
    <row r="218" spans="1:8">
      <c r="A218" s="59"/>
      <c r="B218" s="52"/>
      <c r="C218" s="50" t="s">
        <v>901</v>
      </c>
      <c r="D218" s="13"/>
      <c r="E218" s="13"/>
      <c r="F218" s="13"/>
      <c r="G218" s="13"/>
      <c r="H218" s="13"/>
    </row>
    <row r="219" spans="1:8">
      <c r="A219" s="45" t="str">
        <f>Roles!$A$174</f>
        <v>Dept-Brand Planner Filter Half 2</v>
      </c>
      <c r="B219" s="54" t="str">
        <f>Seasons!$A$53</f>
        <v>WSSI - Dept - Half 2 08</v>
      </c>
      <c r="C219" s="47" t="s">
        <v>892</v>
      </c>
      <c r="D219" s="13"/>
      <c r="E219" s="13"/>
      <c r="F219" s="13"/>
      <c r="G219" s="13"/>
      <c r="H219" s="13"/>
    </row>
    <row r="220" spans="1:8">
      <c r="A220" s="48"/>
      <c r="B220" s="48"/>
      <c r="C220" s="50" t="s">
        <v>891</v>
      </c>
      <c r="D220" s="13"/>
      <c r="E220" s="13"/>
      <c r="F220" s="13"/>
      <c r="G220" s="13"/>
      <c r="H220" s="13"/>
    </row>
    <row r="221" spans="1:8">
      <c r="A221" s="48"/>
      <c r="B221" s="52"/>
      <c r="C221" s="50" t="s">
        <v>1059</v>
      </c>
      <c r="D221" s="13"/>
      <c r="E221" s="13"/>
      <c r="F221" s="13"/>
      <c r="G221" s="13"/>
      <c r="H221" s="13"/>
    </row>
    <row r="222" spans="1:8">
      <c r="A222" s="48"/>
      <c r="B222" s="54" t="str">
        <f>Seasons!$A$58</f>
        <v>WSSI - Dept WIF - Half 2 08</v>
      </c>
      <c r="C222" s="47" t="s">
        <v>877</v>
      </c>
      <c r="D222" s="13"/>
      <c r="E222" s="13"/>
      <c r="F222" s="13"/>
      <c r="G222" s="13"/>
      <c r="H222" s="13"/>
    </row>
    <row r="223" spans="1:8">
      <c r="A223" s="52"/>
      <c r="B223" s="52"/>
      <c r="C223" s="50" t="s">
        <v>876</v>
      </c>
      <c r="D223" s="13"/>
      <c r="E223" s="13"/>
      <c r="F223" s="13"/>
      <c r="G223" s="13"/>
      <c r="H223" s="13"/>
    </row>
    <row r="224" spans="1:8">
      <c r="A224" s="61" t="str">
        <f>Roles!$A$90</f>
        <v>WSSI Finance Approver Filter Half 1</v>
      </c>
      <c r="B224" s="50" t="str">
        <f>Seasons!$A$38</f>
        <v>WSSI - Finance - H1 08</v>
      </c>
      <c r="C224" s="50" t="s">
        <v>900</v>
      </c>
      <c r="D224" s="13"/>
      <c r="E224" s="13"/>
      <c r="F224" s="13"/>
      <c r="G224" s="13"/>
      <c r="H224" s="13"/>
    </row>
    <row r="225" spans="1:8">
      <c r="A225" s="61" t="str">
        <f>Roles!$A$96</f>
        <v>WSSI Finance Approver Filter Half 2</v>
      </c>
      <c r="B225" s="50" t="str">
        <f>Seasons!$A$49</f>
        <v>WSSI - Finance - H2 08</v>
      </c>
      <c r="C225" s="50" t="s">
        <v>875</v>
      </c>
      <c r="D225" s="13"/>
      <c r="E225" s="13"/>
      <c r="F225" s="13"/>
      <c r="G225" s="13"/>
      <c r="H225" s="13"/>
    </row>
    <row r="226" spans="1:8">
      <c r="A226" s="61" t="str">
        <f>Roles!$A$102</f>
        <v>WSSI Merch Approver Filter Half 1</v>
      </c>
      <c r="B226" s="50" t="str">
        <f>Seasons!$A$39</f>
        <v>WSSI - Merch - H1 08</v>
      </c>
      <c r="C226" s="50" t="s">
        <v>1077</v>
      </c>
      <c r="D226" s="74"/>
      <c r="E226" s="13"/>
      <c r="F226" s="13"/>
      <c r="G226" s="13"/>
      <c r="H226" s="13" t="s">
        <v>1081</v>
      </c>
    </row>
    <row r="227" spans="1:8">
      <c r="A227" s="61" t="str">
        <f>Roles!$A$108</f>
        <v>WSSI Merch Approver Filter Half 2</v>
      </c>
      <c r="B227" s="50" t="str">
        <f>Seasons!$A$50</f>
        <v>WSSI - Merch - H2 08</v>
      </c>
      <c r="C227" s="50" t="s">
        <v>1078</v>
      </c>
      <c r="D227" s="74"/>
      <c r="E227" s="13"/>
      <c r="F227" s="13"/>
      <c r="G227" s="13"/>
      <c r="H227" s="13" t="s">
        <v>1082</v>
      </c>
    </row>
    <row r="229" spans="1:8">
      <c r="A229" s="62" t="str">
        <f>Roles!$A$23</f>
        <v>Margin Finance Planner Half 1</v>
      </c>
      <c r="B229" s="63" t="str">
        <f>Seasons!$A$60</f>
        <v>Margin - Finance - Half 1 08</v>
      </c>
      <c r="C229" s="64" t="s">
        <v>953</v>
      </c>
      <c r="D229" s="13"/>
      <c r="E229" s="13"/>
      <c r="F229" s="13"/>
      <c r="G229" s="13"/>
      <c r="H229" s="13"/>
    </row>
    <row r="230" spans="1:8">
      <c r="A230" s="65"/>
      <c r="B230" s="66"/>
      <c r="C230" s="64" t="s">
        <v>952</v>
      </c>
      <c r="D230" s="13"/>
      <c r="E230" s="13"/>
      <c r="F230" s="13"/>
      <c r="G230" s="13"/>
      <c r="H230" s="13"/>
    </row>
    <row r="231" spans="1:8">
      <c r="A231" s="65"/>
      <c r="B231" s="63" t="str">
        <f>Seasons!$A$64</f>
        <v>Margin - Finance WIF - Half 1 08</v>
      </c>
      <c r="C231" s="64" t="s">
        <v>940</v>
      </c>
      <c r="D231" s="13"/>
      <c r="E231" s="13"/>
      <c r="F231" s="13"/>
      <c r="G231" s="13"/>
      <c r="H231" s="13"/>
    </row>
    <row r="232" spans="1:8">
      <c r="A232" s="67"/>
      <c r="B232" s="66"/>
      <c r="C232" s="64" t="s">
        <v>939</v>
      </c>
      <c r="D232" s="13"/>
      <c r="E232" s="13"/>
      <c r="F232" s="13"/>
      <c r="G232" s="13"/>
      <c r="H232" s="13"/>
    </row>
    <row r="233" spans="1:8">
      <c r="A233" s="62" t="str">
        <f>Roles!$A$27</f>
        <v>Margin Finance Planner Half 2</v>
      </c>
      <c r="B233" s="63" t="str">
        <f>Seasons!$A$68</f>
        <v>Margin - Finance - Half 2 08</v>
      </c>
      <c r="C233" s="64" t="s">
        <v>953</v>
      </c>
      <c r="D233" s="13"/>
      <c r="E233" s="13"/>
      <c r="F233" s="13"/>
      <c r="G233" s="13"/>
      <c r="H233" s="13"/>
    </row>
    <row r="234" spans="1:8">
      <c r="A234" s="65"/>
      <c r="B234" s="66"/>
      <c r="C234" s="64" t="s">
        <v>952</v>
      </c>
      <c r="D234" s="13"/>
      <c r="E234" s="13"/>
      <c r="F234" s="13"/>
      <c r="G234" s="13"/>
      <c r="H234" s="13"/>
    </row>
    <row r="235" spans="1:8">
      <c r="A235" s="65"/>
      <c r="B235" s="63" t="str">
        <f>Seasons!$A$72</f>
        <v>Margin - Finance WIF - Half 2 08</v>
      </c>
      <c r="C235" s="64" t="s">
        <v>940</v>
      </c>
      <c r="D235" s="13"/>
      <c r="E235" s="13"/>
      <c r="F235" s="13"/>
      <c r="G235" s="13"/>
      <c r="H235" s="13"/>
    </row>
    <row r="236" spans="1:8">
      <c r="A236" s="67"/>
      <c r="B236" s="66"/>
      <c r="C236" s="64" t="s">
        <v>939</v>
      </c>
      <c r="D236" s="13"/>
      <c r="E236" s="13"/>
      <c r="F236" s="13"/>
      <c r="G236" s="13"/>
      <c r="H236" s="13"/>
    </row>
    <row r="237" spans="1:8">
      <c r="A237" s="62" t="str">
        <f>Roles!$A$47</f>
        <v>Margin Merch Planner Half 1</v>
      </c>
      <c r="B237" s="63" t="str">
        <f>Seasons!$A$61</f>
        <v>Margin - Merch - Half 1 08</v>
      </c>
      <c r="C237" s="64" t="s">
        <v>951</v>
      </c>
      <c r="D237" s="13"/>
      <c r="E237" s="13"/>
      <c r="F237" s="13"/>
      <c r="G237" s="13"/>
      <c r="H237" s="13"/>
    </row>
    <row r="238" spans="1:8">
      <c r="A238" s="65"/>
      <c r="B238" s="66"/>
      <c r="C238" s="64" t="s">
        <v>950</v>
      </c>
      <c r="D238" s="13"/>
      <c r="E238" s="13"/>
      <c r="F238" s="13"/>
      <c r="G238" s="13"/>
      <c r="H238" s="13"/>
    </row>
    <row r="239" spans="1:8">
      <c r="A239" s="65"/>
      <c r="B239" s="63" t="str">
        <f>Seasons!$A$65</f>
        <v>Margin - Merch WIF - Half 1 08</v>
      </c>
      <c r="C239" s="64" t="s">
        <v>938</v>
      </c>
      <c r="D239" s="13"/>
      <c r="E239" s="13"/>
      <c r="F239" s="13"/>
      <c r="G239" s="13"/>
      <c r="H239" s="13"/>
    </row>
    <row r="240" spans="1:8">
      <c r="A240" s="67"/>
      <c r="B240" s="66"/>
      <c r="C240" s="64" t="s">
        <v>937</v>
      </c>
      <c r="D240" s="13"/>
      <c r="E240" s="13"/>
      <c r="F240" s="13"/>
      <c r="G240" s="13"/>
      <c r="H240" s="13"/>
    </row>
    <row r="241" spans="1:8">
      <c r="A241" s="62" t="str">
        <f>Roles!$A$51</f>
        <v>Margin Merch Planner Half 2</v>
      </c>
      <c r="B241" s="63" t="str">
        <f>Seasons!$A$69</f>
        <v>Margin - Merch - Half 2 08</v>
      </c>
      <c r="C241" s="64" t="s">
        <v>951</v>
      </c>
      <c r="D241" s="13"/>
      <c r="E241" s="13"/>
      <c r="F241" s="13"/>
      <c r="G241" s="13"/>
      <c r="H241" s="13"/>
    </row>
    <row r="242" spans="1:8">
      <c r="A242" s="65"/>
      <c r="B242" s="66"/>
      <c r="C242" s="64" t="s">
        <v>950</v>
      </c>
      <c r="D242" s="13"/>
      <c r="E242" s="13"/>
      <c r="F242" s="13"/>
      <c r="G242" s="13"/>
      <c r="H242" s="13"/>
    </row>
    <row r="243" spans="1:8">
      <c r="A243" s="65"/>
      <c r="B243" s="63" t="str">
        <f>Seasons!$A$73</f>
        <v>Margin - Merch WIF - Half 2 08</v>
      </c>
      <c r="C243" s="64" t="s">
        <v>938</v>
      </c>
      <c r="D243" s="13"/>
      <c r="E243" s="13"/>
      <c r="F243" s="13"/>
      <c r="G243" s="13"/>
      <c r="H243" s="13"/>
    </row>
    <row r="244" spans="1:8">
      <c r="A244" s="67"/>
      <c r="B244" s="66"/>
      <c r="C244" s="64" t="s">
        <v>937</v>
      </c>
      <c r="D244" s="13"/>
      <c r="E244" s="13"/>
      <c r="F244" s="13"/>
      <c r="G244" s="13"/>
      <c r="H244" s="13"/>
    </row>
    <row r="245" spans="1:8">
      <c r="A245" s="62" t="str">
        <f>Roles!$A$128</f>
        <v>Margin Merch Planner Filter Half 1</v>
      </c>
      <c r="B245" s="63" t="str">
        <f>Seasons!$A$61</f>
        <v>Margin - Merch - Half 1 08</v>
      </c>
      <c r="C245" s="64" t="s">
        <v>951</v>
      </c>
      <c r="D245" s="13"/>
      <c r="E245" s="13"/>
      <c r="F245" s="13"/>
      <c r="G245" s="13"/>
      <c r="H245" s="13"/>
    </row>
    <row r="246" spans="1:8">
      <c r="A246" s="65"/>
      <c r="B246" s="66"/>
      <c r="C246" s="64" t="s">
        <v>950</v>
      </c>
      <c r="D246" s="13"/>
      <c r="E246" s="13"/>
      <c r="F246" s="13"/>
      <c r="G246" s="13"/>
      <c r="H246" s="13"/>
    </row>
    <row r="247" spans="1:8">
      <c r="A247" s="65"/>
      <c r="B247" s="63" t="str">
        <f>Seasons!$A$65</f>
        <v>Margin - Merch WIF - Half 1 08</v>
      </c>
      <c r="C247" s="64" t="s">
        <v>938</v>
      </c>
      <c r="D247" s="13"/>
      <c r="E247" s="13"/>
      <c r="F247" s="13"/>
      <c r="G247" s="13"/>
      <c r="H247" s="13"/>
    </row>
    <row r="248" spans="1:8">
      <c r="A248" s="67"/>
      <c r="B248" s="66"/>
      <c r="C248" s="64" t="s">
        <v>937</v>
      </c>
      <c r="D248" s="13"/>
      <c r="E248" s="13"/>
      <c r="F248" s="13"/>
      <c r="G248" s="13"/>
      <c r="H248" s="13"/>
    </row>
    <row r="249" spans="1:8">
      <c r="A249" s="62" t="str">
        <f>Roles!$A$132</f>
        <v>Margin Merch Planner Filter Half 2</v>
      </c>
      <c r="B249" s="63" t="str">
        <f>Seasons!$A$69</f>
        <v>Margin - Merch - Half 2 08</v>
      </c>
      <c r="C249" s="64" t="s">
        <v>951</v>
      </c>
      <c r="D249" s="13"/>
      <c r="E249" s="13"/>
      <c r="F249" s="13"/>
      <c r="G249" s="13"/>
      <c r="H249" s="13"/>
    </row>
    <row r="250" spans="1:8">
      <c r="A250" s="65"/>
      <c r="B250" s="66"/>
      <c r="C250" s="64" t="s">
        <v>950</v>
      </c>
      <c r="D250" s="13"/>
      <c r="E250" s="13"/>
      <c r="F250" s="13"/>
      <c r="G250" s="13"/>
      <c r="H250" s="13"/>
    </row>
    <row r="251" spans="1:8">
      <c r="A251" s="65"/>
      <c r="B251" s="63" t="str">
        <f>Seasons!$A$73</f>
        <v>Margin - Merch WIF - Half 2 08</v>
      </c>
      <c r="C251" s="64" t="s">
        <v>938</v>
      </c>
      <c r="D251" s="13"/>
      <c r="E251" s="13"/>
      <c r="F251" s="13"/>
      <c r="G251" s="13"/>
      <c r="H251" s="13"/>
    </row>
    <row r="252" spans="1:8">
      <c r="A252" s="67"/>
      <c r="B252" s="66"/>
      <c r="C252" s="64" t="s">
        <v>937</v>
      </c>
      <c r="D252" s="13"/>
      <c r="E252" s="13"/>
      <c r="F252" s="13"/>
      <c r="G252" s="13"/>
      <c r="H252" s="13"/>
    </row>
    <row r="253" spans="1:8">
      <c r="A253" s="62" t="str">
        <f>Roles!$A$53</f>
        <v>Buyer Planner Half 1</v>
      </c>
      <c r="B253" s="63" t="str">
        <f>Seasons!$A$62</f>
        <v>Margin - Buyer - Half 1 08</v>
      </c>
      <c r="C253" s="64" t="s">
        <v>949</v>
      </c>
      <c r="D253" s="13"/>
      <c r="E253" s="13"/>
      <c r="F253" s="13"/>
      <c r="G253" s="13"/>
      <c r="H253" s="13"/>
    </row>
    <row r="254" spans="1:8">
      <c r="A254" s="65"/>
      <c r="B254" s="66"/>
      <c r="C254" s="64" t="s">
        <v>948</v>
      </c>
      <c r="D254" s="13"/>
      <c r="E254" s="13"/>
      <c r="F254" s="13"/>
      <c r="G254" s="13"/>
      <c r="H254" s="13"/>
    </row>
    <row r="255" spans="1:8">
      <c r="A255" s="65"/>
      <c r="B255" s="63" t="str">
        <f>Seasons!$A$66</f>
        <v>Margin - Buyer WIF - Half 1 08</v>
      </c>
      <c r="C255" s="64" t="s">
        <v>936</v>
      </c>
      <c r="D255" s="13"/>
      <c r="E255" s="13"/>
      <c r="F255" s="13"/>
      <c r="G255" s="13"/>
      <c r="H255" s="13"/>
    </row>
    <row r="256" spans="1:8">
      <c r="A256" s="67"/>
      <c r="B256" s="66"/>
      <c r="C256" s="64" t="s">
        <v>935</v>
      </c>
      <c r="D256" s="13"/>
      <c r="E256" s="13"/>
      <c r="F256" s="13"/>
      <c r="G256" s="13"/>
      <c r="H256" s="13"/>
    </row>
    <row r="257" spans="1:8">
      <c r="A257" s="62" t="str">
        <f>Roles!$A$69</f>
        <v>Buyer Planner Half 2</v>
      </c>
      <c r="B257" s="63" t="str">
        <f>Seasons!$A$70</f>
        <v>Margin - Buyer - Half 2 08</v>
      </c>
      <c r="C257" s="64" t="s">
        <v>949</v>
      </c>
      <c r="D257" s="13"/>
      <c r="E257" s="13"/>
      <c r="F257" s="13"/>
      <c r="G257" s="13"/>
      <c r="H257" s="13"/>
    </row>
    <row r="258" spans="1:8">
      <c r="A258" s="65"/>
      <c r="B258" s="66"/>
      <c r="C258" s="64" t="s">
        <v>948</v>
      </c>
      <c r="D258" s="13"/>
      <c r="E258" s="13"/>
      <c r="F258" s="13"/>
      <c r="G258" s="13"/>
      <c r="H258" s="13"/>
    </row>
    <row r="259" spans="1:8">
      <c r="A259" s="65"/>
      <c r="B259" s="63" t="str">
        <f>Seasons!$A$74</f>
        <v>Margin - Buyer WIF - Half 2 08</v>
      </c>
      <c r="C259" s="64" t="s">
        <v>936</v>
      </c>
      <c r="D259" s="13"/>
      <c r="E259" s="13"/>
      <c r="F259" s="13"/>
      <c r="G259" s="13"/>
      <c r="H259" s="13"/>
    </row>
    <row r="260" spans="1:8">
      <c r="A260" s="67"/>
      <c r="B260" s="66"/>
      <c r="C260" s="64" t="s">
        <v>935</v>
      </c>
      <c r="D260" s="13"/>
      <c r="E260" s="13"/>
      <c r="F260" s="13"/>
      <c r="G260" s="13"/>
      <c r="H260" s="13"/>
    </row>
    <row r="261" spans="1:8">
      <c r="A261" s="62" t="str">
        <f>Roles!$A$134</f>
        <v>Buyer Planner Filter Half 1</v>
      </c>
      <c r="B261" s="63" t="str">
        <f>Seasons!$A$62</f>
        <v>Margin - Buyer - Half 1 08</v>
      </c>
      <c r="C261" s="64" t="s">
        <v>949</v>
      </c>
      <c r="D261" s="13"/>
      <c r="E261" s="13"/>
      <c r="F261" s="13"/>
      <c r="G261" s="13"/>
      <c r="H261" s="13"/>
    </row>
    <row r="262" spans="1:8">
      <c r="A262" s="65"/>
      <c r="B262" s="66"/>
      <c r="C262" s="64" t="s">
        <v>948</v>
      </c>
      <c r="D262" s="13"/>
      <c r="E262" s="13"/>
      <c r="F262" s="13"/>
      <c r="G262" s="13"/>
      <c r="H262" s="13"/>
    </row>
    <row r="263" spans="1:8">
      <c r="A263" s="65"/>
      <c r="B263" s="63" t="str">
        <f>Seasons!$A$66</f>
        <v>Margin - Buyer WIF - Half 1 08</v>
      </c>
      <c r="C263" s="64" t="s">
        <v>936</v>
      </c>
      <c r="D263" s="13"/>
      <c r="E263" s="13"/>
      <c r="F263" s="13"/>
      <c r="G263" s="13"/>
      <c r="H263" s="13"/>
    </row>
    <row r="264" spans="1:8">
      <c r="A264" s="67"/>
      <c r="B264" s="66"/>
      <c r="C264" s="64" t="s">
        <v>935</v>
      </c>
      <c r="D264" s="13"/>
      <c r="E264" s="13"/>
      <c r="F264" s="13"/>
      <c r="G264" s="13"/>
      <c r="H264" s="13"/>
    </row>
    <row r="265" spans="1:8">
      <c r="A265" s="62" t="str">
        <f>Roles!$A$150</f>
        <v>Buyer Planner Filter Half 2</v>
      </c>
      <c r="B265" s="63" t="str">
        <f>Seasons!$A$70</f>
        <v>Margin - Buyer - Half 2 08</v>
      </c>
      <c r="C265" s="64" t="s">
        <v>949</v>
      </c>
      <c r="D265" s="13"/>
      <c r="E265" s="13"/>
      <c r="F265" s="13"/>
      <c r="G265" s="13"/>
      <c r="H265" s="13"/>
    </row>
    <row r="266" spans="1:8">
      <c r="A266" s="65"/>
      <c r="B266" s="66"/>
      <c r="C266" s="64" t="s">
        <v>948</v>
      </c>
      <c r="D266" s="13"/>
      <c r="E266" s="13"/>
      <c r="F266" s="13"/>
      <c r="G266" s="13"/>
      <c r="H266" s="13"/>
    </row>
    <row r="267" spans="1:8">
      <c r="A267" s="65"/>
      <c r="B267" s="63" t="str">
        <f>Seasons!$A$74</f>
        <v>Margin - Buyer WIF - Half 2 08</v>
      </c>
      <c r="C267" s="64" t="s">
        <v>936</v>
      </c>
      <c r="D267" s="13"/>
      <c r="E267" s="13"/>
      <c r="F267" s="13"/>
      <c r="G267" s="13"/>
      <c r="H267" s="13"/>
    </row>
    <row r="268" spans="1:8">
      <c r="A268" s="67"/>
      <c r="B268" s="66"/>
      <c r="C268" s="64" t="s">
        <v>935</v>
      </c>
      <c r="D268" s="13"/>
      <c r="E268" s="13"/>
      <c r="F268" s="13"/>
      <c r="G268" s="13"/>
      <c r="H268" s="13"/>
    </row>
    <row r="269" spans="1:8">
      <c r="A269" s="62" t="str">
        <f>Roles!$A$182</f>
        <v>Dept-Class Planner Filter Half 1</v>
      </c>
      <c r="B269" s="63" t="str">
        <f>Seasons!$A$63</f>
        <v>Margin - Dept - Half 1 08</v>
      </c>
      <c r="C269" s="64" t="s">
        <v>946</v>
      </c>
      <c r="D269" s="13"/>
      <c r="E269" s="13"/>
      <c r="F269" s="13"/>
      <c r="G269" s="13"/>
      <c r="H269" s="13"/>
    </row>
    <row r="270" spans="1:8">
      <c r="A270" s="65"/>
      <c r="B270" s="66"/>
      <c r="C270" s="64" t="s">
        <v>945</v>
      </c>
      <c r="D270" s="13"/>
      <c r="E270" s="13"/>
      <c r="F270" s="13"/>
      <c r="G270" s="13"/>
      <c r="H270" s="13"/>
    </row>
    <row r="271" spans="1:8">
      <c r="A271" s="65"/>
      <c r="B271" s="63" t="str">
        <f>Seasons!$A$67</f>
        <v>Margin - Dept WIF - Half 1 08</v>
      </c>
      <c r="C271" s="64" t="s">
        <v>933</v>
      </c>
      <c r="D271" s="13"/>
      <c r="E271" s="13"/>
      <c r="F271" s="13"/>
      <c r="G271" s="13"/>
      <c r="H271" s="13"/>
    </row>
    <row r="272" spans="1:8">
      <c r="A272" s="67"/>
      <c r="B272" s="66"/>
      <c r="C272" s="64" t="s">
        <v>932</v>
      </c>
      <c r="D272" s="13"/>
      <c r="E272" s="13"/>
      <c r="F272" s="13"/>
      <c r="G272" s="13"/>
      <c r="H272" s="13"/>
    </row>
    <row r="273" spans="1:8">
      <c r="A273" s="62" t="str">
        <f>Roles!$A$198</f>
        <v>Dept-Class Planner Filter Half 2</v>
      </c>
      <c r="B273" s="63" t="str">
        <f>Seasons!$A$71</f>
        <v>Margin - Dept - Half 2 08</v>
      </c>
      <c r="C273" s="64" t="s">
        <v>946</v>
      </c>
      <c r="D273" s="13"/>
      <c r="E273" s="13"/>
      <c r="F273" s="13"/>
      <c r="G273" s="13"/>
      <c r="H273" s="13"/>
    </row>
    <row r="274" spans="1:8">
      <c r="A274" s="65"/>
      <c r="B274" s="66"/>
      <c r="C274" s="64" t="s">
        <v>945</v>
      </c>
      <c r="D274" s="13"/>
      <c r="E274" s="13"/>
      <c r="F274" s="13"/>
      <c r="G274" s="13"/>
      <c r="H274" s="13"/>
    </row>
    <row r="275" spans="1:8">
      <c r="A275" s="65"/>
      <c r="B275" s="63" t="str">
        <f>Seasons!$A$75</f>
        <v>Margin - Dept WIF - Half 2 08</v>
      </c>
      <c r="C275" s="64" t="s">
        <v>933</v>
      </c>
      <c r="D275" s="13"/>
      <c r="E275" s="13"/>
      <c r="F275" s="13"/>
      <c r="G275" s="13"/>
      <c r="H275" s="13"/>
    </row>
    <row r="276" spans="1:8">
      <c r="A276" s="67"/>
      <c r="B276" s="66"/>
      <c r="C276" s="64" t="s">
        <v>932</v>
      </c>
      <c r="D276" s="13"/>
      <c r="E276" s="13"/>
      <c r="F276" s="13"/>
      <c r="G276" s="13"/>
      <c r="H276" s="13"/>
    </row>
    <row r="277" spans="1:8">
      <c r="A277" s="62" t="str">
        <f>Roles!$A$158</f>
        <v>Dept-Brand Planner Filter Half 1</v>
      </c>
      <c r="B277" s="63" t="str">
        <f>Seasons!$A$63</f>
        <v>Margin - Dept - Half 1 08</v>
      </c>
      <c r="C277" s="64" t="s">
        <v>943</v>
      </c>
      <c r="D277" s="13"/>
      <c r="E277" s="13"/>
      <c r="F277" s="13"/>
      <c r="G277" s="13"/>
      <c r="H277" s="13"/>
    </row>
    <row r="278" spans="1:8">
      <c r="A278" s="65"/>
      <c r="B278" s="66"/>
      <c r="C278" s="64" t="s">
        <v>942</v>
      </c>
      <c r="D278" s="13"/>
      <c r="E278" s="13"/>
      <c r="F278" s="13"/>
      <c r="G278" s="13"/>
      <c r="H278" s="13"/>
    </row>
    <row r="279" spans="1:8">
      <c r="A279" s="65"/>
      <c r="B279" s="63" t="str">
        <f>Seasons!$A$67</f>
        <v>Margin - Dept WIF - Half 1 08</v>
      </c>
      <c r="C279" s="64" t="s">
        <v>930</v>
      </c>
      <c r="D279" s="13"/>
      <c r="E279" s="13"/>
      <c r="F279" s="13"/>
      <c r="G279" s="13"/>
      <c r="H279" s="13"/>
    </row>
    <row r="280" spans="1:8">
      <c r="A280" s="67"/>
      <c r="B280" s="66"/>
      <c r="C280" s="64" t="s">
        <v>929</v>
      </c>
      <c r="D280" s="13"/>
      <c r="E280" s="13"/>
      <c r="F280" s="13"/>
      <c r="G280" s="13"/>
      <c r="H280" s="13"/>
    </row>
    <row r="281" spans="1:8">
      <c r="A281" s="62" t="str">
        <f>Roles!$A$174</f>
        <v>Dept-Brand Planner Filter Half 2</v>
      </c>
      <c r="B281" s="63" t="str">
        <f>Seasons!$A$71</f>
        <v>Margin - Dept - Half 2 08</v>
      </c>
      <c r="C281" s="64" t="s">
        <v>943</v>
      </c>
      <c r="D281" s="13"/>
      <c r="E281" s="13"/>
      <c r="F281" s="13"/>
      <c r="G281" s="13"/>
      <c r="H281" s="13"/>
    </row>
    <row r="282" spans="1:8">
      <c r="A282" s="65"/>
      <c r="B282" s="66"/>
      <c r="C282" s="64" t="s">
        <v>942</v>
      </c>
      <c r="D282" s="13"/>
      <c r="E282" s="13"/>
      <c r="F282" s="13"/>
      <c r="G282" s="13"/>
      <c r="H282" s="13"/>
    </row>
    <row r="283" spans="1:8">
      <c r="A283" s="65"/>
      <c r="B283" s="63" t="str">
        <f>Seasons!$A$75</f>
        <v>Margin - Dept WIF - Half 2 08</v>
      </c>
      <c r="C283" s="64" t="s">
        <v>930</v>
      </c>
      <c r="D283" s="13"/>
      <c r="E283" s="13"/>
      <c r="F283" s="13"/>
      <c r="G283" s="13"/>
      <c r="H283" s="13"/>
    </row>
    <row r="284" spans="1:8">
      <c r="A284" s="67"/>
      <c r="B284" s="66"/>
      <c r="C284" s="64" t="s">
        <v>929</v>
      </c>
      <c r="D284" s="13"/>
      <c r="E284" s="13"/>
      <c r="F284" s="13"/>
      <c r="G284" s="13"/>
      <c r="H284" s="13"/>
    </row>
    <row r="285" spans="1:8">
      <c r="A285" s="68" t="str">
        <f>Roles!$A$92</f>
        <v>Margin Finance Approver Filter Half 1</v>
      </c>
      <c r="B285" s="64" t="str">
        <f>Seasons!$A$60</f>
        <v>Margin - Finance - Half 1 08</v>
      </c>
      <c r="C285" s="64" t="s">
        <v>928</v>
      </c>
      <c r="D285" s="13"/>
      <c r="E285" s="13"/>
      <c r="F285" s="13"/>
      <c r="G285" s="13"/>
      <c r="H285" s="13"/>
    </row>
    <row r="286" spans="1:8">
      <c r="A286" s="68" t="str">
        <f>Roles!$A$97</f>
        <v>Margin Finance Approver Filter Half 2</v>
      </c>
      <c r="B286" s="64" t="str">
        <f>Seasons!$A$68</f>
        <v>Margin - Finance - Half 2 08</v>
      </c>
      <c r="C286" s="64" t="s">
        <v>928</v>
      </c>
      <c r="D286" s="13"/>
      <c r="E286" s="13"/>
      <c r="F286" s="13"/>
      <c r="G286" s="13"/>
      <c r="H286" s="13"/>
    </row>
    <row r="287" spans="1:8">
      <c r="A287" s="68" t="str">
        <f>Roles!$A$104</f>
        <v>Margin Merch Approver Filter Half 1</v>
      </c>
      <c r="B287" s="64" t="str">
        <f>Seasons!$A$61</f>
        <v>Margin - Merch - Half 1 08</v>
      </c>
      <c r="C287" s="64" t="s">
        <v>927</v>
      </c>
      <c r="D287" s="13"/>
      <c r="E287" s="13"/>
      <c r="F287" s="13"/>
      <c r="G287" s="13"/>
      <c r="H287" s="13"/>
    </row>
    <row r="288" spans="1:8">
      <c r="A288" s="68" t="str">
        <f>Roles!$A$109</f>
        <v>Margin Merch Approver Filter Half 2</v>
      </c>
      <c r="B288" s="64" t="str">
        <f>Seasons!$A$69</f>
        <v>Margin - Merch - Half 2 08</v>
      </c>
      <c r="C288" s="64" t="s">
        <v>927</v>
      </c>
      <c r="D288" s="13"/>
      <c r="E288" s="13"/>
      <c r="F288" s="13"/>
      <c r="G288" s="13"/>
      <c r="H288" s="13"/>
    </row>
  </sheetData>
  <customSheetViews>
    <customSheetView guid="{F36C6031-31E9-4EA5-8EA7-88ADDCF1301B}" showRuler="0">
      <pane ySplit="8" topLeftCell="A10" activePane="bottomLeft" state="frozen"/>
      <selection pane="bottomLeft" activeCell="C32" sqref="C32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" type="noConversion"/>
  <pageMargins left="0.75" right="0.75" top="1" bottom="1" header="0.5" footer="0.5"/>
  <pageSetup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36"/>
  <sheetViews>
    <sheetView tabSelected="1" workbookViewId="0">
      <selection activeCell="A14" sqref="A14:XFD14"/>
    </sheetView>
  </sheetViews>
  <sheetFormatPr defaultRowHeight="12.75"/>
  <cols>
    <col min="1" max="1" width="25.140625" customWidth="1"/>
    <col min="2" max="2" width="27.140625" customWidth="1"/>
    <col min="3" max="3" width="22" customWidth="1"/>
    <col min="4" max="4" width="17.85546875" customWidth="1"/>
  </cols>
  <sheetData>
    <row r="1" spans="1:3">
      <c r="A1" s="2" t="s">
        <v>522</v>
      </c>
      <c r="B1" s="2" t="s">
        <v>523</v>
      </c>
      <c r="C1" s="75"/>
    </row>
    <row r="2" spans="1:3">
      <c r="A2" t="s">
        <v>622</v>
      </c>
      <c r="B2" t="s">
        <v>610</v>
      </c>
    </row>
    <row r="3" spans="1:3">
      <c r="A3" t="s">
        <v>632</v>
      </c>
      <c r="B3" t="s">
        <v>611</v>
      </c>
    </row>
    <row r="4" spans="1:3">
      <c r="A4" t="s">
        <v>627</v>
      </c>
      <c r="B4" t="s">
        <v>612</v>
      </c>
    </row>
    <row r="5" spans="1:3">
      <c r="A5" t="s">
        <v>560</v>
      </c>
      <c r="B5" t="s">
        <v>613</v>
      </c>
    </row>
    <row r="6" spans="1:3">
      <c r="A6" t="s">
        <v>623</v>
      </c>
      <c r="B6" t="s">
        <v>591</v>
      </c>
    </row>
    <row r="7" spans="1:3">
      <c r="A7" t="s">
        <v>633</v>
      </c>
      <c r="B7" t="s">
        <v>592</v>
      </c>
    </row>
    <row r="8" spans="1:3">
      <c r="A8" t="s">
        <v>628</v>
      </c>
      <c r="B8" t="s">
        <v>593</v>
      </c>
    </row>
    <row r="9" spans="1:3">
      <c r="A9" t="s">
        <v>595</v>
      </c>
      <c r="B9" t="s">
        <v>594</v>
      </c>
    </row>
    <row r="10" spans="1:3">
      <c r="A10" t="s">
        <v>624</v>
      </c>
      <c r="B10" t="s">
        <v>597</v>
      </c>
    </row>
    <row r="11" spans="1:3">
      <c r="A11" t="s">
        <v>634</v>
      </c>
      <c r="B11" t="s">
        <v>598</v>
      </c>
    </row>
    <row r="12" spans="1:3">
      <c r="A12" t="s">
        <v>629</v>
      </c>
      <c r="B12" t="s">
        <v>599</v>
      </c>
    </row>
    <row r="13" spans="1:3">
      <c r="A13" t="s">
        <v>596</v>
      </c>
      <c r="B13" t="s">
        <v>600</v>
      </c>
    </row>
    <row r="14" spans="1:3">
      <c r="A14" t="s">
        <v>625</v>
      </c>
      <c r="B14" t="s">
        <v>614</v>
      </c>
    </row>
    <row r="15" spans="1:3">
      <c r="A15" t="s">
        <v>635</v>
      </c>
      <c r="B15" t="s">
        <v>615</v>
      </c>
    </row>
    <row r="16" spans="1:3">
      <c r="A16" t="s">
        <v>630</v>
      </c>
      <c r="B16" t="s">
        <v>616</v>
      </c>
    </row>
    <row r="17" spans="1:2">
      <c r="A17" t="s">
        <v>561</v>
      </c>
      <c r="B17" t="s">
        <v>617</v>
      </c>
    </row>
    <row r="18" spans="1:2">
      <c r="A18" t="s">
        <v>626</v>
      </c>
      <c r="B18" t="s">
        <v>618</v>
      </c>
    </row>
    <row r="19" spans="1:2">
      <c r="A19" t="s">
        <v>636</v>
      </c>
      <c r="B19" t="s">
        <v>619</v>
      </c>
    </row>
    <row r="20" spans="1:2">
      <c r="A20" t="s">
        <v>631</v>
      </c>
      <c r="B20" t="s">
        <v>620</v>
      </c>
    </row>
    <row r="21" spans="1:2">
      <c r="A21" t="s">
        <v>562</v>
      </c>
      <c r="B21" t="s">
        <v>621</v>
      </c>
    </row>
    <row r="22" spans="1:2">
      <c r="A22" t="s">
        <v>761</v>
      </c>
      <c r="B22" t="s">
        <v>757</v>
      </c>
    </row>
    <row r="23" spans="1:2">
      <c r="A23" t="s">
        <v>762</v>
      </c>
      <c r="B23" t="s">
        <v>758</v>
      </c>
    </row>
    <row r="24" spans="1:2">
      <c r="A24" t="s">
        <v>763</v>
      </c>
      <c r="B24" t="s">
        <v>759</v>
      </c>
    </row>
    <row r="25" spans="1:2">
      <c r="A25" t="s">
        <v>764</v>
      </c>
      <c r="B25" t="s">
        <v>760</v>
      </c>
    </row>
    <row r="26" spans="1:2">
      <c r="A26" t="s">
        <v>780</v>
      </c>
      <c r="B26" t="s">
        <v>618</v>
      </c>
    </row>
    <row r="27" spans="1:2">
      <c r="A27" t="s">
        <v>781</v>
      </c>
      <c r="B27" t="s">
        <v>619</v>
      </c>
    </row>
    <row r="28" spans="1:2">
      <c r="A28" t="s">
        <v>782</v>
      </c>
      <c r="B28" t="s">
        <v>620</v>
      </c>
    </row>
    <row r="29" spans="1:2">
      <c r="A29" t="s">
        <v>786</v>
      </c>
      <c r="B29" t="s">
        <v>621</v>
      </c>
    </row>
    <row r="30" spans="1:2">
      <c r="A30" t="s">
        <v>783</v>
      </c>
      <c r="B30" t="s">
        <v>757</v>
      </c>
    </row>
    <row r="31" spans="1:2">
      <c r="A31" t="s">
        <v>785</v>
      </c>
      <c r="B31" t="s">
        <v>758</v>
      </c>
    </row>
    <row r="32" spans="1:2">
      <c r="A32" t="s">
        <v>784</v>
      </c>
      <c r="B32" t="s">
        <v>759</v>
      </c>
    </row>
    <row r="33" spans="1:2">
      <c r="A33" t="s">
        <v>787</v>
      </c>
      <c r="B33" t="s">
        <v>760</v>
      </c>
    </row>
    <row r="34" spans="1:2">
      <c r="A34" t="s">
        <v>559</v>
      </c>
      <c r="B34" t="s">
        <v>559</v>
      </c>
    </row>
    <row r="35" spans="1:2">
      <c r="A35" t="s">
        <v>810</v>
      </c>
      <c r="B35" t="s">
        <v>810</v>
      </c>
    </row>
    <row r="36" spans="1:2">
      <c r="A36" s="2" t="s">
        <v>535</v>
      </c>
    </row>
  </sheetData>
  <customSheetViews>
    <customSheetView guid="{F36C6031-31E9-4EA5-8EA7-88ADDCF1301B}" showRuler="0">
      <selection activeCell="A9" sqref="A9"/>
      <pageMargins left="0.75" right="0.75" top="1" bottom="1" header="0.5" footer="0.5"/>
      <pageSetup orientation="portrait" verticalDpi="300" r:id="rId1"/>
      <headerFooter alignWithMargins="0"/>
    </customSheetView>
  </customSheetViews>
  <phoneticPr fontId="2" type="noConversion"/>
  <pageMargins left="0.75" right="0.75" top="1" bottom="1" header="0.5" footer="0.5"/>
  <pageSetup orientation="portrait" verticalDpi="3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17"/>
  </sheetPr>
  <dimension ref="A1:G154"/>
  <sheetViews>
    <sheetView topLeftCell="A130" workbookViewId="0">
      <selection activeCell="G1" sqref="G1"/>
    </sheetView>
  </sheetViews>
  <sheetFormatPr defaultRowHeight="12.75"/>
  <cols>
    <col min="1" max="1" width="30.42578125" customWidth="1"/>
    <col min="2" max="2" width="24.7109375" customWidth="1"/>
    <col min="5" max="5" width="17.140625" customWidth="1"/>
    <col min="6" max="6" width="22.140625" customWidth="1"/>
  </cols>
  <sheetData>
    <row r="1" spans="1:7">
      <c r="A1" s="2" t="s">
        <v>524</v>
      </c>
      <c r="B1" s="2" t="s">
        <v>525</v>
      </c>
      <c r="C1" s="2" t="s">
        <v>526</v>
      </c>
      <c r="D1" s="2" t="s">
        <v>527</v>
      </c>
      <c r="E1" s="2" t="s">
        <v>528</v>
      </c>
      <c r="G1" s="2"/>
    </row>
    <row r="2" spans="1:7">
      <c r="A2" t="s">
        <v>637</v>
      </c>
      <c r="B2" s="1" t="str">
        <f>PlanCycles!$A$2</f>
        <v>OTB Finance</v>
      </c>
      <c r="C2" t="s">
        <v>608</v>
      </c>
      <c r="D2" t="b">
        <v>1</v>
      </c>
      <c r="E2" t="s">
        <v>518</v>
      </c>
      <c r="G2" s="1"/>
    </row>
    <row r="3" spans="1:7">
      <c r="A3" t="s">
        <v>647</v>
      </c>
      <c r="B3" s="1" t="str">
        <f>PlanCycles!$A$3</f>
        <v>OTB Merch</v>
      </c>
      <c r="C3" t="s">
        <v>608</v>
      </c>
      <c r="D3" t="b">
        <v>1</v>
      </c>
      <c r="E3" t="s">
        <v>518</v>
      </c>
    </row>
    <row r="4" spans="1:7">
      <c r="A4" t="s">
        <v>659</v>
      </c>
      <c r="B4" s="1" t="str">
        <f>PlanCycles!$A$4</f>
        <v>OTB Buyer</v>
      </c>
      <c r="C4" t="s">
        <v>608</v>
      </c>
      <c r="D4" t="b">
        <v>1</v>
      </c>
      <c r="E4" t="s">
        <v>518</v>
      </c>
    </row>
    <row r="5" spans="1:7">
      <c r="A5" t="s">
        <v>574</v>
      </c>
      <c r="B5" s="1" t="str">
        <f>PlanCycles!$A$5</f>
        <v>OTB Dept</v>
      </c>
      <c r="C5" t="s">
        <v>608</v>
      </c>
      <c r="D5" t="b">
        <v>1</v>
      </c>
      <c r="E5" t="s">
        <v>518</v>
      </c>
    </row>
    <row r="6" spans="1:7">
      <c r="A6" t="s">
        <v>638</v>
      </c>
      <c r="B6" s="1" t="str">
        <f>PlanCycles!$A$6</f>
        <v>OTB Finance WIF1</v>
      </c>
      <c r="C6" t="s">
        <v>608</v>
      </c>
      <c r="D6" t="b">
        <v>1</v>
      </c>
      <c r="E6" t="s">
        <v>518</v>
      </c>
    </row>
    <row r="7" spans="1:7">
      <c r="A7" t="s">
        <v>648</v>
      </c>
      <c r="B7" s="1" t="str">
        <f>PlanCycles!$A$7</f>
        <v>OTB Merch WIF1</v>
      </c>
      <c r="C7" t="s">
        <v>608</v>
      </c>
      <c r="D7" t="b">
        <v>1</v>
      </c>
      <c r="E7" t="s">
        <v>518</v>
      </c>
    </row>
    <row r="8" spans="1:7">
      <c r="A8" t="s">
        <v>660</v>
      </c>
      <c r="B8" s="1" t="str">
        <f>PlanCycles!$A$8</f>
        <v>OTB Buyer WIF1</v>
      </c>
      <c r="C8" t="s">
        <v>608</v>
      </c>
      <c r="D8" t="b">
        <v>1</v>
      </c>
      <c r="E8" t="s">
        <v>518</v>
      </c>
    </row>
    <row r="9" spans="1:7">
      <c r="A9" t="s">
        <v>601</v>
      </c>
      <c r="B9" s="1" t="str">
        <f>PlanCycles!$A$9</f>
        <v>OTB Dept WIF1</v>
      </c>
      <c r="C9" t="s">
        <v>608</v>
      </c>
      <c r="D9" t="b">
        <v>1</v>
      </c>
      <c r="E9" t="s">
        <v>518</v>
      </c>
    </row>
    <row r="10" spans="1:7">
      <c r="A10" t="s">
        <v>639</v>
      </c>
      <c r="B10" s="1" t="str">
        <f>PlanCycles!$A$10</f>
        <v>OTB Finance WIF2</v>
      </c>
      <c r="C10" t="s">
        <v>608</v>
      </c>
      <c r="D10" t="b">
        <v>1</v>
      </c>
      <c r="E10" t="s">
        <v>518</v>
      </c>
    </row>
    <row r="11" spans="1:7">
      <c r="A11" t="s">
        <v>649</v>
      </c>
      <c r="B11" s="1" t="str">
        <f>PlanCycles!$A$11</f>
        <v>OTB Merch WIF2</v>
      </c>
      <c r="C11" t="s">
        <v>608</v>
      </c>
      <c r="D11" t="b">
        <v>1</v>
      </c>
      <c r="E11" t="s">
        <v>518</v>
      </c>
    </row>
    <row r="12" spans="1:7">
      <c r="A12" t="s">
        <v>661</v>
      </c>
      <c r="B12" s="1" t="str">
        <f>PlanCycles!$A$12</f>
        <v>OTB Buyer WIF2</v>
      </c>
      <c r="C12" t="s">
        <v>608</v>
      </c>
      <c r="D12" t="b">
        <v>1</v>
      </c>
      <c r="E12" t="s">
        <v>518</v>
      </c>
    </row>
    <row r="13" spans="1:7">
      <c r="A13" t="s">
        <v>602</v>
      </c>
      <c r="B13" s="1" t="str">
        <f>PlanCycles!$A$13</f>
        <v>OTB Dept WIF2</v>
      </c>
      <c r="C13" t="s">
        <v>608</v>
      </c>
      <c r="D13" t="b">
        <v>1</v>
      </c>
      <c r="E13" t="s">
        <v>518</v>
      </c>
    </row>
    <row r="14" spans="1:7">
      <c r="A14" t="s">
        <v>575</v>
      </c>
      <c r="B14" s="1" t="str">
        <f>PlanCycles!$A$34</f>
        <v>LY</v>
      </c>
      <c r="C14" t="s">
        <v>608</v>
      </c>
      <c r="D14" t="b">
        <v>1</v>
      </c>
      <c r="E14" t="s">
        <v>518</v>
      </c>
    </row>
    <row r="15" spans="1:7">
      <c r="A15" t="s">
        <v>640</v>
      </c>
      <c r="B15" s="1" t="str">
        <f>PlanCycles!$A$2</f>
        <v>OTB Finance</v>
      </c>
      <c r="C15" t="s">
        <v>608</v>
      </c>
      <c r="D15" t="b">
        <v>1</v>
      </c>
      <c r="E15" t="s">
        <v>519</v>
      </c>
    </row>
    <row r="16" spans="1:7">
      <c r="A16" t="s">
        <v>650</v>
      </c>
      <c r="B16" s="1" t="str">
        <f>PlanCycles!$A$3</f>
        <v>OTB Merch</v>
      </c>
      <c r="C16" t="s">
        <v>608</v>
      </c>
      <c r="D16" t="b">
        <v>1</v>
      </c>
      <c r="E16" t="s">
        <v>519</v>
      </c>
    </row>
    <row r="17" spans="1:5">
      <c r="A17" t="s">
        <v>662</v>
      </c>
      <c r="B17" s="1" t="str">
        <f>PlanCycles!$A$4</f>
        <v>OTB Buyer</v>
      </c>
      <c r="C17" t="s">
        <v>608</v>
      </c>
      <c r="D17" t="b">
        <v>1</v>
      </c>
      <c r="E17" t="s">
        <v>519</v>
      </c>
    </row>
    <row r="18" spans="1:5">
      <c r="A18" t="s">
        <v>576</v>
      </c>
      <c r="B18" s="1" t="str">
        <f>PlanCycles!$A$5</f>
        <v>OTB Dept</v>
      </c>
      <c r="C18" t="s">
        <v>608</v>
      </c>
      <c r="D18" t="b">
        <v>1</v>
      </c>
      <c r="E18" t="s">
        <v>519</v>
      </c>
    </row>
    <row r="19" spans="1:5">
      <c r="A19" t="s">
        <v>641</v>
      </c>
      <c r="B19" s="1" t="str">
        <f>PlanCycles!$A$6</f>
        <v>OTB Finance WIF1</v>
      </c>
      <c r="C19" t="s">
        <v>608</v>
      </c>
      <c r="D19" t="b">
        <v>1</v>
      </c>
      <c r="E19" t="s">
        <v>519</v>
      </c>
    </row>
    <row r="20" spans="1:5">
      <c r="A20" t="s">
        <v>651</v>
      </c>
      <c r="B20" s="1" t="str">
        <f>PlanCycles!$A$7</f>
        <v>OTB Merch WIF1</v>
      </c>
      <c r="C20" t="s">
        <v>608</v>
      </c>
      <c r="D20" t="b">
        <v>1</v>
      </c>
      <c r="E20" t="s">
        <v>519</v>
      </c>
    </row>
    <row r="21" spans="1:5">
      <c r="A21" t="s">
        <v>663</v>
      </c>
      <c r="B21" s="1" t="str">
        <f>PlanCycles!$A$8</f>
        <v>OTB Buyer WIF1</v>
      </c>
      <c r="C21" t="s">
        <v>608</v>
      </c>
      <c r="D21" t="b">
        <v>1</v>
      </c>
      <c r="E21" t="s">
        <v>519</v>
      </c>
    </row>
    <row r="22" spans="1:5">
      <c r="A22" t="s">
        <v>603</v>
      </c>
      <c r="B22" s="1" t="str">
        <f>PlanCycles!$A$9</f>
        <v>OTB Dept WIF1</v>
      </c>
      <c r="C22" t="s">
        <v>608</v>
      </c>
      <c r="D22" t="b">
        <v>1</v>
      </c>
      <c r="E22" t="s">
        <v>519</v>
      </c>
    </row>
    <row r="23" spans="1:5">
      <c r="A23" t="s">
        <v>642</v>
      </c>
      <c r="B23" s="1" t="str">
        <f>PlanCycles!$A$10</f>
        <v>OTB Finance WIF2</v>
      </c>
      <c r="C23" t="s">
        <v>608</v>
      </c>
      <c r="D23" t="b">
        <v>1</v>
      </c>
      <c r="E23" t="s">
        <v>519</v>
      </c>
    </row>
    <row r="24" spans="1:5">
      <c r="A24" t="s">
        <v>652</v>
      </c>
      <c r="B24" s="1" t="str">
        <f>PlanCycles!$A$11</f>
        <v>OTB Merch WIF2</v>
      </c>
      <c r="C24" t="s">
        <v>608</v>
      </c>
      <c r="D24" t="b">
        <v>1</v>
      </c>
      <c r="E24" t="s">
        <v>519</v>
      </c>
    </row>
    <row r="25" spans="1:5">
      <c r="A25" t="s">
        <v>664</v>
      </c>
      <c r="B25" s="1" t="str">
        <f>PlanCycles!$A$12</f>
        <v>OTB Buyer WIF2</v>
      </c>
      <c r="C25" t="s">
        <v>608</v>
      </c>
      <c r="D25" t="b">
        <v>1</v>
      </c>
      <c r="E25" t="s">
        <v>519</v>
      </c>
    </row>
    <row r="26" spans="1:5">
      <c r="A26" t="s">
        <v>604</v>
      </c>
      <c r="B26" s="1" t="str">
        <f>PlanCycles!$A$13</f>
        <v>OTB Dept WIF2</v>
      </c>
      <c r="C26" t="s">
        <v>608</v>
      </c>
      <c r="D26" t="b">
        <v>1</v>
      </c>
      <c r="E26" t="s">
        <v>519</v>
      </c>
    </row>
    <row r="27" spans="1:5">
      <c r="A27" t="s">
        <v>577</v>
      </c>
      <c r="B27" s="1" t="str">
        <f>PlanCycles!$A$34</f>
        <v>LY</v>
      </c>
      <c r="C27" t="s">
        <v>608</v>
      </c>
      <c r="D27" t="b">
        <v>1</v>
      </c>
      <c r="E27" t="s">
        <v>519</v>
      </c>
    </row>
    <row r="28" spans="1:5">
      <c r="A28" t="s">
        <v>643</v>
      </c>
      <c r="B28" s="1" t="str">
        <f>PlanCycles!$A$14</f>
        <v>Phasing Finance</v>
      </c>
      <c r="C28" t="s">
        <v>608</v>
      </c>
      <c r="D28" t="b">
        <v>1</v>
      </c>
      <c r="E28" t="s">
        <v>520</v>
      </c>
    </row>
    <row r="29" spans="1:5">
      <c r="A29" t="s">
        <v>653</v>
      </c>
      <c r="B29" s="1" t="str">
        <f>PlanCycles!$A$15</f>
        <v>Phasing Merch</v>
      </c>
      <c r="C29" t="s">
        <v>608</v>
      </c>
      <c r="D29" t="b">
        <v>1</v>
      </c>
      <c r="E29" t="s">
        <v>520</v>
      </c>
    </row>
    <row r="30" spans="1:5">
      <c r="A30" t="s">
        <v>665</v>
      </c>
      <c r="B30" s="1" t="str">
        <f>PlanCycles!$A$16</f>
        <v>Phasing Buyer</v>
      </c>
      <c r="C30" t="s">
        <v>608</v>
      </c>
      <c r="D30" t="b">
        <v>1</v>
      </c>
      <c r="E30" t="s">
        <v>520</v>
      </c>
    </row>
    <row r="31" spans="1:5">
      <c r="A31" t="s">
        <v>578</v>
      </c>
      <c r="B31" s="1" t="str">
        <f>PlanCycles!$A$17</f>
        <v>Phasing Dept</v>
      </c>
      <c r="C31" t="s">
        <v>608</v>
      </c>
      <c r="D31" t="b">
        <v>1</v>
      </c>
      <c r="E31" t="s">
        <v>520</v>
      </c>
    </row>
    <row r="32" spans="1:5">
      <c r="A32" t="s">
        <v>579</v>
      </c>
      <c r="B32" s="1" t="str">
        <f>PlanCycles!$A$34</f>
        <v>LY</v>
      </c>
      <c r="C32" t="s">
        <v>608</v>
      </c>
      <c r="D32" t="b">
        <v>1</v>
      </c>
      <c r="E32" t="s">
        <v>520</v>
      </c>
    </row>
    <row r="33" spans="1:5">
      <c r="A33" t="s">
        <v>644</v>
      </c>
      <c r="B33" s="1" t="str">
        <f>PlanCycles!$A$14</f>
        <v>Phasing Finance</v>
      </c>
      <c r="C33" t="s">
        <v>608</v>
      </c>
      <c r="D33" t="b">
        <v>1</v>
      </c>
      <c r="E33" t="s">
        <v>521</v>
      </c>
    </row>
    <row r="34" spans="1:5">
      <c r="A34" t="s">
        <v>654</v>
      </c>
      <c r="B34" s="1" t="str">
        <f>PlanCycles!$A$15</f>
        <v>Phasing Merch</v>
      </c>
      <c r="C34" t="s">
        <v>608</v>
      </c>
      <c r="D34" t="b">
        <v>1</v>
      </c>
      <c r="E34" t="s">
        <v>521</v>
      </c>
    </row>
    <row r="35" spans="1:5">
      <c r="A35" t="s">
        <v>666</v>
      </c>
      <c r="B35" s="1" t="str">
        <f>PlanCycles!$A$16</f>
        <v>Phasing Buyer</v>
      </c>
      <c r="C35" t="s">
        <v>608</v>
      </c>
      <c r="D35" t="b">
        <v>1</v>
      </c>
      <c r="E35" t="s">
        <v>521</v>
      </c>
    </row>
    <row r="36" spans="1:5">
      <c r="A36" t="s">
        <v>580</v>
      </c>
      <c r="B36" s="1" t="str">
        <f>PlanCycles!$A$17</f>
        <v>Phasing Dept</v>
      </c>
      <c r="C36" t="s">
        <v>608</v>
      </c>
      <c r="D36" t="b">
        <v>1</v>
      </c>
      <c r="E36" t="s">
        <v>521</v>
      </c>
    </row>
    <row r="37" spans="1:5">
      <c r="A37" t="s">
        <v>581</v>
      </c>
      <c r="B37" s="1" t="str">
        <f>PlanCycles!$A$34</f>
        <v>LY</v>
      </c>
      <c r="C37" t="s">
        <v>608</v>
      </c>
      <c r="D37" t="b">
        <v>1</v>
      </c>
      <c r="E37" t="s">
        <v>521</v>
      </c>
    </row>
    <row r="38" spans="1:5">
      <c r="A38" t="s">
        <v>157</v>
      </c>
      <c r="B38" s="1" t="str">
        <f>PlanCycles!$A$18</f>
        <v>WSSI Finance</v>
      </c>
      <c r="C38" t="s">
        <v>608</v>
      </c>
      <c r="D38" t="b">
        <v>1</v>
      </c>
      <c r="E38" s="1" t="s">
        <v>520</v>
      </c>
    </row>
    <row r="39" spans="1:5">
      <c r="A39" t="s">
        <v>1145</v>
      </c>
      <c r="B39" s="1" t="str">
        <f>PlanCycles!$A$19</f>
        <v>WSSI Merch</v>
      </c>
      <c r="C39" t="s">
        <v>608</v>
      </c>
      <c r="D39" t="b">
        <v>1</v>
      </c>
      <c r="E39" s="73" t="s">
        <v>520</v>
      </c>
    </row>
    <row r="40" spans="1:5">
      <c r="A40" t="s">
        <v>655</v>
      </c>
      <c r="B40" s="1" t="str">
        <f>PlanCycles!$A$19</f>
        <v>WSSI Merch</v>
      </c>
      <c r="C40" t="s">
        <v>608</v>
      </c>
      <c r="D40" t="b">
        <v>1</v>
      </c>
      <c r="E40" s="73" t="s">
        <v>570</v>
      </c>
    </row>
    <row r="41" spans="1:5">
      <c r="A41" t="s">
        <v>667</v>
      </c>
      <c r="B41" s="1" t="str">
        <f>PlanCycles!$A$20</f>
        <v>WSSI Buyer</v>
      </c>
      <c r="C41" t="s">
        <v>608</v>
      </c>
      <c r="D41" t="b">
        <v>1</v>
      </c>
      <c r="E41" s="73" t="s">
        <v>570</v>
      </c>
    </row>
    <row r="42" spans="1:5">
      <c r="A42" t="s">
        <v>582</v>
      </c>
      <c r="B42" s="1" t="str">
        <f>PlanCycles!$A$21</f>
        <v>WSSI Dept</v>
      </c>
      <c r="C42" t="s">
        <v>608</v>
      </c>
      <c r="D42" t="b">
        <v>1</v>
      </c>
      <c r="E42" s="73" t="s">
        <v>570</v>
      </c>
    </row>
    <row r="43" spans="1:5">
      <c r="A43" t="s">
        <v>158</v>
      </c>
      <c r="B43" s="1" t="str">
        <f>PlanCycles!$A$22</f>
        <v>WSSI Finance WIF</v>
      </c>
      <c r="C43" t="s">
        <v>608</v>
      </c>
      <c r="D43" t="b">
        <v>1</v>
      </c>
      <c r="E43" s="73" t="s">
        <v>520</v>
      </c>
    </row>
    <row r="44" spans="1:5">
      <c r="A44" t="s">
        <v>1146</v>
      </c>
      <c r="B44" s="1" t="str">
        <f>PlanCycles!$A$23</f>
        <v>WSSI Merch WIF</v>
      </c>
      <c r="C44" t="s">
        <v>608</v>
      </c>
      <c r="D44" t="b">
        <v>1</v>
      </c>
      <c r="E44" s="73" t="s">
        <v>520</v>
      </c>
    </row>
    <row r="45" spans="1:5">
      <c r="A45" t="s">
        <v>655</v>
      </c>
      <c r="B45" s="1" t="str">
        <f>PlanCycles!$A$19</f>
        <v>WSSI Merch</v>
      </c>
      <c r="C45" t="s">
        <v>608</v>
      </c>
      <c r="D45" t="b">
        <v>1</v>
      </c>
      <c r="E45" s="73" t="s">
        <v>570</v>
      </c>
    </row>
    <row r="46" spans="1:5">
      <c r="A46" t="s">
        <v>765</v>
      </c>
      <c r="B46" s="1" t="str">
        <f>PlanCycles!$A$24</f>
        <v>WSSI Buyer WIF</v>
      </c>
      <c r="C46" t="s">
        <v>608</v>
      </c>
      <c r="D46" t="b">
        <v>1</v>
      </c>
      <c r="E46" s="73" t="s">
        <v>570</v>
      </c>
    </row>
    <row r="47" spans="1:5">
      <c r="A47" t="s">
        <v>766</v>
      </c>
      <c r="B47" s="1" t="str">
        <f>PlanCycles!$A$25</f>
        <v>WSSI Dept WIF</v>
      </c>
      <c r="C47" t="s">
        <v>608</v>
      </c>
      <c r="D47" t="b">
        <v>1</v>
      </c>
      <c r="E47" s="73" t="s">
        <v>570</v>
      </c>
    </row>
    <row r="48" spans="1:5">
      <c r="A48" t="s">
        <v>583</v>
      </c>
      <c r="B48" s="1" t="str">
        <f>PlanCycles!$A$34</f>
        <v>LY</v>
      </c>
      <c r="C48" t="s">
        <v>608</v>
      </c>
      <c r="D48" t="b">
        <v>1</v>
      </c>
      <c r="E48" s="73" t="s">
        <v>570</v>
      </c>
    </row>
    <row r="49" spans="1:5">
      <c r="A49" t="s">
        <v>154</v>
      </c>
      <c r="B49" s="1" t="str">
        <f>PlanCycles!$A$18</f>
        <v>WSSI Finance</v>
      </c>
      <c r="C49" t="s">
        <v>608</v>
      </c>
      <c r="D49" t="b">
        <v>1</v>
      </c>
      <c r="E49" s="73" t="s">
        <v>521</v>
      </c>
    </row>
    <row r="50" spans="1:5">
      <c r="A50" t="s">
        <v>1147</v>
      </c>
      <c r="B50" s="1" t="str">
        <f>PlanCycles!$A$19</f>
        <v>WSSI Merch</v>
      </c>
      <c r="C50" t="s">
        <v>608</v>
      </c>
      <c r="D50" t="b">
        <v>1</v>
      </c>
      <c r="E50" s="73" t="s">
        <v>521</v>
      </c>
    </row>
    <row r="51" spans="1:5">
      <c r="A51" t="s">
        <v>656</v>
      </c>
      <c r="B51" s="1" t="str">
        <f>PlanCycles!$A$19</f>
        <v>WSSI Merch</v>
      </c>
      <c r="C51" t="s">
        <v>608</v>
      </c>
      <c r="D51" t="b">
        <v>1</v>
      </c>
      <c r="E51" s="73" t="s">
        <v>571</v>
      </c>
    </row>
    <row r="52" spans="1:5">
      <c r="A52" t="s">
        <v>668</v>
      </c>
      <c r="B52" s="1" t="str">
        <f>PlanCycles!$A$20</f>
        <v>WSSI Buyer</v>
      </c>
      <c r="C52" t="s">
        <v>608</v>
      </c>
      <c r="D52" t="b">
        <v>1</v>
      </c>
      <c r="E52" s="73" t="s">
        <v>571</v>
      </c>
    </row>
    <row r="53" spans="1:5">
      <c r="A53" t="s">
        <v>584</v>
      </c>
      <c r="B53" s="1" t="str">
        <f>PlanCycles!$A$21</f>
        <v>WSSI Dept</v>
      </c>
      <c r="C53" t="s">
        <v>608</v>
      </c>
      <c r="D53" t="b">
        <v>1</v>
      </c>
      <c r="E53" s="73" t="s">
        <v>571</v>
      </c>
    </row>
    <row r="54" spans="1:5">
      <c r="A54" t="s">
        <v>159</v>
      </c>
      <c r="B54" s="1" t="str">
        <f>PlanCycles!$A$22</f>
        <v>WSSI Finance WIF</v>
      </c>
      <c r="C54" t="s">
        <v>608</v>
      </c>
      <c r="D54" t="b">
        <v>1</v>
      </c>
      <c r="E54" s="73" t="s">
        <v>521</v>
      </c>
    </row>
    <row r="55" spans="1:5">
      <c r="A55" t="s">
        <v>1148</v>
      </c>
      <c r="B55" s="1" t="str">
        <f>PlanCycles!$A$23</f>
        <v>WSSI Merch WIF</v>
      </c>
      <c r="C55" t="s">
        <v>608</v>
      </c>
      <c r="D55" t="b">
        <v>1</v>
      </c>
      <c r="E55" s="73" t="s">
        <v>521</v>
      </c>
    </row>
    <row r="56" spans="1:5">
      <c r="A56" t="s">
        <v>656</v>
      </c>
      <c r="B56" s="1" t="str">
        <f>PlanCycles!$A$19</f>
        <v>WSSI Merch</v>
      </c>
      <c r="C56" t="s">
        <v>608</v>
      </c>
      <c r="D56" t="b">
        <v>1</v>
      </c>
      <c r="E56" s="73" t="s">
        <v>571</v>
      </c>
    </row>
    <row r="57" spans="1:5">
      <c r="A57" t="s">
        <v>767</v>
      </c>
      <c r="B57" s="1" t="str">
        <f>PlanCycles!$A$24</f>
        <v>WSSI Buyer WIF</v>
      </c>
      <c r="C57" t="s">
        <v>608</v>
      </c>
      <c r="D57" t="b">
        <v>1</v>
      </c>
      <c r="E57" s="73" t="s">
        <v>571</v>
      </c>
    </row>
    <row r="58" spans="1:5">
      <c r="A58" t="s">
        <v>768</v>
      </c>
      <c r="B58" s="1" t="str">
        <f>PlanCycles!$A$25</f>
        <v>WSSI Dept WIF</v>
      </c>
      <c r="C58" t="s">
        <v>608</v>
      </c>
      <c r="D58" t="b">
        <v>1</v>
      </c>
      <c r="E58" s="73" t="s">
        <v>571</v>
      </c>
    </row>
    <row r="59" spans="1:5">
      <c r="A59" t="s">
        <v>585</v>
      </c>
      <c r="B59" s="1" t="str">
        <f>PlanCycles!$A$34</f>
        <v>LY</v>
      </c>
      <c r="C59" t="s">
        <v>608</v>
      </c>
      <c r="D59" t="b">
        <v>1</v>
      </c>
      <c r="E59" s="1" t="s">
        <v>571</v>
      </c>
    </row>
    <row r="60" spans="1:5">
      <c r="A60" t="s">
        <v>645</v>
      </c>
      <c r="B60" s="1" t="str">
        <f>PlanCycles!$A$26</f>
        <v>Margin Finance</v>
      </c>
      <c r="C60" t="s">
        <v>608</v>
      </c>
      <c r="D60" t="b">
        <v>1</v>
      </c>
      <c r="E60" t="s">
        <v>518</v>
      </c>
    </row>
    <row r="61" spans="1:5">
      <c r="A61" t="s">
        <v>657</v>
      </c>
      <c r="B61" s="1" t="str">
        <f>PlanCycles!$A$27</f>
        <v>Margin Merch</v>
      </c>
      <c r="C61" t="s">
        <v>608</v>
      </c>
      <c r="D61" t="b">
        <v>1</v>
      </c>
      <c r="E61" t="s">
        <v>518</v>
      </c>
    </row>
    <row r="62" spans="1:5">
      <c r="A62" t="s">
        <v>669</v>
      </c>
      <c r="B62" s="1" t="str">
        <f>PlanCycles!$A$28</f>
        <v>Margin Buyer</v>
      </c>
      <c r="C62" t="s">
        <v>608</v>
      </c>
      <c r="D62" t="b">
        <v>1</v>
      </c>
      <c r="E62" t="s">
        <v>518</v>
      </c>
    </row>
    <row r="63" spans="1:5">
      <c r="A63" t="s">
        <v>605</v>
      </c>
      <c r="B63" s="1" t="str">
        <f>PlanCycles!$A$29</f>
        <v>Margin Dept</v>
      </c>
      <c r="C63" t="s">
        <v>608</v>
      </c>
      <c r="D63" t="b">
        <v>1</v>
      </c>
      <c r="E63" t="s">
        <v>518</v>
      </c>
    </row>
    <row r="64" spans="1:5">
      <c r="A64" t="s">
        <v>769</v>
      </c>
      <c r="B64" s="1" t="str">
        <f>PlanCycles!$A$30</f>
        <v>Margin Finance WIF</v>
      </c>
      <c r="C64" t="s">
        <v>608</v>
      </c>
      <c r="D64" t="b">
        <v>1</v>
      </c>
      <c r="E64" t="s">
        <v>518</v>
      </c>
    </row>
    <row r="65" spans="1:5">
      <c r="A65" t="s">
        <v>770</v>
      </c>
      <c r="B65" s="1" t="str">
        <f>PlanCycles!$A$31</f>
        <v>Margin Merch WIF</v>
      </c>
      <c r="C65" t="s">
        <v>608</v>
      </c>
      <c r="D65" t="b">
        <v>1</v>
      </c>
      <c r="E65" t="s">
        <v>518</v>
      </c>
    </row>
    <row r="66" spans="1:5">
      <c r="A66" t="s">
        <v>771</v>
      </c>
      <c r="B66" s="1" t="str">
        <f>PlanCycles!$A$32</f>
        <v>Margin Buyer WIF</v>
      </c>
      <c r="C66" t="s">
        <v>608</v>
      </c>
      <c r="D66" t="b">
        <v>1</v>
      </c>
      <c r="E66" t="s">
        <v>518</v>
      </c>
    </row>
    <row r="67" spans="1:5">
      <c r="A67" t="s">
        <v>772</v>
      </c>
      <c r="B67" s="1" t="str">
        <f>PlanCycles!$A$33</f>
        <v>Margin Dept WIF</v>
      </c>
      <c r="C67" t="s">
        <v>608</v>
      </c>
      <c r="D67" t="b">
        <v>1</v>
      </c>
      <c r="E67" t="s">
        <v>518</v>
      </c>
    </row>
    <row r="68" spans="1:5">
      <c r="A68" t="s">
        <v>646</v>
      </c>
      <c r="B68" s="1" t="str">
        <f>PlanCycles!$A$26</f>
        <v>Margin Finance</v>
      </c>
      <c r="C68" t="s">
        <v>608</v>
      </c>
      <c r="D68" t="b">
        <v>1</v>
      </c>
      <c r="E68" t="s">
        <v>519</v>
      </c>
    </row>
    <row r="69" spans="1:5">
      <c r="A69" t="s">
        <v>658</v>
      </c>
      <c r="B69" s="1" t="str">
        <f>PlanCycles!$A$27</f>
        <v>Margin Merch</v>
      </c>
      <c r="C69" t="s">
        <v>608</v>
      </c>
      <c r="D69" t="b">
        <v>1</v>
      </c>
      <c r="E69" t="s">
        <v>519</v>
      </c>
    </row>
    <row r="70" spans="1:5">
      <c r="A70" t="s">
        <v>670</v>
      </c>
      <c r="B70" s="1" t="str">
        <f>PlanCycles!$A$28</f>
        <v>Margin Buyer</v>
      </c>
      <c r="C70" t="s">
        <v>608</v>
      </c>
      <c r="D70" t="b">
        <v>1</v>
      </c>
      <c r="E70" t="s">
        <v>519</v>
      </c>
    </row>
    <row r="71" spans="1:5">
      <c r="A71" t="s">
        <v>606</v>
      </c>
      <c r="B71" s="1" t="str">
        <f>PlanCycles!$A$29</f>
        <v>Margin Dept</v>
      </c>
      <c r="C71" t="s">
        <v>608</v>
      </c>
      <c r="D71" t="b">
        <v>1</v>
      </c>
      <c r="E71" t="s">
        <v>519</v>
      </c>
    </row>
    <row r="72" spans="1:5">
      <c r="A72" t="s">
        <v>773</v>
      </c>
      <c r="B72" s="1" t="str">
        <f>PlanCycles!$A$30</f>
        <v>Margin Finance WIF</v>
      </c>
      <c r="C72" t="s">
        <v>608</v>
      </c>
      <c r="D72" t="b">
        <v>1</v>
      </c>
      <c r="E72" t="s">
        <v>519</v>
      </c>
    </row>
    <row r="73" spans="1:5">
      <c r="A73" t="s">
        <v>774</v>
      </c>
      <c r="B73" s="1" t="str">
        <f>PlanCycles!$A$31</f>
        <v>Margin Merch WIF</v>
      </c>
      <c r="C73" t="s">
        <v>608</v>
      </c>
      <c r="D73" t="b">
        <v>1</v>
      </c>
      <c r="E73" t="s">
        <v>519</v>
      </c>
    </row>
    <row r="74" spans="1:5">
      <c r="A74" t="s">
        <v>775</v>
      </c>
      <c r="B74" s="1" t="str">
        <f>PlanCycles!$A$32</f>
        <v>Margin Buyer WIF</v>
      </c>
      <c r="C74" t="s">
        <v>608</v>
      </c>
      <c r="D74" t="b">
        <v>1</v>
      </c>
      <c r="E74" t="s">
        <v>519</v>
      </c>
    </row>
    <row r="75" spans="1:5">
      <c r="A75" t="s">
        <v>776</v>
      </c>
      <c r="B75" s="1" t="str">
        <f>PlanCycles!$A$33</f>
        <v>Margin Dept WIF</v>
      </c>
      <c r="C75" t="s">
        <v>608</v>
      </c>
      <c r="D75" t="b">
        <v>1</v>
      </c>
      <c r="E75" t="s">
        <v>519</v>
      </c>
    </row>
    <row r="76" spans="1:5">
      <c r="A76" t="s">
        <v>811</v>
      </c>
      <c r="B76" s="1" t="str">
        <f>PlanCycles!$A$35</f>
        <v>NA</v>
      </c>
      <c r="C76" t="s">
        <v>608</v>
      </c>
      <c r="D76" t="b">
        <v>1</v>
      </c>
      <c r="E76" t="s">
        <v>518</v>
      </c>
    </row>
    <row r="77" spans="1:5">
      <c r="A77" t="s">
        <v>812</v>
      </c>
      <c r="B77" s="1" t="str">
        <f>PlanCycles!$A$35</f>
        <v>NA</v>
      </c>
      <c r="C77" t="s">
        <v>608</v>
      </c>
      <c r="D77" t="b">
        <v>1</v>
      </c>
      <c r="E77" t="s">
        <v>519</v>
      </c>
    </row>
    <row r="78" spans="1:5">
      <c r="A78" s="2" t="s">
        <v>338</v>
      </c>
      <c r="B78" s="1" t="str">
        <f>PlanCycles!$A$2</f>
        <v>OTB Finance</v>
      </c>
      <c r="C78" t="s">
        <v>412</v>
      </c>
      <c r="D78" t="b">
        <v>1</v>
      </c>
      <c r="E78" t="s">
        <v>518</v>
      </c>
    </row>
    <row r="79" spans="1:5">
      <c r="A79" t="s">
        <v>339</v>
      </c>
      <c r="B79" s="1" t="str">
        <f>PlanCycles!$A$3</f>
        <v>OTB Merch</v>
      </c>
      <c r="C79" t="s">
        <v>412</v>
      </c>
      <c r="D79" t="b">
        <v>1</v>
      </c>
      <c r="E79" t="s">
        <v>518</v>
      </c>
    </row>
    <row r="80" spans="1:5">
      <c r="A80" t="s">
        <v>340</v>
      </c>
      <c r="B80" s="1" t="str">
        <f>PlanCycles!$A$4</f>
        <v>OTB Buyer</v>
      </c>
      <c r="C80" t="s">
        <v>412</v>
      </c>
      <c r="D80" t="b">
        <v>1</v>
      </c>
      <c r="E80" t="s">
        <v>518</v>
      </c>
    </row>
    <row r="81" spans="1:5">
      <c r="A81" t="s">
        <v>341</v>
      </c>
      <c r="B81" s="1" t="str">
        <f>PlanCycles!$A$5</f>
        <v>OTB Dept</v>
      </c>
      <c r="C81" t="s">
        <v>412</v>
      </c>
      <c r="D81" t="b">
        <v>1</v>
      </c>
      <c r="E81" t="s">
        <v>518</v>
      </c>
    </row>
    <row r="82" spans="1:5">
      <c r="A82" t="s">
        <v>342</v>
      </c>
      <c r="B82" s="1" t="str">
        <f>PlanCycles!$A$6</f>
        <v>OTB Finance WIF1</v>
      </c>
      <c r="C82" t="s">
        <v>412</v>
      </c>
      <c r="D82" t="b">
        <v>1</v>
      </c>
      <c r="E82" t="s">
        <v>518</v>
      </c>
    </row>
    <row r="83" spans="1:5">
      <c r="A83" t="s">
        <v>343</v>
      </c>
      <c r="B83" s="1" t="str">
        <f>PlanCycles!$A$7</f>
        <v>OTB Merch WIF1</v>
      </c>
      <c r="C83" t="s">
        <v>412</v>
      </c>
      <c r="D83" t="b">
        <v>1</v>
      </c>
      <c r="E83" t="s">
        <v>518</v>
      </c>
    </row>
    <row r="84" spans="1:5">
      <c r="A84" t="s">
        <v>344</v>
      </c>
      <c r="B84" s="1" t="str">
        <f>PlanCycles!$A$8</f>
        <v>OTB Buyer WIF1</v>
      </c>
      <c r="C84" t="s">
        <v>412</v>
      </c>
      <c r="D84" t="b">
        <v>1</v>
      </c>
      <c r="E84" t="s">
        <v>518</v>
      </c>
    </row>
    <row r="85" spans="1:5">
      <c r="A85" t="s">
        <v>345</v>
      </c>
      <c r="B85" s="1" t="str">
        <f>PlanCycles!$A$9</f>
        <v>OTB Dept WIF1</v>
      </c>
      <c r="C85" t="s">
        <v>412</v>
      </c>
      <c r="D85" t="b">
        <v>1</v>
      </c>
      <c r="E85" t="s">
        <v>518</v>
      </c>
    </row>
    <row r="86" spans="1:5">
      <c r="A86" t="s">
        <v>346</v>
      </c>
      <c r="B86" s="1" t="str">
        <f>PlanCycles!$A$10</f>
        <v>OTB Finance WIF2</v>
      </c>
      <c r="C86" t="s">
        <v>412</v>
      </c>
      <c r="D86" t="b">
        <v>1</v>
      </c>
      <c r="E86" t="s">
        <v>518</v>
      </c>
    </row>
    <row r="87" spans="1:5">
      <c r="A87" t="s">
        <v>347</v>
      </c>
      <c r="B87" s="1" t="str">
        <f>PlanCycles!$A$11</f>
        <v>OTB Merch WIF2</v>
      </c>
      <c r="C87" t="s">
        <v>412</v>
      </c>
      <c r="D87" t="b">
        <v>1</v>
      </c>
      <c r="E87" t="s">
        <v>518</v>
      </c>
    </row>
    <row r="88" spans="1:5">
      <c r="A88" t="s">
        <v>348</v>
      </c>
      <c r="B88" s="1" t="str">
        <f>PlanCycles!$A$12</f>
        <v>OTB Buyer WIF2</v>
      </c>
      <c r="C88" t="s">
        <v>412</v>
      </c>
      <c r="D88" t="b">
        <v>1</v>
      </c>
      <c r="E88" t="s">
        <v>518</v>
      </c>
    </row>
    <row r="89" spans="1:5">
      <c r="A89" t="s">
        <v>349</v>
      </c>
      <c r="B89" s="1" t="str">
        <f>PlanCycles!$A$13</f>
        <v>OTB Dept WIF2</v>
      </c>
      <c r="C89" t="s">
        <v>412</v>
      </c>
      <c r="D89" t="b">
        <v>1</v>
      </c>
      <c r="E89" t="s">
        <v>518</v>
      </c>
    </row>
    <row r="90" spans="1:5">
      <c r="A90" t="s">
        <v>350</v>
      </c>
      <c r="B90" s="1" t="str">
        <f>PlanCycles!$A$34</f>
        <v>LY</v>
      </c>
      <c r="C90" t="s">
        <v>412</v>
      </c>
      <c r="D90" t="b">
        <v>1</v>
      </c>
      <c r="E90" t="s">
        <v>518</v>
      </c>
    </row>
    <row r="91" spans="1:5">
      <c r="A91" t="s">
        <v>351</v>
      </c>
      <c r="B91" s="1" t="str">
        <f>PlanCycles!$A$2</f>
        <v>OTB Finance</v>
      </c>
      <c r="C91" t="s">
        <v>412</v>
      </c>
      <c r="D91" t="b">
        <v>1</v>
      </c>
      <c r="E91" t="s">
        <v>519</v>
      </c>
    </row>
    <row r="92" spans="1:5">
      <c r="A92" t="s">
        <v>352</v>
      </c>
      <c r="B92" s="1" t="str">
        <f>PlanCycles!$A$3</f>
        <v>OTB Merch</v>
      </c>
      <c r="C92" t="s">
        <v>412</v>
      </c>
      <c r="D92" t="b">
        <v>1</v>
      </c>
      <c r="E92" t="s">
        <v>519</v>
      </c>
    </row>
    <row r="93" spans="1:5">
      <c r="A93" t="s">
        <v>353</v>
      </c>
      <c r="B93" s="1" t="str">
        <f>PlanCycles!$A$4</f>
        <v>OTB Buyer</v>
      </c>
      <c r="C93" t="s">
        <v>412</v>
      </c>
      <c r="D93" t="b">
        <v>1</v>
      </c>
      <c r="E93" t="s">
        <v>519</v>
      </c>
    </row>
    <row r="94" spans="1:5">
      <c r="A94" t="s">
        <v>354</v>
      </c>
      <c r="B94" s="1" t="str">
        <f>PlanCycles!$A$5</f>
        <v>OTB Dept</v>
      </c>
      <c r="C94" t="s">
        <v>412</v>
      </c>
      <c r="D94" t="b">
        <v>1</v>
      </c>
      <c r="E94" t="s">
        <v>519</v>
      </c>
    </row>
    <row r="95" spans="1:5">
      <c r="A95" t="s">
        <v>355</v>
      </c>
      <c r="B95" s="1" t="str">
        <f>PlanCycles!$A$6</f>
        <v>OTB Finance WIF1</v>
      </c>
      <c r="C95" t="s">
        <v>412</v>
      </c>
      <c r="D95" t="b">
        <v>1</v>
      </c>
      <c r="E95" t="s">
        <v>519</v>
      </c>
    </row>
    <row r="96" spans="1:5">
      <c r="A96" t="s">
        <v>356</v>
      </c>
      <c r="B96" s="1" t="str">
        <f>PlanCycles!$A$7</f>
        <v>OTB Merch WIF1</v>
      </c>
      <c r="C96" t="s">
        <v>412</v>
      </c>
      <c r="D96" t="b">
        <v>1</v>
      </c>
      <c r="E96" t="s">
        <v>519</v>
      </c>
    </row>
    <row r="97" spans="1:5">
      <c r="A97" t="s">
        <v>357</v>
      </c>
      <c r="B97" s="1" t="str">
        <f>PlanCycles!$A$8</f>
        <v>OTB Buyer WIF1</v>
      </c>
      <c r="C97" t="s">
        <v>412</v>
      </c>
      <c r="D97" t="b">
        <v>1</v>
      </c>
      <c r="E97" t="s">
        <v>519</v>
      </c>
    </row>
    <row r="98" spans="1:5">
      <c r="A98" t="s">
        <v>358</v>
      </c>
      <c r="B98" s="1" t="str">
        <f>PlanCycles!$A$9</f>
        <v>OTB Dept WIF1</v>
      </c>
      <c r="C98" t="s">
        <v>412</v>
      </c>
      <c r="D98" t="b">
        <v>1</v>
      </c>
      <c r="E98" t="s">
        <v>519</v>
      </c>
    </row>
    <row r="99" spans="1:5">
      <c r="A99" t="s">
        <v>359</v>
      </c>
      <c r="B99" s="1" t="str">
        <f>PlanCycles!$A$10</f>
        <v>OTB Finance WIF2</v>
      </c>
      <c r="C99" t="s">
        <v>412</v>
      </c>
      <c r="D99" t="b">
        <v>1</v>
      </c>
      <c r="E99" t="s">
        <v>519</v>
      </c>
    </row>
    <row r="100" spans="1:5">
      <c r="A100" t="s">
        <v>360</v>
      </c>
      <c r="B100" s="1" t="str">
        <f>PlanCycles!$A$11</f>
        <v>OTB Merch WIF2</v>
      </c>
      <c r="C100" t="s">
        <v>412</v>
      </c>
      <c r="D100" t="b">
        <v>1</v>
      </c>
      <c r="E100" t="s">
        <v>519</v>
      </c>
    </row>
    <row r="101" spans="1:5">
      <c r="A101" t="s">
        <v>361</v>
      </c>
      <c r="B101" s="1" t="str">
        <f>PlanCycles!$A$12</f>
        <v>OTB Buyer WIF2</v>
      </c>
      <c r="C101" t="s">
        <v>412</v>
      </c>
      <c r="D101" t="b">
        <v>1</v>
      </c>
      <c r="E101" t="s">
        <v>519</v>
      </c>
    </row>
    <row r="102" spans="1:5">
      <c r="A102" t="s">
        <v>362</v>
      </c>
      <c r="B102" s="1" t="str">
        <f>PlanCycles!$A$13</f>
        <v>OTB Dept WIF2</v>
      </c>
      <c r="C102" t="s">
        <v>412</v>
      </c>
      <c r="D102" t="b">
        <v>1</v>
      </c>
      <c r="E102" t="s">
        <v>519</v>
      </c>
    </row>
    <row r="103" spans="1:5">
      <c r="A103" t="s">
        <v>363</v>
      </c>
      <c r="B103" s="1" t="str">
        <f>PlanCycles!$A$34</f>
        <v>LY</v>
      </c>
      <c r="C103" t="s">
        <v>412</v>
      </c>
      <c r="D103" t="b">
        <v>1</v>
      </c>
      <c r="E103" t="s">
        <v>519</v>
      </c>
    </row>
    <row r="104" spans="1:5">
      <c r="A104" t="s">
        <v>364</v>
      </c>
      <c r="B104" s="1" t="str">
        <f>PlanCycles!$A$14</f>
        <v>Phasing Finance</v>
      </c>
      <c r="C104" t="s">
        <v>412</v>
      </c>
      <c r="D104" t="b">
        <v>1</v>
      </c>
      <c r="E104" t="s">
        <v>520</v>
      </c>
    </row>
    <row r="105" spans="1:5">
      <c r="A105" t="s">
        <v>365</v>
      </c>
      <c r="B105" s="1" t="str">
        <f>PlanCycles!$A$15</f>
        <v>Phasing Merch</v>
      </c>
      <c r="C105" t="s">
        <v>412</v>
      </c>
      <c r="D105" t="b">
        <v>1</v>
      </c>
      <c r="E105" t="s">
        <v>520</v>
      </c>
    </row>
    <row r="106" spans="1:5">
      <c r="A106" t="s">
        <v>366</v>
      </c>
      <c r="B106" s="1" t="str">
        <f>PlanCycles!$A$16</f>
        <v>Phasing Buyer</v>
      </c>
      <c r="C106" t="s">
        <v>412</v>
      </c>
      <c r="D106" t="b">
        <v>1</v>
      </c>
      <c r="E106" t="s">
        <v>520</v>
      </c>
    </row>
    <row r="107" spans="1:5">
      <c r="A107" t="s">
        <v>367</v>
      </c>
      <c r="B107" s="1" t="str">
        <f>PlanCycles!$A$17</f>
        <v>Phasing Dept</v>
      </c>
      <c r="C107" t="s">
        <v>412</v>
      </c>
      <c r="D107" t="b">
        <v>1</v>
      </c>
      <c r="E107" t="s">
        <v>520</v>
      </c>
    </row>
    <row r="108" spans="1:5">
      <c r="A108" t="s">
        <v>368</v>
      </c>
      <c r="B108" s="1" t="str">
        <f>PlanCycles!$A$34</f>
        <v>LY</v>
      </c>
      <c r="C108" t="s">
        <v>412</v>
      </c>
      <c r="D108" t="b">
        <v>1</v>
      </c>
      <c r="E108" t="s">
        <v>520</v>
      </c>
    </row>
    <row r="109" spans="1:5">
      <c r="A109" t="s">
        <v>369</v>
      </c>
      <c r="B109" s="1" t="str">
        <f>PlanCycles!$A$14</f>
        <v>Phasing Finance</v>
      </c>
      <c r="C109" t="s">
        <v>412</v>
      </c>
      <c r="D109" t="b">
        <v>1</v>
      </c>
      <c r="E109" t="s">
        <v>521</v>
      </c>
    </row>
    <row r="110" spans="1:5">
      <c r="A110" t="s">
        <v>370</v>
      </c>
      <c r="B110" s="1" t="str">
        <f>PlanCycles!$A$15</f>
        <v>Phasing Merch</v>
      </c>
      <c r="C110" t="s">
        <v>412</v>
      </c>
      <c r="D110" t="b">
        <v>1</v>
      </c>
      <c r="E110" t="s">
        <v>521</v>
      </c>
    </row>
    <row r="111" spans="1:5">
      <c r="A111" t="s">
        <v>371</v>
      </c>
      <c r="B111" s="1" t="str">
        <f>PlanCycles!$A$16</f>
        <v>Phasing Buyer</v>
      </c>
      <c r="C111" t="s">
        <v>412</v>
      </c>
      <c r="D111" t="b">
        <v>1</v>
      </c>
      <c r="E111" t="s">
        <v>521</v>
      </c>
    </row>
    <row r="112" spans="1:5">
      <c r="A112" t="s">
        <v>372</v>
      </c>
      <c r="B112" s="1" t="str">
        <f>PlanCycles!$A$17</f>
        <v>Phasing Dept</v>
      </c>
      <c r="C112" t="s">
        <v>412</v>
      </c>
      <c r="D112" t="b">
        <v>1</v>
      </c>
      <c r="E112" t="s">
        <v>521</v>
      </c>
    </row>
    <row r="113" spans="1:5">
      <c r="A113" t="s">
        <v>373</v>
      </c>
      <c r="B113" s="1" t="str">
        <f>PlanCycles!$A$34</f>
        <v>LY</v>
      </c>
      <c r="C113" t="s">
        <v>412</v>
      </c>
      <c r="D113" t="b">
        <v>1</v>
      </c>
      <c r="E113" t="s">
        <v>521</v>
      </c>
    </row>
    <row r="114" spans="1:5">
      <c r="A114" t="s">
        <v>374</v>
      </c>
      <c r="B114" s="1" t="str">
        <f>PlanCycles!$A$18</f>
        <v>WSSI Finance</v>
      </c>
      <c r="C114" t="s">
        <v>412</v>
      </c>
      <c r="D114" t="b">
        <v>1</v>
      </c>
      <c r="E114" s="1" t="s">
        <v>520</v>
      </c>
    </row>
    <row r="115" spans="1:5">
      <c r="A115" t="s">
        <v>375</v>
      </c>
      <c r="B115" s="1" t="str">
        <f>PlanCycles!$A$19</f>
        <v>WSSI Merch</v>
      </c>
      <c r="C115" t="s">
        <v>412</v>
      </c>
      <c r="D115" t="b">
        <v>1</v>
      </c>
      <c r="E115" s="73" t="s">
        <v>520</v>
      </c>
    </row>
    <row r="116" spans="1:5">
      <c r="A116" t="s">
        <v>376</v>
      </c>
      <c r="B116" s="1" t="str">
        <f>PlanCycles!$A$19</f>
        <v>WSSI Merch</v>
      </c>
      <c r="C116" t="s">
        <v>412</v>
      </c>
      <c r="D116" t="b">
        <v>1</v>
      </c>
      <c r="E116" s="73" t="s">
        <v>570</v>
      </c>
    </row>
    <row r="117" spans="1:5">
      <c r="A117" t="s">
        <v>377</v>
      </c>
      <c r="B117" s="1" t="str">
        <f>PlanCycles!$A$20</f>
        <v>WSSI Buyer</v>
      </c>
      <c r="C117" t="s">
        <v>412</v>
      </c>
      <c r="D117" t="b">
        <v>1</v>
      </c>
      <c r="E117" s="73" t="s">
        <v>570</v>
      </c>
    </row>
    <row r="118" spans="1:5">
      <c r="A118" t="s">
        <v>378</v>
      </c>
      <c r="B118" s="1" t="str">
        <f>PlanCycles!$A$21</f>
        <v>WSSI Dept</v>
      </c>
      <c r="C118" t="s">
        <v>412</v>
      </c>
      <c r="D118" t="b">
        <v>1</v>
      </c>
      <c r="E118" s="73" t="s">
        <v>570</v>
      </c>
    </row>
    <row r="119" spans="1:5">
      <c r="A119" t="s">
        <v>379</v>
      </c>
      <c r="B119" s="1" t="str">
        <f>PlanCycles!$A$22</f>
        <v>WSSI Finance WIF</v>
      </c>
      <c r="C119" t="s">
        <v>412</v>
      </c>
      <c r="D119" t="b">
        <v>1</v>
      </c>
      <c r="E119" s="73" t="s">
        <v>520</v>
      </c>
    </row>
    <row r="120" spans="1:5">
      <c r="A120" t="s">
        <v>380</v>
      </c>
      <c r="B120" s="1" t="str">
        <f>PlanCycles!$A$23</f>
        <v>WSSI Merch WIF</v>
      </c>
      <c r="C120" t="s">
        <v>412</v>
      </c>
      <c r="D120" t="b">
        <v>1</v>
      </c>
      <c r="E120" s="73" t="s">
        <v>520</v>
      </c>
    </row>
    <row r="121" spans="1:5">
      <c r="A121" t="s">
        <v>376</v>
      </c>
      <c r="B121" s="1" t="str">
        <f>PlanCycles!$A$19</f>
        <v>WSSI Merch</v>
      </c>
      <c r="C121" t="s">
        <v>412</v>
      </c>
      <c r="D121" t="b">
        <v>1</v>
      </c>
      <c r="E121" s="73" t="s">
        <v>570</v>
      </c>
    </row>
    <row r="122" spans="1:5">
      <c r="A122" t="s">
        <v>381</v>
      </c>
      <c r="B122" s="1" t="str">
        <f>PlanCycles!$A$24</f>
        <v>WSSI Buyer WIF</v>
      </c>
      <c r="C122" t="s">
        <v>412</v>
      </c>
      <c r="D122" t="b">
        <v>1</v>
      </c>
      <c r="E122" s="73" t="s">
        <v>570</v>
      </c>
    </row>
    <row r="123" spans="1:5">
      <c r="A123" t="s">
        <v>382</v>
      </c>
      <c r="B123" s="1" t="str">
        <f>PlanCycles!$A$25</f>
        <v>WSSI Dept WIF</v>
      </c>
      <c r="C123" t="s">
        <v>412</v>
      </c>
      <c r="D123" t="b">
        <v>1</v>
      </c>
      <c r="E123" s="73" t="s">
        <v>570</v>
      </c>
    </row>
    <row r="124" spans="1:5">
      <c r="A124" t="s">
        <v>383</v>
      </c>
      <c r="B124" s="1" t="str">
        <f>PlanCycles!$A$34</f>
        <v>LY</v>
      </c>
      <c r="C124" t="s">
        <v>412</v>
      </c>
      <c r="D124" t="b">
        <v>1</v>
      </c>
      <c r="E124" s="73" t="s">
        <v>570</v>
      </c>
    </row>
    <row r="125" spans="1:5">
      <c r="A125" t="s">
        <v>384</v>
      </c>
      <c r="B125" s="1" t="str">
        <f>PlanCycles!$A$18</f>
        <v>WSSI Finance</v>
      </c>
      <c r="C125" t="s">
        <v>412</v>
      </c>
      <c r="D125" t="b">
        <v>1</v>
      </c>
      <c r="E125" s="73" t="s">
        <v>521</v>
      </c>
    </row>
    <row r="126" spans="1:5">
      <c r="A126" t="s">
        <v>385</v>
      </c>
      <c r="B126" s="1" t="str">
        <f>PlanCycles!$A$19</f>
        <v>WSSI Merch</v>
      </c>
      <c r="C126" t="s">
        <v>412</v>
      </c>
      <c r="D126" t="b">
        <v>1</v>
      </c>
      <c r="E126" s="73" t="s">
        <v>521</v>
      </c>
    </row>
    <row r="127" spans="1:5">
      <c r="A127" t="s">
        <v>386</v>
      </c>
      <c r="B127" s="1" t="str">
        <f>PlanCycles!$A$19</f>
        <v>WSSI Merch</v>
      </c>
      <c r="C127" t="s">
        <v>412</v>
      </c>
      <c r="D127" t="b">
        <v>1</v>
      </c>
      <c r="E127" s="73" t="s">
        <v>571</v>
      </c>
    </row>
    <row r="128" spans="1:5">
      <c r="A128" t="s">
        <v>387</v>
      </c>
      <c r="B128" s="1" t="str">
        <f>PlanCycles!$A$20</f>
        <v>WSSI Buyer</v>
      </c>
      <c r="C128" t="s">
        <v>412</v>
      </c>
      <c r="D128" t="b">
        <v>1</v>
      </c>
      <c r="E128" s="73" t="s">
        <v>571</v>
      </c>
    </row>
    <row r="129" spans="1:5">
      <c r="A129" t="s">
        <v>388</v>
      </c>
      <c r="B129" s="1" t="str">
        <f>PlanCycles!$A$21</f>
        <v>WSSI Dept</v>
      </c>
      <c r="C129" t="s">
        <v>412</v>
      </c>
      <c r="D129" t="b">
        <v>1</v>
      </c>
      <c r="E129" s="73" t="s">
        <v>571</v>
      </c>
    </row>
    <row r="130" spans="1:5">
      <c r="A130" t="s">
        <v>389</v>
      </c>
      <c r="B130" s="1" t="str">
        <f>PlanCycles!$A$22</f>
        <v>WSSI Finance WIF</v>
      </c>
      <c r="C130" t="s">
        <v>412</v>
      </c>
      <c r="D130" t="b">
        <v>1</v>
      </c>
      <c r="E130" s="73" t="s">
        <v>521</v>
      </c>
    </row>
    <row r="131" spans="1:5">
      <c r="A131" t="s">
        <v>390</v>
      </c>
      <c r="B131" s="1" t="str">
        <f>PlanCycles!$A$23</f>
        <v>WSSI Merch WIF</v>
      </c>
      <c r="C131" t="s">
        <v>412</v>
      </c>
      <c r="D131" t="b">
        <v>1</v>
      </c>
      <c r="E131" s="73" t="s">
        <v>521</v>
      </c>
    </row>
    <row r="132" spans="1:5">
      <c r="A132" t="s">
        <v>386</v>
      </c>
      <c r="B132" s="1" t="str">
        <f>PlanCycles!$A$19</f>
        <v>WSSI Merch</v>
      </c>
      <c r="C132" t="s">
        <v>412</v>
      </c>
      <c r="D132" t="b">
        <v>1</v>
      </c>
      <c r="E132" s="73" t="s">
        <v>571</v>
      </c>
    </row>
    <row r="133" spans="1:5">
      <c r="A133" t="s">
        <v>391</v>
      </c>
      <c r="B133" s="1" t="str">
        <f>PlanCycles!$A$24</f>
        <v>WSSI Buyer WIF</v>
      </c>
      <c r="C133" t="s">
        <v>412</v>
      </c>
      <c r="D133" t="b">
        <v>1</v>
      </c>
      <c r="E133" s="73" t="s">
        <v>571</v>
      </c>
    </row>
    <row r="134" spans="1:5">
      <c r="A134" t="s">
        <v>392</v>
      </c>
      <c r="B134" s="1" t="str">
        <f>PlanCycles!$A$25</f>
        <v>WSSI Dept WIF</v>
      </c>
      <c r="C134" t="s">
        <v>412</v>
      </c>
      <c r="D134" t="b">
        <v>1</v>
      </c>
      <c r="E134" s="73" t="s">
        <v>571</v>
      </c>
    </row>
    <row r="135" spans="1:5">
      <c r="A135" t="s">
        <v>393</v>
      </c>
      <c r="B135" s="1" t="str">
        <f>PlanCycles!$A$34</f>
        <v>LY</v>
      </c>
      <c r="C135" t="s">
        <v>412</v>
      </c>
      <c r="D135" t="b">
        <v>1</v>
      </c>
      <c r="E135" s="1" t="s">
        <v>571</v>
      </c>
    </row>
    <row r="136" spans="1:5">
      <c r="A136" t="s">
        <v>394</v>
      </c>
      <c r="B136" s="1" t="str">
        <f>PlanCycles!$A$26</f>
        <v>Margin Finance</v>
      </c>
      <c r="C136" t="s">
        <v>412</v>
      </c>
      <c r="D136" t="b">
        <v>1</v>
      </c>
      <c r="E136" t="s">
        <v>518</v>
      </c>
    </row>
    <row r="137" spans="1:5">
      <c r="A137" t="s">
        <v>395</v>
      </c>
      <c r="B137" s="1" t="str">
        <f>PlanCycles!$A$27</f>
        <v>Margin Merch</v>
      </c>
      <c r="C137" t="s">
        <v>412</v>
      </c>
      <c r="D137" t="b">
        <v>1</v>
      </c>
      <c r="E137" t="s">
        <v>518</v>
      </c>
    </row>
    <row r="138" spans="1:5">
      <c r="A138" t="s">
        <v>396</v>
      </c>
      <c r="B138" s="1" t="str">
        <f>PlanCycles!$A$28</f>
        <v>Margin Buyer</v>
      </c>
      <c r="C138" t="s">
        <v>412</v>
      </c>
      <c r="D138" t="b">
        <v>1</v>
      </c>
      <c r="E138" t="s">
        <v>518</v>
      </c>
    </row>
    <row r="139" spans="1:5">
      <c r="A139" t="s">
        <v>397</v>
      </c>
      <c r="B139" s="1" t="str">
        <f>PlanCycles!$A$29</f>
        <v>Margin Dept</v>
      </c>
      <c r="C139" t="s">
        <v>412</v>
      </c>
      <c r="D139" t="b">
        <v>1</v>
      </c>
      <c r="E139" t="s">
        <v>518</v>
      </c>
    </row>
    <row r="140" spans="1:5">
      <c r="A140" t="s">
        <v>398</v>
      </c>
      <c r="B140" s="1" t="str">
        <f>PlanCycles!$A$30</f>
        <v>Margin Finance WIF</v>
      </c>
      <c r="C140" t="s">
        <v>412</v>
      </c>
      <c r="D140" t="b">
        <v>1</v>
      </c>
      <c r="E140" t="s">
        <v>518</v>
      </c>
    </row>
    <row r="141" spans="1:5">
      <c r="A141" t="s">
        <v>399</v>
      </c>
      <c r="B141" s="1" t="str">
        <f>PlanCycles!$A$31</f>
        <v>Margin Merch WIF</v>
      </c>
      <c r="C141" t="s">
        <v>412</v>
      </c>
      <c r="D141" t="b">
        <v>1</v>
      </c>
      <c r="E141" t="s">
        <v>518</v>
      </c>
    </row>
    <row r="142" spans="1:5">
      <c r="A142" t="s">
        <v>400</v>
      </c>
      <c r="B142" s="1" t="str">
        <f>PlanCycles!$A$32</f>
        <v>Margin Buyer WIF</v>
      </c>
      <c r="C142" t="s">
        <v>412</v>
      </c>
      <c r="D142" t="b">
        <v>1</v>
      </c>
      <c r="E142" t="s">
        <v>518</v>
      </c>
    </row>
    <row r="143" spans="1:5">
      <c r="A143" t="s">
        <v>401</v>
      </c>
      <c r="B143" s="1" t="str">
        <f>PlanCycles!$A$33</f>
        <v>Margin Dept WIF</v>
      </c>
      <c r="C143" t="s">
        <v>412</v>
      </c>
      <c r="D143" t="b">
        <v>1</v>
      </c>
      <c r="E143" t="s">
        <v>518</v>
      </c>
    </row>
    <row r="144" spans="1:5">
      <c r="A144" t="s">
        <v>402</v>
      </c>
      <c r="B144" s="1" t="str">
        <f>PlanCycles!$A$26</f>
        <v>Margin Finance</v>
      </c>
      <c r="C144" t="s">
        <v>412</v>
      </c>
      <c r="D144" t="b">
        <v>1</v>
      </c>
      <c r="E144" t="s">
        <v>519</v>
      </c>
    </row>
    <row r="145" spans="1:5">
      <c r="A145" t="s">
        <v>403</v>
      </c>
      <c r="B145" s="1" t="str">
        <f>PlanCycles!$A$27</f>
        <v>Margin Merch</v>
      </c>
      <c r="C145" t="s">
        <v>412</v>
      </c>
      <c r="D145" t="b">
        <v>1</v>
      </c>
      <c r="E145" t="s">
        <v>519</v>
      </c>
    </row>
    <row r="146" spans="1:5">
      <c r="A146" t="s">
        <v>404</v>
      </c>
      <c r="B146" s="1" t="str">
        <f>PlanCycles!$A$28</f>
        <v>Margin Buyer</v>
      </c>
      <c r="C146" t="s">
        <v>412</v>
      </c>
      <c r="D146" t="b">
        <v>1</v>
      </c>
      <c r="E146" t="s">
        <v>519</v>
      </c>
    </row>
    <row r="147" spans="1:5">
      <c r="A147" t="s">
        <v>405</v>
      </c>
      <c r="B147" s="1" t="str">
        <f>PlanCycles!$A$29</f>
        <v>Margin Dept</v>
      </c>
      <c r="C147" t="s">
        <v>412</v>
      </c>
      <c r="D147" t="b">
        <v>1</v>
      </c>
      <c r="E147" t="s">
        <v>519</v>
      </c>
    </row>
    <row r="148" spans="1:5">
      <c r="A148" t="s">
        <v>406</v>
      </c>
      <c r="B148" s="1" t="str">
        <f>PlanCycles!$A$30</f>
        <v>Margin Finance WIF</v>
      </c>
      <c r="C148" t="s">
        <v>412</v>
      </c>
      <c r="D148" t="b">
        <v>1</v>
      </c>
      <c r="E148" t="s">
        <v>519</v>
      </c>
    </row>
    <row r="149" spans="1:5">
      <c r="A149" t="s">
        <v>407</v>
      </c>
      <c r="B149" s="1" t="str">
        <f>PlanCycles!$A$31</f>
        <v>Margin Merch WIF</v>
      </c>
      <c r="C149" t="s">
        <v>412</v>
      </c>
      <c r="D149" t="b">
        <v>1</v>
      </c>
      <c r="E149" t="s">
        <v>519</v>
      </c>
    </row>
    <row r="150" spans="1:5">
      <c r="A150" t="s">
        <v>408</v>
      </c>
      <c r="B150" s="1" t="str">
        <f>PlanCycles!$A$32</f>
        <v>Margin Buyer WIF</v>
      </c>
      <c r="C150" t="s">
        <v>412</v>
      </c>
      <c r="D150" t="b">
        <v>1</v>
      </c>
      <c r="E150" t="s">
        <v>519</v>
      </c>
    </row>
    <row r="151" spans="1:5">
      <c r="A151" t="s">
        <v>409</v>
      </c>
      <c r="B151" s="1" t="str">
        <f>PlanCycles!$A$33</f>
        <v>Margin Dept WIF</v>
      </c>
      <c r="C151" t="s">
        <v>412</v>
      </c>
      <c r="D151" t="b">
        <v>1</v>
      </c>
      <c r="E151" t="s">
        <v>519</v>
      </c>
    </row>
    <row r="152" spans="1:5">
      <c r="A152" t="s">
        <v>410</v>
      </c>
      <c r="B152" s="1" t="str">
        <f>PlanCycles!$A$35</f>
        <v>NA</v>
      </c>
      <c r="C152" t="s">
        <v>412</v>
      </c>
      <c r="D152" t="b">
        <v>1</v>
      </c>
      <c r="E152" t="s">
        <v>518</v>
      </c>
    </row>
    <row r="153" spans="1:5">
      <c r="A153" t="s">
        <v>411</v>
      </c>
      <c r="B153" s="1" t="str">
        <f>PlanCycles!$A$35</f>
        <v>NA</v>
      </c>
      <c r="C153" t="s">
        <v>412</v>
      </c>
      <c r="D153" t="b">
        <v>1</v>
      </c>
      <c r="E153" t="s">
        <v>519</v>
      </c>
    </row>
    <row r="154" spans="1:5">
      <c r="A154" s="2" t="s">
        <v>535</v>
      </c>
    </row>
  </sheetData>
  <customSheetViews>
    <customSheetView guid="{F36C6031-31E9-4EA5-8EA7-88ADDCF1301B}" showRuler="0" topLeftCell="A30">
      <selection activeCell="A42" sqref="A42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>
    <tabColor indexed="17"/>
  </sheetPr>
  <dimension ref="A1:G488"/>
  <sheetViews>
    <sheetView topLeftCell="A193" workbookViewId="0">
      <selection activeCell="A134" sqref="A134"/>
    </sheetView>
  </sheetViews>
  <sheetFormatPr defaultRowHeight="12.75"/>
  <cols>
    <col min="1" max="1" width="33.28515625" bestFit="1" customWidth="1"/>
    <col min="2" max="2" width="20.7109375" customWidth="1"/>
    <col min="3" max="3" width="13.42578125" customWidth="1"/>
    <col min="4" max="4" width="27.5703125" customWidth="1"/>
    <col min="6" max="7" width="28.42578125" bestFit="1" customWidth="1"/>
    <col min="8" max="8" width="10.85546875" customWidth="1"/>
  </cols>
  <sheetData>
    <row r="1" spans="1:7">
      <c r="A1" s="2" t="s">
        <v>529</v>
      </c>
      <c r="B1" s="2" t="s">
        <v>530</v>
      </c>
      <c r="C1" s="2" t="s">
        <v>531</v>
      </c>
      <c r="D1" s="2" t="s">
        <v>532</v>
      </c>
      <c r="F1" s="2"/>
      <c r="G1" s="2"/>
    </row>
    <row r="2" spans="1:7">
      <c r="A2" t="s">
        <v>568</v>
      </c>
      <c r="B2" t="str">
        <f>PlanType!A$2</f>
        <v>pt</v>
      </c>
      <c r="C2" t="b">
        <v>0</v>
      </c>
      <c r="D2" t="str">
        <f>Seasons!$A$76</f>
        <v>Half 1 08</v>
      </c>
    </row>
    <row r="3" spans="1:7" ht="15.75">
      <c r="D3" t="str">
        <f>Seasons!$A$77</f>
        <v>Half 2 08</v>
      </c>
      <c r="G3" s="11"/>
    </row>
    <row r="4" spans="1:7" ht="15.75">
      <c r="D4" t="str">
        <f ca="1">OFFSET(Seasons!$A$76,76,0)</f>
        <v>Half 1 09</v>
      </c>
      <c r="G4" s="11"/>
    </row>
    <row r="5" spans="1:7">
      <c r="A5" t="s">
        <v>671</v>
      </c>
      <c r="B5" t="str">
        <f>PlanType!A$2</f>
        <v>pt</v>
      </c>
      <c r="C5" t="b">
        <v>0</v>
      </c>
      <c r="D5" t="str">
        <f>Seasons!$A$2</f>
        <v>OTB - Finance - Half 1 08</v>
      </c>
    </row>
    <row r="6" spans="1:7">
      <c r="D6" t="str">
        <f>Seasons!$A$6</f>
        <v>OTB - Finance WIF1 - Half 1 08</v>
      </c>
    </row>
    <row r="7" spans="1:7">
      <c r="D7" t="str">
        <f>Seasons!$A$10</f>
        <v>OTB - Finance WIF2 - Half 1 08</v>
      </c>
    </row>
    <row r="8" spans="1:7">
      <c r="D8" t="str">
        <f ca="1">OFFSET(Seasons!$A$2,76,0)</f>
        <v>OTB - Finance - Half 1 09</v>
      </c>
    </row>
    <row r="9" spans="1:7">
      <c r="D9" t="str">
        <f ca="1">OFFSET(Seasons!$A$6,76,0)</f>
        <v>OTB - Finance WIF1 - Half 1 09</v>
      </c>
    </row>
    <row r="10" spans="1:7">
      <c r="D10" t="str">
        <f ca="1">OFFSET(Seasons!$A$10,76,0)</f>
        <v>OTB - Finance WIF2 - Half 1 09</v>
      </c>
    </row>
    <row r="11" spans="1:7">
      <c r="A11" t="s">
        <v>672</v>
      </c>
      <c r="B11" t="str">
        <f>PlanType!A$2</f>
        <v>pt</v>
      </c>
      <c r="C11" t="b">
        <v>0</v>
      </c>
      <c r="D11" t="str">
        <f>Seasons!$A$15</f>
        <v>OTB - Finance - Half 2 08</v>
      </c>
    </row>
    <row r="12" spans="1:7">
      <c r="D12" t="str">
        <f>Seasons!$A$19</f>
        <v>OTB - Finance WIF1 - Half 2 08</v>
      </c>
    </row>
    <row r="13" spans="1:7">
      <c r="D13" t="str">
        <f>Seasons!$A$23</f>
        <v>OTB - Finance WIF2 - Half 2 08</v>
      </c>
    </row>
    <row r="14" spans="1:7">
      <c r="A14" t="s">
        <v>144</v>
      </c>
      <c r="B14" t="str">
        <f>PlanType!A$2</f>
        <v>pt</v>
      </c>
      <c r="C14" t="b">
        <v>0</v>
      </c>
      <c r="D14" t="str">
        <f>Seasons!$A$28</f>
        <v>Phasing - Finance - Half 1 08</v>
      </c>
    </row>
    <row r="15" spans="1:7">
      <c r="D15" t="str">
        <f ca="1">OFFSET(Seasons!$A$28,76,0)</f>
        <v>Phasing - Finance - Half 1 09</v>
      </c>
    </row>
    <row r="16" spans="1:7">
      <c r="A16" t="s">
        <v>145</v>
      </c>
      <c r="B16" t="str">
        <f>PlanType!A$2</f>
        <v>pt</v>
      </c>
      <c r="C16" t="b">
        <v>0</v>
      </c>
      <c r="D16" t="str">
        <f>Seasons!$A$33</f>
        <v>Phasing - Finance - Half 2 08</v>
      </c>
    </row>
    <row r="17" spans="1:4">
      <c r="A17" t="s">
        <v>155</v>
      </c>
      <c r="B17" t="str">
        <f>PlanType!A$2</f>
        <v>pt</v>
      </c>
      <c r="C17" t="b">
        <v>0</v>
      </c>
      <c r="D17" t="str">
        <f>Seasons!$A$38</f>
        <v>WSSI - Finance - H1 08</v>
      </c>
    </row>
    <row r="18" spans="1:4">
      <c r="D18" t="str">
        <f>Seasons!$A$43</f>
        <v>WSSI - Finance WIF - H1 08</v>
      </c>
    </row>
    <row r="19" spans="1:4">
      <c r="D19" t="str">
        <f ca="1">OFFSET(Seasons!$A$38,76,0)</f>
        <v>WSSI - Finance - H1 09</v>
      </c>
    </row>
    <row r="20" spans="1:4">
      <c r="D20" t="str">
        <f ca="1">OFFSET(Seasons!$A$43,76,0)</f>
        <v>WSSI - Finance WIF - H1 09</v>
      </c>
    </row>
    <row r="21" spans="1:4">
      <c r="A21" t="s">
        <v>156</v>
      </c>
      <c r="B21" t="str">
        <f>PlanType!A$2</f>
        <v>pt</v>
      </c>
      <c r="C21" t="b">
        <v>0</v>
      </c>
      <c r="D21" t="str">
        <f>Seasons!$A$49</f>
        <v>WSSI - Finance - H2 08</v>
      </c>
    </row>
    <row r="22" spans="1:4">
      <c r="D22" t="str">
        <f>Seasons!$A$54</f>
        <v>WSSI - Finance WIF - H2 08</v>
      </c>
    </row>
    <row r="23" spans="1:4">
      <c r="A23" t="s">
        <v>673</v>
      </c>
      <c r="B23" t="str">
        <f>PlanType!A$2</f>
        <v>pt</v>
      </c>
      <c r="C23" t="b">
        <v>0</v>
      </c>
      <c r="D23" t="str">
        <f>Seasons!$A$60</f>
        <v>Margin - Finance - Half 1 08</v>
      </c>
    </row>
    <row r="24" spans="1:4">
      <c r="D24" t="str">
        <f>Seasons!$A$64</f>
        <v>Margin - Finance WIF - Half 1 08</v>
      </c>
    </row>
    <row r="25" spans="1:4">
      <c r="D25" t="str">
        <f ca="1">OFFSET(Seasons!$A$60,76,0)</f>
        <v>Margin - Finance - Half 1 09</v>
      </c>
    </row>
    <row r="26" spans="1:4">
      <c r="D26" t="str">
        <f ca="1">OFFSET(Seasons!$A$64,76,0)</f>
        <v>Margin - Finance WIF - Half 1 09</v>
      </c>
    </row>
    <row r="27" spans="1:4">
      <c r="A27" t="s">
        <v>674</v>
      </c>
      <c r="B27" t="str">
        <f>PlanType!A$2</f>
        <v>pt</v>
      </c>
      <c r="C27" t="b">
        <v>0</v>
      </c>
      <c r="D27" t="str">
        <f>Seasons!$A$68</f>
        <v>Margin - Finance - Half 2 08</v>
      </c>
    </row>
    <row r="28" spans="1:4">
      <c r="D28" t="str">
        <f>Seasons!$A$72</f>
        <v>Margin - Finance WIF - Half 2 08</v>
      </c>
    </row>
    <row r="29" spans="1:4">
      <c r="A29" t="s">
        <v>675</v>
      </c>
      <c r="B29" t="str">
        <f>PlanType!A$2</f>
        <v>pt</v>
      </c>
      <c r="C29" t="b">
        <v>0</v>
      </c>
      <c r="D29" t="str">
        <f>Seasons!$A$3</f>
        <v>OTB - Merch - Half 1 08</v>
      </c>
    </row>
    <row r="30" spans="1:4">
      <c r="D30" t="str">
        <f>Seasons!$A$7</f>
        <v>OTB - Merch WIF1 - Half 1 08</v>
      </c>
    </row>
    <row r="31" spans="1:4">
      <c r="D31" s="76" t="str">
        <f>Seasons!$A$11</f>
        <v>OTB - Merch WIF2 - Half 1 08</v>
      </c>
    </row>
    <row r="32" spans="1:4">
      <c r="D32" t="str">
        <f ca="1">OFFSET(Seasons!$A$3,76,0)</f>
        <v>OTB - Merch - Half 1 09</v>
      </c>
    </row>
    <row r="33" spans="1:4">
      <c r="D33" t="str">
        <f ca="1">OFFSET(Seasons!$A$7,76,0)</f>
        <v>OTB - Merch WIF1 - Half 1 09</v>
      </c>
    </row>
    <row r="34" spans="1:4">
      <c r="D34" t="str">
        <f ca="1">OFFSET(Seasons!$A$11,76,0)</f>
        <v>OTB - Merch WIF2 - Half 1 09</v>
      </c>
    </row>
    <row r="35" spans="1:4">
      <c r="A35" t="s">
        <v>676</v>
      </c>
      <c r="B35" t="str">
        <f>PlanType!A$2</f>
        <v>pt</v>
      </c>
      <c r="C35" t="b">
        <v>0</v>
      </c>
      <c r="D35" t="str">
        <f>Seasons!$A$16</f>
        <v>OTB - Merch - Half 2 08</v>
      </c>
    </row>
    <row r="36" spans="1:4">
      <c r="D36" t="str">
        <f>Seasons!$A$20</f>
        <v>OTB - Merch WIF1 - Half 2 08</v>
      </c>
    </row>
    <row r="37" spans="1:4">
      <c r="D37" t="str">
        <f>Seasons!$A$24</f>
        <v>OTB - Merch WIF2 - Half 2 08</v>
      </c>
    </row>
    <row r="38" spans="1:4">
      <c r="A38" t="s">
        <v>677</v>
      </c>
      <c r="B38" t="str">
        <f>PlanType!A$2</f>
        <v>pt</v>
      </c>
      <c r="C38" t="b">
        <v>0</v>
      </c>
      <c r="D38" t="str">
        <f>Seasons!$A$29</f>
        <v>Phasing - Merch - Half 1 08</v>
      </c>
    </row>
    <row r="39" spans="1:4">
      <c r="D39" t="str">
        <f ca="1">OFFSET(Seasons!$A$29,76,0)</f>
        <v>Phasing - Merch - Half 1 09</v>
      </c>
    </row>
    <row r="40" spans="1:4">
      <c r="A40" t="s">
        <v>678</v>
      </c>
      <c r="B40" t="str">
        <f>PlanType!A$2</f>
        <v>pt</v>
      </c>
      <c r="C40" t="b">
        <v>0</v>
      </c>
      <c r="D40" t="str">
        <f>Seasons!$A$34</f>
        <v>Phasing - Merch - Half 2 08</v>
      </c>
    </row>
    <row r="41" spans="1:4">
      <c r="A41" t="s">
        <v>679</v>
      </c>
      <c r="B41" t="str">
        <f>PlanType!A$2</f>
        <v>pt</v>
      </c>
      <c r="C41" t="b">
        <v>0</v>
      </c>
      <c r="D41" t="str">
        <f>Seasons!$A$39</f>
        <v>WSSI - Merch - H1 08</v>
      </c>
    </row>
    <row r="42" spans="1:4">
      <c r="D42" t="str">
        <f>Seasons!$A$44</f>
        <v>WSSI - Merch WIF - H1 08</v>
      </c>
    </row>
    <row r="43" spans="1:4">
      <c r="D43" t="str">
        <f ca="1">OFFSET(Seasons!$A$39,76,0)</f>
        <v>WSSI - Merch - H1 09</v>
      </c>
    </row>
    <row r="44" spans="1:4">
      <c r="D44" t="str">
        <f ca="1">OFFSET(Seasons!$A$44,76,0)</f>
        <v>WSSI - Merch WIF - H1 09</v>
      </c>
    </row>
    <row r="45" spans="1:4">
      <c r="A45" t="s">
        <v>680</v>
      </c>
      <c r="B45" t="str">
        <f>PlanType!A$2</f>
        <v>pt</v>
      </c>
      <c r="C45" t="b">
        <v>0</v>
      </c>
      <c r="D45" t="str">
        <f>Seasons!$A$50</f>
        <v>WSSI - Merch - H2 08</v>
      </c>
    </row>
    <row r="46" spans="1:4">
      <c r="D46" t="str">
        <f>Seasons!$A$55</f>
        <v>WSSI - Merch WIF - H2 08</v>
      </c>
    </row>
    <row r="47" spans="1:4">
      <c r="A47" t="s">
        <v>681</v>
      </c>
      <c r="B47" t="str">
        <f>PlanType!A$2</f>
        <v>pt</v>
      </c>
      <c r="C47" t="b">
        <v>0</v>
      </c>
      <c r="D47" t="str">
        <f>Seasons!$A$61</f>
        <v>Margin - Merch - Half 1 08</v>
      </c>
    </row>
    <row r="48" spans="1:4">
      <c r="D48" t="str">
        <f>Seasons!$A$65</f>
        <v>Margin - Merch WIF - Half 1 08</v>
      </c>
    </row>
    <row r="49" spans="1:4">
      <c r="D49" t="str">
        <f ca="1">OFFSET(Seasons!$A$61,76,0)</f>
        <v>Margin - Merch - Half 1 09</v>
      </c>
    </row>
    <row r="50" spans="1:4">
      <c r="D50" t="str">
        <f ca="1">OFFSET(Seasons!$A$65,76,0)</f>
        <v>Margin - Merch WIF - Half 1 09</v>
      </c>
    </row>
    <row r="51" spans="1:4">
      <c r="A51" t="s">
        <v>682</v>
      </c>
      <c r="B51" t="str">
        <f>PlanType!A$2</f>
        <v>pt</v>
      </c>
      <c r="C51" t="b">
        <v>0</v>
      </c>
      <c r="D51" t="str">
        <f>Seasons!$A$69</f>
        <v>Margin - Merch - Half 2 08</v>
      </c>
    </row>
    <row r="52" spans="1:4">
      <c r="D52" t="str">
        <f>Seasons!$A$73</f>
        <v>Margin - Merch WIF - Half 2 08</v>
      </c>
    </row>
    <row r="53" spans="1:4">
      <c r="A53" t="s">
        <v>755</v>
      </c>
      <c r="B53" t="str">
        <f>PlanType!A$2</f>
        <v>pt</v>
      </c>
      <c r="C53" t="b">
        <v>0</v>
      </c>
      <c r="D53" t="str">
        <f>Seasons!$A$4</f>
        <v>OTB - Buyer - Half 1 08</v>
      </c>
    </row>
    <row r="54" spans="1:4">
      <c r="D54" t="str">
        <f>Seasons!$A$8</f>
        <v>OTB - Buyer WIF1 - Half 1 08</v>
      </c>
    </row>
    <row r="55" spans="1:4">
      <c r="D55" t="str">
        <f>Seasons!$A$12</f>
        <v>OTB - Buyer WIF2 - Half 1 08</v>
      </c>
    </row>
    <row r="56" spans="1:4">
      <c r="D56" t="str">
        <f>Seasons!$A$30</f>
        <v>Phasing - Buyer - Half 1 08</v>
      </c>
    </row>
    <row r="57" spans="1:4">
      <c r="D57" t="str">
        <f>Seasons!$A$41</f>
        <v>WSSI - Buyer - Half 1 08</v>
      </c>
    </row>
    <row r="58" spans="1:4">
      <c r="D58" t="str">
        <f>Seasons!$A$46</f>
        <v>WSSI - Buyer WIF - Half 1 08</v>
      </c>
    </row>
    <row r="59" spans="1:4">
      <c r="D59" t="str">
        <f ca="1">OFFSET(Seasons!$A$4,76,0)</f>
        <v>OTB - Buyer - Half 1 09</v>
      </c>
    </row>
    <row r="60" spans="1:4">
      <c r="D60" t="str">
        <f ca="1">OFFSET(Seasons!$A$8,76,0)</f>
        <v>OTB - Buyer WIF1 - Half 1 09</v>
      </c>
    </row>
    <row r="61" spans="1:4">
      <c r="D61" t="str">
        <f ca="1">OFFSET(Seasons!$A$12,76,0)</f>
        <v>OTB - Buyer WIF2 - Half 1 09</v>
      </c>
    </row>
    <row r="62" spans="1:4">
      <c r="D62" t="str">
        <f ca="1">OFFSET(Seasons!$A$30,76,0)</f>
        <v>Phasing - Buyer - Half 1 09</v>
      </c>
    </row>
    <row r="63" spans="1:4">
      <c r="D63" t="str">
        <f ca="1">OFFSET(Seasons!$A$41,76,0)</f>
        <v>WSSI - Buyer - Half 1 09</v>
      </c>
    </row>
    <row r="64" spans="1:4">
      <c r="D64" t="str">
        <f ca="1">OFFSET(Seasons!$A$46,76,0)</f>
        <v>WSSI - Buyer WIF - Half 1 09</v>
      </c>
    </row>
    <row r="65" spans="1:4">
      <c r="A65" t="s">
        <v>827</v>
      </c>
      <c r="B65" t="str">
        <f>PlanType!A$2</f>
        <v>pt</v>
      </c>
      <c r="C65" t="b">
        <v>0</v>
      </c>
      <c r="D65" t="str">
        <f>Seasons!$A$62</f>
        <v>Margin - Buyer - Half 1 08</v>
      </c>
    </row>
    <row r="66" spans="1:4">
      <c r="D66" t="str">
        <f>Seasons!$A$66</f>
        <v>Margin - Buyer WIF - Half 1 08</v>
      </c>
    </row>
    <row r="67" spans="1:4">
      <c r="D67" t="str">
        <f ca="1">OFFSET(Seasons!$A$62,76,0)</f>
        <v>Margin - Buyer - Half 1 09</v>
      </c>
    </row>
    <row r="68" spans="1:4">
      <c r="D68" t="str">
        <f ca="1">OFFSET(Seasons!$A$66,76,0)</f>
        <v>Margin - Buyer WIF - Half 1 09</v>
      </c>
    </row>
    <row r="69" spans="1:4">
      <c r="A69" t="s">
        <v>756</v>
      </c>
      <c r="B69" t="str">
        <f>PlanType!A$2</f>
        <v>pt</v>
      </c>
      <c r="C69" t="b">
        <v>0</v>
      </c>
      <c r="D69" t="str">
        <f>Seasons!$A$17</f>
        <v>OTB - Buyer - Half 2 08</v>
      </c>
    </row>
    <row r="70" spans="1:4">
      <c r="D70" t="str">
        <f>Seasons!$A$21</f>
        <v>OTB - Buyer WIF1 - Half 2 08</v>
      </c>
    </row>
    <row r="71" spans="1:4">
      <c r="D71" t="str">
        <f>Seasons!$A$25</f>
        <v>OTB - Buyer WIF2 - Half 2 08</v>
      </c>
    </row>
    <row r="72" spans="1:4">
      <c r="D72" t="str">
        <f>Seasons!$A$35</f>
        <v>Phasing - Buyer - Half 2 08</v>
      </c>
    </row>
    <row r="73" spans="1:4">
      <c r="D73" t="str">
        <f>Seasons!$A$52</f>
        <v>WSSI - Buyer - Half 2 08</v>
      </c>
    </row>
    <row r="74" spans="1:4">
      <c r="D74" t="str">
        <f>Seasons!$A$57</f>
        <v>WSSI - Buyer WIF - Half 2 08</v>
      </c>
    </row>
    <row r="75" spans="1:4">
      <c r="A75" t="s">
        <v>828</v>
      </c>
      <c r="B75" t="str">
        <f>PlanType!A$2</f>
        <v>pt</v>
      </c>
      <c r="C75" t="b">
        <v>0</v>
      </c>
      <c r="D75" t="str">
        <f>Seasons!$A$70</f>
        <v>Margin - Buyer - Half 2 08</v>
      </c>
    </row>
    <row r="76" spans="1:4">
      <c r="D76" t="str">
        <f>Seasons!$A$74</f>
        <v>Margin - Buyer WIF - Half 2 08</v>
      </c>
    </row>
    <row r="77" spans="1:4">
      <c r="A77" t="s">
        <v>567</v>
      </c>
      <c r="B77" t="str">
        <f>PlanType!A$2</f>
        <v>pt</v>
      </c>
      <c r="C77" t="b">
        <v>0</v>
      </c>
      <c r="D77" t="str">
        <f>Seasons!$A$14</f>
        <v>OTB - LY - Half 1 08</v>
      </c>
    </row>
    <row r="78" spans="1:4">
      <c r="D78" t="str">
        <f>Seasons!$A$32</f>
        <v>Phasing - LY - Half 1 08</v>
      </c>
    </row>
    <row r="79" spans="1:4">
      <c r="D79" t="str">
        <f>Seasons!$A$48</f>
        <v>WSSI - LY - Half 1 08</v>
      </c>
    </row>
    <row r="80" spans="1:4">
      <c r="D80" t="str">
        <f ca="1">OFFSET(Seasons!$A$14,76,0)</f>
        <v>OTB - LY - Half 1 09</v>
      </c>
    </row>
    <row r="81" spans="1:4">
      <c r="D81" t="str">
        <f ca="1">OFFSET(Seasons!$A$32,76,0)</f>
        <v>Phasing - LY - Half 1 09</v>
      </c>
    </row>
    <row r="82" spans="1:4">
      <c r="D82" t="str">
        <f ca="1">OFFSET(Seasons!$A$48,76,0)</f>
        <v>WSSI - LY - Half 1 09</v>
      </c>
    </row>
    <row r="83" spans="1:4">
      <c r="A83" t="s">
        <v>569</v>
      </c>
      <c r="B83" t="str">
        <f>PlanType!A$2</f>
        <v>pt</v>
      </c>
      <c r="C83" t="b">
        <v>0</v>
      </c>
      <c r="D83" t="str">
        <f>Seasons!$A$27</f>
        <v>OTB - LY - Half 2 08</v>
      </c>
    </row>
    <row r="84" spans="1:4">
      <c r="D84" t="str">
        <f>Seasons!$A$37</f>
        <v>Phasing - LY - Half 2 08</v>
      </c>
    </row>
    <row r="85" spans="1:4">
      <c r="D85" t="str">
        <f>Seasons!$A$59</f>
        <v>WSSI - LY - Half 2 08</v>
      </c>
    </row>
    <row r="86" spans="1:4">
      <c r="A86" t="s">
        <v>485</v>
      </c>
      <c r="B86" t="str">
        <f>PlanType!A$2</f>
        <v>pt</v>
      </c>
      <c r="C86" t="b">
        <v>0</v>
      </c>
      <c r="D86" t="str">
        <f>Seasons!$A$2</f>
        <v>OTB - Finance - Half 1 08</v>
      </c>
    </row>
    <row r="87" spans="1:4">
      <c r="D87" t="str">
        <f ca="1">OFFSET(Seasons!$A$2,76,0)</f>
        <v>OTB - Finance - Half 1 09</v>
      </c>
    </row>
    <row r="88" spans="1:4">
      <c r="A88" t="s">
        <v>146</v>
      </c>
      <c r="B88" t="str">
        <f>PlanType!A$2</f>
        <v>pt</v>
      </c>
      <c r="C88" t="b">
        <v>0</v>
      </c>
      <c r="D88" t="str">
        <f>Seasons!$A$28</f>
        <v>Phasing - Finance - Half 1 08</v>
      </c>
    </row>
    <row r="89" spans="1:4">
      <c r="D89" t="str">
        <f ca="1">OFFSET(Seasons!$A$28,76,0)</f>
        <v>Phasing - Finance - Half 1 09</v>
      </c>
    </row>
    <row r="90" spans="1:4">
      <c r="A90" t="s">
        <v>170</v>
      </c>
      <c r="B90" t="str">
        <f>PlanType!A$2</f>
        <v>pt</v>
      </c>
      <c r="C90" t="b">
        <v>0</v>
      </c>
      <c r="D90" t="str">
        <f>Seasons!$A$38</f>
        <v>WSSI - Finance - H1 08</v>
      </c>
    </row>
    <row r="91" spans="1:4">
      <c r="D91" t="str">
        <f ca="1">OFFSET(Seasons!$A$38,76,0)</f>
        <v>WSSI - Finance - H1 09</v>
      </c>
    </row>
    <row r="92" spans="1:4">
      <c r="A92" t="s">
        <v>486</v>
      </c>
      <c r="B92" t="str">
        <f>PlanType!A$2</f>
        <v>pt</v>
      </c>
      <c r="C92" t="b">
        <v>0</v>
      </c>
      <c r="D92" t="str">
        <f>Seasons!$A$60</f>
        <v>Margin - Finance - Half 1 08</v>
      </c>
    </row>
    <row r="93" spans="1:4">
      <c r="D93" t="str">
        <f ca="1">OFFSET(Seasons!$A$60,76,0)</f>
        <v>Margin - Finance - Half 1 09</v>
      </c>
    </row>
    <row r="94" spans="1:4">
      <c r="A94" t="s">
        <v>487</v>
      </c>
      <c r="B94" t="str">
        <f>PlanType!A$2</f>
        <v>pt</v>
      </c>
      <c r="C94" t="b">
        <v>0</v>
      </c>
      <c r="D94" t="str">
        <f>Seasons!$A$15</f>
        <v>OTB - Finance - Half 2 08</v>
      </c>
    </row>
    <row r="95" spans="1:4">
      <c r="A95" t="s">
        <v>147</v>
      </c>
      <c r="B95" t="str">
        <f>PlanType!A$2</f>
        <v>pt</v>
      </c>
      <c r="C95" t="b">
        <v>0</v>
      </c>
      <c r="D95" t="str">
        <f>Seasons!$A$33</f>
        <v>Phasing - Finance - Half 2 08</v>
      </c>
    </row>
    <row r="96" spans="1:4">
      <c r="A96" t="s">
        <v>171</v>
      </c>
      <c r="B96" t="str">
        <f>PlanType!A$2</f>
        <v>pt</v>
      </c>
      <c r="C96" t="b">
        <v>0</v>
      </c>
      <c r="D96" t="str">
        <f>Seasons!$A$49</f>
        <v>WSSI - Finance - H2 08</v>
      </c>
    </row>
    <row r="97" spans="1:4">
      <c r="A97" t="s">
        <v>488</v>
      </c>
      <c r="B97" t="str">
        <f>PlanType!A$2</f>
        <v>pt</v>
      </c>
      <c r="C97" t="b">
        <v>0</v>
      </c>
      <c r="D97" t="str">
        <f>Seasons!$A$68</f>
        <v>Margin - Finance - Half 2 08</v>
      </c>
    </row>
    <row r="98" spans="1:4">
      <c r="A98" t="s">
        <v>489</v>
      </c>
      <c r="B98" t="str">
        <f>PlanType!A$2</f>
        <v>pt</v>
      </c>
      <c r="C98" t="b">
        <v>0</v>
      </c>
      <c r="D98" t="str">
        <f>Seasons!$A$3</f>
        <v>OTB - Merch - Half 1 08</v>
      </c>
    </row>
    <row r="99" spans="1:4">
      <c r="D99" t="str">
        <f ca="1">OFFSET(Seasons!$A$3,76,0)</f>
        <v>OTB - Merch - Half 1 09</v>
      </c>
    </row>
    <row r="100" spans="1:4">
      <c r="A100" t="s">
        <v>490</v>
      </c>
      <c r="B100" t="str">
        <f>PlanType!A$2</f>
        <v>pt</v>
      </c>
      <c r="C100" t="b">
        <v>0</v>
      </c>
      <c r="D100" t="str">
        <f>Seasons!$A$29</f>
        <v>Phasing - Merch - Half 1 08</v>
      </c>
    </row>
    <row r="101" spans="1:4">
      <c r="D101" t="str">
        <f ca="1">OFFSET(Seasons!$A$29,76,0)</f>
        <v>Phasing - Merch - Half 1 09</v>
      </c>
    </row>
    <row r="102" spans="1:4">
      <c r="A102" t="s">
        <v>491</v>
      </c>
      <c r="B102" t="str">
        <f>PlanType!A$2</f>
        <v>pt</v>
      </c>
      <c r="C102" t="b">
        <v>0</v>
      </c>
      <c r="D102" t="str">
        <f>Seasons!$A$40</f>
        <v>WSSI - Merch - Half 1 08</v>
      </c>
    </row>
    <row r="103" spans="1:4">
      <c r="D103" t="str">
        <f ca="1">OFFSET(Seasons!$A$40,76,0)</f>
        <v>WSSI - Merch - Half 1 09</v>
      </c>
    </row>
    <row r="104" spans="1:4">
      <c r="A104" t="s">
        <v>492</v>
      </c>
      <c r="B104" t="str">
        <f>PlanType!A$2</f>
        <v>pt</v>
      </c>
      <c r="C104" t="b">
        <v>0</v>
      </c>
      <c r="D104" t="str">
        <f>Seasons!$A$61</f>
        <v>Margin - Merch - Half 1 08</v>
      </c>
    </row>
    <row r="105" spans="1:4">
      <c r="D105" t="str">
        <f ca="1">OFFSET(Seasons!$A$61,76,0)</f>
        <v>Margin - Merch - Half 1 09</v>
      </c>
    </row>
    <row r="106" spans="1:4">
      <c r="A106" t="s">
        <v>493</v>
      </c>
      <c r="B106" t="str">
        <f>PlanType!A$2</f>
        <v>pt</v>
      </c>
      <c r="C106" t="b">
        <v>0</v>
      </c>
      <c r="D106" t="str">
        <f>Seasons!$A$16</f>
        <v>OTB - Merch - Half 2 08</v>
      </c>
    </row>
    <row r="107" spans="1:4">
      <c r="A107" t="s">
        <v>494</v>
      </c>
      <c r="B107" t="str">
        <f>PlanType!A$2</f>
        <v>pt</v>
      </c>
      <c r="C107" t="b">
        <v>0</v>
      </c>
      <c r="D107" t="str">
        <f>Seasons!$A$34</f>
        <v>Phasing - Merch - Half 2 08</v>
      </c>
    </row>
    <row r="108" spans="1:4">
      <c r="A108" t="s">
        <v>495</v>
      </c>
      <c r="B108" t="str">
        <f>PlanType!A$2</f>
        <v>pt</v>
      </c>
      <c r="C108" t="b">
        <v>0</v>
      </c>
      <c r="D108" t="str">
        <f>Seasons!$A$51</f>
        <v>WSSI - Merch - Half 2 08</v>
      </c>
    </row>
    <row r="109" spans="1:4">
      <c r="A109" t="s">
        <v>496</v>
      </c>
      <c r="B109" t="str">
        <f>PlanType!A$2</f>
        <v>pt</v>
      </c>
      <c r="C109" t="b">
        <v>0</v>
      </c>
      <c r="D109" t="str">
        <f>Seasons!$A$69</f>
        <v>Margin - Merch - Half 2 08</v>
      </c>
    </row>
    <row r="110" spans="1:4">
      <c r="A110" t="s">
        <v>683</v>
      </c>
      <c r="B110" t="str">
        <f>PlanType!$A$2</f>
        <v>pt</v>
      </c>
      <c r="C110" t="b">
        <v>0</v>
      </c>
      <c r="D110" t="str">
        <f>Seasons!$A$3</f>
        <v>OTB - Merch - Half 1 08</v>
      </c>
    </row>
    <row r="111" spans="1:4">
      <c r="D111" t="str">
        <f>Seasons!$A$7</f>
        <v>OTB - Merch WIF1 - Half 1 08</v>
      </c>
    </row>
    <row r="112" spans="1:4">
      <c r="D112" t="str">
        <f>Seasons!$A$11</f>
        <v>OTB - Merch WIF2 - Half 1 08</v>
      </c>
    </row>
    <row r="113" spans="1:4">
      <c r="D113" t="str">
        <f ca="1">OFFSET(Seasons!$A$3,76,0)</f>
        <v>OTB - Merch - Half 1 09</v>
      </c>
    </row>
    <row r="114" spans="1:4">
      <c r="D114" t="str">
        <f ca="1">OFFSET(Seasons!$A$7,76,0)</f>
        <v>OTB - Merch WIF1 - Half 1 09</v>
      </c>
    </row>
    <row r="115" spans="1:4">
      <c r="D115" t="str">
        <f ca="1">OFFSET(Seasons!$A$11,76,0)</f>
        <v>OTB - Merch WIF2 - Half 1 09</v>
      </c>
    </row>
    <row r="116" spans="1:4">
      <c r="A116" t="s">
        <v>684</v>
      </c>
      <c r="B116" t="str">
        <f>PlanType!$A$2</f>
        <v>pt</v>
      </c>
      <c r="C116" t="b">
        <v>0</v>
      </c>
      <c r="D116" t="str">
        <f>Seasons!$A$16</f>
        <v>OTB - Merch - Half 2 08</v>
      </c>
    </row>
    <row r="117" spans="1:4">
      <c r="D117" t="str">
        <f>Seasons!$A$20</f>
        <v>OTB - Merch WIF1 - Half 2 08</v>
      </c>
    </row>
    <row r="118" spans="1:4">
      <c r="D118" t="str">
        <f>Seasons!$A$24</f>
        <v>OTB - Merch WIF2 - Half 2 08</v>
      </c>
    </row>
    <row r="119" spans="1:4">
      <c r="A119" t="s">
        <v>685</v>
      </c>
      <c r="B119" t="str">
        <f>PlanType!$A$2</f>
        <v>pt</v>
      </c>
      <c r="C119" t="b">
        <v>0</v>
      </c>
      <c r="D119" t="str">
        <f>Seasons!$A$29</f>
        <v>Phasing - Merch - Half 1 08</v>
      </c>
    </row>
    <row r="120" spans="1:4">
      <c r="D120" t="str">
        <f ca="1">OFFSET(Seasons!$A$29,76,0)</f>
        <v>Phasing - Merch - Half 1 09</v>
      </c>
    </row>
    <row r="121" spans="1:4">
      <c r="A121" t="s">
        <v>686</v>
      </c>
      <c r="B121" t="str">
        <f>PlanType!$A$2</f>
        <v>pt</v>
      </c>
      <c r="C121" t="b">
        <v>0</v>
      </c>
      <c r="D121" t="str">
        <f>Seasons!$A$34</f>
        <v>Phasing - Merch - Half 2 08</v>
      </c>
    </row>
    <row r="122" spans="1:4">
      <c r="A122" t="s">
        <v>687</v>
      </c>
      <c r="B122" t="str">
        <f>PlanType!$A$2</f>
        <v>pt</v>
      </c>
      <c r="C122" t="b">
        <v>0</v>
      </c>
      <c r="D122" t="str">
        <f>Seasons!$A$39</f>
        <v>WSSI - Merch - H1 08</v>
      </c>
    </row>
    <row r="123" spans="1:4">
      <c r="D123" t="str">
        <f>Seasons!$A$44</f>
        <v>WSSI - Merch WIF - H1 08</v>
      </c>
    </row>
    <row r="124" spans="1:4">
      <c r="D124" t="str">
        <f ca="1">OFFSET(Seasons!$A$39,76,0)</f>
        <v>WSSI - Merch - H1 09</v>
      </c>
    </row>
    <row r="125" spans="1:4">
      <c r="D125" t="str">
        <f ca="1">OFFSET(Seasons!$A$44,76,0)</f>
        <v>WSSI - Merch WIF - H1 09</v>
      </c>
    </row>
    <row r="126" spans="1:4">
      <c r="A126" t="s">
        <v>688</v>
      </c>
      <c r="B126" t="str">
        <f>PlanType!$A$2</f>
        <v>pt</v>
      </c>
      <c r="C126" t="b">
        <v>0</v>
      </c>
      <c r="D126" t="str">
        <f>Seasons!$A$50</f>
        <v>WSSI - Merch - H2 08</v>
      </c>
    </row>
    <row r="127" spans="1:4">
      <c r="D127" t="str">
        <f>Seasons!$A$55</f>
        <v>WSSI - Merch WIF - H2 08</v>
      </c>
    </row>
    <row r="128" spans="1:4">
      <c r="A128" t="s">
        <v>689</v>
      </c>
      <c r="B128" t="str">
        <f>PlanType!$A$2</f>
        <v>pt</v>
      </c>
      <c r="C128" t="b">
        <v>0</v>
      </c>
      <c r="D128" t="str">
        <f>Seasons!$A$61</f>
        <v>Margin - Merch - Half 1 08</v>
      </c>
    </row>
    <row r="129" spans="1:4">
      <c r="D129" t="str">
        <f>Seasons!$A$65</f>
        <v>Margin - Merch WIF - Half 1 08</v>
      </c>
    </row>
    <row r="130" spans="1:4">
      <c r="D130" t="str">
        <f ca="1">OFFSET(Seasons!$A$61,76,0)</f>
        <v>Margin - Merch - Half 1 09</v>
      </c>
    </row>
    <row r="131" spans="1:4">
      <c r="D131" t="str">
        <f ca="1">OFFSET(Seasons!$A$65,76,0)</f>
        <v>Margin - Merch WIF - Half 1 09</v>
      </c>
    </row>
    <row r="132" spans="1:4">
      <c r="A132" t="s">
        <v>690</v>
      </c>
      <c r="B132" t="str">
        <f>PlanType!$A$2</f>
        <v>pt</v>
      </c>
      <c r="C132" t="b">
        <v>0</v>
      </c>
      <c r="D132" t="str">
        <f>Seasons!$A$69</f>
        <v>Margin - Merch - Half 2 08</v>
      </c>
    </row>
    <row r="133" spans="1:4">
      <c r="D133" t="str">
        <f>Seasons!$A$73</f>
        <v>Margin - Merch WIF - Half 2 08</v>
      </c>
    </row>
    <row r="134" spans="1:4">
      <c r="A134" t="s">
        <v>753</v>
      </c>
      <c r="B134" t="str">
        <f>PlanType!A$2</f>
        <v>pt</v>
      </c>
      <c r="C134" t="b">
        <v>0</v>
      </c>
      <c r="D134" t="str">
        <f>Seasons!$A$4</f>
        <v>OTB - Buyer - Half 1 08</v>
      </c>
    </row>
    <row r="135" spans="1:4">
      <c r="D135" t="str">
        <f>Seasons!$A$8</f>
        <v>OTB - Buyer WIF1 - Half 1 08</v>
      </c>
    </row>
    <row r="136" spans="1:4">
      <c r="D136" t="str">
        <f>Seasons!$A$12</f>
        <v>OTB - Buyer WIF2 - Half 1 08</v>
      </c>
    </row>
    <row r="137" spans="1:4">
      <c r="D137" t="str">
        <f>Seasons!$A$30</f>
        <v>Phasing - Buyer - Half 1 08</v>
      </c>
    </row>
    <row r="138" spans="1:4">
      <c r="D138" t="str">
        <f>Seasons!$A$41</f>
        <v>WSSI - Buyer - Half 1 08</v>
      </c>
    </row>
    <row r="139" spans="1:4">
      <c r="D139" t="str">
        <f>Seasons!$A$46</f>
        <v>WSSI - Buyer WIF - Half 1 08</v>
      </c>
    </row>
    <row r="140" spans="1:4">
      <c r="D140" t="str">
        <f ca="1">OFFSET(Seasons!$A$4,76,0)</f>
        <v>OTB - Buyer - Half 1 09</v>
      </c>
    </row>
    <row r="141" spans="1:4">
      <c r="D141" t="str">
        <f ca="1">OFFSET(Seasons!$A$8,76,0)</f>
        <v>OTB - Buyer WIF1 - Half 1 09</v>
      </c>
    </row>
    <row r="142" spans="1:4">
      <c r="D142" t="str">
        <f ca="1">OFFSET(Seasons!$A$12,76,0)</f>
        <v>OTB - Buyer WIF2 - Half 1 09</v>
      </c>
    </row>
    <row r="143" spans="1:4">
      <c r="D143" t="str">
        <f ca="1">OFFSET(Seasons!$A$30,76,0)</f>
        <v>Phasing - Buyer - Half 1 09</v>
      </c>
    </row>
    <row r="144" spans="1:4">
      <c r="D144" t="str">
        <f ca="1">OFFSET(Seasons!$A$41,76,0)</f>
        <v>WSSI - Buyer - Half 1 09</v>
      </c>
    </row>
    <row r="145" spans="1:4">
      <c r="D145" t="str">
        <f ca="1">OFFSET(Seasons!$A$46,76,0)</f>
        <v>WSSI - Buyer WIF - Half 1 09</v>
      </c>
    </row>
    <row r="146" spans="1:4">
      <c r="A146" t="s">
        <v>825</v>
      </c>
      <c r="B146" t="str">
        <f>PlanType!A$2</f>
        <v>pt</v>
      </c>
      <c r="C146" t="b">
        <v>0</v>
      </c>
      <c r="D146" t="str">
        <f>Seasons!$A$62</f>
        <v>Margin - Buyer - Half 1 08</v>
      </c>
    </row>
    <row r="147" spans="1:4">
      <c r="D147" t="str">
        <f>Seasons!$A$66</f>
        <v>Margin - Buyer WIF - Half 1 08</v>
      </c>
    </row>
    <row r="148" spans="1:4">
      <c r="D148" t="str">
        <f ca="1">OFFSET(Seasons!$A$62,76,0)</f>
        <v>Margin - Buyer - Half 1 09</v>
      </c>
    </row>
    <row r="149" spans="1:4">
      <c r="D149" t="str">
        <f ca="1">OFFSET(Seasons!$A$66,76,0)</f>
        <v>Margin - Buyer WIF - Half 1 09</v>
      </c>
    </row>
    <row r="150" spans="1:4">
      <c r="A150" t="s">
        <v>754</v>
      </c>
      <c r="B150" t="str">
        <f>PlanType!A$2</f>
        <v>pt</v>
      </c>
      <c r="C150" t="b">
        <v>0</v>
      </c>
      <c r="D150" t="str">
        <f>Seasons!$A$17</f>
        <v>OTB - Buyer - Half 2 08</v>
      </c>
    </row>
    <row r="151" spans="1:4">
      <c r="D151" t="str">
        <f>Seasons!$A$21</f>
        <v>OTB - Buyer WIF1 - Half 2 08</v>
      </c>
    </row>
    <row r="152" spans="1:4">
      <c r="D152" t="str">
        <f>Seasons!$A$25</f>
        <v>OTB - Buyer WIF2 - Half 2 08</v>
      </c>
    </row>
    <row r="153" spans="1:4">
      <c r="D153" t="str">
        <f>Seasons!$A$35</f>
        <v>Phasing - Buyer - Half 2 08</v>
      </c>
    </row>
    <row r="154" spans="1:4">
      <c r="D154" t="str">
        <f>Seasons!$A$52</f>
        <v>WSSI - Buyer - Half 2 08</v>
      </c>
    </row>
    <row r="155" spans="1:4">
      <c r="D155" t="str">
        <f>Seasons!$A$57</f>
        <v>WSSI - Buyer WIF - Half 2 08</v>
      </c>
    </row>
    <row r="156" spans="1:4">
      <c r="A156" t="s">
        <v>826</v>
      </c>
      <c r="B156" t="str">
        <f>PlanType!A$2</f>
        <v>pt</v>
      </c>
      <c r="C156" t="b">
        <v>0</v>
      </c>
      <c r="D156" t="str">
        <f>Seasons!$A$70</f>
        <v>Margin - Buyer - Half 2 08</v>
      </c>
    </row>
    <row r="157" spans="1:4">
      <c r="D157" t="str">
        <f>Seasons!$A$74</f>
        <v>Margin - Buyer WIF - Half 2 08</v>
      </c>
    </row>
    <row r="158" spans="1:4">
      <c r="A158" t="s">
        <v>999</v>
      </c>
      <c r="B158" t="str">
        <f>PlanType!A$2</f>
        <v>pt</v>
      </c>
      <c r="C158" t="b">
        <v>0</v>
      </c>
      <c r="D158" t="str">
        <f>Seasons!$A$5</f>
        <v>OTB - Dept - Half 1 08</v>
      </c>
    </row>
    <row r="159" spans="1:4">
      <c r="D159" t="str">
        <f>Seasons!$A$9</f>
        <v>OTB - Dept WIF1 - Half 1 08</v>
      </c>
    </row>
    <row r="160" spans="1:4">
      <c r="D160" t="str">
        <f>Seasons!$A$13</f>
        <v>OTB - Dept WIF2 - Half 1 08</v>
      </c>
    </row>
    <row r="161" spans="1:4">
      <c r="D161" t="str">
        <f>Seasons!$A$31</f>
        <v>Phasing - Dept - Half 1 08</v>
      </c>
    </row>
    <row r="162" spans="1:4">
      <c r="D162" t="str">
        <f>Seasons!$A$42</f>
        <v>WSSI - Dept - Half 1 08</v>
      </c>
    </row>
    <row r="163" spans="1:4">
      <c r="D163" t="str">
        <f>Seasons!$A$47</f>
        <v>WSSI - Dept WIF - Half 1 08</v>
      </c>
    </row>
    <row r="164" spans="1:4">
      <c r="D164" t="str">
        <f ca="1">OFFSET(Seasons!$A$5,76,0)</f>
        <v>OTB - Dept - Half 1 09</v>
      </c>
    </row>
    <row r="165" spans="1:4">
      <c r="D165" t="str">
        <f ca="1">OFFSET(Seasons!$A$9,76,0)</f>
        <v>OTB - Dept WIF1 - Half 1 09</v>
      </c>
    </row>
    <row r="166" spans="1:4">
      <c r="D166" t="str">
        <f ca="1">OFFSET(Seasons!$A$13,76,0)</f>
        <v>OTB - Dept WIF2 - Half 1 09</v>
      </c>
    </row>
    <row r="167" spans="1:4">
      <c r="D167" t="str">
        <f ca="1">OFFSET(Seasons!$A$31,76,0)</f>
        <v>Phasing - Dept - Half 1 09</v>
      </c>
    </row>
    <row r="168" spans="1:4">
      <c r="D168" t="str">
        <f ca="1">OFFSET(Seasons!$A$42,76,0)</f>
        <v>WSSI - Dept - Half 1 09</v>
      </c>
    </row>
    <row r="169" spans="1:4">
      <c r="D169" t="str">
        <f ca="1">OFFSET(Seasons!$A$47,76,0)</f>
        <v>WSSI - Dept WIF - Half 1 09</v>
      </c>
    </row>
    <row r="170" spans="1:4">
      <c r="A170" t="s">
        <v>829</v>
      </c>
      <c r="B170" t="str">
        <f>PlanType!A$2</f>
        <v>pt</v>
      </c>
      <c r="C170" t="b">
        <v>0</v>
      </c>
      <c r="D170" t="str">
        <f>Seasons!$A$63</f>
        <v>Margin - Dept - Half 1 08</v>
      </c>
    </row>
    <row r="171" spans="1:4">
      <c r="D171" t="str">
        <f>Seasons!$A$67</f>
        <v>Margin - Dept WIF - Half 1 08</v>
      </c>
    </row>
    <row r="172" spans="1:4">
      <c r="D172" t="str">
        <f ca="1">OFFSET(Seasons!$A$63,76,0)</f>
        <v>Margin - Dept - Half 1 09</v>
      </c>
    </row>
    <row r="173" spans="1:4">
      <c r="D173" t="str">
        <f ca="1">OFFSET(Seasons!$A$67,76,0)</f>
        <v>Margin - Dept WIF - Half 1 09</v>
      </c>
    </row>
    <row r="174" spans="1:4">
      <c r="A174" t="s">
        <v>1000</v>
      </c>
      <c r="B174" t="str">
        <f>PlanType!A$2</f>
        <v>pt</v>
      </c>
      <c r="C174" t="b">
        <v>0</v>
      </c>
      <c r="D174" t="str">
        <f>Seasons!$A$18</f>
        <v>OTB - Dept - Half 2 08</v>
      </c>
    </row>
    <row r="175" spans="1:4">
      <c r="D175" t="str">
        <f>Seasons!$A$22</f>
        <v>OTB - Dept WIF1 - Half 2 08</v>
      </c>
    </row>
    <row r="176" spans="1:4">
      <c r="D176" t="str">
        <f>Seasons!$A$26</f>
        <v>OTB - Dept WIF2 - Half 2 08</v>
      </c>
    </row>
    <row r="177" spans="1:4">
      <c r="D177" t="str">
        <f>Seasons!$A$36</f>
        <v>Phasing - Dept - Half 2 08</v>
      </c>
    </row>
    <row r="178" spans="1:4">
      <c r="D178" t="str">
        <f>Seasons!$A$53</f>
        <v>WSSI - Dept - Half 2 08</v>
      </c>
    </row>
    <row r="179" spans="1:4">
      <c r="D179" t="str">
        <f>Seasons!$A$58</f>
        <v>WSSI - Dept WIF - Half 2 08</v>
      </c>
    </row>
    <row r="180" spans="1:4">
      <c r="A180" t="s">
        <v>830</v>
      </c>
      <c r="B180" t="str">
        <f>PlanType!A$2</f>
        <v>pt</v>
      </c>
      <c r="C180" t="b">
        <v>0</v>
      </c>
      <c r="D180" t="str">
        <f>Seasons!$A$71</f>
        <v>Margin - Dept - Half 2 08</v>
      </c>
    </row>
    <row r="181" spans="1:4">
      <c r="D181" t="str">
        <f>Seasons!$A$75</f>
        <v>Margin - Dept WIF - Half 2 08</v>
      </c>
    </row>
    <row r="182" spans="1:4">
      <c r="A182" t="s">
        <v>1001</v>
      </c>
      <c r="B182" t="str">
        <f>PlanType!A$2</f>
        <v>pt</v>
      </c>
      <c r="C182" t="b">
        <v>0</v>
      </c>
      <c r="D182" t="str">
        <f>Seasons!$A$5</f>
        <v>OTB - Dept - Half 1 08</v>
      </c>
    </row>
    <row r="183" spans="1:4">
      <c r="D183" t="str">
        <f>Seasons!$A$9</f>
        <v>OTB - Dept WIF1 - Half 1 08</v>
      </c>
    </row>
    <row r="184" spans="1:4">
      <c r="D184" t="str">
        <f>Seasons!$A$13</f>
        <v>OTB - Dept WIF2 - Half 1 08</v>
      </c>
    </row>
    <row r="185" spans="1:4">
      <c r="D185" t="str">
        <f>Seasons!$A$31</f>
        <v>Phasing - Dept - Half 1 08</v>
      </c>
    </row>
    <row r="186" spans="1:4">
      <c r="D186" t="str">
        <f>Seasons!$A$42</f>
        <v>WSSI - Dept - Half 1 08</v>
      </c>
    </row>
    <row r="187" spans="1:4">
      <c r="D187" t="str">
        <f>Seasons!$A$47</f>
        <v>WSSI - Dept WIF - Half 1 08</v>
      </c>
    </row>
    <row r="188" spans="1:4">
      <c r="D188" t="str">
        <f ca="1">OFFSET(Seasons!$A$5,76,0)</f>
        <v>OTB - Dept - Half 1 09</v>
      </c>
    </row>
    <row r="189" spans="1:4">
      <c r="D189" t="str">
        <f ca="1">OFFSET(Seasons!$A$9,76,0)</f>
        <v>OTB - Dept WIF1 - Half 1 09</v>
      </c>
    </row>
    <row r="190" spans="1:4">
      <c r="D190" t="str">
        <f ca="1">OFFSET(Seasons!$A$13,76,0)</f>
        <v>OTB - Dept WIF2 - Half 1 09</v>
      </c>
    </row>
    <row r="191" spans="1:4">
      <c r="D191" t="str">
        <f ca="1">OFFSET(Seasons!$A$31,76,0)</f>
        <v>Phasing - Dept - Half 1 09</v>
      </c>
    </row>
    <row r="192" spans="1:4">
      <c r="D192" t="str">
        <f ca="1">OFFSET(Seasons!$A$42,76,0)</f>
        <v>WSSI - Dept - Half 1 09</v>
      </c>
    </row>
    <row r="193" spans="1:4">
      <c r="D193" t="str">
        <f ca="1">OFFSET(Seasons!$A$47,76,0)</f>
        <v>WSSI - Dept WIF - Half 1 09</v>
      </c>
    </row>
    <row r="194" spans="1:4">
      <c r="A194" t="s">
        <v>831</v>
      </c>
      <c r="B194" t="str">
        <f>PlanType!A$2</f>
        <v>pt</v>
      </c>
      <c r="C194" t="b">
        <v>0</v>
      </c>
      <c r="D194" t="str">
        <f>Seasons!$A$63</f>
        <v>Margin - Dept - Half 1 08</v>
      </c>
    </row>
    <row r="195" spans="1:4">
      <c r="D195" t="str">
        <f>Seasons!$A$67</f>
        <v>Margin - Dept WIF - Half 1 08</v>
      </c>
    </row>
    <row r="196" spans="1:4">
      <c r="D196" t="str">
        <f ca="1">OFFSET(Seasons!$A$63,76,0)</f>
        <v>Margin - Dept - Half 1 09</v>
      </c>
    </row>
    <row r="197" spans="1:4">
      <c r="D197" t="str">
        <f ca="1">OFFSET(Seasons!$A$67,76,0)</f>
        <v>Margin - Dept WIF - Half 1 09</v>
      </c>
    </row>
    <row r="198" spans="1:4">
      <c r="A198" t="s">
        <v>1002</v>
      </c>
      <c r="B198" t="str">
        <f>PlanType!A$2</f>
        <v>pt</v>
      </c>
      <c r="C198" t="b">
        <v>0</v>
      </c>
      <c r="D198" t="str">
        <f>Seasons!$A$18</f>
        <v>OTB - Dept - Half 2 08</v>
      </c>
    </row>
    <row r="199" spans="1:4">
      <c r="D199" t="str">
        <f>Seasons!$A$22</f>
        <v>OTB - Dept WIF1 - Half 2 08</v>
      </c>
    </row>
    <row r="200" spans="1:4">
      <c r="D200" t="str">
        <f>Seasons!$A$26</f>
        <v>OTB - Dept WIF2 - Half 2 08</v>
      </c>
    </row>
    <row r="201" spans="1:4">
      <c r="D201" t="str">
        <f>Seasons!$A$36</f>
        <v>Phasing - Dept - Half 2 08</v>
      </c>
    </row>
    <row r="202" spans="1:4">
      <c r="D202" t="str">
        <f>Seasons!$A$53</f>
        <v>WSSI - Dept - Half 2 08</v>
      </c>
    </row>
    <row r="203" spans="1:4">
      <c r="D203" t="str">
        <f>Seasons!$A$58</f>
        <v>WSSI - Dept WIF - Half 2 08</v>
      </c>
    </row>
    <row r="204" spans="1:4">
      <c r="A204" t="s">
        <v>832</v>
      </c>
      <c r="B204" t="str">
        <f>PlanType!A$2</f>
        <v>pt</v>
      </c>
      <c r="C204" t="b">
        <v>0</v>
      </c>
      <c r="D204" t="str">
        <f>Seasons!$A$71</f>
        <v>Margin - Dept - Half 2 08</v>
      </c>
    </row>
    <row r="205" spans="1:4">
      <c r="D205" t="str">
        <f>Seasons!$A$75</f>
        <v>Margin - Dept WIF - Half 2 08</v>
      </c>
    </row>
    <row r="206" spans="1:4">
      <c r="A206" s="2" t="s">
        <v>535</v>
      </c>
    </row>
    <row r="217" spans="1:4">
      <c r="A217" t="s">
        <v>568</v>
      </c>
      <c r="B217" t="str">
        <f>PlanType!A$2</f>
        <v>pt</v>
      </c>
      <c r="C217" t="b">
        <v>0</v>
      </c>
      <c r="D217" t="str">
        <f>Seasons!$A$76</f>
        <v>Half 1 08</v>
      </c>
    </row>
    <row r="218" spans="1:4">
      <c r="D218" t="str">
        <f>Seasons!$A$77</f>
        <v>Half 2 08</v>
      </c>
    </row>
    <row r="219" spans="1:4">
      <c r="D219" t="str">
        <f ca="1">OFFSET(Seasons!$A$76,76,0)</f>
        <v>Half 1 09</v>
      </c>
    </row>
    <row r="220" spans="1:4">
      <c r="D220" t="str">
        <f ca="1">OFFSET(Seasons!$A$77,76,0)</f>
        <v>Half 2 09</v>
      </c>
    </row>
    <row r="221" spans="1:4">
      <c r="A221" t="s">
        <v>671</v>
      </c>
      <c r="B221" t="str">
        <f>PlanType!A$2</f>
        <v>pt</v>
      </c>
      <c r="C221" t="b">
        <v>0</v>
      </c>
      <c r="D221" t="str">
        <f>Seasons!$A$2</f>
        <v>OTB - Finance - Half 1 08</v>
      </c>
    </row>
    <row r="222" spans="1:4">
      <c r="D222" t="str">
        <f>Seasons!$A$6</f>
        <v>OTB - Finance WIF1 - Half 1 08</v>
      </c>
    </row>
    <row r="223" spans="1:4">
      <c r="D223" t="str">
        <f>Seasons!$A$10</f>
        <v>OTB - Finance WIF2 - Half 1 08</v>
      </c>
    </row>
    <row r="224" spans="1:4">
      <c r="D224" t="str">
        <f ca="1">OFFSET(Seasons!$A$2,76,0)</f>
        <v>OTB - Finance - Half 1 09</v>
      </c>
    </row>
    <row r="225" spans="1:4">
      <c r="D225" t="str">
        <f ca="1">OFFSET(Seasons!$A$6,76,0)</f>
        <v>OTB - Finance WIF1 - Half 1 09</v>
      </c>
    </row>
    <row r="226" spans="1:4">
      <c r="D226" t="str">
        <f ca="1">OFFSET(Seasons!$A$10,76,0)</f>
        <v>OTB - Finance WIF2 - Half 1 09</v>
      </c>
    </row>
    <row r="227" spans="1:4">
      <c r="A227" t="s">
        <v>672</v>
      </c>
      <c r="B227" t="str">
        <f>PlanType!A$2</f>
        <v>pt</v>
      </c>
      <c r="C227" t="b">
        <v>0</v>
      </c>
      <c r="D227" t="str">
        <f>Seasons!$A$15</f>
        <v>OTB - Finance - Half 2 08</v>
      </c>
    </row>
    <row r="228" spans="1:4">
      <c r="D228" t="str">
        <f>Seasons!$A$19</f>
        <v>OTB - Finance WIF1 - Half 2 08</v>
      </c>
    </row>
    <row r="229" spans="1:4">
      <c r="D229" t="str">
        <f>Seasons!$A$23</f>
        <v>OTB - Finance WIF2 - Half 2 08</v>
      </c>
    </row>
    <row r="230" spans="1:4">
      <c r="D230" t="str">
        <f ca="1">OFFSET(Seasons!$A$15,76,0)</f>
        <v>OTB - Finance - Half 2 09</v>
      </c>
    </row>
    <row r="231" spans="1:4">
      <c r="D231" t="str">
        <f ca="1">OFFSET(Seasons!$A$19,76,0)</f>
        <v>OTB - Finance WIF1 - Half 2 09</v>
      </c>
    </row>
    <row r="232" spans="1:4">
      <c r="D232" t="str">
        <f ca="1">OFFSET(Seasons!$A$23,76,0)</f>
        <v>OTB - Finance WIF2 - Half 2 09</v>
      </c>
    </row>
    <row r="233" spans="1:4">
      <c r="A233" t="s">
        <v>144</v>
      </c>
      <c r="B233" t="str">
        <f>PlanType!A$2</f>
        <v>pt</v>
      </c>
      <c r="C233" t="b">
        <v>0</v>
      </c>
      <c r="D233" t="str">
        <f>Seasons!$A$28</f>
        <v>Phasing - Finance - Half 1 08</v>
      </c>
    </row>
    <row r="234" spans="1:4">
      <c r="D234" t="str">
        <f ca="1">OFFSET(Seasons!$A$28,76,0)</f>
        <v>Phasing - Finance - Half 1 09</v>
      </c>
    </row>
    <row r="235" spans="1:4">
      <c r="A235" t="s">
        <v>145</v>
      </c>
      <c r="B235" t="str">
        <f>PlanType!A$2</f>
        <v>pt</v>
      </c>
      <c r="C235" t="b">
        <v>0</v>
      </c>
      <c r="D235" t="str">
        <f>Seasons!$A$33</f>
        <v>Phasing - Finance - Half 2 08</v>
      </c>
    </row>
    <row r="236" spans="1:4">
      <c r="D236" t="str">
        <f ca="1">OFFSET(Seasons!$A$33,76,0)</f>
        <v>Phasing - Finance - Half 2 09</v>
      </c>
    </row>
    <row r="237" spans="1:4">
      <c r="A237" t="s">
        <v>155</v>
      </c>
      <c r="B237" t="str">
        <f>PlanType!A$2</f>
        <v>pt</v>
      </c>
      <c r="C237" t="b">
        <v>0</v>
      </c>
      <c r="D237" t="str">
        <f>Seasons!$A$38</f>
        <v>WSSI - Finance - H1 08</v>
      </c>
    </row>
    <row r="238" spans="1:4">
      <c r="D238" t="str">
        <f>Seasons!$A$43</f>
        <v>WSSI - Finance WIF - H1 08</v>
      </c>
    </row>
    <row r="239" spans="1:4">
      <c r="D239" t="str">
        <f ca="1">OFFSET(Seasons!$A$38,76,0)</f>
        <v>WSSI - Finance - H1 09</v>
      </c>
    </row>
    <row r="240" spans="1:4">
      <c r="D240" t="str">
        <f ca="1">OFFSET(Seasons!$A$43,76,0)</f>
        <v>WSSI - Finance WIF - H1 09</v>
      </c>
    </row>
    <row r="241" spans="1:4">
      <c r="A241" t="s">
        <v>156</v>
      </c>
      <c r="B241" t="str">
        <f>PlanType!A$2</f>
        <v>pt</v>
      </c>
      <c r="C241" t="b">
        <v>0</v>
      </c>
      <c r="D241" t="str">
        <f>Seasons!$A$49</f>
        <v>WSSI - Finance - H2 08</v>
      </c>
    </row>
    <row r="242" spans="1:4">
      <c r="D242" t="str">
        <f>Seasons!$A$54</f>
        <v>WSSI - Finance WIF - H2 08</v>
      </c>
    </row>
    <row r="243" spans="1:4">
      <c r="D243" t="str">
        <f ca="1">OFFSET(Seasons!$A$49,76,0)</f>
        <v>WSSI - Finance - H2 09</v>
      </c>
    </row>
    <row r="244" spans="1:4">
      <c r="D244" t="str">
        <f ca="1">OFFSET(Seasons!$A$54,76,0)</f>
        <v>WSSI - Finance WIF - H2 09</v>
      </c>
    </row>
    <row r="245" spans="1:4">
      <c r="A245" t="s">
        <v>673</v>
      </c>
      <c r="B245" t="str">
        <f>PlanType!A$2</f>
        <v>pt</v>
      </c>
      <c r="C245" t="b">
        <v>0</v>
      </c>
      <c r="D245" t="str">
        <f>Seasons!$A$60</f>
        <v>Margin - Finance - Half 1 08</v>
      </c>
    </row>
    <row r="246" spans="1:4">
      <c r="D246" t="str">
        <f>Seasons!$A$64</f>
        <v>Margin - Finance WIF - Half 1 08</v>
      </c>
    </row>
    <row r="247" spans="1:4">
      <c r="D247" t="str">
        <f ca="1">OFFSET(Seasons!$A$60,76,0)</f>
        <v>Margin - Finance - Half 1 09</v>
      </c>
    </row>
    <row r="248" spans="1:4">
      <c r="D248" t="str">
        <f ca="1">OFFSET(Seasons!$A$64,76,0)</f>
        <v>Margin - Finance WIF - Half 1 09</v>
      </c>
    </row>
    <row r="249" spans="1:4">
      <c r="A249" t="s">
        <v>674</v>
      </c>
      <c r="B249" t="str">
        <f>PlanType!A$2</f>
        <v>pt</v>
      </c>
      <c r="C249" t="b">
        <v>0</v>
      </c>
      <c r="D249" t="str">
        <f>Seasons!$A$68</f>
        <v>Margin - Finance - Half 2 08</v>
      </c>
    </row>
    <row r="250" spans="1:4">
      <c r="D250" t="str">
        <f>Seasons!$A$72</f>
        <v>Margin - Finance WIF - Half 2 08</v>
      </c>
    </row>
    <row r="251" spans="1:4">
      <c r="D251" t="str">
        <f ca="1">OFFSET(Seasons!$A$68,76,0)</f>
        <v>Margin - Finance - Half 2 09</v>
      </c>
    </row>
    <row r="252" spans="1:4">
      <c r="D252" t="str">
        <f ca="1">OFFSET(Seasons!$A$72,76,0)</f>
        <v>Margin - Finance WIF - Half 2 09</v>
      </c>
    </row>
    <row r="253" spans="1:4">
      <c r="A253" t="s">
        <v>675</v>
      </c>
      <c r="B253" t="str">
        <f>PlanType!A$2</f>
        <v>pt</v>
      </c>
      <c r="C253" t="b">
        <v>0</v>
      </c>
      <c r="D253" t="str">
        <f>Seasons!$A$3</f>
        <v>OTB - Merch - Half 1 08</v>
      </c>
    </row>
    <row r="254" spans="1:4">
      <c r="D254" t="str">
        <f>Seasons!$A$7</f>
        <v>OTB - Merch WIF1 - Half 1 08</v>
      </c>
    </row>
    <row r="255" spans="1:4">
      <c r="D255" s="76" t="str">
        <f>Seasons!$A$11</f>
        <v>OTB - Merch WIF2 - Half 1 08</v>
      </c>
    </row>
    <row r="256" spans="1:4">
      <c r="D256" t="str">
        <f ca="1">OFFSET(Seasons!$A$3,76,0)</f>
        <v>OTB - Merch - Half 1 09</v>
      </c>
    </row>
    <row r="257" spans="1:4">
      <c r="D257" t="str">
        <f ca="1">OFFSET(Seasons!$A$7,76,0)</f>
        <v>OTB - Merch WIF1 - Half 1 09</v>
      </c>
    </row>
    <row r="258" spans="1:4">
      <c r="D258" t="str">
        <f ca="1">OFFSET(Seasons!$A$11,76,0)</f>
        <v>OTB - Merch WIF2 - Half 1 09</v>
      </c>
    </row>
    <row r="259" spans="1:4">
      <c r="A259" t="s">
        <v>676</v>
      </c>
      <c r="B259" t="str">
        <f>PlanType!A$2</f>
        <v>pt</v>
      </c>
      <c r="C259" t="b">
        <v>0</v>
      </c>
      <c r="D259" t="str">
        <f>Seasons!$A$16</f>
        <v>OTB - Merch - Half 2 08</v>
      </c>
    </row>
    <row r="260" spans="1:4">
      <c r="D260" t="str">
        <f>Seasons!$A$20</f>
        <v>OTB - Merch WIF1 - Half 2 08</v>
      </c>
    </row>
    <row r="261" spans="1:4">
      <c r="D261" t="str">
        <f>Seasons!$A$24</f>
        <v>OTB - Merch WIF2 - Half 2 08</v>
      </c>
    </row>
    <row r="262" spans="1:4">
      <c r="D262" t="str">
        <f ca="1">OFFSET(Seasons!$A$16,76,0)</f>
        <v>OTB - Merch - Half 2 09</v>
      </c>
    </row>
    <row r="263" spans="1:4">
      <c r="D263" t="str">
        <f ca="1">OFFSET(Seasons!$A$20,76,0)</f>
        <v>OTB - Merch WIF1 - Half 2 09</v>
      </c>
    </row>
    <row r="264" spans="1:4">
      <c r="D264" t="str">
        <f ca="1">OFFSET(Seasons!$A$24,76,0)</f>
        <v>OTB - Merch WIF2 - Half 2 09</v>
      </c>
    </row>
    <row r="265" spans="1:4">
      <c r="A265" t="s">
        <v>677</v>
      </c>
      <c r="B265" t="str">
        <f>PlanType!A$2</f>
        <v>pt</v>
      </c>
      <c r="C265" t="b">
        <v>0</v>
      </c>
      <c r="D265" t="str">
        <f>Seasons!$A$29</f>
        <v>Phasing - Merch - Half 1 08</v>
      </c>
    </row>
    <row r="266" spans="1:4">
      <c r="D266" t="str">
        <f ca="1">OFFSET(Seasons!$A$29,76,0)</f>
        <v>Phasing - Merch - Half 1 09</v>
      </c>
    </row>
    <row r="267" spans="1:4">
      <c r="A267" t="s">
        <v>678</v>
      </c>
      <c r="B267" t="str">
        <f>PlanType!A$2</f>
        <v>pt</v>
      </c>
      <c r="C267" t="b">
        <v>0</v>
      </c>
      <c r="D267" t="str">
        <f>Seasons!$A$34</f>
        <v>Phasing - Merch - Half 2 08</v>
      </c>
    </row>
    <row r="268" spans="1:4">
      <c r="D268" t="str">
        <f ca="1">OFFSET(Seasons!$A$34,76,0)</f>
        <v>Phasing - Merch - Half 2 09</v>
      </c>
    </row>
    <row r="269" spans="1:4">
      <c r="A269" t="s">
        <v>679</v>
      </c>
      <c r="B269" t="str">
        <f>PlanType!A$2</f>
        <v>pt</v>
      </c>
      <c r="C269" t="b">
        <v>0</v>
      </c>
      <c r="D269" t="str">
        <f>Seasons!$A$39</f>
        <v>WSSI - Merch - H1 08</v>
      </c>
    </row>
    <row r="270" spans="1:4">
      <c r="D270" t="str">
        <f>Seasons!$A$44</f>
        <v>WSSI - Merch WIF - H1 08</v>
      </c>
    </row>
    <row r="271" spans="1:4">
      <c r="D271" t="str">
        <f ca="1">OFFSET(Seasons!$A$39,76,0)</f>
        <v>WSSI - Merch - H1 09</v>
      </c>
    </row>
    <row r="272" spans="1:4">
      <c r="D272" t="str">
        <f ca="1">OFFSET(Seasons!$A$44,76,0)</f>
        <v>WSSI - Merch WIF - H1 09</v>
      </c>
    </row>
    <row r="273" spans="1:4">
      <c r="A273" t="s">
        <v>680</v>
      </c>
      <c r="B273" t="str">
        <f>PlanType!A$2</f>
        <v>pt</v>
      </c>
      <c r="C273" t="b">
        <v>0</v>
      </c>
      <c r="D273" t="str">
        <f>Seasons!$A$50</f>
        <v>WSSI - Merch - H2 08</v>
      </c>
    </row>
    <row r="274" spans="1:4">
      <c r="D274" t="str">
        <f>Seasons!$A$55</f>
        <v>WSSI - Merch WIF - H2 08</v>
      </c>
    </row>
    <row r="275" spans="1:4">
      <c r="D275" t="str">
        <f ca="1">OFFSET(Seasons!$A$50,76,0)</f>
        <v>WSSI - Merch - H2 09</v>
      </c>
    </row>
    <row r="276" spans="1:4">
      <c r="D276" t="str">
        <f ca="1">OFFSET(Seasons!$A$55,76,0)</f>
        <v>WSSI - Merch WIF - H2 09</v>
      </c>
    </row>
    <row r="277" spans="1:4">
      <c r="A277" t="s">
        <v>681</v>
      </c>
      <c r="B277" t="str">
        <f>PlanType!A$2</f>
        <v>pt</v>
      </c>
      <c r="C277" t="b">
        <v>0</v>
      </c>
      <c r="D277" t="str">
        <f>Seasons!$A$61</f>
        <v>Margin - Merch - Half 1 08</v>
      </c>
    </row>
    <row r="278" spans="1:4">
      <c r="D278" t="str">
        <f>Seasons!$A$65</f>
        <v>Margin - Merch WIF - Half 1 08</v>
      </c>
    </row>
    <row r="279" spans="1:4">
      <c r="D279" t="str">
        <f ca="1">OFFSET(Seasons!$A$61,76,0)</f>
        <v>Margin - Merch - Half 1 09</v>
      </c>
    </row>
    <row r="280" spans="1:4">
      <c r="D280" t="str">
        <f ca="1">OFFSET(Seasons!$A$65,76,0)</f>
        <v>Margin - Merch WIF - Half 1 09</v>
      </c>
    </row>
    <row r="281" spans="1:4">
      <c r="A281" t="s">
        <v>682</v>
      </c>
      <c r="B281" t="str">
        <f>PlanType!A$2</f>
        <v>pt</v>
      </c>
      <c r="C281" t="b">
        <v>0</v>
      </c>
      <c r="D281" t="str">
        <f>Seasons!$A$69</f>
        <v>Margin - Merch - Half 2 08</v>
      </c>
    </row>
    <row r="282" spans="1:4">
      <c r="D282" t="str">
        <f>Seasons!$A$73</f>
        <v>Margin - Merch WIF - Half 2 08</v>
      </c>
    </row>
    <row r="283" spans="1:4">
      <c r="D283" t="str">
        <f ca="1">OFFSET(Seasons!$A$69,76,0)</f>
        <v>Margin - Merch - Half 2 09</v>
      </c>
    </row>
    <row r="284" spans="1:4">
      <c r="D284" t="str">
        <f ca="1">OFFSET(Seasons!$A$73,76,0)</f>
        <v>Margin - Merch WIF - Half 2 09</v>
      </c>
    </row>
    <row r="285" spans="1:4">
      <c r="A285" t="s">
        <v>755</v>
      </c>
      <c r="B285" t="str">
        <f>PlanType!A$2</f>
        <v>pt</v>
      </c>
      <c r="C285" t="b">
        <v>0</v>
      </c>
      <c r="D285" t="str">
        <f>Seasons!$A$4</f>
        <v>OTB - Buyer - Half 1 08</v>
      </c>
    </row>
    <row r="286" spans="1:4">
      <c r="D286" t="str">
        <f>Seasons!$A$8</f>
        <v>OTB - Buyer WIF1 - Half 1 08</v>
      </c>
    </row>
    <row r="287" spans="1:4">
      <c r="D287" t="str">
        <f>Seasons!$A$12</f>
        <v>OTB - Buyer WIF2 - Half 1 08</v>
      </c>
    </row>
    <row r="288" spans="1:4">
      <c r="D288" t="str">
        <f>Seasons!$A$30</f>
        <v>Phasing - Buyer - Half 1 08</v>
      </c>
    </row>
    <row r="289" spans="1:4">
      <c r="D289" t="str">
        <f>Seasons!$A$41</f>
        <v>WSSI - Buyer - Half 1 08</v>
      </c>
    </row>
    <row r="290" spans="1:4">
      <c r="D290" t="str">
        <f>Seasons!$A$46</f>
        <v>WSSI - Buyer WIF - Half 1 08</v>
      </c>
    </row>
    <row r="291" spans="1:4">
      <c r="D291" t="str">
        <f>Seasons!$A$62</f>
        <v>Margin - Buyer - Half 1 08</v>
      </c>
    </row>
    <row r="292" spans="1:4">
      <c r="D292" t="str">
        <f>Seasons!$A$66</f>
        <v>Margin - Buyer WIF - Half 1 08</v>
      </c>
    </row>
    <row r="293" spans="1:4">
      <c r="D293" t="str">
        <f ca="1">OFFSET(Seasons!$A$4,76,0)</f>
        <v>OTB - Buyer - Half 1 09</v>
      </c>
    </row>
    <row r="294" spans="1:4">
      <c r="D294" t="str">
        <f ca="1">OFFSET(Seasons!$A$8,76,0)</f>
        <v>OTB - Buyer WIF1 - Half 1 09</v>
      </c>
    </row>
    <row r="295" spans="1:4">
      <c r="D295" t="str">
        <f ca="1">OFFSET(Seasons!$A$12,76,0)</f>
        <v>OTB - Buyer WIF2 - Half 1 09</v>
      </c>
    </row>
    <row r="296" spans="1:4">
      <c r="D296" t="str">
        <f ca="1">OFFSET(Seasons!$A$30,76,0)</f>
        <v>Phasing - Buyer - Half 1 09</v>
      </c>
    </row>
    <row r="297" spans="1:4">
      <c r="D297" t="str">
        <f ca="1">OFFSET(Seasons!$A$41,76,0)</f>
        <v>WSSI - Buyer - Half 1 09</v>
      </c>
    </row>
    <row r="298" spans="1:4">
      <c r="D298" t="str">
        <f ca="1">OFFSET(Seasons!$A$46,76,0)</f>
        <v>WSSI - Buyer WIF - Half 1 09</v>
      </c>
    </row>
    <row r="299" spans="1:4">
      <c r="D299" t="str">
        <f ca="1">OFFSET(Seasons!$A$62,76,0)</f>
        <v>Margin - Buyer - Half 1 09</v>
      </c>
    </row>
    <row r="300" spans="1:4">
      <c r="D300" t="str">
        <f ca="1">OFFSET(Seasons!$A$66,76,0)</f>
        <v>Margin - Buyer WIF - Half 1 09</v>
      </c>
    </row>
    <row r="301" spans="1:4">
      <c r="A301" t="s">
        <v>756</v>
      </c>
      <c r="B301" t="str">
        <f>PlanType!A$2</f>
        <v>pt</v>
      </c>
      <c r="C301" t="b">
        <v>0</v>
      </c>
      <c r="D301" t="str">
        <f>Seasons!$A$17</f>
        <v>OTB - Buyer - Half 2 08</v>
      </c>
    </row>
    <row r="302" spans="1:4">
      <c r="D302" t="str">
        <f>Seasons!$A$21</f>
        <v>OTB - Buyer WIF1 - Half 2 08</v>
      </c>
    </row>
    <row r="303" spans="1:4">
      <c r="D303" t="str">
        <f>Seasons!$A$25</f>
        <v>OTB - Buyer WIF2 - Half 2 08</v>
      </c>
    </row>
    <row r="304" spans="1:4">
      <c r="D304" t="str">
        <f>Seasons!$A$35</f>
        <v>Phasing - Buyer - Half 2 08</v>
      </c>
    </row>
    <row r="305" spans="1:4">
      <c r="D305" t="str">
        <f>Seasons!$A$52</f>
        <v>WSSI - Buyer - Half 2 08</v>
      </c>
    </row>
    <row r="306" spans="1:4">
      <c r="D306" t="str">
        <f>Seasons!$A$57</f>
        <v>WSSI - Buyer WIF - Half 2 08</v>
      </c>
    </row>
    <row r="307" spans="1:4">
      <c r="D307" t="str">
        <f>Seasons!$A$70</f>
        <v>Margin - Buyer - Half 2 08</v>
      </c>
    </row>
    <row r="308" spans="1:4">
      <c r="D308" t="str">
        <f>Seasons!$A$74</f>
        <v>Margin - Buyer WIF - Half 2 08</v>
      </c>
    </row>
    <row r="309" spans="1:4">
      <c r="D309" t="str">
        <f ca="1">OFFSET(Seasons!$A$17,76,0)</f>
        <v>OTB - Buyer - Half 2 09</v>
      </c>
    </row>
    <row r="310" spans="1:4">
      <c r="D310" t="str">
        <f ca="1">OFFSET(Seasons!$A$21,76,0)</f>
        <v>OTB - Buyer WIF1 - Half 2 09</v>
      </c>
    </row>
    <row r="311" spans="1:4">
      <c r="D311" t="str">
        <f ca="1">OFFSET(Seasons!$A$25,76,0)</f>
        <v>OTB - Buyer WIF2 - Half 2 09</v>
      </c>
    </row>
    <row r="312" spans="1:4">
      <c r="D312" t="str">
        <f ca="1">OFFSET(Seasons!$A$35,76,0)</f>
        <v>Phasing - Buyer - Half 2 09</v>
      </c>
    </row>
    <row r="313" spans="1:4">
      <c r="D313" t="str">
        <f ca="1">OFFSET(Seasons!$A$52,76,0)</f>
        <v>WSSI - Buyer - Half 2 09</v>
      </c>
    </row>
    <row r="314" spans="1:4">
      <c r="D314" t="str">
        <f ca="1">OFFSET(Seasons!$A$57,76,0)</f>
        <v>WSSI - Buyer WIF - Half 2 09</v>
      </c>
    </row>
    <row r="315" spans="1:4">
      <c r="D315" t="str">
        <f ca="1">OFFSET(Seasons!$A$70,76,0)</f>
        <v>Margin - Buyer - Half 2 09</v>
      </c>
    </row>
    <row r="316" spans="1:4">
      <c r="D316" t="str">
        <f ca="1">OFFSET(Seasons!$A$72,74,0)</f>
        <v>Margin - Buyer - Half 2 09</v>
      </c>
    </row>
    <row r="317" spans="1:4">
      <c r="A317" t="s">
        <v>567</v>
      </c>
      <c r="B317" t="str">
        <f>PlanType!A$2</f>
        <v>pt</v>
      </c>
      <c r="C317" t="b">
        <v>0</v>
      </c>
      <c r="D317" t="str">
        <f>Seasons!$A$14</f>
        <v>OTB - LY - Half 1 08</v>
      </c>
    </row>
    <row r="318" spans="1:4">
      <c r="D318" t="str">
        <f>Seasons!$A$32</f>
        <v>Phasing - LY - Half 1 08</v>
      </c>
    </row>
    <row r="319" spans="1:4">
      <c r="D319" t="str">
        <f>Seasons!$A$48</f>
        <v>WSSI - LY - Half 1 08</v>
      </c>
    </row>
    <row r="320" spans="1:4">
      <c r="D320" t="str">
        <f ca="1">OFFSET(Seasons!$A$14,76,0)</f>
        <v>OTB - LY - Half 1 09</v>
      </c>
    </row>
    <row r="321" spans="1:4">
      <c r="D321" t="str">
        <f ca="1">OFFSET(Seasons!$A$32,76,0)</f>
        <v>Phasing - LY - Half 1 09</v>
      </c>
    </row>
    <row r="322" spans="1:4">
      <c r="D322" t="str">
        <f ca="1">OFFSET(Seasons!$A$48,76,0)</f>
        <v>WSSI - LY - Half 1 09</v>
      </c>
    </row>
    <row r="323" spans="1:4">
      <c r="A323" t="s">
        <v>569</v>
      </c>
      <c r="B323" t="str">
        <f>PlanType!A$2</f>
        <v>pt</v>
      </c>
      <c r="C323" t="b">
        <v>0</v>
      </c>
      <c r="D323" t="str">
        <f>Seasons!$A$27</f>
        <v>OTB - LY - Half 2 08</v>
      </c>
    </row>
    <row r="324" spans="1:4">
      <c r="D324" t="str">
        <f>Seasons!$A$37</f>
        <v>Phasing - LY - Half 2 08</v>
      </c>
    </row>
    <row r="325" spans="1:4">
      <c r="D325" t="str">
        <f>Seasons!$A$59</f>
        <v>WSSI - LY - Half 2 08</v>
      </c>
    </row>
    <row r="326" spans="1:4">
      <c r="D326" t="str">
        <f ca="1">OFFSET(Seasons!$A$27,76,0)</f>
        <v>OTB - LY - Half 2 09</v>
      </c>
    </row>
    <row r="327" spans="1:4">
      <c r="D327" t="str">
        <f ca="1">OFFSET(Seasons!$A$37,76,0)</f>
        <v>Phasing - LY - Half 2 09</v>
      </c>
    </row>
    <row r="328" spans="1:4">
      <c r="D328" t="str">
        <f ca="1">OFFSET(Seasons!$A$59,76,0)</f>
        <v>WSSI - LY - Half 2 09</v>
      </c>
    </row>
    <row r="329" spans="1:4">
      <c r="A329" t="s">
        <v>485</v>
      </c>
      <c r="B329" t="str">
        <f>PlanType!A$2</f>
        <v>pt</v>
      </c>
      <c r="C329" t="b">
        <v>0</v>
      </c>
      <c r="D329" t="str">
        <f>Seasons!$A$2</f>
        <v>OTB - Finance - Half 1 08</v>
      </c>
    </row>
    <row r="330" spans="1:4">
      <c r="D330" t="str">
        <f ca="1">OFFSET(Seasons!$A$2,76,0)</f>
        <v>OTB - Finance - Half 1 09</v>
      </c>
    </row>
    <row r="331" spans="1:4">
      <c r="A331" t="s">
        <v>146</v>
      </c>
      <c r="B331" t="str">
        <f>PlanType!A$2</f>
        <v>pt</v>
      </c>
      <c r="C331" t="b">
        <v>0</v>
      </c>
      <c r="D331" t="str">
        <f>Seasons!$A$28</f>
        <v>Phasing - Finance - Half 1 08</v>
      </c>
    </row>
    <row r="332" spans="1:4">
      <c r="D332" t="str">
        <f ca="1">OFFSET(Seasons!$A$28,76,0)</f>
        <v>Phasing - Finance - Half 1 09</v>
      </c>
    </row>
    <row r="333" spans="1:4">
      <c r="A333" t="s">
        <v>170</v>
      </c>
      <c r="B333" t="str">
        <f>PlanType!A$2</f>
        <v>pt</v>
      </c>
      <c r="C333" t="b">
        <v>0</v>
      </c>
      <c r="D333" t="str">
        <f>Seasons!$A$38</f>
        <v>WSSI - Finance - H1 08</v>
      </c>
    </row>
    <row r="334" spans="1:4">
      <c r="D334" t="str">
        <f ca="1">OFFSET(Seasons!$A$38,76,0)</f>
        <v>WSSI - Finance - H1 09</v>
      </c>
    </row>
    <row r="335" spans="1:4">
      <c r="A335" t="s">
        <v>486</v>
      </c>
      <c r="B335" t="str">
        <f>PlanType!A$2</f>
        <v>pt</v>
      </c>
      <c r="C335" t="b">
        <v>0</v>
      </c>
      <c r="D335" t="str">
        <f>Seasons!$A$60</f>
        <v>Margin - Finance - Half 1 08</v>
      </c>
    </row>
    <row r="336" spans="1:4">
      <c r="D336" t="str">
        <f ca="1">OFFSET(Seasons!$A$60,76,0)</f>
        <v>Margin - Finance - Half 1 09</v>
      </c>
    </row>
    <row r="337" spans="1:4">
      <c r="A337" t="s">
        <v>487</v>
      </c>
      <c r="B337" t="str">
        <f>PlanType!A$2</f>
        <v>pt</v>
      </c>
      <c r="C337" t="b">
        <v>0</v>
      </c>
      <c r="D337" t="str">
        <f>Seasons!$A$15</f>
        <v>OTB - Finance - Half 2 08</v>
      </c>
    </row>
    <row r="338" spans="1:4">
      <c r="D338" t="str">
        <f ca="1">OFFSET(Seasons!$A$15,76,0)</f>
        <v>OTB - Finance - Half 2 09</v>
      </c>
    </row>
    <row r="339" spans="1:4">
      <c r="A339" t="s">
        <v>147</v>
      </c>
      <c r="B339" t="str">
        <f>PlanType!A$2</f>
        <v>pt</v>
      </c>
      <c r="C339" t="b">
        <v>0</v>
      </c>
      <c r="D339" t="str">
        <f>Seasons!$A$33</f>
        <v>Phasing - Finance - Half 2 08</v>
      </c>
    </row>
    <row r="340" spans="1:4">
      <c r="D340" t="str">
        <f ca="1">OFFSET(Seasons!$A$33,76,0)</f>
        <v>Phasing - Finance - Half 2 09</v>
      </c>
    </row>
    <row r="341" spans="1:4">
      <c r="A341" t="s">
        <v>171</v>
      </c>
      <c r="B341" t="str">
        <f>PlanType!A$2</f>
        <v>pt</v>
      </c>
      <c r="C341" t="b">
        <v>0</v>
      </c>
      <c r="D341" t="str">
        <f>Seasons!$A$49</f>
        <v>WSSI - Finance - H2 08</v>
      </c>
    </row>
    <row r="342" spans="1:4">
      <c r="D342" t="str">
        <f ca="1">OFFSET(Seasons!$A$49,76,0)</f>
        <v>WSSI - Finance - H2 09</v>
      </c>
    </row>
    <row r="343" spans="1:4">
      <c r="A343" t="s">
        <v>488</v>
      </c>
      <c r="B343" t="str">
        <f>PlanType!A$2</f>
        <v>pt</v>
      </c>
      <c r="C343" t="b">
        <v>0</v>
      </c>
      <c r="D343" t="str">
        <f>Seasons!$A$68</f>
        <v>Margin - Finance - Half 2 08</v>
      </c>
    </row>
    <row r="344" spans="1:4">
      <c r="D344" t="str">
        <f ca="1">OFFSET(Seasons!$A$68,76,0)</f>
        <v>Margin - Finance - Half 2 09</v>
      </c>
    </row>
    <row r="345" spans="1:4">
      <c r="A345" t="s">
        <v>489</v>
      </c>
      <c r="B345" t="str">
        <f>PlanType!A$2</f>
        <v>pt</v>
      </c>
      <c r="C345" t="b">
        <v>0</v>
      </c>
      <c r="D345" t="str">
        <f>Seasons!$A$3</f>
        <v>OTB - Merch - Half 1 08</v>
      </c>
    </row>
    <row r="346" spans="1:4">
      <c r="D346" t="str">
        <f ca="1">OFFSET(Seasons!$A$3,76,0)</f>
        <v>OTB - Merch - Half 1 09</v>
      </c>
    </row>
    <row r="347" spans="1:4">
      <c r="A347" t="s">
        <v>490</v>
      </c>
      <c r="B347" t="str">
        <f>PlanType!A$2</f>
        <v>pt</v>
      </c>
      <c r="C347" t="b">
        <v>0</v>
      </c>
      <c r="D347" t="str">
        <f>Seasons!$A$29</f>
        <v>Phasing - Merch - Half 1 08</v>
      </c>
    </row>
    <row r="348" spans="1:4">
      <c r="D348" t="str">
        <f ca="1">OFFSET(Seasons!$A$29,76,0)</f>
        <v>Phasing - Merch - Half 1 09</v>
      </c>
    </row>
    <row r="349" spans="1:4">
      <c r="A349" t="s">
        <v>491</v>
      </c>
      <c r="B349" t="str">
        <f>PlanType!A$2</f>
        <v>pt</v>
      </c>
      <c r="C349" t="b">
        <v>0</v>
      </c>
      <c r="D349" t="str">
        <f>Seasons!$A$40</f>
        <v>WSSI - Merch - Half 1 08</v>
      </c>
    </row>
    <row r="350" spans="1:4">
      <c r="D350" t="str">
        <f ca="1">OFFSET(Seasons!$A$40,76,0)</f>
        <v>WSSI - Merch - Half 1 09</v>
      </c>
    </row>
    <row r="351" spans="1:4">
      <c r="A351" t="s">
        <v>492</v>
      </c>
      <c r="B351" t="str">
        <f>PlanType!A$2</f>
        <v>pt</v>
      </c>
      <c r="C351" t="b">
        <v>0</v>
      </c>
      <c r="D351" t="str">
        <f>Seasons!$A$61</f>
        <v>Margin - Merch - Half 1 08</v>
      </c>
    </row>
    <row r="352" spans="1:4">
      <c r="D352" t="str">
        <f ca="1">OFFSET(Seasons!$A$61,76,0)</f>
        <v>Margin - Merch - Half 1 09</v>
      </c>
    </row>
    <row r="353" spans="1:4">
      <c r="A353" t="s">
        <v>493</v>
      </c>
      <c r="B353" t="str">
        <f>PlanType!A$2</f>
        <v>pt</v>
      </c>
      <c r="C353" t="b">
        <v>0</v>
      </c>
      <c r="D353" t="str">
        <f>Seasons!$A$16</f>
        <v>OTB - Merch - Half 2 08</v>
      </c>
    </row>
    <row r="354" spans="1:4">
      <c r="D354" t="str">
        <f ca="1">OFFSET(Seasons!$A$16,76,0)</f>
        <v>OTB - Merch - Half 2 09</v>
      </c>
    </row>
    <row r="355" spans="1:4">
      <c r="A355" t="s">
        <v>494</v>
      </c>
      <c r="B355" t="str">
        <f>PlanType!A$2</f>
        <v>pt</v>
      </c>
      <c r="C355" t="b">
        <v>0</v>
      </c>
      <c r="D355" t="str">
        <f>Seasons!$A$34</f>
        <v>Phasing - Merch - Half 2 08</v>
      </c>
    </row>
    <row r="356" spans="1:4">
      <c r="D356" t="str">
        <f ca="1">OFFSET(Seasons!$A$34,76,0)</f>
        <v>Phasing - Merch - Half 2 09</v>
      </c>
    </row>
    <row r="357" spans="1:4">
      <c r="A357" t="s">
        <v>495</v>
      </c>
      <c r="B357" t="str">
        <f>PlanType!A$2</f>
        <v>pt</v>
      </c>
      <c r="C357" t="b">
        <v>0</v>
      </c>
      <c r="D357" t="str">
        <f>Seasons!$A$51</f>
        <v>WSSI - Merch - Half 2 08</v>
      </c>
    </row>
    <row r="358" spans="1:4">
      <c r="D358" t="str">
        <f ca="1">OFFSET(Seasons!$A$51,76,0)</f>
        <v>WSSI - Merch - Half 2 09</v>
      </c>
    </row>
    <row r="359" spans="1:4">
      <c r="A359" t="s">
        <v>496</v>
      </c>
      <c r="B359" t="str">
        <f>PlanType!A$2</f>
        <v>pt</v>
      </c>
      <c r="C359" t="b">
        <v>0</v>
      </c>
      <c r="D359" t="str">
        <f>Seasons!$A$69</f>
        <v>Margin - Merch - Half 2 08</v>
      </c>
    </row>
    <row r="360" spans="1:4">
      <c r="D360" t="str">
        <f ca="1">OFFSET(Seasons!$A$69,76,0)</f>
        <v>Margin - Merch - Half 2 09</v>
      </c>
    </row>
    <row r="361" spans="1:4">
      <c r="A361" t="s">
        <v>683</v>
      </c>
      <c r="B361" t="str">
        <f>PlanType!$A$2</f>
        <v>pt</v>
      </c>
      <c r="C361" t="b">
        <v>0</v>
      </c>
      <c r="D361" t="str">
        <f>Seasons!$A$3</f>
        <v>OTB - Merch - Half 1 08</v>
      </c>
    </row>
    <row r="362" spans="1:4">
      <c r="D362" t="str">
        <f>Seasons!$A$7</f>
        <v>OTB - Merch WIF1 - Half 1 08</v>
      </c>
    </row>
    <row r="363" spans="1:4">
      <c r="D363" t="str">
        <f>Seasons!$A$11</f>
        <v>OTB - Merch WIF2 - Half 1 08</v>
      </c>
    </row>
    <row r="364" spans="1:4">
      <c r="D364" t="str">
        <f ca="1">OFFSET(Seasons!$A$3,76,0)</f>
        <v>OTB - Merch - Half 1 09</v>
      </c>
    </row>
    <row r="365" spans="1:4">
      <c r="D365" t="str">
        <f ca="1">OFFSET(Seasons!$A$7,76,0)</f>
        <v>OTB - Merch WIF1 - Half 1 09</v>
      </c>
    </row>
    <row r="366" spans="1:4">
      <c r="D366" t="str">
        <f ca="1">OFFSET(Seasons!$A$11,76,0)</f>
        <v>OTB - Merch WIF2 - Half 1 09</v>
      </c>
    </row>
    <row r="367" spans="1:4">
      <c r="A367" t="s">
        <v>684</v>
      </c>
      <c r="B367" t="str">
        <f>PlanType!$A$2</f>
        <v>pt</v>
      </c>
      <c r="C367" t="b">
        <v>0</v>
      </c>
      <c r="D367" t="str">
        <f>Seasons!$A$16</f>
        <v>OTB - Merch - Half 2 08</v>
      </c>
    </row>
    <row r="368" spans="1:4">
      <c r="D368" t="str">
        <f>Seasons!$A$20</f>
        <v>OTB - Merch WIF1 - Half 2 08</v>
      </c>
    </row>
    <row r="369" spans="1:4">
      <c r="D369" t="str">
        <f>Seasons!$A$24</f>
        <v>OTB - Merch WIF2 - Half 2 08</v>
      </c>
    </row>
    <row r="370" spans="1:4">
      <c r="D370" t="str">
        <f ca="1">OFFSET(Seasons!$A$16,76,0)</f>
        <v>OTB - Merch - Half 2 09</v>
      </c>
    </row>
    <row r="371" spans="1:4">
      <c r="D371" t="str">
        <f ca="1">OFFSET(Seasons!$A$20,76,0)</f>
        <v>OTB - Merch WIF1 - Half 2 09</v>
      </c>
    </row>
    <row r="372" spans="1:4">
      <c r="D372" t="str">
        <f ca="1">OFFSET(Seasons!$A$24,76,0)</f>
        <v>OTB - Merch WIF2 - Half 2 09</v>
      </c>
    </row>
    <row r="373" spans="1:4">
      <c r="A373" t="s">
        <v>685</v>
      </c>
      <c r="B373" t="str">
        <f>PlanType!$A$2</f>
        <v>pt</v>
      </c>
      <c r="C373" t="b">
        <v>0</v>
      </c>
      <c r="D373" t="str">
        <f>Seasons!$A$29</f>
        <v>Phasing - Merch - Half 1 08</v>
      </c>
    </row>
    <row r="374" spans="1:4">
      <c r="D374" t="str">
        <f ca="1">OFFSET(Seasons!$A$29,76,0)</f>
        <v>Phasing - Merch - Half 1 09</v>
      </c>
    </row>
    <row r="375" spans="1:4">
      <c r="A375" t="s">
        <v>686</v>
      </c>
      <c r="B375" t="str">
        <f>PlanType!$A$2</f>
        <v>pt</v>
      </c>
      <c r="C375" t="b">
        <v>0</v>
      </c>
      <c r="D375" t="str">
        <f>Seasons!$A$34</f>
        <v>Phasing - Merch - Half 2 08</v>
      </c>
    </row>
    <row r="376" spans="1:4">
      <c r="D376" t="str">
        <f ca="1">OFFSET(Seasons!$A$34,76,0)</f>
        <v>Phasing - Merch - Half 2 09</v>
      </c>
    </row>
    <row r="377" spans="1:4">
      <c r="A377" t="s">
        <v>687</v>
      </c>
      <c r="B377" t="str">
        <f>PlanType!$A$2</f>
        <v>pt</v>
      </c>
      <c r="C377" t="b">
        <v>0</v>
      </c>
      <c r="D377" t="str">
        <f>Seasons!$A$39</f>
        <v>WSSI - Merch - H1 08</v>
      </c>
    </row>
    <row r="378" spans="1:4">
      <c r="D378" t="str">
        <f>Seasons!$A$44</f>
        <v>WSSI - Merch WIF - H1 08</v>
      </c>
    </row>
    <row r="379" spans="1:4">
      <c r="D379" t="str">
        <f ca="1">OFFSET(Seasons!$A$39,76,0)</f>
        <v>WSSI - Merch - H1 09</v>
      </c>
    </row>
    <row r="380" spans="1:4">
      <c r="D380" t="str">
        <f ca="1">OFFSET(Seasons!$A$44,76,0)</f>
        <v>WSSI - Merch WIF - H1 09</v>
      </c>
    </row>
    <row r="381" spans="1:4">
      <c r="A381" t="s">
        <v>688</v>
      </c>
      <c r="B381" t="str">
        <f>PlanType!$A$2</f>
        <v>pt</v>
      </c>
      <c r="C381" t="b">
        <v>0</v>
      </c>
      <c r="D381" t="str">
        <f>Seasons!$A$50</f>
        <v>WSSI - Merch - H2 08</v>
      </c>
    </row>
    <row r="382" spans="1:4">
      <c r="D382" t="str">
        <f>Seasons!$A$55</f>
        <v>WSSI - Merch WIF - H2 08</v>
      </c>
    </row>
    <row r="383" spans="1:4">
      <c r="D383" t="str">
        <f ca="1">OFFSET(Seasons!$A$50,76,0)</f>
        <v>WSSI - Merch - H2 09</v>
      </c>
    </row>
    <row r="384" spans="1:4">
      <c r="D384" t="str">
        <f ca="1">OFFSET(Seasons!$A$55,76,0)</f>
        <v>WSSI - Merch WIF - H2 09</v>
      </c>
    </row>
    <row r="385" spans="1:4">
      <c r="A385" t="s">
        <v>689</v>
      </c>
      <c r="B385" t="str">
        <f>PlanType!$A$2</f>
        <v>pt</v>
      </c>
      <c r="C385" t="b">
        <v>0</v>
      </c>
      <c r="D385" t="str">
        <f>Seasons!$A$61</f>
        <v>Margin - Merch - Half 1 08</v>
      </c>
    </row>
    <row r="386" spans="1:4">
      <c r="D386" t="str">
        <f>Seasons!$A$65</f>
        <v>Margin - Merch WIF - Half 1 08</v>
      </c>
    </row>
    <row r="387" spans="1:4">
      <c r="D387" t="str">
        <f ca="1">OFFSET(Seasons!$A$61,76,0)</f>
        <v>Margin - Merch - Half 1 09</v>
      </c>
    </row>
    <row r="388" spans="1:4">
      <c r="D388" t="str">
        <f ca="1">OFFSET(Seasons!$A$65,76,0)</f>
        <v>Margin - Merch WIF - Half 1 09</v>
      </c>
    </row>
    <row r="389" spans="1:4">
      <c r="A389" t="s">
        <v>690</v>
      </c>
      <c r="B389" t="str">
        <f>PlanType!$A$2</f>
        <v>pt</v>
      </c>
      <c r="C389" t="b">
        <v>0</v>
      </c>
      <c r="D389" t="str">
        <f>Seasons!$A$69</f>
        <v>Margin - Merch - Half 2 08</v>
      </c>
    </row>
    <row r="390" spans="1:4">
      <c r="D390" t="str">
        <f>Seasons!$A$73</f>
        <v>Margin - Merch WIF - Half 2 08</v>
      </c>
    </row>
    <row r="391" spans="1:4">
      <c r="D391" t="str">
        <f ca="1">OFFSET(Seasons!$A$69,76,0)</f>
        <v>Margin - Merch - Half 2 09</v>
      </c>
    </row>
    <row r="392" spans="1:4">
      <c r="D392" t="str">
        <f ca="1">OFFSET(Seasons!$A$73,76,0)</f>
        <v>Margin - Merch WIF - Half 2 09</v>
      </c>
    </row>
    <row r="393" spans="1:4">
      <c r="A393" t="s">
        <v>753</v>
      </c>
      <c r="B393" t="str">
        <f>PlanType!A$2</f>
        <v>pt</v>
      </c>
      <c r="C393" t="b">
        <v>0</v>
      </c>
      <c r="D393" t="str">
        <f>Seasons!$A$4</f>
        <v>OTB - Buyer - Half 1 08</v>
      </c>
    </row>
    <row r="394" spans="1:4">
      <c r="D394" t="str">
        <f>Seasons!$A$8</f>
        <v>OTB - Buyer WIF1 - Half 1 08</v>
      </c>
    </row>
    <row r="395" spans="1:4">
      <c r="D395" t="str">
        <f>Seasons!$A$12</f>
        <v>OTB - Buyer WIF2 - Half 1 08</v>
      </c>
    </row>
    <row r="396" spans="1:4">
      <c r="D396" t="str">
        <f>Seasons!$A$30</f>
        <v>Phasing - Buyer - Half 1 08</v>
      </c>
    </row>
    <row r="397" spans="1:4">
      <c r="D397" t="str">
        <f>Seasons!$A$41</f>
        <v>WSSI - Buyer - Half 1 08</v>
      </c>
    </row>
    <row r="398" spans="1:4">
      <c r="D398" t="str">
        <f>Seasons!$A$46</f>
        <v>WSSI - Buyer WIF - Half 1 08</v>
      </c>
    </row>
    <row r="399" spans="1:4">
      <c r="D399" t="str">
        <f>Seasons!$A$62</f>
        <v>Margin - Buyer - Half 1 08</v>
      </c>
    </row>
    <row r="400" spans="1:4">
      <c r="D400" t="str">
        <f>Seasons!$A$66</f>
        <v>Margin - Buyer WIF - Half 1 08</v>
      </c>
    </row>
    <row r="401" spans="1:4">
      <c r="D401" t="str">
        <f ca="1">OFFSET(Seasons!$A$4,76,0)</f>
        <v>OTB - Buyer - Half 1 09</v>
      </c>
    </row>
    <row r="402" spans="1:4">
      <c r="D402" t="str">
        <f ca="1">OFFSET(Seasons!$A$8,76,0)</f>
        <v>OTB - Buyer WIF1 - Half 1 09</v>
      </c>
    </row>
    <row r="403" spans="1:4">
      <c r="D403" t="str">
        <f ca="1">OFFSET(Seasons!$A$12,76,0)</f>
        <v>OTB - Buyer WIF2 - Half 1 09</v>
      </c>
    </row>
    <row r="404" spans="1:4">
      <c r="D404" t="str">
        <f ca="1">OFFSET(Seasons!$A$30,76,0)</f>
        <v>Phasing - Buyer - Half 1 09</v>
      </c>
    </row>
    <row r="405" spans="1:4">
      <c r="D405" t="str">
        <f ca="1">OFFSET(Seasons!$A$41,76,0)</f>
        <v>WSSI - Buyer - Half 1 09</v>
      </c>
    </row>
    <row r="406" spans="1:4">
      <c r="D406" t="str">
        <f ca="1">OFFSET(Seasons!$A$46,76,0)</f>
        <v>WSSI - Buyer WIF - Half 1 09</v>
      </c>
    </row>
    <row r="407" spans="1:4">
      <c r="D407" t="str">
        <f ca="1">OFFSET(Seasons!$A$62,76,0)</f>
        <v>Margin - Buyer - Half 1 09</v>
      </c>
    </row>
    <row r="408" spans="1:4">
      <c r="D408" t="str">
        <f ca="1">OFFSET(Seasons!$A$66,76,0)</f>
        <v>Margin - Buyer WIF - Half 1 09</v>
      </c>
    </row>
    <row r="409" spans="1:4">
      <c r="A409" t="s">
        <v>754</v>
      </c>
      <c r="B409" t="str">
        <f>PlanType!A$2</f>
        <v>pt</v>
      </c>
      <c r="C409" t="b">
        <v>0</v>
      </c>
      <c r="D409" t="str">
        <f>Seasons!$A$17</f>
        <v>OTB - Buyer - Half 2 08</v>
      </c>
    </row>
    <row r="410" spans="1:4">
      <c r="D410" t="str">
        <f>Seasons!$A$21</f>
        <v>OTB - Buyer WIF1 - Half 2 08</v>
      </c>
    </row>
    <row r="411" spans="1:4">
      <c r="D411" t="str">
        <f>Seasons!$A$25</f>
        <v>OTB - Buyer WIF2 - Half 2 08</v>
      </c>
    </row>
    <row r="412" spans="1:4">
      <c r="D412" t="str">
        <f>Seasons!$A$35</f>
        <v>Phasing - Buyer - Half 2 08</v>
      </c>
    </row>
    <row r="413" spans="1:4">
      <c r="D413" t="str">
        <f>Seasons!$A$52</f>
        <v>WSSI - Buyer - Half 2 08</v>
      </c>
    </row>
    <row r="414" spans="1:4">
      <c r="D414" t="str">
        <f>Seasons!$A$57</f>
        <v>WSSI - Buyer WIF - Half 2 08</v>
      </c>
    </row>
    <row r="415" spans="1:4">
      <c r="D415" t="str">
        <f>Seasons!$A$70</f>
        <v>Margin - Buyer - Half 2 08</v>
      </c>
    </row>
    <row r="416" spans="1:4">
      <c r="D416" t="str">
        <f>Seasons!$A$74</f>
        <v>Margin - Buyer WIF - Half 2 08</v>
      </c>
    </row>
    <row r="417" spans="1:4">
      <c r="D417" t="str">
        <f ca="1">OFFSET(Seasons!$A$17,76,0)</f>
        <v>OTB - Buyer - Half 2 09</v>
      </c>
    </row>
    <row r="418" spans="1:4">
      <c r="D418" t="str">
        <f ca="1">OFFSET(Seasons!$A$21,76,0)</f>
        <v>OTB - Buyer WIF1 - Half 2 09</v>
      </c>
    </row>
    <row r="419" spans="1:4">
      <c r="D419" t="str">
        <f ca="1">OFFSET(Seasons!$A$25,76,0)</f>
        <v>OTB - Buyer WIF2 - Half 2 09</v>
      </c>
    </row>
    <row r="420" spans="1:4">
      <c r="D420" t="str">
        <f ca="1">OFFSET(Seasons!$A$35,76,0)</f>
        <v>Phasing - Buyer - Half 2 09</v>
      </c>
    </row>
    <row r="421" spans="1:4">
      <c r="D421" t="str">
        <f ca="1">OFFSET(Seasons!$A$52,76,0)</f>
        <v>WSSI - Buyer - Half 2 09</v>
      </c>
    </row>
    <row r="422" spans="1:4">
      <c r="D422" t="str">
        <f ca="1">OFFSET(Seasons!$A$57,76,0)</f>
        <v>WSSI - Buyer WIF - Half 2 09</v>
      </c>
    </row>
    <row r="423" spans="1:4">
      <c r="D423" t="str">
        <f ca="1">OFFSET(Seasons!$A$70,76,0)</f>
        <v>Margin - Buyer - Half 2 09</v>
      </c>
    </row>
    <row r="424" spans="1:4">
      <c r="D424" t="str">
        <f ca="1">OFFSET(Seasons!$A$74,76,0)</f>
        <v>Margin - Buyer WIF - Half 2 09</v>
      </c>
    </row>
    <row r="425" spans="1:4">
      <c r="A425" t="s">
        <v>999</v>
      </c>
      <c r="B425" t="str">
        <f>PlanType!A$2</f>
        <v>pt</v>
      </c>
      <c r="C425" t="b">
        <v>0</v>
      </c>
      <c r="D425" t="str">
        <f>Seasons!$A$5</f>
        <v>OTB - Dept - Half 1 08</v>
      </c>
    </row>
    <row r="426" spans="1:4">
      <c r="D426" t="str">
        <f>Seasons!$A$9</f>
        <v>OTB - Dept WIF1 - Half 1 08</v>
      </c>
    </row>
    <row r="427" spans="1:4">
      <c r="D427" t="str">
        <f>Seasons!$A$13</f>
        <v>OTB - Dept WIF2 - Half 1 08</v>
      </c>
    </row>
    <row r="428" spans="1:4">
      <c r="D428" t="str">
        <f>Seasons!$A$31</f>
        <v>Phasing - Dept - Half 1 08</v>
      </c>
    </row>
    <row r="429" spans="1:4">
      <c r="D429" t="str">
        <f>Seasons!$A$42</f>
        <v>WSSI - Dept - Half 1 08</v>
      </c>
    </row>
    <row r="430" spans="1:4">
      <c r="D430" t="str">
        <f>Seasons!$A$47</f>
        <v>WSSI - Dept WIF - Half 1 08</v>
      </c>
    </row>
    <row r="431" spans="1:4">
      <c r="D431" t="str">
        <f>Seasons!$A$63</f>
        <v>Margin - Dept - Half 1 08</v>
      </c>
    </row>
    <row r="432" spans="1:4">
      <c r="D432" t="str">
        <f>Seasons!$A$67</f>
        <v>Margin - Dept WIF - Half 1 08</v>
      </c>
    </row>
    <row r="433" spans="1:4">
      <c r="D433" t="str">
        <f ca="1">OFFSET(Seasons!$A$5,76,0)</f>
        <v>OTB - Dept - Half 1 09</v>
      </c>
    </row>
    <row r="434" spans="1:4">
      <c r="D434" t="str">
        <f ca="1">OFFSET(Seasons!$A$9,76,0)</f>
        <v>OTB - Dept WIF1 - Half 1 09</v>
      </c>
    </row>
    <row r="435" spans="1:4">
      <c r="D435" t="str">
        <f ca="1">OFFSET(Seasons!$A$13,76,0)</f>
        <v>OTB - Dept WIF2 - Half 1 09</v>
      </c>
    </row>
    <row r="436" spans="1:4">
      <c r="D436" t="str">
        <f ca="1">OFFSET(Seasons!$A$31,76,0)</f>
        <v>Phasing - Dept - Half 1 09</v>
      </c>
    </row>
    <row r="437" spans="1:4">
      <c r="D437" t="str">
        <f ca="1">OFFSET(Seasons!$A$42,76,0)</f>
        <v>WSSI - Dept - Half 1 09</v>
      </c>
    </row>
    <row r="438" spans="1:4">
      <c r="D438" t="str">
        <f ca="1">OFFSET(Seasons!$A$47,76,0)</f>
        <v>WSSI - Dept WIF - Half 1 09</v>
      </c>
    </row>
    <row r="439" spans="1:4">
      <c r="D439" t="str">
        <f ca="1">OFFSET(Seasons!$A$63,76,0)</f>
        <v>Margin - Dept - Half 1 09</v>
      </c>
    </row>
    <row r="440" spans="1:4">
      <c r="D440" t="str">
        <f ca="1">OFFSET(Seasons!$A$67,76,0)</f>
        <v>Margin - Dept WIF - Half 1 09</v>
      </c>
    </row>
    <row r="441" spans="1:4">
      <c r="A441" t="s">
        <v>1000</v>
      </c>
      <c r="B441" t="str">
        <f>PlanType!A$2</f>
        <v>pt</v>
      </c>
      <c r="C441" t="b">
        <v>0</v>
      </c>
      <c r="D441" t="str">
        <f>Seasons!$A$18</f>
        <v>OTB - Dept - Half 2 08</v>
      </c>
    </row>
    <row r="442" spans="1:4">
      <c r="D442" t="str">
        <f>Seasons!$A$22</f>
        <v>OTB - Dept WIF1 - Half 2 08</v>
      </c>
    </row>
    <row r="443" spans="1:4">
      <c r="D443" t="str">
        <f>Seasons!$A$26</f>
        <v>OTB - Dept WIF2 - Half 2 08</v>
      </c>
    </row>
    <row r="444" spans="1:4">
      <c r="D444" t="str">
        <f>Seasons!$A$36</f>
        <v>Phasing - Dept - Half 2 08</v>
      </c>
    </row>
    <row r="445" spans="1:4">
      <c r="D445" t="str">
        <f>Seasons!$A$53</f>
        <v>WSSI - Dept - Half 2 08</v>
      </c>
    </row>
    <row r="446" spans="1:4">
      <c r="D446" t="str">
        <f>Seasons!$A$58</f>
        <v>WSSI - Dept WIF - Half 2 08</v>
      </c>
    </row>
    <row r="447" spans="1:4">
      <c r="D447" t="str">
        <f>Seasons!$A$71</f>
        <v>Margin - Dept - Half 2 08</v>
      </c>
    </row>
    <row r="448" spans="1:4">
      <c r="D448" t="str">
        <f>Seasons!$A$75</f>
        <v>Margin - Dept WIF - Half 2 08</v>
      </c>
    </row>
    <row r="449" spans="1:4">
      <c r="D449" t="str">
        <f ca="1">OFFSET(Seasons!$A$18,76,0)</f>
        <v>OTB - Dept - Half 2 09</v>
      </c>
    </row>
    <row r="450" spans="1:4">
      <c r="D450" t="str">
        <f ca="1">OFFSET(Seasons!$A$22,76,0)</f>
        <v>OTB - Dept WIF1 - Half 2 09</v>
      </c>
    </row>
    <row r="451" spans="1:4">
      <c r="D451" t="str">
        <f ca="1">OFFSET(Seasons!$A$26,76,0)</f>
        <v>OTB - Dept WIF2 - Half 2 09</v>
      </c>
    </row>
    <row r="452" spans="1:4">
      <c r="D452" t="str">
        <f ca="1">OFFSET(Seasons!$A$36,76,0)</f>
        <v>Phasing - Dept - Half 2 09</v>
      </c>
    </row>
    <row r="453" spans="1:4">
      <c r="D453" t="str">
        <f ca="1">OFFSET(Seasons!$A$53,76,0)</f>
        <v>WSSI - Dept - Half 2 09</v>
      </c>
    </row>
    <row r="454" spans="1:4">
      <c r="D454" t="str">
        <f ca="1">OFFSET(Seasons!$A$58,76,0)</f>
        <v>WSSI - Dept WIF - Half 2 09</v>
      </c>
    </row>
    <row r="455" spans="1:4">
      <c r="D455" t="str">
        <f ca="1">OFFSET(Seasons!$A$71,76,0)</f>
        <v>Margin - Dept - Half 2 09</v>
      </c>
    </row>
    <row r="456" spans="1:4">
      <c r="D456" t="str">
        <f ca="1">OFFSET(Seasons!$A$75,76,0)</f>
        <v>Margin - Dept WIF - Half 2 09</v>
      </c>
    </row>
    <row r="457" spans="1:4">
      <c r="A457" t="s">
        <v>1001</v>
      </c>
      <c r="B457" t="str">
        <f>PlanType!A$2</f>
        <v>pt</v>
      </c>
      <c r="C457" t="b">
        <v>0</v>
      </c>
      <c r="D457" t="str">
        <f>Seasons!$A$5</f>
        <v>OTB - Dept - Half 1 08</v>
      </c>
    </row>
    <row r="458" spans="1:4">
      <c r="D458" t="str">
        <f>Seasons!$A$9</f>
        <v>OTB - Dept WIF1 - Half 1 08</v>
      </c>
    </row>
    <row r="459" spans="1:4">
      <c r="D459" t="str">
        <f>Seasons!$A$13</f>
        <v>OTB - Dept WIF2 - Half 1 08</v>
      </c>
    </row>
    <row r="460" spans="1:4">
      <c r="D460" t="str">
        <f>Seasons!$A$31</f>
        <v>Phasing - Dept - Half 1 08</v>
      </c>
    </row>
    <row r="461" spans="1:4">
      <c r="D461" t="str">
        <f>Seasons!$A$42</f>
        <v>WSSI - Dept - Half 1 08</v>
      </c>
    </row>
    <row r="462" spans="1:4">
      <c r="D462" t="str">
        <f>Seasons!$A$47</f>
        <v>WSSI - Dept WIF - Half 1 08</v>
      </c>
    </row>
    <row r="463" spans="1:4">
      <c r="D463" t="str">
        <f>Seasons!$A$63</f>
        <v>Margin - Dept - Half 1 08</v>
      </c>
    </row>
    <row r="464" spans="1:4">
      <c r="D464" t="str">
        <f>Seasons!$A$67</f>
        <v>Margin - Dept WIF - Half 1 08</v>
      </c>
    </row>
    <row r="465" spans="1:4">
      <c r="D465" t="str">
        <f ca="1">OFFSET(Seasons!$A$5,76,0)</f>
        <v>OTB - Dept - Half 1 09</v>
      </c>
    </row>
    <row r="466" spans="1:4">
      <c r="D466" t="str">
        <f ca="1">OFFSET(Seasons!$A$9,76,0)</f>
        <v>OTB - Dept WIF1 - Half 1 09</v>
      </c>
    </row>
    <row r="467" spans="1:4">
      <c r="D467" t="str">
        <f ca="1">OFFSET(Seasons!$A$13,76,0)</f>
        <v>OTB - Dept WIF2 - Half 1 09</v>
      </c>
    </row>
    <row r="468" spans="1:4">
      <c r="D468" t="str">
        <f ca="1">OFFSET(Seasons!$A$31,76,0)</f>
        <v>Phasing - Dept - Half 1 09</v>
      </c>
    </row>
    <row r="469" spans="1:4">
      <c r="D469" t="str">
        <f ca="1">OFFSET(Seasons!$A$42,76,0)</f>
        <v>WSSI - Dept - Half 1 09</v>
      </c>
    </row>
    <row r="470" spans="1:4">
      <c r="D470" t="str">
        <f ca="1">OFFSET(Seasons!$A$47,76,0)</f>
        <v>WSSI - Dept WIF - Half 1 09</v>
      </c>
    </row>
    <row r="471" spans="1:4">
      <c r="D471" t="str">
        <f ca="1">OFFSET(Seasons!$A$63,76,0)</f>
        <v>Margin - Dept - Half 1 09</v>
      </c>
    </row>
    <row r="472" spans="1:4">
      <c r="D472" t="str">
        <f ca="1">OFFSET(Seasons!$A$67,76,0)</f>
        <v>Margin - Dept WIF - Half 1 09</v>
      </c>
    </row>
    <row r="473" spans="1:4">
      <c r="A473" t="s">
        <v>1002</v>
      </c>
      <c r="B473" t="str">
        <f>PlanType!A$2</f>
        <v>pt</v>
      </c>
      <c r="C473" t="b">
        <v>0</v>
      </c>
      <c r="D473" t="str">
        <f>Seasons!$A$18</f>
        <v>OTB - Dept - Half 2 08</v>
      </c>
    </row>
    <row r="474" spans="1:4">
      <c r="D474" t="str">
        <f>Seasons!$A$22</f>
        <v>OTB - Dept WIF1 - Half 2 08</v>
      </c>
    </row>
    <row r="475" spans="1:4">
      <c r="D475" t="str">
        <f>Seasons!$A$26</f>
        <v>OTB - Dept WIF2 - Half 2 08</v>
      </c>
    </row>
    <row r="476" spans="1:4">
      <c r="D476" t="str">
        <f>Seasons!$A$36</f>
        <v>Phasing - Dept - Half 2 08</v>
      </c>
    </row>
    <row r="477" spans="1:4">
      <c r="D477" t="str">
        <f>Seasons!$A$53</f>
        <v>WSSI - Dept - Half 2 08</v>
      </c>
    </row>
    <row r="478" spans="1:4">
      <c r="D478" t="str">
        <f>Seasons!$A$58</f>
        <v>WSSI - Dept WIF - Half 2 08</v>
      </c>
    </row>
    <row r="479" spans="1:4">
      <c r="D479" t="str">
        <f>Seasons!$A$71</f>
        <v>Margin - Dept - Half 2 08</v>
      </c>
    </row>
    <row r="480" spans="1:4">
      <c r="D480" t="str">
        <f>Seasons!$A$75</f>
        <v>Margin - Dept WIF - Half 2 08</v>
      </c>
    </row>
    <row r="481" spans="4:4">
      <c r="D481" t="str">
        <f ca="1">OFFSET(Seasons!$A$18,76,0)</f>
        <v>OTB - Dept - Half 2 09</v>
      </c>
    </row>
    <row r="482" spans="4:4">
      <c r="D482" t="str">
        <f ca="1">OFFSET(Seasons!$A$22,76,0)</f>
        <v>OTB - Dept WIF1 - Half 2 09</v>
      </c>
    </row>
    <row r="483" spans="4:4">
      <c r="D483" t="str">
        <f ca="1">OFFSET(Seasons!$A$26,76,0)</f>
        <v>OTB - Dept WIF2 - Half 2 09</v>
      </c>
    </row>
    <row r="484" spans="4:4">
      <c r="D484" t="str">
        <f ca="1">OFFSET(Seasons!$A$36,76,0)</f>
        <v>Phasing - Dept - Half 2 09</v>
      </c>
    </row>
    <row r="485" spans="4:4">
      <c r="D485" t="str">
        <f ca="1">OFFSET(Seasons!$A$53,76,0)</f>
        <v>WSSI - Dept - Half 2 09</v>
      </c>
    </row>
    <row r="486" spans="4:4">
      <c r="D486" t="str">
        <f ca="1">OFFSET(Seasons!$A$58,76,0)</f>
        <v>WSSI - Dept WIF - Half 2 09</v>
      </c>
    </row>
    <row r="487" spans="4:4">
      <c r="D487" t="str">
        <f ca="1">OFFSET(Seasons!$A$71,76,0)</f>
        <v>Margin - Dept - Half 2 09</v>
      </c>
    </row>
    <row r="488" spans="4:4">
      <c r="D488" t="str">
        <f ca="1">OFFSET(Seasons!$A$75,76,0)</f>
        <v>Margin - Dept WIF - Half 2 09</v>
      </c>
    </row>
  </sheetData>
  <customSheetViews>
    <customSheetView guid="{F36C6031-31E9-4EA5-8EA7-88ADDCF1301B}" showRuler="0">
      <selection activeCell="B1" sqref="B1"/>
      <pageMargins left="0.75" right="0.75" top="1" bottom="1" header="0.5" footer="0.5"/>
      <pageSetup orientation="portrait" verticalDpi="0" r:id="rId1"/>
      <headerFooter alignWithMargins="0"/>
    </customSheetView>
  </customSheetViews>
  <phoneticPr fontId="2" type="noConversion"/>
  <pageMargins left="0.75" right="0.75" top="1" bottom="1" header="0.5" footer="0.5"/>
  <pageSetup orientation="portrait" verticalDpi="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V127"/>
  <sheetViews>
    <sheetView zoomScale="75" zoomScaleNormal="75" workbookViewId="0">
      <selection activeCell="I15" sqref="I15"/>
    </sheetView>
  </sheetViews>
  <sheetFormatPr defaultRowHeight="12.75"/>
  <cols>
    <col min="1" max="1" width="32.140625" customWidth="1"/>
    <col min="2" max="2" width="18.85546875" customWidth="1"/>
    <col min="3" max="3" width="9" customWidth="1"/>
    <col min="4" max="4" width="17.140625" customWidth="1"/>
    <col min="5" max="5" width="22.140625" style="5" customWidth="1"/>
    <col min="6" max="6" width="30.42578125" style="5" customWidth="1"/>
    <col min="7" max="7" width="8.140625" style="5" customWidth="1"/>
    <col min="8" max="8" width="26.85546875" style="5" customWidth="1"/>
    <col min="9" max="9" width="41.140625" style="5" bestFit="1" customWidth="1"/>
    <col min="10" max="10" width="22.5703125" bestFit="1" customWidth="1"/>
    <col min="11" max="11" width="18.85546875" customWidth="1"/>
    <col min="12" max="12" width="16.140625" bestFit="1" customWidth="1"/>
    <col min="13" max="13" width="16.5703125" style="5" bestFit="1" customWidth="1"/>
    <col min="14" max="14" width="17.7109375" style="5" customWidth="1"/>
    <col min="15" max="18" width="17.7109375" customWidth="1"/>
    <col min="19" max="19" width="25" customWidth="1"/>
    <col min="22" max="22" width="12.28515625" customWidth="1"/>
    <col min="24" max="24" width="23.42578125" customWidth="1"/>
  </cols>
  <sheetData>
    <row r="1" spans="1:22" ht="53.25" customHeight="1">
      <c r="A1" s="2" t="s">
        <v>536</v>
      </c>
      <c r="B1" s="2" t="s">
        <v>525</v>
      </c>
      <c r="C1" s="3" t="s">
        <v>538</v>
      </c>
      <c r="D1" s="2" t="s">
        <v>537</v>
      </c>
      <c r="E1" s="3" t="s">
        <v>539</v>
      </c>
      <c r="F1" s="3" t="s">
        <v>540</v>
      </c>
      <c r="G1" s="3" t="s">
        <v>548</v>
      </c>
      <c r="H1" s="3" t="s">
        <v>541</v>
      </c>
      <c r="I1" s="3" t="s">
        <v>4</v>
      </c>
      <c r="J1" s="3" t="s">
        <v>588</v>
      </c>
      <c r="K1" s="3" t="s">
        <v>586</v>
      </c>
      <c r="L1" s="3" t="s">
        <v>587</v>
      </c>
      <c r="M1" s="3" t="s">
        <v>589</v>
      </c>
      <c r="N1" s="3" t="s">
        <v>590</v>
      </c>
      <c r="O1" s="3" t="s">
        <v>172</v>
      </c>
      <c r="P1" s="3" t="s">
        <v>173</v>
      </c>
      <c r="Q1" s="3"/>
      <c r="R1" s="3"/>
      <c r="S1" s="2" t="s">
        <v>549</v>
      </c>
      <c r="T1" s="2" t="s">
        <v>543</v>
      </c>
      <c r="V1" s="2" t="s">
        <v>546</v>
      </c>
    </row>
    <row r="2" spans="1:22">
      <c r="A2" t="str">
        <f>Roles!$A$2</f>
        <v>Brand Matrix Input</v>
      </c>
      <c r="C2" t="b">
        <v>0</v>
      </c>
      <c r="D2" t="str">
        <f t="shared" ref="D2:E10" si="0">$V$2</f>
        <v>Planning</v>
      </c>
      <c r="E2" s="5" t="str">
        <f t="shared" si="0"/>
        <v>Planning</v>
      </c>
      <c r="F2" s="4" t="s">
        <v>544</v>
      </c>
      <c r="G2" s="4" t="b">
        <v>1</v>
      </c>
      <c r="H2" t="s">
        <v>545</v>
      </c>
      <c r="S2" t="str">
        <f>Roles!$A$2</f>
        <v>Brand Matrix Input</v>
      </c>
      <c r="T2" t="str">
        <f>PlanCycles!$A$2</f>
        <v>OTB Finance</v>
      </c>
      <c r="V2" t="s">
        <v>542</v>
      </c>
    </row>
    <row r="3" spans="1:22" ht="83.25" customHeight="1">
      <c r="A3" t="str">
        <f>Roles!$A$5</f>
        <v>OTB Finance Planner Half 1</v>
      </c>
      <c r="B3" t="str">
        <f>PlanCycles!$A$2</f>
        <v>OTB Finance</v>
      </c>
      <c r="C3" t="b">
        <v>1</v>
      </c>
      <c r="D3" t="str">
        <f t="shared" si="0"/>
        <v>Planning</v>
      </c>
      <c r="E3" s="5" t="str">
        <f t="shared" si="0"/>
        <v>Planning</v>
      </c>
      <c r="F3" s="4" t="s">
        <v>990</v>
      </c>
      <c r="H3" s="5" t="str">
        <f>ViewGroups!$A$2</f>
        <v>OTB Financial Half 1 Views</v>
      </c>
      <c r="I3" s="5" t="str">
        <f>CustomMenus!$A$2 &amp;" | " &amp; CustomMenus!$A$37 &amp; " | " &amp; CustomMenus!$A$38 &amp; " | " &amp; CustomMenus!$A$57 &amp; " | " &amp; CustomMenus!$A$64</f>
        <v>mnuAprOrgOtbCorpPlan | mnuVersCpyOtbCorpToWIF1 | mnuVersCpyOtbCorpToWIF2 | mnuSeedOtbPlanFromAdjLY | mnuSeedOtbPlanFromCorpSSWssi</v>
      </c>
      <c r="J3" s="4"/>
      <c r="K3" s="4"/>
      <c r="L3" s="4"/>
      <c r="M3" s="4"/>
      <c r="N3" s="4"/>
      <c r="O3" s="4"/>
      <c r="P3" s="4"/>
      <c r="Q3" s="4"/>
      <c r="R3" s="4"/>
      <c r="S3" t="str">
        <f>Roles!$A$5</f>
        <v>OTB Finance Planner Half 1</v>
      </c>
      <c r="T3" t="str">
        <f>PlanCycles!$A$3</f>
        <v>OTB Merch</v>
      </c>
      <c r="V3" t="s">
        <v>547</v>
      </c>
    </row>
    <row r="4" spans="1:22" ht="65.25" customHeight="1">
      <c r="A4" t="str">
        <f>Roles!$A$5</f>
        <v>OTB Finance Planner Half 1</v>
      </c>
      <c r="C4" t="b">
        <v>1</v>
      </c>
      <c r="D4" t="str">
        <f t="shared" si="0"/>
        <v>Planning</v>
      </c>
      <c r="E4" s="5" t="str">
        <f t="shared" si="0"/>
        <v>Planning</v>
      </c>
      <c r="F4" s="10" t="s">
        <v>777</v>
      </c>
      <c r="H4" s="5" t="str">
        <f>ViewGroups!$A$2</f>
        <v>OTB Financial Half 1 Views</v>
      </c>
      <c r="I4" s="5" t="str">
        <f>CustomMenus!$A$39</f>
        <v>mnuVersCpyToCorpOtbWP</v>
      </c>
      <c r="J4" s="4"/>
      <c r="K4" s="4"/>
      <c r="L4" s="4"/>
      <c r="M4" s="4"/>
      <c r="N4" s="4"/>
      <c r="O4" s="4"/>
      <c r="P4" s="4"/>
      <c r="Q4" s="4"/>
      <c r="R4" s="4"/>
      <c r="S4" t="str">
        <f>Roles!$A$29</f>
        <v>OTB Merch Planner Half 1</v>
      </c>
      <c r="T4" t="str">
        <f>PlanCycles!$A$4</f>
        <v>OTB Buyer</v>
      </c>
      <c r="V4" t="s">
        <v>563</v>
      </c>
    </row>
    <row r="5" spans="1:22" ht="67.5" customHeight="1">
      <c r="A5" t="str">
        <f>Roles!$A$11</f>
        <v>OTB Finance Planner Half 2</v>
      </c>
      <c r="B5" t="str">
        <f>PlanCycles!$A$2</f>
        <v>OTB Finance</v>
      </c>
      <c r="C5" t="b">
        <v>1</v>
      </c>
      <c r="D5" t="str">
        <f t="shared" si="0"/>
        <v>Planning</v>
      </c>
      <c r="E5" s="5" t="str">
        <f t="shared" si="0"/>
        <v>Planning</v>
      </c>
      <c r="F5" s="4" t="str">
        <f>F3</f>
        <v xml:space="preserve">@PLAN_VERSION | @PLAN_VERSIONvsLY.Variance% | LY | @PLAN_VERSIONvsLY.Variance
</v>
      </c>
      <c r="H5" s="5" t="str">
        <f>ViewGroups!$A$40</f>
        <v>OTB Financial Half 2 Views</v>
      </c>
      <c r="I5" s="5" t="str">
        <f>CustomMenus!$A$2 &amp;" | " &amp; CustomMenus!$A$37 &amp; " | " &amp; CustomMenus!$A$38 &amp; " | " &amp; CustomMenus!$A$57 &amp; " | " &amp; CustomMenus!$A$65</f>
        <v>mnuAprOrgOtbCorpPlan | mnuVersCpyOtbCorpToWIF1 | mnuVersCpyOtbCorpToWIF2 | mnuSeedOtbPlanFromAdjLY | mnuSeedOtbPlanFromCorpAWWssi</v>
      </c>
      <c r="J5" s="4"/>
      <c r="K5" s="4"/>
      <c r="L5" s="4"/>
      <c r="M5" s="4"/>
      <c r="N5" s="4"/>
      <c r="O5" s="4"/>
      <c r="P5" s="4"/>
      <c r="Q5" s="4"/>
      <c r="R5" s="4"/>
      <c r="S5" t="str">
        <f>Roles!$A$53</f>
        <v>Buyer Planner Half 1</v>
      </c>
      <c r="T5" t="str">
        <f>PlanCycles!$A$5</f>
        <v>OTB Dept</v>
      </c>
      <c r="V5" t="s">
        <v>607</v>
      </c>
    </row>
    <row r="6" spans="1:22" ht="59.25" customHeight="1">
      <c r="A6" t="str">
        <f>Roles!$A$11</f>
        <v>OTB Finance Planner Half 2</v>
      </c>
      <c r="C6" t="b">
        <v>1</v>
      </c>
      <c r="D6" t="str">
        <f t="shared" si="0"/>
        <v>Planning</v>
      </c>
      <c r="E6" s="12" t="str">
        <f t="shared" si="0"/>
        <v>Planning</v>
      </c>
      <c r="F6" s="4" t="str">
        <f>F4</f>
        <v>@PLAN_VERSION | @PLAN_VERSIONvsLY.Variance% | LY  | @PLAN_VERSIONvsLY.Variance</v>
      </c>
      <c r="H6" s="5" t="str">
        <f>ViewGroups!$A$40</f>
        <v>OTB Financial Half 2 Views</v>
      </c>
      <c r="I6" s="5" t="str">
        <f>I4</f>
        <v>mnuVersCpyToCorpOtbWP</v>
      </c>
      <c r="J6" s="4"/>
      <c r="K6" s="4"/>
      <c r="L6" s="4"/>
      <c r="M6" s="4"/>
      <c r="N6" s="4"/>
      <c r="O6" s="4"/>
      <c r="P6" s="4"/>
      <c r="Q6" s="4"/>
      <c r="R6" s="4"/>
      <c r="S6" t="str">
        <f>Roles!$A$158</f>
        <v>Dept-Brand Planner Filter Half 1</v>
      </c>
      <c r="T6" t="str">
        <f>PlanCycles!$A$34</f>
        <v>LY</v>
      </c>
    </row>
    <row r="7" spans="1:22" ht="63.75">
      <c r="A7" t="str">
        <f>Roles!$A$29</f>
        <v>OTB Merch Planner Half 1</v>
      </c>
      <c r="B7" t="str">
        <f>PlanCycles!$A$3</f>
        <v>OTB Merch</v>
      </c>
      <c r="C7" t="b">
        <v>1</v>
      </c>
      <c r="D7" t="str">
        <f t="shared" si="0"/>
        <v>Planning</v>
      </c>
      <c r="E7" s="5" t="str">
        <f t="shared" si="0"/>
        <v>Planning</v>
      </c>
      <c r="F7" s="10" t="s">
        <v>990</v>
      </c>
      <c r="H7" s="5" t="str">
        <f>ViewGroups!$A$6</f>
        <v>OTB Merch Half 1 Views</v>
      </c>
      <c r="I7" s="5" t="str">
        <f>CustomMenus!$A$31 &amp; " | " &amp; CustomMenus!$A$40&amp; " | " &amp; CustomMenus!$A$41 &amp; " | " &amp; CustomMenus!$A$57 &amp; " | " &amp; CustomMenus!$A$66</f>
        <v>mnuSubOtbDivPlan | mnuVersCpyOtbDivToWIF1 | mnuVersCpyOtbDivToWIF2 | mnuSeedOtbPlanFromAdjLY | mnuSeedOtbPlanFromDivSSWssi</v>
      </c>
      <c r="S7" t="str">
        <f>Roles!$A$182</f>
        <v>Dept-Class Planner Filter Half 1</v>
      </c>
      <c r="T7" t="str">
        <f>PlanCycles!$A$14</f>
        <v>Phasing Finance</v>
      </c>
    </row>
    <row r="8" spans="1:22" ht="63.75">
      <c r="A8" t="str">
        <f>Roles!$A$29</f>
        <v>OTB Merch Planner Half 1</v>
      </c>
      <c r="C8" t="b">
        <v>1</v>
      </c>
      <c r="D8" t="str">
        <f t="shared" si="0"/>
        <v>Planning</v>
      </c>
      <c r="E8" s="5" t="str">
        <f t="shared" si="0"/>
        <v>Planning</v>
      </c>
      <c r="F8" s="10" t="str">
        <f>F7</f>
        <v xml:space="preserve">@PLAN_VERSION | @PLAN_VERSIONvsLY.Variance% | LY | @PLAN_VERSIONvsLY.Variance
</v>
      </c>
      <c r="H8" s="5" t="str">
        <f>ViewGroups!$A$6</f>
        <v>OTB Merch Half 1 Views</v>
      </c>
      <c r="I8" s="5" t="str">
        <f>CustomMenus!$A$42</f>
        <v>mnuVersCpyToDivOtbWP</v>
      </c>
      <c r="S8" t="str">
        <f>Roles!$A$77</f>
        <v>LY Admin Half 1</v>
      </c>
      <c r="T8" t="str">
        <f>PlanCycles!$A$15</f>
        <v>Phasing Merch</v>
      </c>
    </row>
    <row r="9" spans="1:22" ht="66" customHeight="1">
      <c r="A9" t="str">
        <f>Roles!$A$35</f>
        <v>OTB Merch Planner Half 2</v>
      </c>
      <c r="B9" t="str">
        <f>B7</f>
        <v>OTB Merch</v>
      </c>
      <c r="C9" t="b">
        <v>1</v>
      </c>
      <c r="D9" t="str">
        <f t="shared" si="0"/>
        <v>Planning</v>
      </c>
      <c r="E9" s="5" t="str">
        <f t="shared" si="0"/>
        <v>Planning</v>
      </c>
      <c r="F9" s="10" t="s">
        <v>990</v>
      </c>
      <c r="H9" s="5" t="str">
        <f>ViewGroups!$A$44</f>
        <v>OTB Merch Half 2 Views</v>
      </c>
      <c r="I9" s="5" t="str">
        <f>CustomMenus!$A$31 &amp; " | " &amp; CustomMenus!$A$40&amp; " | " &amp; CustomMenus!$A$41 &amp; " | " &amp; CustomMenus!$A$57 &amp; " | " &amp; CustomMenus!$A$67</f>
        <v>mnuSubOtbDivPlan | mnuVersCpyOtbDivToWIF1 | mnuVersCpyOtbDivToWIF2 | mnuSeedOtbPlanFromAdjLY | mnuSeedOtbPlanFromDivAWWssi</v>
      </c>
      <c r="S9" t="str">
        <f>Roles!$A$86</f>
        <v>OTB Finance Approver Filter Half 1</v>
      </c>
      <c r="T9" t="str">
        <f>PlanCycles!$A$16</f>
        <v>Phasing Buyer</v>
      </c>
    </row>
    <row r="10" spans="1:22" ht="66" customHeight="1">
      <c r="A10" t="str">
        <f>Roles!$A$35</f>
        <v>OTB Merch Planner Half 2</v>
      </c>
      <c r="C10" t="b">
        <v>1</v>
      </c>
      <c r="D10" t="str">
        <f t="shared" si="0"/>
        <v>Planning</v>
      </c>
      <c r="E10" s="5" t="str">
        <f t="shared" si="0"/>
        <v>Planning</v>
      </c>
      <c r="F10" s="10" t="str">
        <f>F9</f>
        <v xml:space="preserve">@PLAN_VERSION | @PLAN_VERSIONvsLY.Variance% | LY | @PLAN_VERSIONvsLY.Variance
</v>
      </c>
      <c r="H10" s="5" t="str">
        <f>ViewGroups!$A$44</f>
        <v>OTB Merch Half 2 Views</v>
      </c>
      <c r="I10" s="5" t="str">
        <f>I8</f>
        <v>mnuVersCpyToDivOtbWP</v>
      </c>
      <c r="S10" t="str">
        <f>Roles!$A$98</f>
        <v>OTB Merch Approver Filter Half 1</v>
      </c>
      <c r="T10" t="str">
        <f>PlanCycles!$A$17</f>
        <v>Phasing Dept</v>
      </c>
    </row>
    <row r="11" spans="1:22" ht="66" customHeight="1">
      <c r="A11" t="str">
        <f>Roles!$A$110</f>
        <v>OTB Merch Planner Filter Half 1</v>
      </c>
      <c r="B11" t="str">
        <f>B7</f>
        <v>OTB Merch</v>
      </c>
      <c r="C11" t="b">
        <v>1</v>
      </c>
      <c r="D11" t="str">
        <f t="shared" ref="D11:F12" si="1">D7</f>
        <v>Planning</v>
      </c>
      <c r="E11" t="str">
        <f t="shared" si="1"/>
        <v>Planning</v>
      </c>
      <c r="F11" s="10" t="str">
        <f t="shared" si="1"/>
        <v xml:space="preserve">@PLAN_VERSION | @PLAN_VERSIONvsLY.Variance% | LY | @PLAN_VERSIONvsLY.Variance
</v>
      </c>
      <c r="G11" s="5" t="b">
        <v>1</v>
      </c>
      <c r="H11" s="5" t="str">
        <f>ViewGroups!$A$6</f>
        <v>OTB Merch Half 1 Views</v>
      </c>
      <c r="I11" s="5" t="str">
        <f>I7</f>
        <v>mnuSubOtbDivPlan | mnuVersCpyOtbDivToWIF1 | mnuVersCpyOtbDivToWIF2 | mnuSeedOtbPlanFromAdjLY | mnuSeedOtbPlanFromDivSSWssi</v>
      </c>
      <c r="J11" t="str">
        <f>CustomMenus!$A$60</f>
        <v>mnuOtbOnSave</v>
      </c>
      <c r="S11" t="str">
        <f>Roles!$A$77</f>
        <v>LY Admin Half 1</v>
      </c>
    </row>
    <row r="12" spans="1:22" ht="66" customHeight="1">
      <c r="A12" t="str">
        <f>A11</f>
        <v>OTB Merch Planner Filter Half 1</v>
      </c>
      <c r="C12" t="b">
        <v>1</v>
      </c>
      <c r="D12" t="str">
        <f t="shared" si="1"/>
        <v>Planning</v>
      </c>
      <c r="E12" t="str">
        <f t="shared" si="1"/>
        <v>Planning</v>
      </c>
      <c r="F12" s="10" t="str">
        <f t="shared" si="1"/>
        <v xml:space="preserve">@PLAN_VERSION | @PLAN_VERSIONvsLY.Variance% | LY | @PLAN_VERSIONvsLY.Variance
</v>
      </c>
      <c r="G12" s="5" t="b">
        <v>1</v>
      </c>
      <c r="H12" s="5" t="str">
        <f>ViewGroups!$A$6</f>
        <v>OTB Merch Half 1 Views</v>
      </c>
      <c r="I12" s="5" t="str">
        <f>I10</f>
        <v>mnuVersCpyToDivOtbWP</v>
      </c>
      <c r="J12" t="str">
        <f>CustomMenus!$A$60</f>
        <v>mnuOtbOnSave</v>
      </c>
    </row>
    <row r="13" spans="1:22" ht="66" customHeight="1">
      <c r="A13" t="str">
        <f>Roles!$A$116</f>
        <v>OTB Merch Planner Filter Half 2</v>
      </c>
      <c r="B13" t="str">
        <f>B7</f>
        <v>OTB Merch</v>
      </c>
      <c r="C13" t="b">
        <v>1</v>
      </c>
      <c r="D13" t="str">
        <f t="shared" ref="D13:F14" si="2">D9</f>
        <v>Planning</v>
      </c>
      <c r="E13" t="str">
        <f t="shared" si="2"/>
        <v>Planning</v>
      </c>
      <c r="F13" s="10" t="str">
        <f t="shared" si="2"/>
        <v xml:space="preserve">@PLAN_VERSION | @PLAN_VERSIONvsLY.Variance% | LY | @PLAN_VERSIONvsLY.Variance
</v>
      </c>
      <c r="G13" s="5" t="b">
        <v>1</v>
      </c>
      <c r="H13" s="5" t="str">
        <f>ViewGroups!$A$44</f>
        <v>OTB Merch Half 2 Views</v>
      </c>
      <c r="I13" s="5" t="str">
        <f>I9</f>
        <v>mnuSubOtbDivPlan | mnuVersCpyOtbDivToWIF1 | mnuVersCpyOtbDivToWIF2 | mnuSeedOtbPlanFromAdjLY | mnuSeedOtbPlanFromDivAWWssi</v>
      </c>
      <c r="J13" t="str">
        <f>CustomMenus!$A$60</f>
        <v>mnuOtbOnSave</v>
      </c>
    </row>
    <row r="14" spans="1:22" ht="66" customHeight="1">
      <c r="A14" t="str">
        <f>A13</f>
        <v>OTB Merch Planner Filter Half 2</v>
      </c>
      <c r="C14" t="b">
        <v>1</v>
      </c>
      <c r="D14" t="str">
        <f t="shared" si="2"/>
        <v>Planning</v>
      </c>
      <c r="E14" t="str">
        <f t="shared" si="2"/>
        <v>Planning</v>
      </c>
      <c r="F14" s="10" t="str">
        <f t="shared" si="2"/>
        <v xml:space="preserve">@PLAN_VERSION | @PLAN_VERSIONvsLY.Variance% | LY | @PLAN_VERSIONvsLY.Variance
</v>
      </c>
      <c r="G14" s="5" t="b">
        <v>1</v>
      </c>
      <c r="H14" s="5" t="str">
        <f>ViewGroups!$A$44</f>
        <v>OTB Merch Half 2 Views</v>
      </c>
      <c r="I14" s="5" t="str">
        <f>I12</f>
        <v>mnuVersCpyToDivOtbWP</v>
      </c>
      <c r="J14" t="str">
        <f>CustomMenus!$A$60</f>
        <v>mnuOtbOnSave</v>
      </c>
    </row>
    <row r="15" spans="1:22" ht="89.25">
      <c r="A15" t="str">
        <f>Roles!$A$53</f>
        <v>Buyer Planner Half 1</v>
      </c>
      <c r="B15" t="str">
        <f>PlanCycles!$A$4</f>
        <v>OTB Buyer</v>
      </c>
      <c r="C15" t="b">
        <v>1</v>
      </c>
      <c r="D15" t="str">
        <f>$V$2</f>
        <v>Planning</v>
      </c>
      <c r="E15" s="5" t="str">
        <f>$V$2</f>
        <v>Planning</v>
      </c>
      <c r="F15" s="4" t="s">
        <v>1155</v>
      </c>
      <c r="H15" s="5" t="str">
        <f>ViewGroups!$A$10 &amp; " | " &amp; ViewGroups!$A$14</f>
        <v>OTB Buyer Half 1 Views | OTB Buyer Recon Half 1 Views</v>
      </c>
      <c r="I15" s="5" t="str">
        <f>CustomMenus!$A$27 &amp;" | " &amp; CustomMenus!$A$43 &amp; " | " &amp; CustomMenus!$A$44  &amp; " | " &amp; CustomMenus!$A$57 &amp; " | " &amp; CustomMenus!$A$68</f>
        <v>mnuSubOtbSSGrpPlan | mnuVersCpyOtbGrpToWIF1 | mnuVersCpyOtbGrpToWIF2 | mnuSeedOtbPlanFromAdjLY | mnuSeedOtbPlanFromGrpSSWssi</v>
      </c>
    </row>
    <row r="16" spans="1:22" ht="89.25">
      <c r="A16" t="str">
        <f>Roles!$A$53</f>
        <v>Buyer Planner Half 1</v>
      </c>
      <c r="B16" t="str">
        <f>PlanCycles!$A$8</f>
        <v>OTB Buyer WIF1</v>
      </c>
      <c r="C16" t="b">
        <v>1</v>
      </c>
      <c r="D16" t="str">
        <f t="shared" ref="D16:F17" si="3">D15</f>
        <v>Planning</v>
      </c>
      <c r="E16" s="5" t="str">
        <f t="shared" si="3"/>
        <v>Planning</v>
      </c>
      <c r="F16" s="4" t="str">
        <f>F15</f>
        <v xml:space="preserve">@PLAN_VERSION | @PLAN_VERSIONvsLY.Variance% | LY | @PLAN_VERSIONvsLY.Variance | O.D.P | O.D.PvsLY.Variance% | O.D.PvsLY.Variance
</v>
      </c>
      <c r="H16" s="5" t="str">
        <f>H15</f>
        <v>OTB Buyer Half 1 Views | OTB Buyer Recon Half 1 Views</v>
      </c>
      <c r="I16" s="5" t="str">
        <f>CustomMenus!$A$45</f>
        <v>mnuVersCpyToGrpOtbWP</v>
      </c>
    </row>
    <row r="17" spans="1:16" ht="89.25">
      <c r="A17" t="str">
        <f>Roles!$A$53</f>
        <v>Buyer Planner Half 1</v>
      </c>
      <c r="B17" t="str">
        <f>PlanCycles!$A$12</f>
        <v>OTB Buyer WIF2</v>
      </c>
      <c r="C17" t="b">
        <v>1</v>
      </c>
      <c r="D17" t="str">
        <f t="shared" si="3"/>
        <v>Planning</v>
      </c>
      <c r="E17" s="5" t="str">
        <f t="shared" si="3"/>
        <v>Planning</v>
      </c>
      <c r="F17" s="4" t="str">
        <f t="shared" si="3"/>
        <v xml:space="preserve">@PLAN_VERSION | @PLAN_VERSIONvsLY.Variance% | LY | @PLAN_VERSIONvsLY.Variance | O.D.P | O.D.PvsLY.Variance% | O.D.PvsLY.Variance
</v>
      </c>
      <c r="H17" s="5" t="str">
        <f>H16</f>
        <v>OTB Buyer Half 1 Views | OTB Buyer Recon Half 1 Views</v>
      </c>
      <c r="I17" s="5" t="str">
        <f>I16</f>
        <v>mnuVersCpyToGrpOtbWP</v>
      </c>
    </row>
    <row r="18" spans="1:16" ht="76.5" customHeight="1">
      <c r="A18" t="str">
        <f>Roles!$A$69</f>
        <v>Buyer Planner Half 2</v>
      </c>
      <c r="B18" t="str">
        <f>PlanCycles!$A$4</f>
        <v>OTB Buyer</v>
      </c>
      <c r="C18" t="b">
        <v>1</v>
      </c>
      <c r="D18" t="str">
        <f>$V$2</f>
        <v>Planning</v>
      </c>
      <c r="E18" s="5" t="str">
        <f t="shared" ref="E18:F20" si="4">E17</f>
        <v>Planning</v>
      </c>
      <c r="F18" s="4" t="str">
        <f t="shared" si="4"/>
        <v xml:space="preserve">@PLAN_VERSION | @PLAN_VERSIONvsLY.Variance% | LY | @PLAN_VERSIONvsLY.Variance | O.D.P | O.D.PvsLY.Variance% | O.D.PvsLY.Variance
</v>
      </c>
      <c r="H18" s="5" t="str">
        <f>ViewGroups!$A$48 &amp; " | " &amp; ViewGroups!$A$52</f>
        <v>OTB Buyer Half 2 Views | OTB Buyer Recon Half 2 Views</v>
      </c>
      <c r="I18" s="5" t="str">
        <f>CustomMenus!$A$28 &amp;" | " &amp; CustomMenus!$A$43 &amp; " | " &amp; CustomMenus!$A$44  &amp; " | " &amp; CustomMenus!$A$57 &amp; " | " &amp; CustomMenus!$A$69</f>
        <v>mnuSubOtbAWGrpPlan | mnuVersCpyOtbGrpToWIF1 | mnuVersCpyOtbGrpToWIF2 | mnuSeedOtbPlanFromAdjLY | mnuSeedOtbPlanFromGrpAWWssi</v>
      </c>
    </row>
    <row r="19" spans="1:16" ht="76.5" customHeight="1">
      <c r="A19" t="str">
        <f>Roles!$A$69</f>
        <v>Buyer Planner Half 2</v>
      </c>
      <c r="B19" t="str">
        <f>PlanCycles!$A$8</f>
        <v>OTB Buyer WIF1</v>
      </c>
      <c r="C19" t="b">
        <v>1</v>
      </c>
      <c r="D19" t="str">
        <f>D18</f>
        <v>Planning</v>
      </c>
      <c r="E19" s="5" t="str">
        <f t="shared" si="4"/>
        <v>Planning</v>
      </c>
      <c r="F19" s="4" t="str">
        <f t="shared" si="4"/>
        <v xml:space="preserve">@PLAN_VERSION | @PLAN_VERSIONvsLY.Variance% | LY | @PLAN_VERSIONvsLY.Variance | O.D.P | O.D.PvsLY.Variance% | O.D.PvsLY.Variance
</v>
      </c>
      <c r="H19" s="5" t="str">
        <f>H18</f>
        <v>OTB Buyer Half 2 Views | OTB Buyer Recon Half 2 Views</v>
      </c>
      <c r="I19" s="5" t="str">
        <f>I16</f>
        <v>mnuVersCpyToGrpOtbWP</v>
      </c>
    </row>
    <row r="20" spans="1:16" ht="76.5" customHeight="1">
      <c r="A20" t="str">
        <f>Roles!$A$69</f>
        <v>Buyer Planner Half 2</v>
      </c>
      <c r="B20" t="str">
        <f>PlanCycles!$A$12</f>
        <v>OTB Buyer WIF2</v>
      </c>
      <c r="C20" t="b">
        <v>1</v>
      </c>
      <c r="D20" t="str">
        <f>D19</f>
        <v>Planning</v>
      </c>
      <c r="E20" s="5" t="str">
        <f t="shared" si="4"/>
        <v>Planning</v>
      </c>
      <c r="F20" s="4" t="str">
        <f t="shared" si="4"/>
        <v xml:space="preserve">@PLAN_VERSION | @PLAN_VERSIONvsLY.Variance% | LY | @PLAN_VERSIONvsLY.Variance | O.D.P | O.D.PvsLY.Variance% | O.D.PvsLY.Variance
</v>
      </c>
      <c r="H20" s="5" t="str">
        <f>H19</f>
        <v>OTB Buyer Half 2 Views | OTB Buyer Recon Half 2 Views</v>
      </c>
      <c r="I20" s="5" t="str">
        <f>I17</f>
        <v>mnuVersCpyToGrpOtbWP</v>
      </c>
    </row>
    <row r="21" spans="1:16" ht="76.5" customHeight="1">
      <c r="A21" t="str">
        <f>Roles!$A$134</f>
        <v>Buyer Planner Filter Half 1</v>
      </c>
      <c r="B21" t="str">
        <f t="shared" ref="B21:B26" si="5">B15</f>
        <v>OTB Buyer</v>
      </c>
      <c r="C21" t="b">
        <v>1</v>
      </c>
      <c r="D21" t="str">
        <f t="shared" ref="D21:F24" si="6">D15</f>
        <v>Planning</v>
      </c>
      <c r="E21" t="str">
        <f t="shared" si="6"/>
        <v>Planning</v>
      </c>
      <c r="F21" s="5" t="str">
        <f t="shared" si="6"/>
        <v xml:space="preserve">@PLAN_VERSION | @PLAN_VERSIONvsLY.Variance% | LY | @PLAN_VERSIONvsLY.Variance | O.D.P | O.D.PvsLY.Variance% | O.D.PvsLY.Variance
</v>
      </c>
      <c r="G21" s="5" t="b">
        <v>1</v>
      </c>
      <c r="H21" s="5" t="str">
        <f>H16</f>
        <v>OTB Buyer Half 1 Views | OTB Buyer Recon Half 1 Views</v>
      </c>
      <c r="I21" s="5" t="str">
        <f t="shared" ref="I21:I26" si="7">I15</f>
        <v>mnuSubOtbSSGrpPlan | mnuVersCpyOtbGrpToWIF1 | mnuVersCpyOtbGrpToWIF2 | mnuSeedOtbPlanFromAdjLY | mnuSeedOtbPlanFromGrpSSWssi</v>
      </c>
      <c r="J21" t="str">
        <f>CustomMenus!$A$60</f>
        <v>mnuOtbOnSave</v>
      </c>
    </row>
    <row r="22" spans="1:16" ht="76.5" customHeight="1">
      <c r="A22" t="str">
        <f>A21</f>
        <v>Buyer Planner Filter Half 1</v>
      </c>
      <c r="B22" t="str">
        <f t="shared" si="5"/>
        <v>OTB Buyer WIF1</v>
      </c>
      <c r="C22" t="b">
        <v>1</v>
      </c>
      <c r="D22" t="str">
        <f t="shared" si="6"/>
        <v>Planning</v>
      </c>
      <c r="E22" t="str">
        <f t="shared" si="6"/>
        <v>Planning</v>
      </c>
      <c r="F22" s="5" t="str">
        <f t="shared" si="6"/>
        <v xml:space="preserve">@PLAN_VERSION | @PLAN_VERSIONvsLY.Variance% | LY | @PLAN_VERSIONvsLY.Variance | O.D.P | O.D.PvsLY.Variance% | O.D.PvsLY.Variance
</v>
      </c>
      <c r="G22" s="5" t="b">
        <v>1</v>
      </c>
      <c r="H22" s="5" t="str">
        <f>H21</f>
        <v>OTB Buyer Half 1 Views | OTB Buyer Recon Half 1 Views</v>
      </c>
      <c r="I22" s="5" t="str">
        <f t="shared" si="7"/>
        <v>mnuVersCpyToGrpOtbWP</v>
      </c>
      <c r="J22" t="str">
        <f>CustomMenus!$A$60</f>
        <v>mnuOtbOnSave</v>
      </c>
    </row>
    <row r="23" spans="1:16" ht="76.5" customHeight="1">
      <c r="A23" t="str">
        <f>A21</f>
        <v>Buyer Planner Filter Half 1</v>
      </c>
      <c r="B23" t="str">
        <f t="shared" si="5"/>
        <v>OTB Buyer WIF2</v>
      </c>
      <c r="C23" t="b">
        <v>1</v>
      </c>
      <c r="D23" t="str">
        <f t="shared" si="6"/>
        <v>Planning</v>
      </c>
      <c r="E23" t="str">
        <f t="shared" si="6"/>
        <v>Planning</v>
      </c>
      <c r="F23" s="5" t="str">
        <f t="shared" si="6"/>
        <v xml:space="preserve">@PLAN_VERSION | @PLAN_VERSIONvsLY.Variance% | LY | @PLAN_VERSIONvsLY.Variance | O.D.P | O.D.PvsLY.Variance% | O.D.PvsLY.Variance
</v>
      </c>
      <c r="G23" s="5" t="b">
        <v>1</v>
      </c>
      <c r="H23" s="5" t="str">
        <f>H22</f>
        <v>OTB Buyer Half 1 Views | OTB Buyer Recon Half 1 Views</v>
      </c>
      <c r="I23" s="5" t="str">
        <f t="shared" si="7"/>
        <v>mnuVersCpyToGrpOtbWP</v>
      </c>
      <c r="J23" t="str">
        <f>CustomMenus!$A$60</f>
        <v>mnuOtbOnSave</v>
      </c>
    </row>
    <row r="24" spans="1:16" ht="76.5" customHeight="1">
      <c r="A24" t="str">
        <f>Roles!$A$150</f>
        <v>Buyer Planner Filter Half 2</v>
      </c>
      <c r="B24" t="str">
        <f t="shared" si="5"/>
        <v>OTB Buyer</v>
      </c>
      <c r="C24" t="b">
        <v>1</v>
      </c>
      <c r="D24" t="str">
        <f t="shared" si="6"/>
        <v>Planning</v>
      </c>
      <c r="E24" t="str">
        <f t="shared" si="6"/>
        <v>Planning</v>
      </c>
      <c r="F24" s="5" t="str">
        <f t="shared" si="6"/>
        <v xml:space="preserve">@PLAN_VERSION | @PLAN_VERSIONvsLY.Variance% | LY | @PLAN_VERSIONvsLY.Variance | O.D.P | O.D.PvsLY.Variance% | O.D.PvsLY.Variance
</v>
      </c>
      <c r="G24" s="5" t="b">
        <v>1</v>
      </c>
      <c r="H24" s="5" t="str">
        <f>H18</f>
        <v>OTB Buyer Half 2 Views | OTB Buyer Recon Half 2 Views</v>
      </c>
      <c r="I24" s="5" t="str">
        <f t="shared" si="7"/>
        <v>mnuSubOtbAWGrpPlan | mnuVersCpyOtbGrpToWIF1 | mnuVersCpyOtbGrpToWIF2 | mnuSeedOtbPlanFromAdjLY | mnuSeedOtbPlanFromGrpAWWssi</v>
      </c>
      <c r="J24" t="str">
        <f>CustomMenus!$A$60</f>
        <v>mnuOtbOnSave</v>
      </c>
    </row>
    <row r="25" spans="1:16" ht="83.25" customHeight="1">
      <c r="A25" t="str">
        <f>A24</f>
        <v>Buyer Planner Filter Half 2</v>
      </c>
      <c r="B25" t="str">
        <f t="shared" si="5"/>
        <v>OTB Buyer WIF1</v>
      </c>
      <c r="C25" t="b">
        <v>1</v>
      </c>
      <c r="D25" t="str">
        <f t="shared" ref="D25:F26" si="8">D19</f>
        <v>Planning</v>
      </c>
      <c r="E25" t="str">
        <f t="shared" si="8"/>
        <v>Planning</v>
      </c>
      <c r="F25" s="5" t="str">
        <f t="shared" si="8"/>
        <v xml:space="preserve">@PLAN_VERSION | @PLAN_VERSIONvsLY.Variance% | LY | @PLAN_VERSIONvsLY.Variance | O.D.P | O.D.PvsLY.Variance% | O.D.PvsLY.Variance
</v>
      </c>
      <c r="G25" s="5" t="b">
        <v>1</v>
      </c>
      <c r="H25" s="5" t="str">
        <f>H24</f>
        <v>OTB Buyer Half 2 Views | OTB Buyer Recon Half 2 Views</v>
      </c>
      <c r="I25" s="5" t="str">
        <f t="shared" si="7"/>
        <v>mnuVersCpyToGrpOtbWP</v>
      </c>
      <c r="J25" t="str">
        <f>CustomMenus!$A$60</f>
        <v>mnuOtbOnSave</v>
      </c>
    </row>
    <row r="26" spans="1:16" ht="81" customHeight="1">
      <c r="A26" t="str">
        <f>A24</f>
        <v>Buyer Planner Filter Half 2</v>
      </c>
      <c r="B26" t="str">
        <f t="shared" si="5"/>
        <v>OTB Buyer WIF2</v>
      </c>
      <c r="C26" t="b">
        <v>1</v>
      </c>
      <c r="D26" t="str">
        <f t="shared" si="8"/>
        <v>Planning</v>
      </c>
      <c r="E26" t="str">
        <f t="shared" si="8"/>
        <v>Planning</v>
      </c>
      <c r="F26" s="5" t="str">
        <f t="shared" si="8"/>
        <v xml:space="preserve">@PLAN_VERSION | @PLAN_VERSIONvsLY.Variance% | LY | @PLAN_VERSIONvsLY.Variance | O.D.P | O.D.PvsLY.Variance% | O.D.PvsLY.Variance
</v>
      </c>
      <c r="G26" s="5" t="b">
        <v>1</v>
      </c>
      <c r="H26" s="5" t="str">
        <f>H25</f>
        <v>OTB Buyer Half 2 Views | OTB Buyer Recon Half 2 Views</v>
      </c>
      <c r="I26" s="5" t="str">
        <f t="shared" si="7"/>
        <v>mnuVersCpyToGrpOtbWP</v>
      </c>
      <c r="J26" t="str">
        <f>CustomMenus!$A$60</f>
        <v>mnuOtbOnSave</v>
      </c>
    </row>
    <row r="27" spans="1:16" ht="102">
      <c r="A27" t="str">
        <f>Roles!$A$158</f>
        <v>Dept-Brand Planner Filter Half 1</v>
      </c>
      <c r="B27" t="str">
        <f>PlanCycles!$A$5</f>
        <v>OTB Dept</v>
      </c>
      <c r="C27" t="b">
        <v>1</v>
      </c>
      <c r="D27" t="str">
        <f t="shared" ref="D27:E37" si="9">$V$2</f>
        <v>Planning</v>
      </c>
      <c r="E27" s="5" t="str">
        <f t="shared" si="9"/>
        <v>Planning</v>
      </c>
      <c r="F27" s="4" t="s">
        <v>1162</v>
      </c>
      <c r="G27" s="5" t="b">
        <v>1</v>
      </c>
      <c r="H27" s="5" t="str">
        <f>ViewGroups!$A$26  &amp; " | " &amp; ViewGroups!$A$30</f>
        <v>OTB Dept Brand Half 1 Views | OTB Dept Brand Recon Half 1 Views</v>
      </c>
      <c r="I27" s="5" t="str">
        <f>CustomMenus!$A$46 &amp; " | " &amp; CustomMenus!$A$47  &amp; " | " &amp; CustomMenus!$A$57 &amp; " | " &amp; CustomMenus!$A$70</f>
        <v>mnuVersCpyOtbDeptToWIF1 | mnuVersCpyOtbDeptToWIF2 | mnuSeedOtbPlanFromAdjLY | mnuSeedOtbPlanFromDptSSWssi</v>
      </c>
      <c r="J27" t="str">
        <f>CustomMenus!$A$60</f>
        <v>mnuOtbOnSave</v>
      </c>
      <c r="M27" s="5" t="b">
        <v>1</v>
      </c>
      <c r="N27" s="5" t="s">
        <v>813</v>
      </c>
      <c r="O27">
        <v>20000000</v>
      </c>
      <c r="P27">
        <v>80000000</v>
      </c>
    </row>
    <row r="28" spans="1:16" ht="102">
      <c r="A28" t="str">
        <f>Roles!$A$158</f>
        <v>Dept-Brand Planner Filter Half 1</v>
      </c>
      <c r="B28" t="str">
        <f>PlanCycles!$A$9</f>
        <v>OTB Dept WIF1</v>
      </c>
      <c r="C28" t="b">
        <v>1</v>
      </c>
      <c r="D28" t="str">
        <f t="shared" si="9"/>
        <v>Planning</v>
      </c>
      <c r="E28" s="5" t="str">
        <f t="shared" si="9"/>
        <v>Planning</v>
      </c>
      <c r="F28" s="4" t="str">
        <f>F27</f>
        <v xml:space="preserve">@PLAN_VERSION | LY | @PLAN_VERSIONvsLY.Variance% | @PLAN_VERSIONvsLY.Variance | O.G.P | O.G.PvsLY.Variance% | O.G.PvsLY.Variance
</v>
      </c>
      <c r="G28" s="5" t="b">
        <v>1</v>
      </c>
      <c r="H28" s="5" t="str">
        <f>H27</f>
        <v>OTB Dept Brand Half 1 Views | OTB Dept Brand Recon Half 1 Views</v>
      </c>
      <c r="I28" s="5" t="str">
        <f>CustomMenus!$A$48</f>
        <v>mnuVersCpyToDeptOtbWP</v>
      </c>
      <c r="J28" t="str">
        <f>CustomMenus!$A$60</f>
        <v>mnuOtbOnSave</v>
      </c>
      <c r="M28" s="5" t="b">
        <v>1</v>
      </c>
      <c r="N28" s="5" t="s">
        <v>813</v>
      </c>
      <c r="O28">
        <f>O27</f>
        <v>20000000</v>
      </c>
      <c r="P28">
        <f>P27</f>
        <v>80000000</v>
      </c>
    </row>
    <row r="29" spans="1:16" ht="102">
      <c r="A29" t="str">
        <f>Roles!$A$158</f>
        <v>Dept-Brand Planner Filter Half 1</v>
      </c>
      <c r="B29" t="str">
        <f>PlanCycles!$A$13</f>
        <v>OTB Dept WIF2</v>
      </c>
      <c r="C29" t="b">
        <v>1</v>
      </c>
      <c r="D29" t="str">
        <f t="shared" si="9"/>
        <v>Planning</v>
      </c>
      <c r="E29" s="5" t="str">
        <f t="shared" si="9"/>
        <v>Planning</v>
      </c>
      <c r="F29" s="4" t="str">
        <f>F28</f>
        <v xml:space="preserve">@PLAN_VERSION | LY | @PLAN_VERSIONvsLY.Variance% | @PLAN_VERSIONvsLY.Variance | O.G.P | O.G.PvsLY.Variance% | O.G.PvsLY.Variance
</v>
      </c>
      <c r="G29" s="5" t="b">
        <v>1</v>
      </c>
      <c r="H29" s="5" t="str">
        <f>H28</f>
        <v>OTB Dept Brand Half 1 Views | OTB Dept Brand Recon Half 1 Views</v>
      </c>
      <c r="I29" s="5" t="str">
        <f>I28</f>
        <v>mnuVersCpyToDeptOtbWP</v>
      </c>
      <c r="J29" t="str">
        <f>CustomMenus!$A$60</f>
        <v>mnuOtbOnSave</v>
      </c>
      <c r="M29" s="5" t="b">
        <v>1</v>
      </c>
      <c r="N29" s="5" t="s">
        <v>813</v>
      </c>
      <c r="O29">
        <f>O27</f>
        <v>20000000</v>
      </c>
      <c r="P29">
        <f>P27</f>
        <v>80000000</v>
      </c>
    </row>
    <row r="30" spans="1:16" ht="89.25" customHeight="1">
      <c r="A30" t="str">
        <f>Roles!$A$174</f>
        <v>Dept-Brand Planner Filter Half 2</v>
      </c>
      <c r="B30" t="str">
        <f>PlanCycles!$A$5</f>
        <v>OTB Dept</v>
      </c>
      <c r="C30" t="b">
        <v>1</v>
      </c>
      <c r="D30" t="str">
        <f t="shared" si="9"/>
        <v>Planning</v>
      </c>
      <c r="E30" s="5" t="str">
        <f t="shared" si="9"/>
        <v>Planning</v>
      </c>
      <c r="F30" s="4" t="str">
        <f>F27</f>
        <v xml:space="preserve">@PLAN_VERSION | LY | @PLAN_VERSIONvsLY.Variance% | @PLAN_VERSIONvsLY.Variance | O.G.P | O.G.PvsLY.Variance% | O.G.PvsLY.Variance
</v>
      </c>
      <c r="G30" s="5" t="b">
        <v>1</v>
      </c>
      <c r="H30" s="5" t="str">
        <f>ViewGroups!$A$64  &amp; " | " &amp; ViewGroups!$A$68</f>
        <v>OTB Dept Brand Half 2 Views | OTB Dept Brand Recon Half 2 Views</v>
      </c>
      <c r="I30" s="5" t="str">
        <f>CustomMenus!$A$46 &amp; " | " &amp; CustomMenus!$A$47  &amp; " | " &amp; CustomMenus!$A$57 &amp; " | " &amp; CustomMenus!$A$71</f>
        <v>mnuVersCpyOtbDeptToWIF1 | mnuVersCpyOtbDeptToWIF2 | mnuSeedOtbPlanFromAdjLY | mnuSeedOtbPlanFromDptAWWssi</v>
      </c>
      <c r="J30" t="str">
        <f>CustomMenus!$A$60</f>
        <v>mnuOtbOnSave</v>
      </c>
      <c r="M30" s="5" t="b">
        <v>1</v>
      </c>
      <c r="N30" s="5" t="str">
        <f>N27</f>
        <v>accounts=brand_plan, plantype=@UOW_ROOT, time=@UOW_ROOT, version=NA, years=@UOW_ROOT</v>
      </c>
      <c r="O30">
        <f t="shared" ref="O30:P32" si="10">O29</f>
        <v>20000000</v>
      </c>
      <c r="P30">
        <f t="shared" si="10"/>
        <v>80000000</v>
      </c>
    </row>
    <row r="31" spans="1:16" ht="89.25" customHeight="1">
      <c r="A31" t="str">
        <f>Roles!$A$174</f>
        <v>Dept-Brand Planner Filter Half 2</v>
      </c>
      <c r="B31" t="str">
        <f>PlanCycles!$A$9</f>
        <v>OTB Dept WIF1</v>
      </c>
      <c r="C31" t="b">
        <v>1</v>
      </c>
      <c r="D31" t="str">
        <f t="shared" si="9"/>
        <v>Planning</v>
      </c>
      <c r="E31" s="5" t="str">
        <f t="shared" si="9"/>
        <v>Planning</v>
      </c>
      <c r="F31" s="4" t="str">
        <f>F30</f>
        <v xml:space="preserve">@PLAN_VERSION | LY | @PLAN_VERSIONvsLY.Variance% | @PLAN_VERSIONvsLY.Variance | O.G.P | O.G.PvsLY.Variance% | O.G.PvsLY.Variance
</v>
      </c>
      <c r="G31" s="5" t="b">
        <v>1</v>
      </c>
      <c r="H31" s="5" t="str">
        <f>H30</f>
        <v>OTB Dept Brand Half 2 Views | OTB Dept Brand Recon Half 2 Views</v>
      </c>
      <c r="I31" s="5" t="str">
        <f t="shared" ref="I31:I38" si="11">I28</f>
        <v>mnuVersCpyToDeptOtbWP</v>
      </c>
      <c r="J31" t="str">
        <f>CustomMenus!$A$60</f>
        <v>mnuOtbOnSave</v>
      </c>
      <c r="M31" s="5" t="b">
        <v>1</v>
      </c>
      <c r="N31" s="5" t="str">
        <f>N28</f>
        <v>accounts=brand_plan, plantype=@UOW_ROOT, time=@UOW_ROOT, version=NA, years=@UOW_ROOT</v>
      </c>
      <c r="O31">
        <f t="shared" si="10"/>
        <v>20000000</v>
      </c>
      <c r="P31">
        <f t="shared" si="10"/>
        <v>80000000</v>
      </c>
    </row>
    <row r="32" spans="1:16" ht="89.25" customHeight="1">
      <c r="A32" t="str">
        <f>Roles!$A$174</f>
        <v>Dept-Brand Planner Filter Half 2</v>
      </c>
      <c r="B32" t="str">
        <f>PlanCycles!$A$13</f>
        <v>OTB Dept WIF2</v>
      </c>
      <c r="C32" t="b">
        <v>1</v>
      </c>
      <c r="D32" t="str">
        <f t="shared" si="9"/>
        <v>Planning</v>
      </c>
      <c r="E32" s="5" t="str">
        <f t="shared" si="9"/>
        <v>Planning</v>
      </c>
      <c r="F32" s="4" t="str">
        <f>F31</f>
        <v xml:space="preserve">@PLAN_VERSION | LY | @PLAN_VERSIONvsLY.Variance% | @PLAN_VERSIONvsLY.Variance | O.G.P | O.G.PvsLY.Variance% | O.G.PvsLY.Variance
</v>
      </c>
      <c r="G32" s="5" t="b">
        <v>1</v>
      </c>
      <c r="H32" s="5" t="str">
        <f>H31</f>
        <v>OTB Dept Brand Half 2 Views | OTB Dept Brand Recon Half 2 Views</v>
      </c>
      <c r="I32" s="5" t="str">
        <f t="shared" si="11"/>
        <v>mnuVersCpyToDeptOtbWP</v>
      </c>
      <c r="J32" t="str">
        <f>CustomMenus!$A$60</f>
        <v>mnuOtbOnSave</v>
      </c>
      <c r="M32" s="5" t="b">
        <v>1</v>
      </c>
      <c r="N32" s="5" t="str">
        <f>N29</f>
        <v>accounts=brand_plan, plantype=@UOW_ROOT, time=@UOW_ROOT, version=NA, years=@UOW_ROOT</v>
      </c>
      <c r="O32">
        <f t="shared" si="10"/>
        <v>20000000</v>
      </c>
      <c r="P32">
        <f t="shared" si="10"/>
        <v>80000000</v>
      </c>
    </row>
    <row r="33" spans="1:10" ht="89.25">
      <c r="A33" t="str">
        <f>Roles!$A$182</f>
        <v>Dept-Class Planner Filter Half 1</v>
      </c>
      <c r="B33" t="str">
        <f>PlanCycles!$A$5</f>
        <v>OTB Dept</v>
      </c>
      <c r="C33" t="b">
        <v>1</v>
      </c>
      <c r="D33" t="str">
        <f t="shared" si="9"/>
        <v>Planning</v>
      </c>
      <c r="E33" s="5" t="str">
        <f t="shared" si="9"/>
        <v>Planning</v>
      </c>
      <c r="F33" s="4" t="s">
        <v>1162</v>
      </c>
      <c r="G33" s="5" t="b">
        <v>1</v>
      </c>
      <c r="H33" s="5" t="str">
        <f>ViewGroups!$A$18  &amp; " | " &amp; ViewGroups!$A$22</f>
        <v>OTB Dept Class Half 1 Views | OTB Dept Class Recon Half 1 Views</v>
      </c>
      <c r="I33" s="5" t="str">
        <f>I27</f>
        <v>mnuVersCpyOtbDeptToWIF1 | mnuVersCpyOtbDeptToWIF2 | mnuSeedOtbPlanFromAdjLY | mnuSeedOtbPlanFromDptSSWssi</v>
      </c>
      <c r="J33" t="str">
        <f>CustomMenus!$A$60</f>
        <v>mnuOtbOnSave</v>
      </c>
    </row>
    <row r="34" spans="1:10" ht="89.25">
      <c r="A34" t="str">
        <f>Roles!$A$182</f>
        <v>Dept-Class Planner Filter Half 1</v>
      </c>
      <c r="B34" t="str">
        <f>PlanCycles!$A$9</f>
        <v>OTB Dept WIF1</v>
      </c>
      <c r="C34" t="b">
        <v>1</v>
      </c>
      <c r="D34" t="str">
        <f t="shared" si="9"/>
        <v>Planning</v>
      </c>
      <c r="E34" s="5" t="str">
        <f t="shared" si="9"/>
        <v>Planning</v>
      </c>
      <c r="F34" s="4" t="str">
        <f>F33</f>
        <v xml:space="preserve">@PLAN_VERSION | LY | @PLAN_VERSIONvsLY.Variance% | @PLAN_VERSIONvsLY.Variance | O.G.P | O.G.PvsLY.Variance% | O.G.PvsLY.Variance
</v>
      </c>
      <c r="G34" s="5" t="b">
        <v>1</v>
      </c>
      <c r="H34" s="5" t="str">
        <f>H33</f>
        <v>OTB Dept Class Half 1 Views | OTB Dept Class Recon Half 1 Views</v>
      </c>
      <c r="I34" s="5" t="str">
        <f t="shared" si="11"/>
        <v>mnuVersCpyToDeptOtbWP</v>
      </c>
      <c r="J34" t="str">
        <f>CustomMenus!$A$60</f>
        <v>mnuOtbOnSave</v>
      </c>
    </row>
    <row r="35" spans="1:10" ht="89.25">
      <c r="A35" t="str">
        <f>Roles!$A$182</f>
        <v>Dept-Class Planner Filter Half 1</v>
      </c>
      <c r="B35" t="str">
        <f>PlanCycles!$A$13</f>
        <v>OTB Dept WIF2</v>
      </c>
      <c r="C35" t="b">
        <v>1</v>
      </c>
      <c r="D35" t="str">
        <f t="shared" si="9"/>
        <v>Planning</v>
      </c>
      <c r="E35" s="5" t="str">
        <f t="shared" si="9"/>
        <v>Planning</v>
      </c>
      <c r="F35" s="4" t="str">
        <f>F34</f>
        <v xml:space="preserve">@PLAN_VERSION | LY | @PLAN_VERSIONvsLY.Variance% | @PLAN_VERSIONvsLY.Variance | O.G.P | O.G.PvsLY.Variance% | O.G.PvsLY.Variance
</v>
      </c>
      <c r="G35" s="5" t="b">
        <v>1</v>
      </c>
      <c r="H35" s="5" t="str">
        <f>H34</f>
        <v>OTB Dept Class Half 1 Views | OTB Dept Class Recon Half 1 Views</v>
      </c>
      <c r="I35" s="5" t="str">
        <f t="shared" si="11"/>
        <v>mnuVersCpyToDeptOtbWP</v>
      </c>
      <c r="J35" t="str">
        <f>CustomMenus!$A$60</f>
        <v>mnuOtbOnSave</v>
      </c>
    </row>
    <row r="36" spans="1:10" ht="75.75" customHeight="1">
      <c r="A36" t="str">
        <f>Roles!$A$198</f>
        <v>Dept-Class Planner Filter Half 2</v>
      </c>
      <c r="B36" t="str">
        <f>PlanCycles!$A$5</f>
        <v>OTB Dept</v>
      </c>
      <c r="C36" t="b">
        <v>1</v>
      </c>
      <c r="D36" t="str">
        <f t="shared" si="9"/>
        <v>Planning</v>
      </c>
      <c r="E36" s="5" t="str">
        <f t="shared" si="9"/>
        <v>Planning</v>
      </c>
      <c r="F36" s="4" t="str">
        <f>F33</f>
        <v xml:space="preserve">@PLAN_VERSION | LY | @PLAN_VERSIONvsLY.Variance% | @PLAN_VERSIONvsLY.Variance | O.G.P | O.G.PvsLY.Variance% | O.G.PvsLY.Variance
</v>
      </c>
      <c r="G36" s="5" t="b">
        <v>1</v>
      </c>
      <c r="H36" s="5" t="str">
        <f>ViewGroups!$A$56  &amp; " | " &amp; ViewGroups!$A$60</f>
        <v>OTB Dept Class Half 2 Views | OTB Dept Class Recon Half 2 Views</v>
      </c>
      <c r="I36" s="5" t="str">
        <f>I30</f>
        <v>mnuVersCpyOtbDeptToWIF1 | mnuVersCpyOtbDeptToWIF2 | mnuSeedOtbPlanFromAdjLY | mnuSeedOtbPlanFromDptAWWssi</v>
      </c>
      <c r="J36" t="str">
        <f>CustomMenus!$A$60</f>
        <v>mnuOtbOnSave</v>
      </c>
    </row>
    <row r="37" spans="1:10" ht="94.5" customHeight="1">
      <c r="A37" t="str">
        <f>Roles!$A$198</f>
        <v>Dept-Class Planner Filter Half 2</v>
      </c>
      <c r="B37" t="str">
        <f>PlanCycles!$A$9</f>
        <v>OTB Dept WIF1</v>
      </c>
      <c r="C37" t="b">
        <v>1</v>
      </c>
      <c r="D37" t="str">
        <f t="shared" si="9"/>
        <v>Planning</v>
      </c>
      <c r="E37" s="5" t="str">
        <f t="shared" si="9"/>
        <v>Planning</v>
      </c>
      <c r="F37" s="4" t="str">
        <f>F34</f>
        <v xml:space="preserve">@PLAN_VERSION | LY | @PLAN_VERSIONvsLY.Variance% | @PLAN_VERSIONvsLY.Variance | O.G.P | O.G.PvsLY.Variance% | O.G.PvsLY.Variance
</v>
      </c>
      <c r="G37" s="5" t="b">
        <v>1</v>
      </c>
      <c r="H37" s="5" t="str">
        <f>H36</f>
        <v>OTB Dept Class Half 2 Views | OTB Dept Class Recon Half 2 Views</v>
      </c>
      <c r="I37" s="5" t="str">
        <f t="shared" si="11"/>
        <v>mnuVersCpyToDeptOtbWP</v>
      </c>
      <c r="J37" t="str">
        <f>CustomMenus!$A$60</f>
        <v>mnuOtbOnSave</v>
      </c>
    </row>
    <row r="38" spans="1:10" ht="95.25" customHeight="1">
      <c r="A38" t="str">
        <f>Roles!$A$198</f>
        <v>Dept-Class Planner Filter Half 2</v>
      </c>
      <c r="B38" t="str">
        <f>PlanCycles!$A$13</f>
        <v>OTB Dept WIF2</v>
      </c>
      <c r="C38" t="b">
        <v>1</v>
      </c>
      <c r="D38" t="str">
        <f>D37</f>
        <v>Planning</v>
      </c>
      <c r="E38" t="str">
        <f>E37</f>
        <v>Planning</v>
      </c>
      <c r="F38" s="5" t="str">
        <f>F37</f>
        <v xml:space="preserve">@PLAN_VERSION | LY | @PLAN_VERSIONvsLY.Variance% | @PLAN_VERSIONvsLY.Variance | O.G.P | O.G.PvsLY.Variance% | O.G.PvsLY.Variance
</v>
      </c>
      <c r="G38" s="5" t="b">
        <v>1</v>
      </c>
      <c r="H38" s="5" t="str">
        <f>H37</f>
        <v>OTB Dept Class Half 2 Views | OTB Dept Class Recon Half 2 Views</v>
      </c>
      <c r="I38" s="5" t="str">
        <f t="shared" si="11"/>
        <v>mnuVersCpyToDeptOtbWP</v>
      </c>
      <c r="J38" t="str">
        <f>CustomMenus!$A$60</f>
        <v>mnuOtbOnSave</v>
      </c>
    </row>
    <row r="39" spans="1:10" ht="95.25" customHeight="1">
      <c r="A39" t="str">
        <f>Roles!$A$77</f>
        <v>LY Admin Half 1</v>
      </c>
      <c r="B39" t="str">
        <f>PlanCycles!$A$34</f>
        <v>LY</v>
      </c>
      <c r="C39" t="b">
        <v>1</v>
      </c>
      <c r="D39" t="str">
        <f>D38</f>
        <v>Planning</v>
      </c>
      <c r="E39" t="str">
        <f>E38</f>
        <v>Planning</v>
      </c>
      <c r="F39" s="4" t="s">
        <v>990</v>
      </c>
      <c r="G39" s="5" t="b">
        <v>1</v>
      </c>
      <c r="H39" s="5" t="str">
        <f>ViewGroups!$A$10</f>
        <v>OTB Buyer Half 1 Views</v>
      </c>
      <c r="J39" t="str">
        <f>CustomMenus!$A$60</f>
        <v>mnuOtbOnSave</v>
      </c>
    </row>
    <row r="40" spans="1:10" ht="95.25" customHeight="1">
      <c r="A40" t="str">
        <f>Roles!$A$83</f>
        <v>LY Admin Half 2</v>
      </c>
      <c r="B40" t="str">
        <f>PlanCycles!$A$34</f>
        <v>LY</v>
      </c>
      <c r="C40" t="b">
        <v>1</v>
      </c>
      <c r="D40" t="str">
        <f>D39</f>
        <v>Planning</v>
      </c>
      <c r="E40" t="str">
        <f>E39</f>
        <v>Planning</v>
      </c>
      <c r="F40" s="4" t="s">
        <v>990</v>
      </c>
      <c r="G40" s="5" t="b">
        <v>1</v>
      </c>
      <c r="H40" s="5" t="str">
        <f>ViewGroups!$A$48</f>
        <v>OTB Buyer Half 2 Views</v>
      </c>
      <c r="J40" t="str">
        <f>CustomMenus!$A$60</f>
        <v>mnuOtbOnSave</v>
      </c>
    </row>
    <row r="41" spans="1:10" ht="53.25" customHeight="1">
      <c r="A41" t="str">
        <f>Roles!$A$86</f>
        <v>OTB Finance Approver Filter Half 1</v>
      </c>
      <c r="B41" t="str">
        <f>PlanCycles!$A$2</f>
        <v>OTB Finance</v>
      </c>
      <c r="C41" t="b">
        <v>1</v>
      </c>
      <c r="D41" t="str">
        <f t="shared" ref="D41:E44" si="12">$V$2</f>
        <v>Planning</v>
      </c>
      <c r="E41" s="5" t="str">
        <f t="shared" si="12"/>
        <v>Planning</v>
      </c>
      <c r="F41" s="4" t="s">
        <v>1071</v>
      </c>
      <c r="G41" s="5" t="b">
        <v>1</v>
      </c>
      <c r="H41" s="5" t="str">
        <f>ViewGroups!$A$34</f>
        <v>OTB Approval Half 1 Fin Views</v>
      </c>
      <c r="I41" s="5" t="str">
        <f>CustomMenus!$A$5</f>
        <v>mnuAprOrgOtbDivPlan</v>
      </c>
      <c r="J41" t="str">
        <f>CustomMenus!$A$60</f>
        <v>mnuOtbOnSave</v>
      </c>
    </row>
    <row r="42" spans="1:10" ht="102">
      <c r="A42" t="str">
        <f>Roles!$A$94</f>
        <v>OTB Finance Approver Filter Half 2</v>
      </c>
      <c r="B42" t="str">
        <f>PlanCycles!$A$2</f>
        <v>OTB Finance</v>
      </c>
      <c r="C42" t="b">
        <v>1</v>
      </c>
      <c r="D42" t="str">
        <f t="shared" si="12"/>
        <v>Planning</v>
      </c>
      <c r="E42" s="5" t="str">
        <f t="shared" si="12"/>
        <v>Planning</v>
      </c>
      <c r="F42" s="4" t="str">
        <f>F41</f>
        <v>@PLAN_VERSION | @PLAN_VERSIONvsLY.Variance% | LY | O.V.PAW | O.C.PvsO.V.PAW.Variance%  | @PLAN_VERSIONvsLY.Variance | O.C.PvsO.V.PAW.Variance | O.V.PAWvsLY.Variance | O.V.PAWvsLY.Variance%</v>
      </c>
      <c r="G42" s="5" t="b">
        <v>1</v>
      </c>
      <c r="H42" s="5" t="str">
        <f>ViewGroups!$A$72</f>
        <v>OTB Approval Half 2 Fin Views</v>
      </c>
      <c r="I42" s="5" t="str">
        <f>I41</f>
        <v>mnuAprOrgOtbDivPlan</v>
      </c>
      <c r="J42" t="str">
        <f>CustomMenus!$A$60</f>
        <v>mnuOtbOnSave</v>
      </c>
    </row>
    <row r="43" spans="1:10" ht="102">
      <c r="A43" t="str">
        <f>Roles!$A$98</f>
        <v>OTB Merch Approver Filter Half 1</v>
      </c>
      <c r="B43" t="str">
        <f>PlanCycles!$A$3</f>
        <v>OTB Merch</v>
      </c>
      <c r="C43" t="b">
        <v>1</v>
      </c>
      <c r="D43" t="str">
        <f t="shared" si="12"/>
        <v>Planning</v>
      </c>
      <c r="E43" s="5" t="str">
        <f t="shared" si="12"/>
        <v>Planning</v>
      </c>
      <c r="F43" s="4" t="s">
        <v>1072</v>
      </c>
      <c r="G43" s="5" t="b">
        <v>1</v>
      </c>
      <c r="H43" s="5" t="str">
        <f>ViewGroups!$A$37</f>
        <v>OTB Approval Half 1 Merch Views</v>
      </c>
      <c r="I43" s="5" t="str">
        <f>CustomMenus!$A$8</f>
        <v>mnuAprOrgOtbGrpPlan</v>
      </c>
      <c r="J43" t="str">
        <f>CustomMenus!$A$60</f>
        <v>mnuOtbOnSave</v>
      </c>
    </row>
    <row r="44" spans="1:10" ht="102">
      <c r="A44" t="str">
        <f>Roles!$A$106</f>
        <v>OTB Merch Approver Filter Half 2</v>
      </c>
      <c r="B44" t="str">
        <f>PlanCycles!$A$3</f>
        <v>OTB Merch</v>
      </c>
      <c r="C44" t="b">
        <v>1</v>
      </c>
      <c r="D44" t="str">
        <f t="shared" si="12"/>
        <v>Planning</v>
      </c>
      <c r="E44" s="5" t="str">
        <f t="shared" si="12"/>
        <v>Planning</v>
      </c>
      <c r="F44" s="4" t="str">
        <f>F43</f>
        <v>@PLAN_VERSION | @PLAN_VERSIONvsLY.Variance% | LY | O.G.PAW | O.V.PvsO.G.PAW.Variance%  | @PLAN_VERSIONvsLY.Variance | O.V.PvsO.G.PAW.Variance | O.G.PAWvsLY.Variance | O.G.PAWvsLY.Variance%</v>
      </c>
      <c r="G44" s="5" t="b">
        <v>1</v>
      </c>
      <c r="H44" s="5" t="str">
        <f>ViewGroups!$A$75</f>
        <v>OTB Approval Half 2 Merch Views</v>
      </c>
      <c r="I44" s="5" t="str">
        <f>I43</f>
        <v>mnuAprOrgOtbGrpPlan</v>
      </c>
      <c r="J44" t="str">
        <f>CustomMenus!$A$60</f>
        <v>mnuOtbOnSave</v>
      </c>
    </row>
    <row r="45" spans="1:10" ht="51">
      <c r="A45" t="str">
        <f>Roles!$A$14</f>
        <v>Phase Finance Planner Filter Half 1</v>
      </c>
      <c r="B45" t="str">
        <f>PlanCycles!$A$14</f>
        <v>Phasing Finance</v>
      </c>
      <c r="C45" t="b">
        <v>0</v>
      </c>
      <c r="D45" t="str">
        <f t="shared" ref="D45:E48" si="13">$V$3</f>
        <v>Phasing</v>
      </c>
      <c r="E45" s="5" t="str">
        <f t="shared" si="13"/>
        <v>Phasing</v>
      </c>
      <c r="F45" s="4" t="s">
        <v>778</v>
      </c>
      <c r="G45" s="5" t="b">
        <v>1</v>
      </c>
      <c r="H45" s="5" t="str">
        <f>ViewGroups!$A$78</f>
        <v>Phasing Financial Half 1 Views</v>
      </c>
      <c r="I45" s="5" t="str">
        <f>CustomMenus!$A$3  &amp;" | " &amp; CustomMenus!$A$20 &amp; " | " &amp; CustomMenus!$A$23  &amp; " | " &amp; CustomMenus!$A$58</f>
        <v>mnuAprPhsCorpPlan | mnuPhaseCorpFromOtb | mnuPhaseCorpFromOtbWssi | mnuSeedPhsPlanFromAdjLY</v>
      </c>
      <c r="J45" t="str">
        <f>CustomMenus!$A$61</f>
        <v>mnuPhsOnSave</v>
      </c>
    </row>
    <row r="46" spans="1:10" ht="51">
      <c r="A46" t="str">
        <f>Roles!$A$16</f>
        <v>Phase Finance Planner Filter Half 2</v>
      </c>
      <c r="B46" t="str">
        <f>PlanCycles!$A$14</f>
        <v>Phasing Finance</v>
      </c>
      <c r="C46" t="b">
        <v>0</v>
      </c>
      <c r="D46" t="str">
        <f t="shared" si="13"/>
        <v>Phasing</v>
      </c>
      <c r="E46" s="5" t="str">
        <f t="shared" si="13"/>
        <v>Phasing</v>
      </c>
      <c r="F46" s="4" t="str">
        <f>F45</f>
        <v>@PLAN_VERSION | @PLAN_VERSIONvsLY.Variance% | LY | @PLAN_VERSIONvsLY.Variance</v>
      </c>
      <c r="G46" s="5" t="b">
        <v>1</v>
      </c>
      <c r="H46" s="5" t="str">
        <f>ViewGroups!$A$95</f>
        <v>Phasing Financial Half 2 Views</v>
      </c>
      <c r="I46" s="5" t="str">
        <f>I45</f>
        <v>mnuAprPhsCorpPlan | mnuPhaseCorpFromOtb | mnuPhaseCorpFromOtbWssi | mnuSeedPhsPlanFromAdjLY</v>
      </c>
      <c r="J46" t="str">
        <f>CustomMenus!$A$61</f>
        <v>mnuPhsOnSave</v>
      </c>
    </row>
    <row r="47" spans="1:10" ht="51">
      <c r="A47" t="str">
        <f>Roles!$A$38</f>
        <v>Phase Merch Planner Half 1</v>
      </c>
      <c r="B47" t="str">
        <f>PlanCycles!$A$15</f>
        <v>Phasing Merch</v>
      </c>
      <c r="C47" t="b">
        <v>0</v>
      </c>
      <c r="D47" t="str">
        <f t="shared" si="13"/>
        <v>Phasing</v>
      </c>
      <c r="E47" s="5" t="str">
        <f t="shared" si="13"/>
        <v>Phasing</v>
      </c>
      <c r="F47" s="4" t="s">
        <v>778</v>
      </c>
      <c r="H47" s="5" t="str">
        <f>ViewGroups!$A$80</f>
        <v>Phasing Merch Half 1 Views</v>
      </c>
      <c r="I47" s="5" t="str">
        <f>CustomMenus!$A$32 &amp;" | " &amp; CustomMenus!$A$21 &amp; " | " &amp; CustomMenus!$A$24  &amp; " | " &amp; CustomMenus!$A$58</f>
        <v>mnuSubPhsDivPlan | mnuPhaseDivFromOtb | mnuPhaseDivFromOtbWssi | mnuSeedPhsPlanFromAdjLY</v>
      </c>
    </row>
    <row r="48" spans="1:10" ht="51">
      <c r="A48" t="str">
        <f>Roles!$A$40</f>
        <v>Phase Merch Planner Half 2</v>
      </c>
      <c r="B48" t="str">
        <f>PlanCycles!$A$15</f>
        <v>Phasing Merch</v>
      </c>
      <c r="C48" t="b">
        <v>0</v>
      </c>
      <c r="D48" t="str">
        <f t="shared" si="13"/>
        <v>Phasing</v>
      </c>
      <c r="E48" s="5" t="str">
        <f t="shared" si="13"/>
        <v>Phasing</v>
      </c>
      <c r="F48" s="4" t="str">
        <f>F47</f>
        <v>@PLAN_VERSION | @PLAN_VERSIONvsLY.Variance% | LY | @PLAN_VERSIONvsLY.Variance</v>
      </c>
      <c r="H48" s="5" t="str">
        <f>ViewGroups!$A$97</f>
        <v>Phasing Merch Half 2 Views</v>
      </c>
      <c r="I48" s="5" t="str">
        <f>I47</f>
        <v>mnuSubPhsDivPlan | mnuPhaseDivFromOtb | mnuPhaseDivFromOtbWssi | mnuSeedPhsPlanFromAdjLY</v>
      </c>
    </row>
    <row r="49" spans="1:20" ht="51">
      <c r="A49" t="str">
        <f>Roles!$A$119</f>
        <v>Phase Merch Planner Filter Half 1</v>
      </c>
      <c r="B49" t="str">
        <f>PlanCycles!$A$15</f>
        <v>Phasing Merch</v>
      </c>
      <c r="C49" t="b">
        <v>0</v>
      </c>
      <c r="D49" t="str">
        <f>D45</f>
        <v>Phasing</v>
      </c>
      <c r="E49" t="str">
        <f>E47</f>
        <v>Phasing</v>
      </c>
      <c r="F49" s="5" t="str">
        <f>F47</f>
        <v>@PLAN_VERSION | @PLAN_VERSIONvsLY.Variance% | LY | @PLAN_VERSIONvsLY.Variance</v>
      </c>
      <c r="G49" s="5" t="b">
        <v>1</v>
      </c>
      <c r="H49" s="5" t="str">
        <f>ViewGroups!$A$80</f>
        <v>Phasing Merch Half 1 Views</v>
      </c>
      <c r="I49" s="5" t="str">
        <f>I48</f>
        <v>mnuSubPhsDivPlan | mnuPhaseDivFromOtb | mnuPhaseDivFromOtbWssi | mnuSeedPhsPlanFromAdjLY</v>
      </c>
      <c r="J49" t="str">
        <f>CustomMenus!$A$61</f>
        <v>mnuPhsOnSave</v>
      </c>
    </row>
    <row r="50" spans="1:20" ht="51">
      <c r="A50" t="str">
        <f>Roles!$A$121</f>
        <v>Phase Merch Planner Filter Half 2</v>
      </c>
      <c r="B50" t="str">
        <f>PlanCycles!$A$15</f>
        <v>Phasing Merch</v>
      </c>
      <c r="C50" t="b">
        <v>0</v>
      </c>
      <c r="D50" t="str">
        <f>D46</f>
        <v>Phasing</v>
      </c>
      <c r="E50" t="str">
        <f>E48</f>
        <v>Phasing</v>
      </c>
      <c r="F50" s="5" t="str">
        <f>F48</f>
        <v>@PLAN_VERSION | @PLAN_VERSIONvsLY.Variance% | LY | @PLAN_VERSIONvsLY.Variance</v>
      </c>
      <c r="G50" s="5" t="b">
        <v>1</v>
      </c>
      <c r="H50" s="5" t="str">
        <f>ViewGroups!$A$97</f>
        <v>Phasing Merch Half 2 Views</v>
      </c>
      <c r="I50" s="5" t="str">
        <f>I49</f>
        <v>mnuSubPhsDivPlan | mnuPhaseDivFromOtb | mnuPhaseDivFromOtbWssi | mnuSeedPhsPlanFromAdjLY</v>
      </c>
      <c r="J50" t="str">
        <f>CustomMenus!$A$61</f>
        <v>mnuPhsOnSave</v>
      </c>
    </row>
    <row r="51" spans="1:20" ht="127.5">
      <c r="A51" t="str">
        <f>Roles!$A$53</f>
        <v>Buyer Planner Half 1</v>
      </c>
      <c r="B51" t="str">
        <f>PlanCycles!$A$16</f>
        <v>Phasing Buyer</v>
      </c>
      <c r="C51" t="b">
        <v>0</v>
      </c>
      <c r="D51" t="str">
        <f>$V$3</f>
        <v>Phasing</v>
      </c>
      <c r="E51" s="5" t="str">
        <f>$V$3</f>
        <v>Phasing</v>
      </c>
      <c r="F51" s="4" t="s">
        <v>174</v>
      </c>
      <c r="H51" s="5" t="str">
        <f>ViewGroups!$A$82</f>
        <v>Phasing Buyer Half 1 Views</v>
      </c>
      <c r="I51" s="5" t="str">
        <f>CustomMenus!$A$29 &amp;" | " &amp; CustomMenus!$A$22 &amp; " | " &amp; CustomMenus!$A$25  &amp; " | " &amp; CustomMenus!$A$58</f>
        <v>mnuSubPhsGrpPlan | mnuPhaseGrpFromOtb | mnuPhaseGrpFromOtbWssi | mnuSeedPhsPlanFromAdjLY</v>
      </c>
    </row>
    <row r="52" spans="1:20" ht="127.5">
      <c r="A52" t="str">
        <f>Roles!$A$69</f>
        <v>Buyer Planner Half 2</v>
      </c>
      <c r="B52" t="str">
        <f>PlanCycles!$A$16</f>
        <v>Phasing Buyer</v>
      </c>
      <c r="C52" t="b">
        <v>0</v>
      </c>
      <c r="D52" t="str">
        <f>$V$3</f>
        <v>Phasing</v>
      </c>
      <c r="E52" s="5" t="str">
        <f>$V$3</f>
        <v>Phasing</v>
      </c>
      <c r="F52" s="4" t="str">
        <f>F51</f>
        <v>@PLAN_VERSION | @PLAN_VERSIONvsLY.Variance% | LY | @PLAN_VERSIONvsLY.Variance | P.D.P | P.D.PvsLY.Variance% | P.D.PvsLY.Variance | @PLAN_VERSIONvsP.D.P.Variance | @PLAN_VERSIONvsP.D.P.Variance%</v>
      </c>
      <c r="H52" s="5" t="str">
        <f>ViewGroups!$A$99</f>
        <v>Phasing Buyer Half 2 Views</v>
      </c>
      <c r="I52" s="5" t="str">
        <f>I51</f>
        <v>mnuSubPhsGrpPlan | mnuPhaseGrpFromOtb | mnuPhaseGrpFromOtbWssi | mnuSeedPhsPlanFromAdjLY</v>
      </c>
    </row>
    <row r="53" spans="1:20" ht="127.5">
      <c r="A53" t="str">
        <f>Roles!$A$134</f>
        <v>Buyer Planner Filter Half 1</v>
      </c>
      <c r="B53" t="str">
        <f>PlanCycles!$A$16</f>
        <v>Phasing Buyer</v>
      </c>
      <c r="C53" t="b">
        <v>0</v>
      </c>
      <c r="D53" t="str">
        <f t="shared" ref="D53:F54" si="14">D51</f>
        <v>Phasing</v>
      </c>
      <c r="E53" t="str">
        <f t="shared" si="14"/>
        <v>Phasing</v>
      </c>
      <c r="F53" s="5" t="str">
        <f t="shared" si="14"/>
        <v>@PLAN_VERSION | @PLAN_VERSIONvsLY.Variance% | LY | @PLAN_VERSIONvsLY.Variance | P.D.P | P.D.PvsLY.Variance% | P.D.PvsLY.Variance | @PLAN_VERSIONvsP.D.P.Variance | @PLAN_VERSIONvsP.D.P.Variance%</v>
      </c>
      <c r="G53" s="5" t="b">
        <v>1</v>
      </c>
      <c r="H53" s="5" t="str">
        <f>H51</f>
        <v>Phasing Buyer Half 1 Views</v>
      </c>
      <c r="I53" s="5" t="str">
        <f>I52</f>
        <v>mnuSubPhsGrpPlan | mnuPhaseGrpFromOtb | mnuPhaseGrpFromOtbWssi | mnuSeedPhsPlanFromAdjLY</v>
      </c>
      <c r="J53" t="str">
        <f>CustomMenus!$A$61</f>
        <v>mnuPhsOnSave</v>
      </c>
    </row>
    <row r="54" spans="1:20" ht="127.5">
      <c r="A54" t="str">
        <f>Roles!$A$150</f>
        <v>Buyer Planner Filter Half 2</v>
      </c>
      <c r="B54" t="str">
        <f>PlanCycles!$A$16</f>
        <v>Phasing Buyer</v>
      </c>
      <c r="C54" t="b">
        <v>0</v>
      </c>
      <c r="D54" t="str">
        <f t="shared" si="14"/>
        <v>Phasing</v>
      </c>
      <c r="E54" t="str">
        <f t="shared" si="14"/>
        <v>Phasing</v>
      </c>
      <c r="F54" s="5" t="str">
        <f t="shared" si="14"/>
        <v>@PLAN_VERSION | @PLAN_VERSIONvsLY.Variance% | LY | @PLAN_VERSIONvsLY.Variance | P.D.P | P.D.PvsLY.Variance% | P.D.PvsLY.Variance | @PLAN_VERSIONvsP.D.P.Variance | @PLAN_VERSIONvsP.D.P.Variance%</v>
      </c>
      <c r="G54" s="5" t="b">
        <v>1</v>
      </c>
      <c r="H54" s="5" t="str">
        <f>H52</f>
        <v>Phasing Buyer Half 2 Views</v>
      </c>
      <c r="I54" s="5" t="str">
        <f>I53</f>
        <v>mnuSubPhsGrpPlan | mnuPhaseGrpFromOtb | mnuPhaseGrpFromOtbWssi | mnuSeedPhsPlanFromAdjLY</v>
      </c>
      <c r="J54" t="str">
        <f>CustomMenus!$A$61</f>
        <v>mnuPhsOnSave</v>
      </c>
    </row>
    <row r="55" spans="1:20" ht="127.5">
      <c r="A55" t="str">
        <f>Roles!$A$158</f>
        <v>Dept-Brand Planner Filter Half 1</v>
      </c>
      <c r="B55" t="str">
        <f>PlanCycles!$A$17</f>
        <v>Phasing Dept</v>
      </c>
      <c r="C55" t="b">
        <v>0</v>
      </c>
      <c r="D55" t="str">
        <f t="shared" ref="D55:E62" si="15">$V$3</f>
        <v>Phasing</v>
      </c>
      <c r="E55" s="5" t="str">
        <f t="shared" si="15"/>
        <v>Phasing</v>
      </c>
      <c r="F55" s="4" t="s">
        <v>175</v>
      </c>
      <c r="G55" s="5" t="b">
        <v>1</v>
      </c>
      <c r="H55" s="5" t="str">
        <f>ViewGroups!$A$88</f>
        <v>Phasing Dept Brand Half 1 Views</v>
      </c>
      <c r="I55" s="5" t="str">
        <f>CustomMenus!$A$58</f>
        <v>mnuSeedPhsPlanFromAdjLY</v>
      </c>
      <c r="J55" t="str">
        <f>CustomMenus!$A$61</f>
        <v>mnuPhsOnSave</v>
      </c>
      <c r="M55" s="5" t="b">
        <v>1</v>
      </c>
      <c r="N55" s="5" t="s">
        <v>813</v>
      </c>
      <c r="O55">
        <v>20000000</v>
      </c>
      <c r="P55">
        <v>80000000</v>
      </c>
    </row>
    <row r="56" spans="1:20" ht="127.5">
      <c r="A56" t="str">
        <f>Roles!$A$174</f>
        <v>Dept-Brand Planner Filter Half 2</v>
      </c>
      <c r="B56" t="str">
        <f>PlanCycles!$A$17</f>
        <v>Phasing Dept</v>
      </c>
      <c r="C56" t="b">
        <v>0</v>
      </c>
      <c r="D56" t="str">
        <f t="shared" si="15"/>
        <v>Phasing</v>
      </c>
      <c r="E56" s="5" t="str">
        <f t="shared" si="15"/>
        <v>Phasing</v>
      </c>
      <c r="F56" s="4" t="str">
        <f>F55</f>
        <v>@PLAN_VERSION | @PLAN_VERSIONvsLY.Variance% | LY | @PLAN_VERSIONvsLY.Variance | P.G.P | P.G.PvsLY.Variance% | P.G.PvsLY.Variance | @PLAN_VERSIONvsP.G.P.Variance | @PLAN_VERSIONvsP.G.P.Variance%</v>
      </c>
      <c r="G56" s="5" t="b">
        <v>1</v>
      </c>
      <c r="H56" s="5" t="str">
        <f>ViewGroups!$A$105</f>
        <v>Phasing Dept Brand Half 2 Views</v>
      </c>
      <c r="I56" s="5" t="str">
        <f>I55</f>
        <v>mnuSeedPhsPlanFromAdjLY</v>
      </c>
      <c r="J56" t="str">
        <f>CustomMenus!$A$61</f>
        <v>mnuPhsOnSave</v>
      </c>
      <c r="M56" s="5" t="b">
        <v>1</v>
      </c>
      <c r="N56" s="5" t="str">
        <f>N55</f>
        <v>accounts=brand_plan, plantype=@UOW_ROOT, time=@UOW_ROOT, version=NA, years=@UOW_ROOT</v>
      </c>
      <c r="O56">
        <f>O55</f>
        <v>20000000</v>
      </c>
      <c r="P56">
        <f>P55</f>
        <v>80000000</v>
      </c>
    </row>
    <row r="57" spans="1:20" ht="127.5">
      <c r="A57" t="str">
        <f>Roles!$A$182</f>
        <v>Dept-Class Planner Filter Half 1</v>
      </c>
      <c r="B57" t="str">
        <f>PlanCycles!$A$17</f>
        <v>Phasing Dept</v>
      </c>
      <c r="C57" t="b">
        <v>0</v>
      </c>
      <c r="D57" t="str">
        <f t="shared" si="15"/>
        <v>Phasing</v>
      </c>
      <c r="E57" s="5" t="str">
        <f t="shared" si="15"/>
        <v>Phasing</v>
      </c>
      <c r="F57" s="4" t="s">
        <v>175</v>
      </c>
      <c r="G57" s="5" t="b">
        <v>1</v>
      </c>
      <c r="H57" s="5" t="str">
        <f>ViewGroups!$A$85</f>
        <v>Phasing Dept Class Half 1 Views</v>
      </c>
      <c r="I57" s="5" t="str">
        <f>I56</f>
        <v>mnuSeedPhsPlanFromAdjLY</v>
      </c>
      <c r="J57" t="str">
        <f>CustomMenus!$A$61</f>
        <v>mnuPhsOnSave</v>
      </c>
    </row>
    <row r="58" spans="1:20" ht="127.5">
      <c r="A58" t="str">
        <f>Roles!$A$198</f>
        <v>Dept-Class Planner Filter Half 2</v>
      </c>
      <c r="B58" t="str">
        <f>PlanCycles!$A$17</f>
        <v>Phasing Dept</v>
      </c>
      <c r="C58" t="b">
        <v>0</v>
      </c>
      <c r="D58" t="str">
        <f t="shared" si="15"/>
        <v>Phasing</v>
      </c>
      <c r="E58" s="5" t="str">
        <f t="shared" si="15"/>
        <v>Phasing</v>
      </c>
      <c r="F58" s="4" t="str">
        <f>F57</f>
        <v>@PLAN_VERSION | @PLAN_VERSIONvsLY.Variance% | LY | @PLAN_VERSIONvsLY.Variance | P.G.P | P.G.PvsLY.Variance% | P.G.PvsLY.Variance | @PLAN_VERSIONvsP.G.P.Variance | @PLAN_VERSIONvsP.G.P.Variance%</v>
      </c>
      <c r="G58" s="5" t="b">
        <v>1</v>
      </c>
      <c r="H58" s="5" t="str">
        <f>ViewGroups!$A$102</f>
        <v>Phasing Dept Class Half 2 Views</v>
      </c>
      <c r="I58" s="5" t="str">
        <f>I57</f>
        <v>mnuSeedPhsPlanFromAdjLY</v>
      </c>
      <c r="J58" t="str">
        <f>CustomMenus!$A$61</f>
        <v>mnuPhsOnSave</v>
      </c>
    </row>
    <row r="59" spans="1:20" ht="102">
      <c r="A59" t="str">
        <f>Roles!$A$88</f>
        <v>Phasing Finance Approver Filter Half 1</v>
      </c>
      <c r="B59" t="str">
        <f>PlanCycles!$A$14</f>
        <v>Phasing Finance</v>
      </c>
      <c r="C59" t="b">
        <v>1</v>
      </c>
      <c r="D59" t="str">
        <f t="shared" si="15"/>
        <v>Phasing</v>
      </c>
      <c r="E59" s="5" t="str">
        <f t="shared" si="15"/>
        <v>Phasing</v>
      </c>
      <c r="F59" s="4" t="s">
        <v>1144</v>
      </c>
      <c r="G59" s="5" t="b">
        <v>1</v>
      </c>
      <c r="H59" s="5" t="str">
        <f>ViewGroups!$A$91</f>
        <v>Phasing Approval Half 1 Fin Views</v>
      </c>
      <c r="I59" s="5" t="str">
        <f>CustomMenus!$A$6</f>
        <v>mnuAprPhsDivPlan</v>
      </c>
      <c r="J59" t="str">
        <f>CustomMenus!$A$61</f>
        <v>mnuPhsOnSave</v>
      </c>
      <c r="T59" s="2"/>
    </row>
    <row r="60" spans="1:20" ht="102">
      <c r="A60" t="str">
        <f>Roles!$A$95</f>
        <v>Phasing Finance Approver Filter Half 2</v>
      </c>
      <c r="B60" t="str">
        <f>PlanCycles!$A$14</f>
        <v>Phasing Finance</v>
      </c>
      <c r="C60" t="b">
        <v>1</v>
      </c>
      <c r="D60" t="str">
        <f t="shared" si="15"/>
        <v>Phasing</v>
      </c>
      <c r="E60" s="5" t="str">
        <f t="shared" si="15"/>
        <v>Phasing</v>
      </c>
      <c r="F60" s="4" t="str">
        <f>F59</f>
        <v>@PLAN_VERSION | @PLAN_VERSIONvsLY.Variance% |  P.V.PAW | LY | P.C.PvsP.V.PAW.Variance% | P.C.PvsP.V.PAW.Variance | @PLAN_VERSIONvsLY.Variance | P.V.PAWvsLY.Variance% | P.V.PAWvsLY.Variance</v>
      </c>
      <c r="G60" s="5" t="b">
        <v>1</v>
      </c>
      <c r="H60" s="5" t="str">
        <f>ViewGroups!$A$108</f>
        <v>Phasing Approval Half 2 Fin Views</v>
      </c>
      <c r="I60" s="5" t="str">
        <f>I59</f>
        <v>mnuAprPhsDivPlan</v>
      </c>
      <c r="J60" t="str">
        <f>CustomMenus!$A$61</f>
        <v>mnuPhsOnSave</v>
      </c>
      <c r="T60" s="2"/>
    </row>
    <row r="61" spans="1:20" ht="112.5" customHeight="1">
      <c r="A61" t="str">
        <f>Roles!$A$100</f>
        <v>Phasing Merch Approver Filter Half 1</v>
      </c>
      <c r="B61" t="str">
        <f>PlanCycles!$A$15</f>
        <v>Phasing Merch</v>
      </c>
      <c r="C61" t="b">
        <v>1</v>
      </c>
      <c r="D61" t="str">
        <f t="shared" si="15"/>
        <v>Phasing</v>
      </c>
      <c r="E61" s="5" t="str">
        <f t="shared" si="15"/>
        <v>Phasing</v>
      </c>
      <c r="F61" s="4" t="s">
        <v>1143</v>
      </c>
      <c r="G61" s="5" t="b">
        <v>1</v>
      </c>
      <c r="H61" s="5" t="str">
        <f>ViewGroups!$A$93</f>
        <v>Phasing Approval Half 1 Merch Views</v>
      </c>
      <c r="I61" s="5" t="str">
        <f>CustomMenus!$A$9</f>
        <v>mnuAprPhsGrpPlan</v>
      </c>
      <c r="J61" t="str">
        <f>CustomMenus!$A$61</f>
        <v>mnuPhsOnSave</v>
      </c>
    </row>
    <row r="62" spans="1:20" ht="113.25" customHeight="1">
      <c r="A62" t="str">
        <f>Roles!$A$107</f>
        <v>Phasing Merch Approver Filter Half 2</v>
      </c>
      <c r="B62" t="str">
        <f>PlanCycles!$A$15</f>
        <v>Phasing Merch</v>
      </c>
      <c r="C62" t="b">
        <v>1</v>
      </c>
      <c r="D62" t="str">
        <f t="shared" si="15"/>
        <v>Phasing</v>
      </c>
      <c r="E62" s="5" t="str">
        <f t="shared" si="15"/>
        <v>Phasing</v>
      </c>
      <c r="F62" s="4" t="str">
        <f>F61</f>
        <v>@PLAN_VERSION | @PLAN_VERSIONvsLY.Variance% |  P.G.PAW | LY | P.V.PvsP.G.PAW.Variance% |  P.V.PvsP.G.PAW.Variance |  @PLAN_VERSIONvsLY.Variance | P.G.PAWvsLY.Variance% | P.G.PAWvsLY.Variance | O.V.PA | O.V.PAvsP.G.PAW.Variance% | O.V.PAvsP.G.PAW.Variance | O.V.PAvsLY.Variance% | O.V.PAvsLY.Variance</v>
      </c>
      <c r="G62" s="5" t="b">
        <v>1</v>
      </c>
      <c r="H62" s="5" t="str">
        <f>ViewGroups!$A$110</f>
        <v>Phasing Approval Half 2 Merch Views</v>
      </c>
      <c r="I62" s="5" t="str">
        <f>I61</f>
        <v>mnuAprPhsGrpPlan</v>
      </c>
      <c r="J62" t="str">
        <f>CustomMenus!$A$61</f>
        <v>mnuPhsOnSave</v>
      </c>
    </row>
    <row r="63" spans="1:20" ht="127.5">
      <c r="A63" t="str">
        <f>Roles!$A$17</f>
        <v>WSSI Finance Planner Filter Half 1</v>
      </c>
      <c r="B63" t="str">
        <f>PlanCycles!$A$18</f>
        <v>WSSI Finance</v>
      </c>
      <c r="C63" t="b">
        <v>0</v>
      </c>
      <c r="D63" t="str">
        <f t="shared" ref="D63:D70" si="16">V$4</f>
        <v>SPlanning</v>
      </c>
      <c r="E63" s="5" t="str">
        <f>V$4</f>
        <v>SPlanning</v>
      </c>
      <c r="F63" s="4" t="s">
        <v>1032</v>
      </c>
      <c r="G63" s="5" t="b">
        <v>1</v>
      </c>
      <c r="H63" s="5" t="str">
        <f>ViewGroups!$A$112 &amp; " | " &amp; ViewGroups!$A$180</f>
        <v>WSSI Financial Half 1 Views | Maintenance Views</v>
      </c>
      <c r="I63" s="5" t="str">
        <f>CustomMenus!$A$4 &amp;" | " &amp; CustomMenus!$A$12&amp;" | " &amp; CustomMenus!$A$34 &amp;" | " &amp; CustomMenus!$A$49  &amp; " | " &amp; CustomMenus!$A$59</f>
        <v>mnuAprOrgWssiCorpPlan | mnuAprFcstWssiCorpPlan | mnuSeedWssiCorp | mnuVersCpyWssiCorpToWIF | mnuSeedWssiPlanFromAdjLY</v>
      </c>
      <c r="J63" t="str">
        <f>CustomMenus!$A$62</f>
        <v>mnuWssiOnSave</v>
      </c>
    </row>
    <row r="64" spans="1:20" ht="102">
      <c r="A64" t="str">
        <f>Roles!$A$17</f>
        <v>WSSI Finance Planner Filter Half 1</v>
      </c>
      <c r="C64" t="b">
        <v>0</v>
      </c>
      <c r="D64" t="str">
        <f t="shared" si="16"/>
        <v>SPlanning</v>
      </c>
      <c r="E64" s="5" t="str">
        <f t="shared" ref="E64:E86" si="17">V$4</f>
        <v>SPlanning</v>
      </c>
      <c r="F64" s="4" t="s">
        <v>1039</v>
      </c>
      <c r="G64" s="5" t="b">
        <v>1</v>
      </c>
      <c r="H64" s="5" t="str">
        <f>ViewGroups!$A$125 &amp; " | " &amp; ViewGroups!$A$180</f>
        <v>WSSI Financial Half 1 WIF Views | Maintenance Views</v>
      </c>
      <c r="I64" s="5" t="str">
        <f>CustomMenus!$A$50</f>
        <v>mnuVersCpyToCorpWssiWP</v>
      </c>
      <c r="J64" t="str">
        <f>CustomMenus!$A$62</f>
        <v>mnuWssiOnSave</v>
      </c>
    </row>
    <row r="65" spans="1:10" ht="127.5">
      <c r="A65" t="str">
        <f>Roles!$A$21</f>
        <v>WSSI Finance Planner Filter Half 2</v>
      </c>
      <c r="B65" t="str">
        <f>PlanCycles!$A$18</f>
        <v>WSSI Finance</v>
      </c>
      <c r="C65" t="b">
        <v>0</v>
      </c>
      <c r="D65" t="str">
        <f t="shared" si="16"/>
        <v>SPlanning</v>
      </c>
      <c r="E65" s="5" t="str">
        <f t="shared" si="17"/>
        <v>SPlanning</v>
      </c>
      <c r="F65" s="4" t="str">
        <f>F63</f>
        <v>@PLAN_VERSION | @PLAN_VERSIONvsLY.Variance% | LY  | @PLAN_VERSIONvsLY.Variance | @PLAN_VERSIONA | @PLAN_VERSIONvs@PLAN_VERSIONA.Variance% | @PLAN_VERSIONvs@PLAN_VERSIONA.Variance | @PLAN_VERSION_%_sales_spti</v>
      </c>
      <c r="G65" s="5" t="b">
        <v>1</v>
      </c>
      <c r="H65" s="5" t="str">
        <f>ViewGroups!$A$140 &amp; " | " &amp; ViewGroups!$A$180</f>
        <v>WSSI Financial Half 2 Views | Maintenance Views</v>
      </c>
      <c r="I65" s="5" t="str">
        <f>I63</f>
        <v>mnuAprOrgWssiCorpPlan | mnuAprFcstWssiCorpPlan | mnuSeedWssiCorp | mnuVersCpyWssiCorpToWIF | mnuSeedWssiPlanFromAdjLY</v>
      </c>
      <c r="J65" t="str">
        <f>CustomMenus!$A$62</f>
        <v>mnuWssiOnSave</v>
      </c>
    </row>
    <row r="66" spans="1:10" ht="102">
      <c r="A66" t="str">
        <f>Roles!$A$21</f>
        <v>WSSI Finance Planner Filter Half 2</v>
      </c>
      <c r="C66" t="b">
        <v>0</v>
      </c>
      <c r="D66" t="str">
        <f t="shared" si="16"/>
        <v>SPlanning</v>
      </c>
      <c r="E66" s="5" t="str">
        <f t="shared" si="17"/>
        <v>SPlanning</v>
      </c>
      <c r="F66" s="4" t="str">
        <f>F64</f>
        <v>@PLAN_VERSION | @PLAN_VERSIONvsLY.Variance% | LY  | @PLAN_VERSIONvsLY.Variance | W.C.PA | W.C.WIFvsW.C.PA.Variance% | W.C.WIFvsW.C.PA.Variance | @PLAN_VERSION_%_sales_spti</v>
      </c>
      <c r="G66" s="5" t="b">
        <v>1</v>
      </c>
      <c r="H66" s="5" t="str">
        <f>ViewGroups!$A$153 &amp; " | " &amp; ViewGroups!$A$180</f>
        <v>WSSI Financial Half 2 WIF Views | Maintenance Views</v>
      </c>
      <c r="I66" s="5" t="str">
        <f>I64</f>
        <v>mnuVersCpyToCorpWssiWP</v>
      </c>
      <c r="J66" t="str">
        <f>CustomMenus!$A$62</f>
        <v>mnuWssiOnSave</v>
      </c>
    </row>
    <row r="67" spans="1:10" ht="127.5">
      <c r="A67" t="str">
        <f>Roles!$A$41</f>
        <v>WSSI Merch Planner Half 1</v>
      </c>
      <c r="B67" t="str">
        <f>PlanCycles!$A$19</f>
        <v>WSSI Merch</v>
      </c>
      <c r="C67" t="b">
        <v>0</v>
      </c>
      <c r="D67" t="str">
        <f t="shared" si="16"/>
        <v>SPlanning</v>
      </c>
      <c r="E67" s="5" t="str">
        <f t="shared" si="17"/>
        <v>SPlanning</v>
      </c>
      <c r="F67" s="4" t="s">
        <v>1032</v>
      </c>
      <c r="H67" s="5" t="str">
        <f>ViewGroups!$A$114 &amp; " | " &amp; ViewGroups!$A$180</f>
        <v>WSSI Merch Half 1 Views | Maintenance Views</v>
      </c>
      <c r="I67" s="5" t="str">
        <f>CustomMenus!$A$33 &amp;" | " &amp; CustomMenus!$A$35 &amp;" | " &amp; CustomMenus!$A$51  &amp; " | " &amp; CustomMenus!$A$59</f>
        <v>mnuSubWssiDivPlan | mnuSeedWssiDiv | mnuVersCpyWssiDivToWIF | mnuSeedWssiPlanFromAdjLY</v>
      </c>
      <c r="J67" t="str">
        <f>CustomMenus!$A$62</f>
        <v>mnuWssiOnSave</v>
      </c>
    </row>
    <row r="68" spans="1:10" ht="96" customHeight="1">
      <c r="A68" t="str">
        <f>Roles!$A$41</f>
        <v>WSSI Merch Planner Half 1</v>
      </c>
      <c r="C68" t="b">
        <v>0</v>
      </c>
      <c r="D68" t="str">
        <f t="shared" si="16"/>
        <v>SPlanning</v>
      </c>
      <c r="E68" s="5" t="str">
        <f t="shared" si="17"/>
        <v>SPlanning</v>
      </c>
      <c r="F68" s="4" t="s">
        <v>1040</v>
      </c>
      <c r="H68" s="5" t="str">
        <f>ViewGroups!$A$127 &amp; " | " &amp; ViewGroups!$A$180</f>
        <v>WSSI Merch Half 1 WIF Views | Maintenance Views</v>
      </c>
      <c r="I68" s="5" t="str">
        <f>CustomMenus!$A$52</f>
        <v>mnuVersCpyToDivWssiWP</v>
      </c>
      <c r="J68" t="str">
        <f>CustomMenus!$A$62</f>
        <v>mnuWssiOnSave</v>
      </c>
    </row>
    <row r="69" spans="1:10" ht="127.5" customHeight="1">
      <c r="A69" t="str">
        <f>Roles!$A$45</f>
        <v>WSSI Merch Planner Half 2</v>
      </c>
      <c r="B69" t="str">
        <f>PlanCycles!$A$19</f>
        <v>WSSI Merch</v>
      </c>
      <c r="C69" t="b">
        <v>0</v>
      </c>
      <c r="D69" t="str">
        <f t="shared" si="16"/>
        <v>SPlanning</v>
      </c>
      <c r="E69" s="5" t="str">
        <f t="shared" si="17"/>
        <v>SPlanning</v>
      </c>
      <c r="F69" s="4" t="str">
        <f>F67</f>
        <v>@PLAN_VERSION | @PLAN_VERSIONvsLY.Variance% | LY  | @PLAN_VERSIONvsLY.Variance | @PLAN_VERSIONA | @PLAN_VERSIONvs@PLAN_VERSIONA.Variance% | @PLAN_VERSIONvs@PLAN_VERSIONA.Variance | @PLAN_VERSION_%_sales_spti</v>
      </c>
      <c r="H69" s="5" t="str">
        <f>ViewGroups!$A$142 &amp; " | " &amp; ViewGroups!$A$180</f>
        <v>WSSI Merch Half 2 Views | Maintenance Views</v>
      </c>
      <c r="I69" s="5" t="str">
        <f>I67</f>
        <v>mnuSubWssiDivPlan | mnuSeedWssiDiv | mnuVersCpyWssiDivToWIF | mnuSeedWssiPlanFromAdjLY</v>
      </c>
      <c r="J69" t="str">
        <f>CustomMenus!$A$62</f>
        <v>mnuWssiOnSave</v>
      </c>
    </row>
    <row r="70" spans="1:10" ht="100.5" customHeight="1">
      <c r="A70" t="str">
        <f>Roles!$A$45</f>
        <v>WSSI Merch Planner Half 2</v>
      </c>
      <c r="C70" t="b">
        <v>0</v>
      </c>
      <c r="D70" t="str">
        <f t="shared" si="16"/>
        <v>SPlanning</v>
      </c>
      <c r="E70" s="5" t="str">
        <f t="shared" si="17"/>
        <v>SPlanning</v>
      </c>
      <c r="F70" s="10" t="str">
        <f>F68</f>
        <v>@PLAN_VERSION | @PLAN_VERSIONvsLY.Variance% | LY  | @PLAN_VERSIONvsLY.Variance | W.V.PA | W.V.WIFvsW.V.PA.Variance% | W.V.WIFvsW.V.PA.Variance | @PLAN_VERSION_%_sales_spti</v>
      </c>
      <c r="H70" s="5" t="str">
        <f>ViewGroups!$A$155 &amp; " | " &amp; ViewGroups!$A$180</f>
        <v>WSSI Merch Half 2 WIF Views | Maintenance Views</v>
      </c>
      <c r="I70" s="5" t="str">
        <f>I68</f>
        <v>mnuVersCpyToDivWssiWP</v>
      </c>
      <c r="J70" t="str">
        <f>CustomMenus!$A$62</f>
        <v>mnuWssiOnSave</v>
      </c>
    </row>
    <row r="71" spans="1:10" ht="100.5" customHeight="1">
      <c r="A71" t="str">
        <f>Roles!$A$122</f>
        <v>WSSI Merch Planner Filter Half 1</v>
      </c>
      <c r="B71" t="str">
        <f>B67</f>
        <v>WSSI Merch</v>
      </c>
      <c r="D71" t="str">
        <f t="shared" ref="D71:F72" si="18">D67</f>
        <v>SPlanning</v>
      </c>
      <c r="E71" s="5" t="str">
        <f t="shared" si="17"/>
        <v>SPlanning</v>
      </c>
      <c r="F71" s="5" t="str">
        <f t="shared" si="18"/>
        <v>@PLAN_VERSION | @PLAN_VERSIONvsLY.Variance% | LY  | @PLAN_VERSIONvsLY.Variance | @PLAN_VERSIONA | @PLAN_VERSIONvs@PLAN_VERSIONA.Variance% | @PLAN_VERSIONvs@PLAN_VERSIONA.Variance | @PLAN_VERSION_%_sales_spti</v>
      </c>
      <c r="G71" s="5" t="b">
        <v>1</v>
      </c>
      <c r="H71" s="5" t="str">
        <f>ViewGroups!$A$114 &amp; " | " &amp; ViewGroups!$A$180</f>
        <v>WSSI Merch Half 1 Views | Maintenance Views</v>
      </c>
      <c r="I71" s="5" t="str">
        <f>I67</f>
        <v>mnuSubWssiDivPlan | mnuSeedWssiDiv | mnuVersCpyWssiDivToWIF | mnuSeedWssiPlanFromAdjLY</v>
      </c>
      <c r="J71" t="str">
        <f>CustomMenus!$A$62</f>
        <v>mnuWssiOnSave</v>
      </c>
    </row>
    <row r="72" spans="1:10" ht="100.5" customHeight="1">
      <c r="A72" t="str">
        <f>A71</f>
        <v>WSSI Merch Planner Filter Half 1</v>
      </c>
      <c r="D72" t="str">
        <f t="shared" si="18"/>
        <v>SPlanning</v>
      </c>
      <c r="E72" s="5" t="str">
        <f t="shared" si="17"/>
        <v>SPlanning</v>
      </c>
      <c r="F72" s="5" t="str">
        <f t="shared" si="18"/>
        <v>@PLAN_VERSION | @PLAN_VERSIONvsLY.Variance% | LY  | @PLAN_VERSIONvsLY.Variance | W.V.PA | W.V.WIFvsW.V.PA.Variance% | W.V.WIFvsW.V.PA.Variance | @PLAN_VERSION_%_sales_spti</v>
      </c>
      <c r="G72" s="5" t="b">
        <v>1</v>
      </c>
      <c r="H72" s="5" t="str">
        <f>ViewGroups!$A$127 &amp; " | " &amp; ViewGroups!$A$180</f>
        <v>WSSI Merch Half 1 WIF Views | Maintenance Views</v>
      </c>
      <c r="I72" s="5" t="str">
        <f>I68</f>
        <v>mnuVersCpyToDivWssiWP</v>
      </c>
      <c r="J72" t="str">
        <f>CustomMenus!$A$62</f>
        <v>mnuWssiOnSave</v>
      </c>
    </row>
    <row r="73" spans="1:10" ht="100.5" customHeight="1">
      <c r="A73" t="str">
        <f>Roles!$A$126</f>
        <v>WSSI Merch Planner Filter Half 2</v>
      </c>
      <c r="B73" t="str">
        <f>B69</f>
        <v>WSSI Merch</v>
      </c>
      <c r="D73" t="str">
        <f t="shared" ref="D73:F74" si="19">D69</f>
        <v>SPlanning</v>
      </c>
      <c r="E73" s="5" t="str">
        <f t="shared" si="17"/>
        <v>SPlanning</v>
      </c>
      <c r="F73" s="5" t="str">
        <f t="shared" si="19"/>
        <v>@PLAN_VERSION | @PLAN_VERSIONvsLY.Variance% | LY  | @PLAN_VERSIONvsLY.Variance | @PLAN_VERSIONA | @PLAN_VERSIONvs@PLAN_VERSIONA.Variance% | @PLAN_VERSIONvs@PLAN_VERSIONA.Variance | @PLAN_VERSION_%_sales_spti</v>
      </c>
      <c r="G73" s="5" t="b">
        <v>1</v>
      </c>
      <c r="H73" s="5" t="str">
        <f>ViewGroups!$A$142 &amp; " | " &amp; ViewGroups!$A$180</f>
        <v>WSSI Merch Half 2 Views | Maintenance Views</v>
      </c>
      <c r="I73" s="5" t="str">
        <f>I69</f>
        <v>mnuSubWssiDivPlan | mnuSeedWssiDiv | mnuVersCpyWssiDivToWIF | mnuSeedWssiPlanFromAdjLY</v>
      </c>
      <c r="J73" t="str">
        <f>CustomMenus!$A$62</f>
        <v>mnuWssiOnSave</v>
      </c>
    </row>
    <row r="74" spans="1:10" ht="100.5" customHeight="1">
      <c r="A74" t="str">
        <f>A73</f>
        <v>WSSI Merch Planner Filter Half 2</v>
      </c>
      <c r="D74" t="str">
        <f t="shared" si="19"/>
        <v>SPlanning</v>
      </c>
      <c r="E74" s="5" t="str">
        <f t="shared" si="17"/>
        <v>SPlanning</v>
      </c>
      <c r="F74" s="5" t="str">
        <f t="shared" si="19"/>
        <v>@PLAN_VERSION | @PLAN_VERSIONvsLY.Variance% | LY  | @PLAN_VERSIONvsLY.Variance | W.V.PA | W.V.WIFvsW.V.PA.Variance% | W.V.WIFvsW.V.PA.Variance | @PLAN_VERSION_%_sales_spti</v>
      </c>
      <c r="G74" s="5" t="b">
        <v>1</v>
      </c>
      <c r="H74" s="5" t="str">
        <f>ViewGroups!$A$155 &amp; " | " &amp; ViewGroups!$A$180</f>
        <v>WSSI Merch Half 2 WIF Views | Maintenance Views</v>
      </c>
      <c r="I74" s="5" t="str">
        <f>I70</f>
        <v>mnuVersCpyToDivWssiWP</v>
      </c>
      <c r="J74" t="str">
        <f>CustomMenus!$A$62</f>
        <v>mnuWssiOnSave</v>
      </c>
    </row>
    <row r="75" spans="1:10" ht="255">
      <c r="A75" t="str">
        <f>Roles!$A$53</f>
        <v>Buyer Planner Half 1</v>
      </c>
      <c r="B75" t="str">
        <f>PlanCycles!$A$20</f>
        <v>WSSI Buyer</v>
      </c>
      <c r="C75" t="b">
        <v>0</v>
      </c>
      <c r="D75" t="str">
        <f>V$4</f>
        <v>SPlanning</v>
      </c>
      <c r="E75" s="5" t="str">
        <f t="shared" si="17"/>
        <v>SPlanning</v>
      </c>
      <c r="F75" s="4" t="s">
        <v>186</v>
      </c>
      <c r="H75" s="5" t="str">
        <f>ViewGroups!$A$116 &amp; " | " &amp; ViewGroups!$A$180</f>
        <v>WSSI Buyer Half 1 Views | Maintenance Views</v>
      </c>
      <c r="I75" s="5" t="str">
        <f>CustomMenus!$A$30 &amp;" | " &amp; CustomMenus!$A$36 &amp;" | " &amp; CustomMenus!$A$53   &amp; " | " &amp; CustomMenus!$A$59</f>
        <v>mnuSubWssiGrpPlan | mnuSeedWssiGrp | mnuVersCpyWssiGrpToWIF | mnuSeedWssiPlanFromAdjLY</v>
      </c>
      <c r="J75" t="str">
        <f>CustomMenus!$A$63</f>
        <v>mnuWssiOnGrpDeptSave</v>
      </c>
    </row>
    <row r="76" spans="1:10" ht="216.75">
      <c r="A76" t="str">
        <f>Roles!$A$53</f>
        <v>Buyer Planner Half 1</v>
      </c>
      <c r="B76" t="str">
        <f>PlanCycles!$A$24</f>
        <v>WSSI Buyer WIF</v>
      </c>
      <c r="C76" t="b">
        <v>0</v>
      </c>
      <c r="D76" t="str">
        <f>D75</f>
        <v>SPlanning</v>
      </c>
      <c r="E76" s="5" t="str">
        <f t="shared" si="17"/>
        <v>SPlanning</v>
      </c>
      <c r="F76" s="4" t="s">
        <v>188</v>
      </c>
      <c r="H76" s="5" t="str">
        <f>ViewGroups!$A$129 &amp; " | " &amp; ViewGroups!$A$180</f>
        <v>WSSI Buyer Half 1 WIF Views | Maintenance Views</v>
      </c>
      <c r="I76" s="5" t="str">
        <f>CustomMenus!$A$54</f>
        <v>mnuVersCpyToGrpWssiWP</v>
      </c>
      <c r="J76" t="str">
        <f>CustomMenus!$A$63</f>
        <v>mnuWssiOnGrpDeptSave</v>
      </c>
    </row>
    <row r="77" spans="1:10" ht="255">
      <c r="A77" t="str">
        <f>Roles!$A$69</f>
        <v>Buyer Planner Half 2</v>
      </c>
      <c r="B77" t="str">
        <f>PlanCycles!$A$20</f>
        <v>WSSI Buyer</v>
      </c>
      <c r="C77" t="b">
        <v>0</v>
      </c>
      <c r="D77" t="str">
        <f>V$4</f>
        <v>SPlanning</v>
      </c>
      <c r="E77" s="5" t="str">
        <f t="shared" si="17"/>
        <v>SPlanning</v>
      </c>
      <c r="F77" s="4" t="str">
        <f>F75</f>
        <v>@PLAN_VERSION | @PLAN_VERSIONvsLY.Variance% | LY  | @PLAN_VERSIONvsLY.Variance | @PLAN_VERSIONA | @PLAN_VERSIONvs@PLAN_VERSIONA.Variance% | @PLAN_VERSIONvs@PLAN_VERSIONA.Variance | @PLAN_VERSION_%_sales_spti | W.D.P | W.D.Pvs@PLAN_VERSIONA.Variance% | W.D.Pvs@PLAN_VERSIONA.Variance  | W.D.PvsLY.Variance% | W.D.PvsLY.Variance | @PLAN_VERSIONvsW.D.P.Variance | @PLAN_VERSIONvsW.D.P.Variance%</v>
      </c>
      <c r="H77" s="5" t="str">
        <f>ViewGroups!$A$144 &amp; " | " &amp; ViewGroups!$A$180</f>
        <v>WSSI Buyer Half 2 Views | Maintenance Views</v>
      </c>
      <c r="I77" s="5" t="str">
        <f t="shared" ref="I77:I82" si="20">I75</f>
        <v>mnuSubWssiGrpPlan | mnuSeedWssiGrp | mnuVersCpyWssiGrpToWIF | mnuSeedWssiPlanFromAdjLY</v>
      </c>
      <c r="J77" t="str">
        <f>CustomMenus!$A$63</f>
        <v>mnuWssiOnGrpDeptSave</v>
      </c>
    </row>
    <row r="78" spans="1:10" ht="216.75">
      <c r="A78" t="str">
        <f>Roles!$A$69</f>
        <v>Buyer Planner Half 2</v>
      </c>
      <c r="B78" t="str">
        <f>PlanCycles!$A$24</f>
        <v>WSSI Buyer WIF</v>
      </c>
      <c r="C78" t="b">
        <v>0</v>
      </c>
      <c r="D78" t="str">
        <f>D77</f>
        <v>SPlanning</v>
      </c>
      <c r="E78" s="5" t="str">
        <f t="shared" si="17"/>
        <v>SPlanning</v>
      </c>
      <c r="F78" s="10" t="str">
        <f>F76</f>
        <v>@PLAN_VERSION | @PLAN_VERSIONvsLY.Variance% | LY  | @PLAN_VERSIONvsLY.Variance | W.G.PA | W.G.WIFvsW.G.PA.Variance% | W.G.WIFvsW.G.PA.Variance | @PLAN_VERSION_%_sales_spti  | W.D.P | W.D.PvsW.G.PA.Variance% | W.D.PvsW.G.PA.Variance  | W.D.PvsLY.Variance% | W.D.PvsLY.Variance | @PLAN_VERSIONvsW.D.P.Variance | @PLAN_VERSIONvsW.D.P.Variance%</v>
      </c>
      <c r="H78" s="5" t="str">
        <f>ViewGroups!$A$157 &amp; " | " &amp; ViewGroups!$A$180</f>
        <v>WSSI Buyer Half 2 WIF Views | Maintenance Views</v>
      </c>
      <c r="I78" s="5" t="str">
        <f t="shared" si="20"/>
        <v>mnuVersCpyToGrpWssiWP</v>
      </c>
      <c r="J78" t="str">
        <f>CustomMenus!$A$63</f>
        <v>mnuWssiOnGrpDeptSave</v>
      </c>
    </row>
    <row r="79" spans="1:10" ht="255">
      <c r="A79" t="str">
        <f>Roles!$A$134</f>
        <v>Buyer Planner Filter Half 1</v>
      </c>
      <c r="B79" t="str">
        <f>B75</f>
        <v>WSSI Buyer</v>
      </c>
      <c r="C79" t="b">
        <v>0</v>
      </c>
      <c r="D79" t="str">
        <f t="shared" ref="D79:F80" si="21">D75</f>
        <v>SPlanning</v>
      </c>
      <c r="E79" s="5" t="str">
        <f t="shared" si="17"/>
        <v>SPlanning</v>
      </c>
      <c r="F79" s="5" t="str">
        <f t="shared" si="21"/>
        <v>@PLAN_VERSION | @PLAN_VERSIONvsLY.Variance% | LY  | @PLAN_VERSIONvsLY.Variance | @PLAN_VERSIONA | @PLAN_VERSIONvs@PLAN_VERSIONA.Variance% | @PLAN_VERSIONvs@PLAN_VERSIONA.Variance | @PLAN_VERSION_%_sales_spti | W.D.P | W.D.Pvs@PLAN_VERSIONA.Variance% | W.D.Pvs@PLAN_VERSIONA.Variance  | W.D.PvsLY.Variance% | W.D.PvsLY.Variance | @PLAN_VERSIONvsW.D.P.Variance | @PLAN_VERSIONvsW.D.P.Variance%</v>
      </c>
      <c r="G79" s="5" t="b">
        <v>1</v>
      </c>
      <c r="H79" s="5" t="str">
        <f>ViewGroups!$A$116 &amp; " | " &amp; ViewGroups!$A$180</f>
        <v>WSSI Buyer Half 1 Views | Maintenance Views</v>
      </c>
      <c r="I79" s="5" t="str">
        <f t="shared" si="20"/>
        <v>mnuSubWssiGrpPlan | mnuSeedWssiGrp | mnuVersCpyWssiGrpToWIF | mnuSeedWssiPlanFromAdjLY</v>
      </c>
      <c r="J79" t="str">
        <f>CustomMenus!$A$63</f>
        <v>mnuWssiOnGrpDeptSave</v>
      </c>
    </row>
    <row r="80" spans="1:10" ht="216.75">
      <c r="A80" t="str">
        <f>A79</f>
        <v>Buyer Planner Filter Half 1</v>
      </c>
      <c r="B80" t="str">
        <f>B76</f>
        <v>WSSI Buyer WIF</v>
      </c>
      <c r="C80" t="b">
        <v>0</v>
      </c>
      <c r="D80" t="str">
        <f t="shared" si="21"/>
        <v>SPlanning</v>
      </c>
      <c r="E80" s="5" t="str">
        <f t="shared" si="17"/>
        <v>SPlanning</v>
      </c>
      <c r="F80" s="5" t="str">
        <f t="shared" si="21"/>
        <v>@PLAN_VERSION | @PLAN_VERSIONvsLY.Variance% | LY  | @PLAN_VERSIONvsLY.Variance | W.G.PA | W.G.WIFvsW.G.PA.Variance% | W.G.WIFvsW.G.PA.Variance | @PLAN_VERSION_%_sales_spti  | W.D.P | W.D.PvsW.G.PA.Variance% | W.D.PvsW.G.PA.Variance  | W.D.PvsLY.Variance% | W.D.PvsLY.Variance | @PLAN_VERSIONvsW.D.P.Variance | @PLAN_VERSIONvsW.D.P.Variance%</v>
      </c>
      <c r="G80" s="5" t="b">
        <v>1</v>
      </c>
      <c r="H80" s="5" t="str">
        <f>ViewGroups!$A$129 &amp; " | " &amp; ViewGroups!$A$180</f>
        <v>WSSI Buyer Half 1 WIF Views | Maintenance Views</v>
      </c>
      <c r="I80" s="5" t="str">
        <f t="shared" si="20"/>
        <v>mnuVersCpyToGrpWssiWP</v>
      </c>
      <c r="J80" t="str">
        <f>CustomMenus!$A$63</f>
        <v>mnuWssiOnGrpDeptSave</v>
      </c>
    </row>
    <row r="81" spans="1:16" ht="255">
      <c r="A81" t="str">
        <f>Roles!$A$150</f>
        <v>Buyer Planner Filter Half 2</v>
      </c>
      <c r="B81" t="str">
        <f>B77</f>
        <v>WSSI Buyer</v>
      </c>
      <c r="C81" t="b">
        <v>0</v>
      </c>
      <c r="D81" t="str">
        <f t="shared" ref="D81:F82" si="22">D77</f>
        <v>SPlanning</v>
      </c>
      <c r="E81" s="5" t="str">
        <f t="shared" si="17"/>
        <v>SPlanning</v>
      </c>
      <c r="F81" s="5" t="str">
        <f t="shared" si="22"/>
        <v>@PLAN_VERSION | @PLAN_VERSIONvsLY.Variance% | LY  | @PLAN_VERSIONvsLY.Variance | @PLAN_VERSIONA | @PLAN_VERSIONvs@PLAN_VERSIONA.Variance% | @PLAN_VERSIONvs@PLAN_VERSIONA.Variance | @PLAN_VERSION_%_sales_spti | W.D.P | W.D.Pvs@PLAN_VERSIONA.Variance% | W.D.Pvs@PLAN_VERSIONA.Variance  | W.D.PvsLY.Variance% | W.D.PvsLY.Variance | @PLAN_VERSIONvsW.D.P.Variance | @PLAN_VERSIONvsW.D.P.Variance%</v>
      </c>
      <c r="G81" s="5" t="b">
        <v>1</v>
      </c>
      <c r="H81" s="5" t="str">
        <f>ViewGroups!$A$144 &amp; " | " &amp; ViewGroups!$A$180</f>
        <v>WSSI Buyer Half 2 Views | Maintenance Views</v>
      </c>
      <c r="I81" s="5" t="str">
        <f t="shared" si="20"/>
        <v>mnuSubWssiGrpPlan | mnuSeedWssiGrp | mnuVersCpyWssiGrpToWIF | mnuSeedWssiPlanFromAdjLY</v>
      </c>
      <c r="J81" t="str">
        <f>CustomMenus!$A$63</f>
        <v>mnuWssiOnGrpDeptSave</v>
      </c>
    </row>
    <row r="82" spans="1:16" ht="216.75">
      <c r="A82" t="str">
        <f>A81</f>
        <v>Buyer Planner Filter Half 2</v>
      </c>
      <c r="B82" t="str">
        <f>B78</f>
        <v>WSSI Buyer WIF</v>
      </c>
      <c r="C82" t="b">
        <v>0</v>
      </c>
      <c r="D82" t="str">
        <f t="shared" si="22"/>
        <v>SPlanning</v>
      </c>
      <c r="E82" s="5" t="str">
        <f t="shared" si="17"/>
        <v>SPlanning</v>
      </c>
      <c r="F82" s="5" t="str">
        <f t="shared" si="22"/>
        <v>@PLAN_VERSION | @PLAN_VERSIONvsLY.Variance% | LY  | @PLAN_VERSIONvsLY.Variance | W.G.PA | W.G.WIFvsW.G.PA.Variance% | W.G.WIFvsW.G.PA.Variance | @PLAN_VERSION_%_sales_spti  | W.D.P | W.D.PvsW.G.PA.Variance% | W.D.PvsW.G.PA.Variance  | W.D.PvsLY.Variance% | W.D.PvsLY.Variance | @PLAN_VERSIONvsW.D.P.Variance | @PLAN_VERSIONvsW.D.P.Variance%</v>
      </c>
      <c r="G82" s="5" t="b">
        <v>1</v>
      </c>
      <c r="H82" s="5" t="str">
        <f>ViewGroups!$A$157 &amp; " | " &amp; ViewGroups!$A$180</f>
        <v>WSSI Buyer Half 2 WIF Views | Maintenance Views</v>
      </c>
      <c r="I82" s="5" t="str">
        <f t="shared" si="20"/>
        <v>mnuVersCpyToGrpWssiWP</v>
      </c>
      <c r="J82" t="str">
        <f>CustomMenus!$A$63</f>
        <v>mnuWssiOnGrpDeptSave</v>
      </c>
    </row>
    <row r="83" spans="1:16" ht="255">
      <c r="A83" t="str">
        <f>Roles!$A$158</f>
        <v>Dept-Brand Planner Filter Half 1</v>
      </c>
      <c r="B83" t="str">
        <f>PlanCycles!$A$21</f>
        <v>WSSI Dept</v>
      </c>
      <c r="C83" t="b">
        <v>0</v>
      </c>
      <c r="D83" t="str">
        <f>D78</f>
        <v>SPlanning</v>
      </c>
      <c r="E83" s="5" t="str">
        <f t="shared" si="17"/>
        <v>SPlanning</v>
      </c>
      <c r="F83" s="4" t="s">
        <v>189</v>
      </c>
      <c r="G83" s="5" t="b">
        <v>1</v>
      </c>
      <c r="H83" s="5" t="str">
        <f>ViewGroups!$A$122 &amp; " | " &amp; ViewGroups!$A$180</f>
        <v>WSSI Dept Brand Half 1 Views | Maintenance Views</v>
      </c>
      <c r="I83" s="5" t="str">
        <f>CustomMenus!$A$55 &amp; " | " &amp; CustomMenus!$A$59</f>
        <v>mnuVersCpyWssiDeptToWIF | mnuSeedWssiPlanFromAdjLY</v>
      </c>
      <c r="J83" t="str">
        <f>CustomMenus!$A$63</f>
        <v>mnuWssiOnGrpDeptSave</v>
      </c>
      <c r="M83" s="5" t="b">
        <v>1</v>
      </c>
      <c r="N83" s="5" t="s">
        <v>844</v>
      </c>
      <c r="O83">
        <v>20000000</v>
      </c>
      <c r="P83">
        <v>80000000</v>
      </c>
    </row>
    <row r="84" spans="1:16" ht="216.75">
      <c r="A84" t="str">
        <f>Roles!$A$158</f>
        <v>Dept-Brand Planner Filter Half 1</v>
      </c>
      <c r="B84" t="str">
        <f>PlanCycles!$A$25</f>
        <v>WSSI Dept WIF</v>
      </c>
      <c r="C84" t="b">
        <v>0</v>
      </c>
      <c r="D84" t="str">
        <f>D83</f>
        <v>SPlanning</v>
      </c>
      <c r="E84" s="5" t="str">
        <f t="shared" si="17"/>
        <v>SPlanning</v>
      </c>
      <c r="F84" s="4" t="s">
        <v>190</v>
      </c>
      <c r="G84" s="5" t="b">
        <v>1</v>
      </c>
      <c r="H84" s="5" t="str">
        <f>ViewGroups!$A$135 &amp; " | " &amp; ViewGroups!$A$180</f>
        <v>WSSI Dept Brand Half 1 WIF Views | Maintenance Views</v>
      </c>
      <c r="I84" s="5" t="str">
        <f>CustomMenus!$A$56</f>
        <v>mnuVersCpyToDeptWssiWP</v>
      </c>
      <c r="J84" t="str">
        <f>CustomMenus!$A$63</f>
        <v>mnuWssiOnGrpDeptSave</v>
      </c>
      <c r="M84" s="5" t="b">
        <v>1</v>
      </c>
      <c r="N84" s="5" t="str">
        <f>N83</f>
        <v>accounts=brand_plan, plantype=@UOW_ROOT, time=H1, version=NA, years=@UOW_ROOT</v>
      </c>
      <c r="O84">
        <f>O83</f>
        <v>20000000</v>
      </c>
      <c r="P84">
        <f>P83</f>
        <v>80000000</v>
      </c>
    </row>
    <row r="85" spans="1:16" ht="255">
      <c r="A85" t="str">
        <f>Roles!$A$174</f>
        <v>Dept-Brand Planner Filter Half 2</v>
      </c>
      <c r="B85" t="str">
        <f>PlanCycles!$A$21</f>
        <v>WSSI Dept</v>
      </c>
      <c r="C85" t="b">
        <v>0</v>
      </c>
      <c r="D85" t="str">
        <f>D84</f>
        <v>SPlanning</v>
      </c>
      <c r="E85" s="5" t="str">
        <f t="shared" si="17"/>
        <v>SPlanning</v>
      </c>
      <c r="F85" s="4" t="str">
        <f>F83</f>
        <v>@PLAN_VERSION | @PLAN_VERSIONvsLY.Variance% | LY  | @PLAN_VERSIONvsLY.Variance | @PLAN_VERSIONA | @PLAN_VERSIONvs@PLAN_VERSIONA.Variance% | @PLAN_VERSIONvs@PLAN_VERSIONA.Variance | W.G.P | @PLAN_VERSION_%_sales_spti | W.G.P | W.G.Pvs@PLAN_VERSIONA.Variance% | W.G.Pvs@PLAN_VERSIONA.Variance  | W.G.PvsLY.Variance% | W.G.PvsLY.Variance | @PLAN_VERSIONvsW.G.P.Variance | @PLAN_VERSIONvsW.G.P.Variance%</v>
      </c>
      <c r="G85" s="5" t="b">
        <v>1</v>
      </c>
      <c r="H85" s="5" t="str">
        <f>ViewGroups!$A$150 &amp; " | " &amp; ViewGroups!$A$180</f>
        <v>WSSI Dept Brand Half 2 Views | Maintenance Views</v>
      </c>
      <c r="I85" s="5" t="str">
        <f t="shared" ref="I85:I90" si="23">I83</f>
        <v>mnuVersCpyWssiDeptToWIF | mnuSeedWssiPlanFromAdjLY</v>
      </c>
      <c r="J85" t="str">
        <f>CustomMenus!$A$63</f>
        <v>mnuWssiOnGrpDeptSave</v>
      </c>
      <c r="M85" s="5" t="b">
        <v>1</v>
      </c>
      <c r="N85" s="5" t="s">
        <v>845</v>
      </c>
      <c r="O85">
        <f>O84</f>
        <v>20000000</v>
      </c>
      <c r="P85">
        <f>P84</f>
        <v>80000000</v>
      </c>
    </row>
    <row r="86" spans="1:16" ht="216.75">
      <c r="A86" t="str">
        <f>Roles!$A$174</f>
        <v>Dept-Brand Planner Filter Half 2</v>
      </c>
      <c r="B86" t="str">
        <f>PlanCycles!$A$25</f>
        <v>WSSI Dept WIF</v>
      </c>
      <c r="C86" t="b">
        <v>0</v>
      </c>
      <c r="E86" s="5" t="str">
        <f t="shared" si="17"/>
        <v>SPlanning</v>
      </c>
      <c r="F86" s="4" t="str">
        <f>F84</f>
        <v>@PLAN_VERSION | @PLAN_VERSIONvsLY.Variance% | LY  | @PLAN_VERSIONvsLY.Variance | W.D.PA | W.D.WIFvsW.D.PA.Variance% | W.D.WIFvsW.D.PA.Variance | @PLAN_VERSION_%_sales_spti  | W.G.P | W.G.PvsW.D.PA.Variance% | W.G.PvsW.D.PA.Variance  | W.G.PvsLY.Variance% | W.G.PvsLY.Variance | @PLAN_VERSIONvsW.G.P.Variance | @PLAN_VERSIONvsW.G.P.Variance%</v>
      </c>
      <c r="G86" s="5" t="b">
        <v>1</v>
      </c>
      <c r="H86" s="5" t="str">
        <f>ViewGroups!$A$163 &amp; " | " &amp; ViewGroups!$A$180</f>
        <v>WSSI Dept Brand Half 2 WIF Views | Maintenance Views</v>
      </c>
      <c r="I86" s="5" t="str">
        <f t="shared" si="23"/>
        <v>mnuVersCpyToDeptWssiWP</v>
      </c>
      <c r="J86" t="str">
        <f>CustomMenus!$A$63</f>
        <v>mnuWssiOnGrpDeptSave</v>
      </c>
      <c r="M86" s="5" t="b">
        <v>1</v>
      </c>
      <c r="N86" s="5" t="str">
        <f>N85</f>
        <v>accounts=brand_plan, plantype=@UOW_ROOT, time=H2, version=NA, years=@UOW_ROOT</v>
      </c>
      <c r="O86">
        <f>O85</f>
        <v>20000000</v>
      </c>
      <c r="P86">
        <f>P85</f>
        <v>80000000</v>
      </c>
    </row>
    <row r="87" spans="1:16" ht="229.5">
      <c r="A87" t="str">
        <f>Roles!$A$182</f>
        <v>Dept-Class Planner Filter Half 1</v>
      </c>
      <c r="B87" t="str">
        <f>PlanCycles!$A$21</f>
        <v>WSSI Dept</v>
      </c>
      <c r="C87" t="b">
        <v>0</v>
      </c>
      <c r="D87" t="str">
        <f>D78</f>
        <v>SPlanning</v>
      </c>
      <c r="E87" s="5" t="str">
        <f>E78</f>
        <v>SPlanning</v>
      </c>
      <c r="F87" s="4" t="s">
        <v>191</v>
      </c>
      <c r="G87" s="5" t="b">
        <v>1</v>
      </c>
      <c r="H87" s="5" t="str">
        <f>ViewGroups!$A$119 &amp; " | " &amp; ViewGroups!$A$180</f>
        <v>WSSI Dept Class Half 1 Views | Maintenance Views</v>
      </c>
      <c r="I87" s="5" t="str">
        <f t="shared" si="23"/>
        <v>mnuVersCpyWssiDeptToWIF | mnuSeedWssiPlanFromAdjLY</v>
      </c>
      <c r="J87" t="str">
        <f>CustomMenus!$A$63</f>
        <v>mnuWssiOnGrpDeptSave</v>
      </c>
    </row>
    <row r="88" spans="1:16" ht="216.75">
      <c r="A88" t="str">
        <f>Roles!$A$182</f>
        <v>Dept-Class Planner Filter Half 1</v>
      </c>
      <c r="B88" t="str">
        <f>PlanCycles!$A$25</f>
        <v>WSSI Dept WIF</v>
      </c>
      <c r="C88" t="b">
        <v>0</v>
      </c>
      <c r="D88" t="str">
        <f>D87</f>
        <v>SPlanning</v>
      </c>
      <c r="E88" t="str">
        <f>E87</f>
        <v>SPlanning</v>
      </c>
      <c r="F88" s="4" t="s">
        <v>190</v>
      </c>
      <c r="G88" s="5" t="b">
        <v>1</v>
      </c>
      <c r="H88" s="5" t="str">
        <f>ViewGroups!$A$132 &amp; " | " &amp; ViewGroups!$A$180</f>
        <v>WSSI Dept Class Half 1 WIF Views | Maintenance Views</v>
      </c>
      <c r="I88" s="5" t="str">
        <f t="shared" si="23"/>
        <v>mnuVersCpyToDeptWssiWP</v>
      </c>
      <c r="J88" t="str">
        <f>CustomMenus!$A$63</f>
        <v>mnuWssiOnGrpDeptSave</v>
      </c>
    </row>
    <row r="89" spans="1:16" ht="229.5">
      <c r="A89" t="str">
        <f>Roles!$A$198</f>
        <v>Dept-Class Planner Filter Half 2</v>
      </c>
      <c r="B89" t="str">
        <f>PlanCycles!$A$21</f>
        <v>WSSI Dept</v>
      </c>
      <c r="C89" t="b">
        <v>0</v>
      </c>
      <c r="D89" t="str">
        <f>D87</f>
        <v>SPlanning</v>
      </c>
      <c r="E89" s="5" t="str">
        <f>E87</f>
        <v>SPlanning</v>
      </c>
      <c r="F89" s="4" t="str">
        <f>F87</f>
        <v>@PLAN_VERSION | @PLAN_VERSIONvsLY.Variance% | LY  | @PLAN_VERSIONvsLY.Variance | W.D.PA | W.D.PvsW.D.PA.Variance% | W.D.PvsW.D.PA.Variance | @PLAN_VERSION_%_sales_spti | W.G.P | W.G.Pvs@PLAN_VERSIONA.Variance% | W.G.Pvs@PLAN_VERSIONA.Variance  | W.G.PvsLY.Variance% | W.G.PvsLY.Variance | @PLAN_VERSIONvsW.G.P.Variance | @PLAN_VERSIONvsW.G.P.Variance%</v>
      </c>
      <c r="G89" s="5" t="b">
        <v>1</v>
      </c>
      <c r="H89" s="5" t="str">
        <f>ViewGroups!$A$147 &amp; " | " &amp; ViewGroups!$A$180</f>
        <v>WSSI Dept Class Half 2 Views | Maintenance Views</v>
      </c>
      <c r="I89" s="5" t="str">
        <f t="shared" si="23"/>
        <v>mnuVersCpyWssiDeptToWIF | mnuSeedWssiPlanFromAdjLY</v>
      </c>
      <c r="J89" t="str">
        <f>CustomMenus!$A$63</f>
        <v>mnuWssiOnGrpDeptSave</v>
      </c>
    </row>
    <row r="90" spans="1:16" ht="216.75">
      <c r="A90" t="str">
        <f>Roles!$A$198</f>
        <v>Dept-Class Planner Filter Half 2</v>
      </c>
      <c r="B90" t="str">
        <f>PlanCycles!$A$25</f>
        <v>WSSI Dept WIF</v>
      </c>
      <c r="C90" t="b">
        <v>0</v>
      </c>
      <c r="D90" t="str">
        <f t="shared" ref="D90:E94" si="24">D89</f>
        <v>SPlanning</v>
      </c>
      <c r="E90" t="str">
        <f t="shared" si="24"/>
        <v>SPlanning</v>
      </c>
      <c r="F90" s="10" t="str">
        <f>F88</f>
        <v>@PLAN_VERSION | @PLAN_VERSIONvsLY.Variance% | LY  | @PLAN_VERSIONvsLY.Variance | W.D.PA | W.D.WIFvsW.D.PA.Variance% | W.D.WIFvsW.D.PA.Variance | @PLAN_VERSION_%_sales_spti  | W.G.P | W.G.PvsW.D.PA.Variance% | W.G.PvsW.D.PA.Variance  | W.G.PvsLY.Variance% | W.G.PvsLY.Variance | @PLAN_VERSIONvsW.G.P.Variance | @PLAN_VERSIONvsW.G.P.Variance%</v>
      </c>
      <c r="G90" s="5" t="b">
        <v>1</v>
      </c>
      <c r="H90" s="5" t="str">
        <f>ViewGroups!$A$160 &amp; " | " &amp; ViewGroups!$A$180</f>
        <v>WSSI Dept Class Half 2 WIF Views | Maintenance Views</v>
      </c>
      <c r="I90" s="5" t="str">
        <f t="shared" si="23"/>
        <v>mnuVersCpyToDeptWssiWP</v>
      </c>
      <c r="J90" t="str">
        <f>CustomMenus!$A$63</f>
        <v>mnuWssiOnGrpDeptSave</v>
      </c>
    </row>
    <row r="91" spans="1:16" ht="102">
      <c r="A91" t="str">
        <f>Roles!$A$90</f>
        <v>WSSI Finance Approver Filter Half 1</v>
      </c>
      <c r="B91" t="str">
        <f>PlanCycles!$A$18</f>
        <v>WSSI Finance</v>
      </c>
      <c r="C91" t="b">
        <v>1</v>
      </c>
      <c r="D91" t="str">
        <f t="shared" si="24"/>
        <v>SPlanning</v>
      </c>
      <c r="E91" t="str">
        <f t="shared" si="24"/>
        <v>SPlanning</v>
      </c>
      <c r="F91" s="4" t="s">
        <v>516</v>
      </c>
      <c r="G91" s="5" t="b">
        <v>1</v>
      </c>
      <c r="H91" s="5" t="str">
        <f>ViewGroups!$A$138</f>
        <v>WSSI Approval Half 1 Financial Views</v>
      </c>
      <c r="I91" s="5" t="str">
        <f>CustomMenus!$A$7  &amp; " | " &amp; CustomMenus!$A$13</f>
        <v>mnuAprOrgWssiDivPlan | mnuAprFcstWssiDivPlan</v>
      </c>
      <c r="J91" t="str">
        <f>CustomMenus!$A$62</f>
        <v>mnuWssiOnSave</v>
      </c>
    </row>
    <row r="92" spans="1:16" ht="102">
      <c r="A92" t="str">
        <f>Roles!$A$96</f>
        <v>WSSI Finance Approver Filter Half 2</v>
      </c>
      <c r="B92" t="str">
        <f>PlanCycles!$A$18</f>
        <v>WSSI Finance</v>
      </c>
      <c r="C92" t="b">
        <v>1</v>
      </c>
      <c r="D92" t="str">
        <f t="shared" si="24"/>
        <v>SPlanning</v>
      </c>
      <c r="E92" t="str">
        <f t="shared" si="24"/>
        <v>SPlanning</v>
      </c>
      <c r="F92" s="4" t="str">
        <f>F91</f>
        <v>@PLAN_VERSION | @PLAN_VERSIONvsLY.Variance% |  W.V.PAW | LY | W.C.PvsW.V.PAW.Variance% | @PLAN_VERSIONvsLY.Variance | @PLAN_VERSION_%_sales_spti | W.V.PAWvsLY.Variance%</v>
      </c>
      <c r="G92" s="5" t="b">
        <v>1</v>
      </c>
      <c r="H92" s="5" t="str">
        <f>ViewGroups!$A$166</f>
        <v>WSSI Approval Half 2 Financial Views</v>
      </c>
      <c r="I92" s="5" t="str">
        <f>I91</f>
        <v>mnuAprOrgWssiDivPlan | mnuAprFcstWssiDivPlan</v>
      </c>
      <c r="J92" t="str">
        <f>CustomMenus!$A$62</f>
        <v>mnuWssiOnSave</v>
      </c>
    </row>
    <row r="93" spans="1:16" ht="102">
      <c r="A93" t="str">
        <f>Roles!$A$102</f>
        <v>WSSI Merch Approver Filter Half 1</v>
      </c>
      <c r="B93" t="str">
        <f>PlanCycles!$A$19</f>
        <v>WSSI Merch</v>
      </c>
      <c r="C93" t="b">
        <v>1</v>
      </c>
      <c r="D93" t="str">
        <f t="shared" si="24"/>
        <v>SPlanning</v>
      </c>
      <c r="E93" t="str">
        <f t="shared" si="24"/>
        <v>SPlanning</v>
      </c>
      <c r="F93" s="4" t="s">
        <v>517</v>
      </c>
      <c r="G93" s="5" t="b">
        <v>1</v>
      </c>
      <c r="H93" s="5" t="str">
        <f>ViewGroups!$A$139</f>
        <v>WSSI Approval Half 1 Merch Views</v>
      </c>
      <c r="I93" s="5" t="str">
        <f>CustomMenus!$A$10 &amp; " | " &amp; CustomMenus!$A$14</f>
        <v>mnuAprOrgWssiGrpPlan1 | mnuAprFcstWssiGrpPlan1</v>
      </c>
      <c r="J93" t="str">
        <f>CustomMenus!$A$62</f>
        <v>mnuWssiOnSave</v>
      </c>
    </row>
    <row r="94" spans="1:16" ht="102">
      <c r="A94" t="str">
        <f>Roles!$A$108</f>
        <v>WSSI Merch Approver Filter Half 2</v>
      </c>
      <c r="B94" t="str">
        <f>PlanCycles!$A$19</f>
        <v>WSSI Merch</v>
      </c>
      <c r="C94" t="b">
        <v>1</v>
      </c>
      <c r="D94" t="str">
        <f t="shared" si="24"/>
        <v>SPlanning</v>
      </c>
      <c r="E94" t="str">
        <f t="shared" si="24"/>
        <v>SPlanning</v>
      </c>
      <c r="F94" s="4" t="str">
        <f>F93</f>
        <v>@PLAN_VERSION | @PLAN_VERSIONvsLY.Variance% |  W.G.PAW | LY | W.V.PvsW.G.PAW.Variance% | @PLAN_VERSIONvsLY.Variance | @PLAN_VERSION_%_sales_spti | W.G.PAWvsLY.Variance%</v>
      </c>
      <c r="G94" s="5" t="b">
        <v>1</v>
      </c>
      <c r="H94" s="5" t="str">
        <f>ViewGroups!$A$167</f>
        <v>WSSI Approval Half 2 Merch Views</v>
      </c>
      <c r="I94" s="5" t="str">
        <f>CustomMenus!$A$11 &amp; " | " &amp; CustomMenus!$A$15</f>
        <v>mnuAprOrgWssiGrpPlan2 | mnuAprFcstWssiGrpPlan2</v>
      </c>
      <c r="J94" t="str">
        <f>CustomMenus!$A$62</f>
        <v>mnuWssiOnSave</v>
      </c>
    </row>
    <row r="95" spans="1:16" ht="114.75">
      <c r="A95" t="str">
        <f>Roles!$A$23</f>
        <v>Margin Finance Planner Half 1</v>
      </c>
      <c r="B95" s="5" t="str">
        <f>PlanCycles!$A$26</f>
        <v>Margin Finance</v>
      </c>
      <c r="C95" t="b">
        <v>1</v>
      </c>
      <c r="D95" t="str">
        <f>$V$5</f>
        <v>RePlanning</v>
      </c>
      <c r="E95" s="5" t="str">
        <f>$V$5</f>
        <v>RePlanning</v>
      </c>
      <c r="F95" s="4" t="s">
        <v>853</v>
      </c>
      <c r="H95" s="5" t="str">
        <f>ViewGroups!$A$168</f>
        <v>Margin Financial Views</v>
      </c>
    </row>
    <row r="96" spans="1:16" ht="114.75">
      <c r="A96" t="str">
        <f>Roles!$A$23</f>
        <v>Margin Finance Planner Half 1</v>
      </c>
      <c r="B96" s="5" t="str">
        <f>PlanCycles!$A$30</f>
        <v>Margin Finance WIF</v>
      </c>
      <c r="C96" t="b">
        <v>1</v>
      </c>
      <c r="D96" t="str">
        <f>D95</f>
        <v>RePlanning</v>
      </c>
      <c r="E96" t="str">
        <f>E95</f>
        <v>RePlanning</v>
      </c>
      <c r="F96" s="4" t="s">
        <v>853</v>
      </c>
      <c r="H96" s="5" t="str">
        <f>ViewGroups!$A$173</f>
        <v>Margin Financial WIF Views</v>
      </c>
    </row>
    <row r="97" spans="1:14" ht="115.5" customHeight="1">
      <c r="A97" t="str">
        <f>Roles!$A$27</f>
        <v>Margin Finance Planner Half 2</v>
      </c>
      <c r="B97" s="5" t="str">
        <f>PlanCycles!$A$26</f>
        <v>Margin Finance</v>
      </c>
      <c r="C97" t="b">
        <v>1</v>
      </c>
      <c r="D97" t="str">
        <f>D95</f>
        <v>RePlanning</v>
      </c>
      <c r="E97" s="5" t="str">
        <f>E95</f>
        <v>RePlanning</v>
      </c>
      <c r="F97" s="12" t="str">
        <f>F95</f>
        <v>@PLAN_VERSION | @PLAN_VERSIONvsLY.Variance% | LY  | @PLAN_VERSIONvsLY.Variance | P.C.PA | @PLAN_VERSIONvsP.C.PA.Variance% | @PLAN_VERSIONvsP.C.PA.Variance</v>
      </c>
      <c r="G97"/>
      <c r="H97" s="5" t="str">
        <f>ViewGroups!$A$168</f>
        <v>Margin Financial Views</v>
      </c>
    </row>
    <row r="98" spans="1:14" ht="115.5" customHeight="1">
      <c r="A98" t="str">
        <f>Roles!$A$27</f>
        <v>Margin Finance Planner Half 2</v>
      </c>
      <c r="B98" s="5" t="str">
        <f>PlanCycles!$A$30</f>
        <v>Margin Finance WIF</v>
      </c>
      <c r="C98" t="b">
        <v>1</v>
      </c>
      <c r="D98" t="str">
        <f>D97</f>
        <v>RePlanning</v>
      </c>
      <c r="E98" s="5" t="str">
        <f>E97</f>
        <v>RePlanning</v>
      </c>
      <c r="F98" s="12" t="str">
        <f>F96</f>
        <v>@PLAN_VERSION | @PLAN_VERSIONvsLY.Variance% | LY  | @PLAN_VERSIONvsLY.Variance | P.C.PA | @PLAN_VERSIONvsP.C.PA.Variance% | @PLAN_VERSIONvsP.C.PA.Variance</v>
      </c>
      <c r="G98"/>
      <c r="H98" s="5" t="str">
        <f>ViewGroups!$A$173</f>
        <v>Margin Financial WIF Views</v>
      </c>
    </row>
    <row r="99" spans="1:14" ht="114.75">
      <c r="A99" t="str">
        <f>Roles!$A$47</f>
        <v>Margin Merch Planner Half 1</v>
      </c>
      <c r="B99" s="5" t="str">
        <f>PlanCycles!$A$27</f>
        <v>Margin Merch</v>
      </c>
      <c r="C99" t="b">
        <v>1</v>
      </c>
      <c r="D99" t="str">
        <f>$V$5</f>
        <v>RePlanning</v>
      </c>
      <c r="E99" s="5" t="str">
        <f>$V$5</f>
        <v>RePlanning</v>
      </c>
      <c r="F99" s="4" t="s">
        <v>854</v>
      </c>
      <c r="H99" s="5" t="str">
        <f>ViewGroups!$A$169</f>
        <v>Margin Merch Views</v>
      </c>
    </row>
    <row r="100" spans="1:14" ht="114.75">
      <c r="A100" t="str">
        <f>Roles!$A$47</f>
        <v>Margin Merch Planner Half 1</v>
      </c>
      <c r="B100" s="5" t="str">
        <f>PlanCycles!$A$31</f>
        <v>Margin Merch WIF</v>
      </c>
      <c r="C100" t="b">
        <v>1</v>
      </c>
      <c r="D100" t="str">
        <f>D99</f>
        <v>RePlanning</v>
      </c>
      <c r="E100" t="str">
        <f>E99</f>
        <v>RePlanning</v>
      </c>
      <c r="F100" s="4" t="s">
        <v>854</v>
      </c>
      <c r="H100" s="5" t="str">
        <f>ViewGroups!$A$174</f>
        <v>Margin Merch WIF Views</v>
      </c>
    </row>
    <row r="101" spans="1:14" ht="94.5" customHeight="1">
      <c r="A101" t="str">
        <f>Roles!$A$51</f>
        <v>Margin Merch Planner Half 2</v>
      </c>
      <c r="B101" s="5" t="str">
        <f>PlanCycles!$A$27</f>
        <v>Margin Merch</v>
      </c>
      <c r="C101" t="b">
        <v>1</v>
      </c>
      <c r="D101" t="str">
        <f>D99</f>
        <v>RePlanning</v>
      </c>
      <c r="E101" s="5" t="str">
        <f>E99</f>
        <v>RePlanning</v>
      </c>
      <c r="F101" s="12" t="str">
        <f>F99</f>
        <v>@PLAN_VERSION | @PLAN_VERSIONvsLY.Variance% | LY  | @PLAN_VERSIONvsLY.Variance | P.V.PA | @PLAN_VERSIONvsP.V.PA.Variance% | @PLAN_VERSIONvsP.V.PA.Variance</v>
      </c>
      <c r="G101"/>
      <c r="H101" s="5" t="str">
        <f>ViewGroups!$A$169</f>
        <v>Margin Merch Views</v>
      </c>
    </row>
    <row r="102" spans="1:14" ht="104.25" customHeight="1">
      <c r="A102" t="str">
        <f>Roles!$A$51</f>
        <v>Margin Merch Planner Half 2</v>
      </c>
      <c r="B102" s="5" t="str">
        <f>PlanCycles!$A$31</f>
        <v>Margin Merch WIF</v>
      </c>
      <c r="C102" t="b">
        <v>1</v>
      </c>
      <c r="D102" t="str">
        <f>D101</f>
        <v>RePlanning</v>
      </c>
      <c r="E102" t="str">
        <f>E101</f>
        <v>RePlanning</v>
      </c>
      <c r="F102" s="12" t="str">
        <f>F100</f>
        <v>@PLAN_VERSION | @PLAN_VERSIONvsLY.Variance% | LY  | @PLAN_VERSIONvsLY.Variance | P.V.PA | @PLAN_VERSIONvsP.V.PA.Variance% | @PLAN_VERSIONvsP.V.PA.Variance</v>
      </c>
      <c r="G102"/>
      <c r="H102" s="5" t="str">
        <f>ViewGroups!$A$174</f>
        <v>Margin Merch WIF Views</v>
      </c>
    </row>
    <row r="103" spans="1:14" ht="104.25" customHeight="1">
      <c r="A103" t="str">
        <f>Roles!$A$128</f>
        <v>Margin Merch Planner Filter Half 1</v>
      </c>
      <c r="B103" s="5" t="str">
        <f>B99</f>
        <v>Margin Merch</v>
      </c>
      <c r="C103" t="b">
        <v>1</v>
      </c>
      <c r="D103" s="5" t="str">
        <f t="shared" ref="D103:F104" si="25">D99</f>
        <v>RePlanning</v>
      </c>
      <c r="E103" s="5" t="str">
        <f t="shared" si="25"/>
        <v>RePlanning</v>
      </c>
      <c r="F103" s="5" t="str">
        <f t="shared" si="25"/>
        <v>@PLAN_VERSION | @PLAN_VERSIONvsLY.Variance% | LY  | @PLAN_VERSIONvsLY.Variance | P.V.PA | @PLAN_VERSIONvsP.V.PA.Variance% | @PLAN_VERSIONvsP.V.PA.Variance</v>
      </c>
      <c r="G103" s="5" t="b">
        <v>1</v>
      </c>
      <c r="H103" s="5" t="str">
        <f>ViewGroups!$A$169</f>
        <v>Margin Merch Views</v>
      </c>
    </row>
    <row r="104" spans="1:14" ht="104.25" customHeight="1">
      <c r="A104" t="str">
        <f>A103</f>
        <v>Margin Merch Planner Filter Half 1</v>
      </c>
      <c r="B104" s="5" t="str">
        <f>B100</f>
        <v>Margin Merch WIF</v>
      </c>
      <c r="C104" t="b">
        <v>1</v>
      </c>
      <c r="D104" s="5" t="str">
        <f t="shared" si="25"/>
        <v>RePlanning</v>
      </c>
      <c r="E104" s="5" t="str">
        <f t="shared" si="25"/>
        <v>RePlanning</v>
      </c>
      <c r="F104" s="5" t="str">
        <f t="shared" si="25"/>
        <v>@PLAN_VERSION | @PLAN_VERSIONvsLY.Variance% | LY  | @PLAN_VERSIONvsLY.Variance | P.V.PA | @PLAN_VERSIONvsP.V.PA.Variance% | @PLAN_VERSIONvsP.V.PA.Variance</v>
      </c>
      <c r="G104" s="5" t="b">
        <v>1</v>
      </c>
      <c r="H104" s="5" t="str">
        <f>ViewGroups!$A$174</f>
        <v>Margin Merch WIF Views</v>
      </c>
    </row>
    <row r="105" spans="1:14" ht="104.25" customHeight="1">
      <c r="A105" t="str">
        <f>Roles!$A$132</f>
        <v>Margin Merch Planner Filter Half 2</v>
      </c>
      <c r="B105" s="5" t="str">
        <f>B101</f>
        <v>Margin Merch</v>
      </c>
      <c r="C105" t="b">
        <v>1</v>
      </c>
      <c r="D105" s="5" t="str">
        <f t="shared" ref="D105:F106" si="26">D101</f>
        <v>RePlanning</v>
      </c>
      <c r="E105" s="5" t="str">
        <f t="shared" si="26"/>
        <v>RePlanning</v>
      </c>
      <c r="F105" s="5" t="str">
        <f t="shared" si="26"/>
        <v>@PLAN_VERSION | @PLAN_VERSIONvsLY.Variance% | LY  | @PLAN_VERSIONvsLY.Variance | P.V.PA | @PLAN_VERSIONvsP.V.PA.Variance% | @PLAN_VERSIONvsP.V.PA.Variance</v>
      </c>
      <c r="G105" s="5" t="b">
        <v>1</v>
      </c>
      <c r="H105" s="5" t="str">
        <f>ViewGroups!$A$169</f>
        <v>Margin Merch Views</v>
      </c>
    </row>
    <row r="106" spans="1:14" ht="104.25" customHeight="1">
      <c r="A106" t="str">
        <f>A105</f>
        <v>Margin Merch Planner Filter Half 2</v>
      </c>
      <c r="B106" s="5" t="str">
        <f>B102</f>
        <v>Margin Merch WIF</v>
      </c>
      <c r="C106" t="b">
        <v>1</v>
      </c>
      <c r="D106" s="5" t="str">
        <f t="shared" si="26"/>
        <v>RePlanning</v>
      </c>
      <c r="E106" s="5" t="str">
        <f t="shared" si="26"/>
        <v>RePlanning</v>
      </c>
      <c r="F106" s="5" t="str">
        <f t="shared" si="26"/>
        <v>@PLAN_VERSION | @PLAN_VERSIONvsLY.Variance% | LY  | @PLAN_VERSIONvsLY.Variance | P.V.PA | @PLAN_VERSIONvsP.V.PA.Variance% | @PLAN_VERSIONvsP.V.PA.Variance</v>
      </c>
      <c r="G106" s="5" t="b">
        <v>1</v>
      </c>
      <c r="H106" s="5" t="str">
        <f>ViewGroups!$A$174</f>
        <v>Margin Merch WIF Views</v>
      </c>
    </row>
    <row r="107" spans="1:14" ht="117" customHeight="1">
      <c r="A107" t="str">
        <f>Roles!$A$65</f>
        <v>Margin Buyer Planner Half 1</v>
      </c>
      <c r="B107" t="str">
        <f>PlanCycles!$A$28</f>
        <v>Margin Buyer</v>
      </c>
      <c r="C107" t="b">
        <v>1</v>
      </c>
      <c r="D107" t="str">
        <f>$V$5</f>
        <v>RePlanning</v>
      </c>
      <c r="E107" s="5" t="str">
        <f>$V$5</f>
        <v>RePlanning</v>
      </c>
      <c r="F107" s="4" t="s">
        <v>855</v>
      </c>
      <c r="H107" s="5" t="str">
        <f>ViewGroups!$A$170</f>
        <v>Margin Buyer Views</v>
      </c>
    </row>
    <row r="108" spans="1:14" ht="114.75">
      <c r="A108" t="str">
        <f>Roles!$A$65</f>
        <v>Margin Buyer Planner Half 1</v>
      </c>
      <c r="B108" t="str">
        <f>PlanCycles!$A$32</f>
        <v>Margin Buyer WIF</v>
      </c>
      <c r="C108" t="b">
        <v>1</v>
      </c>
      <c r="D108" t="str">
        <f>D107</f>
        <v>RePlanning</v>
      </c>
      <c r="E108" t="str">
        <f>E107</f>
        <v>RePlanning</v>
      </c>
      <c r="F108" s="4" t="s">
        <v>855</v>
      </c>
      <c r="H108" s="5" t="str">
        <f>ViewGroups!$A$175</f>
        <v>Margin Buyer WIF Views</v>
      </c>
    </row>
    <row r="109" spans="1:14" ht="114.75">
      <c r="A109" t="str">
        <f>Roles!$A$75</f>
        <v>Margin Buyer Planner Half 2</v>
      </c>
      <c r="B109" t="str">
        <f>PlanCycles!$A$28</f>
        <v>Margin Buyer</v>
      </c>
      <c r="C109" t="b">
        <v>1</v>
      </c>
      <c r="D109" t="str">
        <f>D107</f>
        <v>RePlanning</v>
      </c>
      <c r="E109" s="5" t="str">
        <f>E107</f>
        <v>RePlanning</v>
      </c>
      <c r="F109" s="4" t="str">
        <f>F107</f>
        <v>@PLAN_VERSION | @PLAN_VERSIONvsLY.Variance% | LY  | @PLAN_VERSIONvsLY.Variance | P.G.PA | @PLAN_VERSIONvsP.G.PA.Variance% | @PLAN_VERSIONvsP.G.PA.Variance</v>
      </c>
      <c r="H109" s="5" t="str">
        <f>ViewGroups!$A$170</f>
        <v>Margin Buyer Views</v>
      </c>
    </row>
    <row r="110" spans="1:14" ht="114.75">
      <c r="A110" t="str">
        <f>Roles!$A$75</f>
        <v>Margin Buyer Planner Half 2</v>
      </c>
      <c r="B110" t="str">
        <f>PlanCycles!$A$32</f>
        <v>Margin Buyer WIF</v>
      </c>
      <c r="C110" t="b">
        <v>1</v>
      </c>
      <c r="D110" t="str">
        <f>D109</f>
        <v>RePlanning</v>
      </c>
      <c r="E110" t="str">
        <f>E109</f>
        <v>RePlanning</v>
      </c>
      <c r="F110" s="5" t="str">
        <f>F108</f>
        <v>@PLAN_VERSION | @PLAN_VERSIONvsLY.Variance% | LY  | @PLAN_VERSIONvsLY.Variance | P.G.PA | @PLAN_VERSIONvsP.G.PA.Variance% | @PLAN_VERSIONvsP.G.PA.Variance</v>
      </c>
      <c r="H110" s="5" t="str">
        <f>ViewGroups!$A$175</f>
        <v>Margin Buyer WIF Views</v>
      </c>
    </row>
    <row r="111" spans="1:14" ht="114.75">
      <c r="A111" t="str">
        <f>Roles!$A$146</f>
        <v>Margin Buyer Planner Filter Half 1</v>
      </c>
      <c r="B111" t="str">
        <f>B107</f>
        <v>Margin Buyer</v>
      </c>
      <c r="C111" t="b">
        <v>1</v>
      </c>
      <c r="D111" t="str">
        <f>D107</f>
        <v>RePlanning</v>
      </c>
      <c r="E111" t="str">
        <f>E107</f>
        <v>RePlanning</v>
      </c>
      <c r="F111" s="5" t="str">
        <f>F107</f>
        <v>@PLAN_VERSION | @PLAN_VERSIONvsLY.Variance% | LY  | @PLAN_VERSIONvsLY.Variance | P.G.PA | @PLAN_VERSIONvsP.G.PA.Variance% | @PLAN_VERSIONvsP.G.PA.Variance</v>
      </c>
      <c r="G111" s="5" t="b">
        <v>1</v>
      </c>
      <c r="H111" s="5" t="str">
        <f>ViewGroups!$A$170</f>
        <v>Margin Buyer Views</v>
      </c>
      <c r="N111" s="12"/>
    </row>
    <row r="112" spans="1:14" ht="114.75">
      <c r="A112" t="str">
        <f>A111</f>
        <v>Margin Buyer Planner Filter Half 1</v>
      </c>
      <c r="B112" t="str">
        <f t="shared" ref="B112:F114" si="27">B108</f>
        <v>Margin Buyer WIF</v>
      </c>
      <c r="C112" t="b">
        <v>1</v>
      </c>
      <c r="D112" t="str">
        <f t="shared" si="27"/>
        <v>RePlanning</v>
      </c>
      <c r="E112" t="str">
        <f t="shared" si="27"/>
        <v>RePlanning</v>
      </c>
      <c r="F112" s="5" t="str">
        <f t="shared" si="27"/>
        <v>@PLAN_VERSION | @PLAN_VERSIONvsLY.Variance% | LY  | @PLAN_VERSIONvsLY.Variance | P.G.PA | @PLAN_VERSIONvsP.G.PA.Variance% | @PLAN_VERSIONvsP.G.PA.Variance</v>
      </c>
      <c r="G112" s="5" t="b">
        <v>1</v>
      </c>
      <c r="H112" s="5" t="str">
        <f>ViewGroups!$A$175</f>
        <v>Margin Buyer WIF Views</v>
      </c>
      <c r="N112" s="12"/>
    </row>
    <row r="113" spans="1:16" ht="114.75">
      <c r="A113" t="str">
        <f>Roles!$A$156</f>
        <v>Margin Buyer Planner Filter Half 2</v>
      </c>
      <c r="B113" t="str">
        <f t="shared" si="27"/>
        <v>Margin Buyer</v>
      </c>
      <c r="C113" t="b">
        <v>1</v>
      </c>
      <c r="D113" t="str">
        <f t="shared" si="27"/>
        <v>RePlanning</v>
      </c>
      <c r="E113" t="str">
        <f t="shared" si="27"/>
        <v>RePlanning</v>
      </c>
      <c r="F113" s="5" t="str">
        <f t="shared" si="27"/>
        <v>@PLAN_VERSION | @PLAN_VERSIONvsLY.Variance% | LY  | @PLAN_VERSIONvsLY.Variance | P.G.PA | @PLAN_VERSIONvsP.G.PA.Variance% | @PLAN_VERSIONvsP.G.PA.Variance</v>
      </c>
      <c r="G113" s="5" t="b">
        <v>1</v>
      </c>
      <c r="H113" s="5" t="str">
        <f>ViewGroups!$A$170</f>
        <v>Margin Buyer Views</v>
      </c>
      <c r="N113" s="12"/>
    </row>
    <row r="114" spans="1:16" ht="114.75">
      <c r="A114" t="str">
        <f>A113</f>
        <v>Margin Buyer Planner Filter Half 2</v>
      </c>
      <c r="B114" t="str">
        <f t="shared" si="27"/>
        <v>Margin Buyer WIF</v>
      </c>
      <c r="C114" t="b">
        <v>1</v>
      </c>
      <c r="D114" t="str">
        <f t="shared" si="27"/>
        <v>RePlanning</v>
      </c>
      <c r="E114" t="str">
        <f t="shared" si="27"/>
        <v>RePlanning</v>
      </c>
      <c r="F114" s="5" t="str">
        <f t="shared" si="27"/>
        <v>@PLAN_VERSION | @PLAN_VERSIONvsLY.Variance% | LY  | @PLAN_VERSIONvsLY.Variance | P.G.PA | @PLAN_VERSIONvsP.G.PA.Variance% | @PLAN_VERSIONvsP.G.PA.Variance</v>
      </c>
      <c r="G114" s="5" t="b">
        <v>1</v>
      </c>
      <c r="H114" s="5" t="str">
        <f>ViewGroups!$A$175</f>
        <v>Margin Buyer WIF Views</v>
      </c>
      <c r="N114" s="12"/>
    </row>
    <row r="115" spans="1:16" ht="114.75">
      <c r="A115" t="str">
        <f>Roles!$A$170</f>
        <v>Margin Dept-Brand Planner Filter Half 1</v>
      </c>
      <c r="B115" t="str">
        <f>PlanCycles!$A$29</f>
        <v>Margin Dept</v>
      </c>
      <c r="C115" t="b">
        <v>1</v>
      </c>
      <c r="D115" t="str">
        <f>$V$5</f>
        <v>RePlanning</v>
      </c>
      <c r="E115" s="5" t="str">
        <f>$V$5</f>
        <v>RePlanning</v>
      </c>
      <c r="F115" s="4" t="s">
        <v>856</v>
      </c>
      <c r="G115" s="5" t="b">
        <v>1</v>
      </c>
      <c r="H115" s="5" t="str">
        <f>ViewGroups!$A$172</f>
        <v>Margin Dept Brand Views</v>
      </c>
      <c r="M115" s="5" t="b">
        <v>1</v>
      </c>
      <c r="N115" s="5" t="s">
        <v>813</v>
      </c>
      <c r="O115">
        <v>20000000</v>
      </c>
      <c r="P115">
        <v>80000000</v>
      </c>
    </row>
    <row r="116" spans="1:16" ht="108" customHeight="1">
      <c r="A116" t="str">
        <f>Roles!$A$170</f>
        <v>Margin Dept-Brand Planner Filter Half 1</v>
      </c>
      <c r="B116" t="str">
        <f>PlanCycles!$A$33</f>
        <v>Margin Dept WIF</v>
      </c>
      <c r="C116" t="b">
        <v>1</v>
      </c>
      <c r="D116" t="str">
        <f>D115</f>
        <v>RePlanning</v>
      </c>
      <c r="E116" s="5" t="str">
        <f>E115</f>
        <v>RePlanning</v>
      </c>
      <c r="F116" s="4" t="s">
        <v>856</v>
      </c>
      <c r="G116" s="5" t="b">
        <v>1</v>
      </c>
      <c r="H116" s="5" t="str">
        <f>ViewGroups!$A$177</f>
        <v>Margin Dept Brand WIF Views</v>
      </c>
      <c r="M116" s="5" t="b">
        <v>1</v>
      </c>
      <c r="N116" s="5" t="str">
        <f>N115</f>
        <v>accounts=brand_plan, plantype=@UOW_ROOT, time=@UOW_ROOT, version=NA, years=@UOW_ROOT</v>
      </c>
      <c r="O116">
        <f>O115</f>
        <v>20000000</v>
      </c>
      <c r="P116">
        <f>P115</f>
        <v>80000000</v>
      </c>
    </row>
    <row r="117" spans="1:16" ht="126.75" customHeight="1">
      <c r="A117" t="str">
        <f>Roles!$A$180</f>
        <v>Margin Dept-Brand Planner Filter Half 2</v>
      </c>
      <c r="B117" t="str">
        <f>PlanCycles!$A$29</f>
        <v>Margin Dept</v>
      </c>
      <c r="C117" t="b">
        <v>1</v>
      </c>
      <c r="D117" t="str">
        <f>D115</f>
        <v>RePlanning</v>
      </c>
      <c r="E117" s="5" t="str">
        <f>E115</f>
        <v>RePlanning</v>
      </c>
      <c r="F117" s="4" t="str">
        <f>F115</f>
        <v>@PLAN_VERSION | @PLAN_VERSIONvsLY.Variance% | LY  | @PLAN_VERSIONvsLY.Variance | P.D.PA | @PLAN_VERSIONvsP.D.PA.Variance% | @PLAN_VERSIONvsP.D.PA.Variance</v>
      </c>
      <c r="G117" s="5" t="b">
        <v>1</v>
      </c>
      <c r="H117" s="5" t="str">
        <f>ViewGroups!$A$172</f>
        <v>Margin Dept Brand Views</v>
      </c>
      <c r="M117" s="5" t="b">
        <v>1</v>
      </c>
      <c r="N117" s="5" t="str">
        <f>N115</f>
        <v>accounts=brand_plan, plantype=@UOW_ROOT, time=@UOW_ROOT, version=NA, years=@UOW_ROOT</v>
      </c>
      <c r="O117">
        <f>O116</f>
        <v>20000000</v>
      </c>
      <c r="P117">
        <f>P116</f>
        <v>80000000</v>
      </c>
    </row>
    <row r="118" spans="1:16" ht="105.75" customHeight="1">
      <c r="A118" t="str">
        <f>Roles!$A$180</f>
        <v>Margin Dept-Brand Planner Filter Half 2</v>
      </c>
      <c r="B118" s="9" t="str">
        <f>PlanCycles!$A$33</f>
        <v>Margin Dept WIF</v>
      </c>
      <c r="C118" t="b">
        <v>1</v>
      </c>
      <c r="D118" t="str">
        <f>D117</f>
        <v>RePlanning</v>
      </c>
      <c r="E118" s="5" t="str">
        <f>E117</f>
        <v>RePlanning</v>
      </c>
      <c r="F118" s="4" t="str">
        <f>F116</f>
        <v>@PLAN_VERSION | @PLAN_VERSIONvsLY.Variance% | LY  | @PLAN_VERSIONvsLY.Variance | P.D.PA | @PLAN_VERSIONvsP.D.PA.Variance% | @PLAN_VERSIONvsP.D.PA.Variance</v>
      </c>
      <c r="G118" s="5" t="b">
        <v>1</v>
      </c>
      <c r="H118" s="5" t="str">
        <f>ViewGroups!$A$177</f>
        <v>Margin Dept Brand WIF Views</v>
      </c>
      <c r="M118" s="5" t="b">
        <v>1</v>
      </c>
      <c r="N118" s="12" t="str">
        <f>N117</f>
        <v>accounts=brand_plan, plantype=@UOW_ROOT, time=@UOW_ROOT, version=NA, years=@UOW_ROOT</v>
      </c>
      <c r="O118">
        <f>O117</f>
        <v>20000000</v>
      </c>
      <c r="P118">
        <f>P117</f>
        <v>80000000</v>
      </c>
    </row>
    <row r="119" spans="1:16" ht="114.75">
      <c r="A119" t="str">
        <f>Roles!$A$194</f>
        <v>Margin Dept-Class Planner Filter Half 1</v>
      </c>
      <c r="B119" t="str">
        <f>PlanCycles!$A$29</f>
        <v>Margin Dept</v>
      </c>
      <c r="C119" t="b">
        <v>1</v>
      </c>
      <c r="D119" t="str">
        <f>$V$5</f>
        <v>RePlanning</v>
      </c>
      <c r="E119" s="5" t="str">
        <f>$V$5</f>
        <v>RePlanning</v>
      </c>
      <c r="F119" s="4" t="s">
        <v>856</v>
      </c>
      <c r="G119" s="5" t="b">
        <v>1</v>
      </c>
      <c r="H119" s="5" t="str">
        <f>ViewGroups!$A$171</f>
        <v>Margin Dept Class Views</v>
      </c>
    </row>
    <row r="120" spans="1:16" ht="114.75">
      <c r="A120" t="str">
        <f>Roles!$A$194</f>
        <v>Margin Dept-Class Planner Filter Half 1</v>
      </c>
      <c r="B120" s="9" t="str">
        <f>PlanCycles!$A$33</f>
        <v>Margin Dept WIF</v>
      </c>
      <c r="C120" t="b">
        <v>1</v>
      </c>
      <c r="D120" t="str">
        <f>D119</f>
        <v>RePlanning</v>
      </c>
      <c r="E120" t="str">
        <f>E119</f>
        <v>RePlanning</v>
      </c>
      <c r="F120" s="4" t="s">
        <v>856</v>
      </c>
      <c r="G120" s="5" t="b">
        <v>1</v>
      </c>
      <c r="H120" s="5" t="str">
        <f>ViewGroups!$A$176</f>
        <v>Margin Dept Class WIF Views</v>
      </c>
    </row>
    <row r="121" spans="1:16" ht="114.75">
      <c r="A121" t="str">
        <f>Roles!$A$204</f>
        <v>Margin Dept-Class Planner Filter Half 2</v>
      </c>
      <c r="B121" t="str">
        <f>PlanCycles!$A$29</f>
        <v>Margin Dept</v>
      </c>
      <c r="C121" t="b">
        <v>1</v>
      </c>
      <c r="D121" t="str">
        <f>D119</f>
        <v>RePlanning</v>
      </c>
      <c r="E121" s="5" t="str">
        <f>E119</f>
        <v>RePlanning</v>
      </c>
      <c r="F121" s="4" t="str">
        <f>F119</f>
        <v>@PLAN_VERSION | @PLAN_VERSIONvsLY.Variance% | LY  | @PLAN_VERSIONvsLY.Variance | P.D.PA | @PLAN_VERSIONvsP.D.PA.Variance% | @PLAN_VERSIONvsP.D.PA.Variance</v>
      </c>
      <c r="G121" s="5" t="b">
        <v>1</v>
      </c>
      <c r="H121" s="5" t="str">
        <f>ViewGroups!$A$171</f>
        <v>Margin Dept Class Views</v>
      </c>
    </row>
    <row r="122" spans="1:16" ht="114.75">
      <c r="A122" t="str">
        <f>Roles!$A$204</f>
        <v>Margin Dept-Class Planner Filter Half 2</v>
      </c>
      <c r="B122" s="9" t="str">
        <f>PlanCycles!$A$33</f>
        <v>Margin Dept WIF</v>
      </c>
      <c r="C122" t="b">
        <v>1</v>
      </c>
      <c r="D122" t="str">
        <f t="shared" ref="D122:E126" si="28">D121</f>
        <v>RePlanning</v>
      </c>
      <c r="E122" t="str">
        <f t="shared" si="28"/>
        <v>RePlanning</v>
      </c>
      <c r="F122" s="10" t="str">
        <f>F120</f>
        <v>@PLAN_VERSION | @PLAN_VERSIONvsLY.Variance% | LY  | @PLAN_VERSIONvsLY.Variance | P.D.PA | @PLAN_VERSIONvsP.D.PA.Variance% | @PLAN_VERSIONvsP.D.PA.Variance</v>
      </c>
      <c r="G122" s="5" t="b">
        <v>1</v>
      </c>
      <c r="H122" s="5" t="str">
        <f>ViewGroups!$A$176</f>
        <v>Margin Dept Class WIF Views</v>
      </c>
    </row>
    <row r="123" spans="1:16" ht="138.75" customHeight="1">
      <c r="A123" t="str">
        <f>Roles!$A$92</f>
        <v>Margin Finance Approver Filter Half 1</v>
      </c>
      <c r="B123" s="5" t="str">
        <f>PlanCycles!$A$26</f>
        <v>Margin Finance</v>
      </c>
      <c r="C123" t="b">
        <v>1</v>
      </c>
      <c r="D123" t="str">
        <f t="shared" si="28"/>
        <v>RePlanning</v>
      </c>
      <c r="E123" t="str">
        <f t="shared" si="28"/>
        <v>RePlanning</v>
      </c>
      <c r="F123" s="4" t="s">
        <v>1073</v>
      </c>
      <c r="G123" s="5" t="b">
        <v>1</v>
      </c>
      <c r="H123" s="5" t="str">
        <f>ViewGroups!$A$178</f>
        <v>Margin Approval Financial Views</v>
      </c>
    </row>
    <row r="124" spans="1:16" ht="120" customHeight="1">
      <c r="A124" t="str">
        <f>Roles!$A$97</f>
        <v>Margin Finance Approver Filter Half 2</v>
      </c>
      <c r="B124" s="5" t="str">
        <f>PlanCycles!$A$26</f>
        <v>Margin Finance</v>
      </c>
      <c r="C124" t="b">
        <v>1</v>
      </c>
      <c r="D124" t="str">
        <f t="shared" si="28"/>
        <v>RePlanning</v>
      </c>
      <c r="E124" t="str">
        <f t="shared" si="28"/>
        <v>RePlanning</v>
      </c>
      <c r="F124" s="4" t="str">
        <f>F123</f>
        <v>@PLAN_VERSION | @PLAN_VERSIONvsLY.Variance% |  W.V.PAW | LY | W.C.PvsW.V.PAW.Variance% | W.C.PvsW.V.PAW.Variance | @PLAN_VERSIONvsLY.Variance | P.C.PA | @PLAN_VERSIONvsP.C.PA.Variance% | @PLAN_VERSIONvsP.C.PA.Variance | W.V.PAWvsLY.Variance | W.V.PAWvsLY.Variance%</v>
      </c>
      <c r="G124" s="5" t="b">
        <v>1</v>
      </c>
      <c r="H124" s="5" t="str">
        <f>ViewGroups!$A$178</f>
        <v>Margin Approval Financial Views</v>
      </c>
    </row>
    <row r="125" spans="1:16" ht="153">
      <c r="A125" t="str">
        <f>Roles!$A$104</f>
        <v>Margin Merch Approver Filter Half 1</v>
      </c>
      <c r="B125" s="5" t="str">
        <f>PlanCycles!$A$27</f>
        <v>Margin Merch</v>
      </c>
      <c r="C125" t="b">
        <v>1</v>
      </c>
      <c r="D125" t="str">
        <f t="shared" si="28"/>
        <v>RePlanning</v>
      </c>
      <c r="E125" t="str">
        <f t="shared" si="28"/>
        <v>RePlanning</v>
      </c>
      <c r="F125" s="4" t="s">
        <v>1074</v>
      </c>
      <c r="G125" s="5" t="b">
        <v>1</v>
      </c>
      <c r="H125" s="5" t="str">
        <f>ViewGroups!$A$179</f>
        <v>Margin Approval Merch Views</v>
      </c>
    </row>
    <row r="126" spans="1:16" ht="153">
      <c r="A126" t="str">
        <f>Roles!$A$109</f>
        <v>Margin Merch Approver Filter Half 2</v>
      </c>
      <c r="B126" s="5" t="str">
        <f>PlanCycles!$A$27</f>
        <v>Margin Merch</v>
      </c>
      <c r="C126" t="b">
        <v>1</v>
      </c>
      <c r="D126" t="str">
        <f t="shared" si="28"/>
        <v>RePlanning</v>
      </c>
      <c r="E126" t="str">
        <f t="shared" si="28"/>
        <v>RePlanning</v>
      </c>
      <c r="F126" s="4" t="str">
        <f>F125</f>
        <v>@PLAN_VERSION | @PLAN_VERSIONvsLY.Variance% |  W.G.PAW | LY | W.V.PvsW.G.PAW.Variance% | W.V.PvsW.G.PAW.Variance | @PLAN_VERSIONvsLY.Variance | P.V.PA | @PLAN_VERSIONvsP.V.PA.Variance% | @PLAN_VERSIONvsP.V.PA.Variance | W.G.PAWvsLY.Variance | W.G.PAWvsLY.Variance%</v>
      </c>
      <c r="G126" s="5" t="b">
        <v>1</v>
      </c>
      <c r="H126" s="5" t="str">
        <f>ViewGroups!$A$179</f>
        <v>Margin Approval Merch Views</v>
      </c>
    </row>
    <row r="127" spans="1:16">
      <c r="A127" s="2" t="s">
        <v>535</v>
      </c>
    </row>
  </sheetData>
  <autoFilter ref="A1:N127"/>
  <customSheetViews>
    <customSheetView guid="{F36C6031-31E9-4EA5-8EA7-88ADDCF1301B}" scale="75" showAutoFilter="1" hiddenColumns="1" showRuler="0">
      <selection activeCell="I4" sqref="I4"/>
      <pageMargins left="0.75" right="0.75" top="1" bottom="1" header="0.5" footer="0.5"/>
      <pageSetup orientation="portrait" verticalDpi="300" r:id="rId1"/>
      <headerFooter alignWithMargins="0"/>
      <autoFilter ref="B1:O1"/>
    </customSheetView>
  </customSheetViews>
  <phoneticPr fontId="2" type="noConversion"/>
  <pageMargins left="0.75" right="0.75" top="1" bottom="1" header="0.5" footer="0.5"/>
  <pageSetup orientation="portrait" verticalDpi="300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2"/>
  <sheetViews>
    <sheetView topLeftCell="A19" zoomScale="75" workbookViewId="0">
      <selection activeCell="A65" sqref="A65"/>
    </sheetView>
  </sheetViews>
  <sheetFormatPr defaultRowHeight="12.75"/>
  <cols>
    <col min="1" max="1" width="32.28515625" bestFit="1" customWidth="1"/>
    <col min="2" max="2" width="27.42578125" bestFit="1" customWidth="1"/>
    <col min="6" max="6" width="30.7109375" bestFit="1" customWidth="1"/>
    <col min="7" max="7" width="37.140625" customWidth="1"/>
    <col min="8" max="8" width="11" bestFit="1" customWidth="1"/>
    <col min="9" max="9" width="15.7109375" customWidth="1"/>
    <col min="10" max="10" width="17.28515625" customWidth="1"/>
    <col min="11" max="11" width="46.85546875" customWidth="1"/>
    <col min="12" max="12" width="35.42578125" bestFit="1" customWidth="1"/>
  </cols>
  <sheetData>
    <row r="1" spans="1:13" s="2" customFormat="1">
      <c r="A1" s="2" t="s">
        <v>788</v>
      </c>
      <c r="B1" s="2" t="s">
        <v>789</v>
      </c>
      <c r="C1" s="2" t="s">
        <v>790</v>
      </c>
      <c r="D1" s="2" t="s">
        <v>791</v>
      </c>
      <c r="E1" s="2" t="s">
        <v>792</v>
      </c>
      <c r="F1" s="2" t="s">
        <v>793</v>
      </c>
      <c r="G1" s="2" t="s">
        <v>794</v>
      </c>
      <c r="H1" s="2" t="s">
        <v>795</v>
      </c>
      <c r="I1" s="2" t="s">
        <v>796</v>
      </c>
      <c r="J1" s="2" t="s">
        <v>797</v>
      </c>
      <c r="K1" s="2" t="s">
        <v>798</v>
      </c>
      <c r="L1" s="2" t="s">
        <v>799</v>
      </c>
      <c r="M1" s="2" t="s">
        <v>800</v>
      </c>
    </row>
    <row r="2" spans="1:13">
      <c r="A2" s="9" t="s">
        <v>502</v>
      </c>
      <c r="B2" s="9" t="s">
        <v>482</v>
      </c>
      <c r="C2">
        <v>5</v>
      </c>
      <c r="D2" t="b">
        <v>1</v>
      </c>
      <c r="E2" t="b">
        <v>0</v>
      </c>
      <c r="F2" t="s">
        <v>803</v>
      </c>
      <c r="G2" s="9" t="s">
        <v>113</v>
      </c>
      <c r="H2" s="9" t="s">
        <v>804</v>
      </c>
      <c r="I2" t="b">
        <v>0</v>
      </c>
      <c r="J2" t="b">
        <v>1</v>
      </c>
      <c r="K2" s="9" t="s">
        <v>9</v>
      </c>
      <c r="L2" s="9" t="s">
        <v>1176</v>
      </c>
    </row>
    <row r="3" spans="1:13">
      <c r="A3" s="9" t="s">
        <v>510</v>
      </c>
      <c r="B3" s="9" t="s">
        <v>1173</v>
      </c>
      <c r="C3">
        <v>5</v>
      </c>
      <c r="D3" t="b">
        <v>1</v>
      </c>
      <c r="E3" t="b">
        <v>0</v>
      </c>
      <c r="F3" t="s">
        <v>803</v>
      </c>
      <c r="G3" s="9" t="s">
        <v>119</v>
      </c>
      <c r="H3" s="9" t="s">
        <v>804</v>
      </c>
      <c r="I3" t="b">
        <v>0</v>
      </c>
      <c r="J3" t="b">
        <v>1</v>
      </c>
      <c r="K3" s="9" t="s">
        <v>1174</v>
      </c>
      <c r="L3" s="9" t="s">
        <v>1177</v>
      </c>
    </row>
    <row r="4" spans="1:13">
      <c r="A4" s="9" t="s">
        <v>503</v>
      </c>
      <c r="B4" s="9" t="s">
        <v>482</v>
      </c>
      <c r="C4">
        <v>5</v>
      </c>
      <c r="D4" t="b">
        <v>1</v>
      </c>
      <c r="E4" t="b">
        <v>0</v>
      </c>
      <c r="F4" t="s">
        <v>803</v>
      </c>
      <c r="G4" s="9" t="s">
        <v>125</v>
      </c>
      <c r="H4" s="9" t="s">
        <v>804</v>
      </c>
      <c r="I4" t="b">
        <v>0</v>
      </c>
      <c r="J4" t="b">
        <v>1</v>
      </c>
      <c r="K4" s="9" t="s">
        <v>1175</v>
      </c>
      <c r="L4" s="9" t="s">
        <v>1178</v>
      </c>
    </row>
    <row r="5" spans="1:13">
      <c r="A5" s="9" t="s">
        <v>504</v>
      </c>
      <c r="B5" s="9" t="s">
        <v>483</v>
      </c>
      <c r="C5">
        <v>5</v>
      </c>
      <c r="D5" t="b">
        <v>1</v>
      </c>
      <c r="E5" t="b">
        <v>0</v>
      </c>
      <c r="F5" t="s">
        <v>803</v>
      </c>
      <c r="G5" s="9" t="s">
        <v>116</v>
      </c>
      <c r="H5" s="9" t="s">
        <v>804</v>
      </c>
      <c r="I5" t="b">
        <v>0</v>
      </c>
      <c r="J5" t="b">
        <v>1</v>
      </c>
      <c r="K5" s="9" t="s">
        <v>9</v>
      </c>
      <c r="L5" s="9" t="s">
        <v>806</v>
      </c>
    </row>
    <row r="6" spans="1:13">
      <c r="A6" s="9" t="s">
        <v>511</v>
      </c>
      <c r="B6" s="9" t="s">
        <v>996</v>
      </c>
      <c r="C6">
        <v>5</v>
      </c>
      <c r="D6" t="b">
        <v>1</v>
      </c>
      <c r="E6" t="b">
        <v>0</v>
      </c>
      <c r="F6" t="s">
        <v>803</v>
      </c>
      <c r="G6" s="9" t="s">
        <v>122</v>
      </c>
      <c r="H6" s="9" t="s">
        <v>804</v>
      </c>
      <c r="I6" t="b">
        <v>0</v>
      </c>
      <c r="J6" t="b">
        <v>1</v>
      </c>
      <c r="K6" s="9" t="s">
        <v>11</v>
      </c>
      <c r="L6" s="9" t="s">
        <v>818</v>
      </c>
    </row>
    <row r="7" spans="1:13">
      <c r="A7" s="9" t="s">
        <v>505</v>
      </c>
      <c r="B7" s="9" t="s">
        <v>483</v>
      </c>
      <c r="C7">
        <v>5</v>
      </c>
      <c r="D7" t="b">
        <v>1</v>
      </c>
      <c r="E7" t="b">
        <v>0</v>
      </c>
      <c r="F7" t="s">
        <v>803</v>
      </c>
      <c r="G7" s="9" t="s">
        <v>128</v>
      </c>
      <c r="H7" s="9" t="s">
        <v>804</v>
      </c>
      <c r="I7" t="b">
        <v>0</v>
      </c>
      <c r="J7" t="b">
        <v>1</v>
      </c>
      <c r="K7" s="9" t="s">
        <v>13</v>
      </c>
      <c r="L7" s="9" t="s">
        <v>992</v>
      </c>
    </row>
    <row r="8" spans="1:13">
      <c r="A8" s="9" t="s">
        <v>506</v>
      </c>
      <c r="B8" s="9" t="s">
        <v>484</v>
      </c>
      <c r="C8">
        <v>5</v>
      </c>
      <c r="D8" t="b">
        <v>1</v>
      </c>
      <c r="E8" t="b">
        <v>0</v>
      </c>
      <c r="F8" t="s">
        <v>803</v>
      </c>
      <c r="G8" s="9" t="s">
        <v>117</v>
      </c>
      <c r="H8" s="9" t="s">
        <v>804</v>
      </c>
      <c r="I8" t="b">
        <v>0</v>
      </c>
      <c r="J8" t="b">
        <v>1</v>
      </c>
      <c r="K8" s="9" t="s">
        <v>9</v>
      </c>
      <c r="L8" s="9" t="s">
        <v>806</v>
      </c>
    </row>
    <row r="9" spans="1:13">
      <c r="A9" s="9" t="s">
        <v>509</v>
      </c>
      <c r="B9" s="9" t="s">
        <v>56</v>
      </c>
      <c r="C9">
        <v>5</v>
      </c>
      <c r="D9" t="b">
        <v>1</v>
      </c>
      <c r="E9" t="b">
        <v>0</v>
      </c>
      <c r="F9" t="s">
        <v>803</v>
      </c>
      <c r="G9" s="12" t="s">
        <v>123</v>
      </c>
      <c r="H9" s="9" t="s">
        <v>804</v>
      </c>
      <c r="I9" t="b">
        <v>0</v>
      </c>
      <c r="J9" t="b">
        <v>1</v>
      </c>
      <c r="K9" s="9" t="s">
        <v>11</v>
      </c>
      <c r="L9" s="9" t="s">
        <v>818</v>
      </c>
    </row>
    <row r="10" spans="1:13">
      <c r="A10" s="9" t="s">
        <v>507</v>
      </c>
      <c r="B10" s="9" t="s">
        <v>484</v>
      </c>
      <c r="C10">
        <v>5</v>
      </c>
      <c r="D10" t="b">
        <v>1</v>
      </c>
      <c r="E10" t="b">
        <v>0</v>
      </c>
      <c r="F10" t="s">
        <v>803</v>
      </c>
      <c r="G10" s="9" t="s">
        <v>480</v>
      </c>
      <c r="H10" s="9" t="s">
        <v>804</v>
      </c>
      <c r="I10" t="b">
        <v>0</v>
      </c>
      <c r="J10" t="b">
        <v>1</v>
      </c>
      <c r="K10" s="9" t="s">
        <v>13</v>
      </c>
      <c r="L10" s="9" t="s">
        <v>992</v>
      </c>
    </row>
    <row r="11" spans="1:13">
      <c r="A11" s="9" t="s">
        <v>508</v>
      </c>
      <c r="B11" s="9" t="s">
        <v>484</v>
      </c>
      <c r="C11">
        <v>5</v>
      </c>
      <c r="D11" t="b">
        <v>1</v>
      </c>
      <c r="E11" t="b">
        <v>0</v>
      </c>
      <c r="F11" t="s">
        <v>803</v>
      </c>
      <c r="G11" s="9" t="s">
        <v>481</v>
      </c>
      <c r="H11" s="9" t="s">
        <v>804</v>
      </c>
      <c r="I11" t="b">
        <v>0</v>
      </c>
      <c r="J11" t="b">
        <v>1</v>
      </c>
      <c r="K11" s="9" t="s">
        <v>13</v>
      </c>
      <c r="L11" s="9" t="s">
        <v>992</v>
      </c>
    </row>
    <row r="12" spans="1:13">
      <c r="A12" s="9" t="s">
        <v>17</v>
      </c>
      <c r="B12" s="9" t="s">
        <v>14</v>
      </c>
      <c r="C12">
        <v>5</v>
      </c>
      <c r="D12" t="b">
        <v>1</v>
      </c>
      <c r="E12" t="b">
        <v>0</v>
      </c>
      <c r="F12" t="s">
        <v>803</v>
      </c>
      <c r="G12" s="9" t="s">
        <v>512</v>
      </c>
      <c r="H12" s="9" t="s">
        <v>804</v>
      </c>
      <c r="I12" t="b">
        <v>0</v>
      </c>
      <c r="J12" t="b">
        <v>1</v>
      </c>
      <c r="K12" s="9" t="s">
        <v>13</v>
      </c>
      <c r="L12" s="9" t="s">
        <v>1178</v>
      </c>
    </row>
    <row r="13" spans="1:13">
      <c r="A13" s="9" t="s">
        <v>18</v>
      </c>
      <c r="B13" s="9" t="s">
        <v>15</v>
      </c>
      <c r="C13">
        <v>5</v>
      </c>
      <c r="D13" t="b">
        <v>1</v>
      </c>
      <c r="E13" t="b">
        <v>0</v>
      </c>
      <c r="F13" t="s">
        <v>803</v>
      </c>
      <c r="G13" s="9" t="s">
        <v>513</v>
      </c>
      <c r="H13" s="9" t="s">
        <v>804</v>
      </c>
      <c r="I13" t="b">
        <v>0</v>
      </c>
      <c r="J13" t="b">
        <v>1</v>
      </c>
      <c r="K13" s="9" t="s">
        <v>13</v>
      </c>
      <c r="L13" s="9" t="s">
        <v>992</v>
      </c>
    </row>
    <row r="14" spans="1:13">
      <c r="A14" s="9" t="s">
        <v>19</v>
      </c>
      <c r="B14" s="9" t="s">
        <v>16</v>
      </c>
      <c r="C14">
        <v>5</v>
      </c>
      <c r="D14" t="b">
        <v>1</v>
      </c>
      <c r="E14" t="b">
        <v>0</v>
      </c>
      <c r="F14" t="s">
        <v>803</v>
      </c>
      <c r="G14" s="9" t="s">
        <v>514</v>
      </c>
      <c r="H14" s="9" t="s">
        <v>804</v>
      </c>
      <c r="I14" t="b">
        <v>0</v>
      </c>
      <c r="J14" t="b">
        <v>1</v>
      </c>
      <c r="K14" s="9" t="s">
        <v>13</v>
      </c>
      <c r="L14" s="9" t="s">
        <v>992</v>
      </c>
    </row>
    <row r="15" spans="1:13">
      <c r="A15" s="9" t="s">
        <v>20</v>
      </c>
      <c r="B15" s="9" t="s">
        <v>16</v>
      </c>
      <c r="C15">
        <v>5</v>
      </c>
      <c r="D15" t="b">
        <v>1</v>
      </c>
      <c r="E15" t="b">
        <v>0</v>
      </c>
      <c r="F15" t="s">
        <v>803</v>
      </c>
      <c r="G15" s="9" t="s">
        <v>515</v>
      </c>
      <c r="H15" s="9" t="s">
        <v>804</v>
      </c>
      <c r="I15" t="b">
        <v>0</v>
      </c>
      <c r="J15" t="b">
        <v>1</v>
      </c>
      <c r="K15" s="9" t="s">
        <v>13</v>
      </c>
      <c r="L15" s="9" t="s">
        <v>992</v>
      </c>
    </row>
    <row r="16" spans="1:13">
      <c r="A16" s="9" t="s">
        <v>43</v>
      </c>
      <c r="B16" s="9" t="s">
        <v>45</v>
      </c>
      <c r="C16">
        <v>5</v>
      </c>
      <c r="D16" t="b">
        <v>1</v>
      </c>
      <c r="E16" t="b">
        <v>0</v>
      </c>
      <c r="F16" t="s">
        <v>803</v>
      </c>
      <c r="G16" s="9" t="s">
        <v>46</v>
      </c>
      <c r="H16" s="9" t="s">
        <v>804</v>
      </c>
      <c r="I16" t="b">
        <v>1</v>
      </c>
      <c r="J16" t="b">
        <v>0</v>
      </c>
      <c r="K16" s="9" t="s">
        <v>47</v>
      </c>
      <c r="L16" s="9" t="s">
        <v>48</v>
      </c>
    </row>
    <row r="17" spans="1:12">
      <c r="A17" s="9" t="s">
        <v>49</v>
      </c>
      <c r="B17" s="9" t="s">
        <v>50</v>
      </c>
      <c r="C17">
        <v>5</v>
      </c>
      <c r="D17" t="b">
        <v>1</v>
      </c>
      <c r="E17" t="b">
        <v>0</v>
      </c>
      <c r="F17" t="s">
        <v>803</v>
      </c>
      <c r="G17" s="9" t="s">
        <v>51</v>
      </c>
      <c r="H17" s="9" t="s">
        <v>804</v>
      </c>
      <c r="I17" t="b">
        <v>1</v>
      </c>
      <c r="J17" t="b">
        <v>0</v>
      </c>
      <c r="K17" s="9" t="s">
        <v>52</v>
      </c>
      <c r="L17" s="9" t="s">
        <v>48</v>
      </c>
    </row>
    <row r="18" spans="1:12">
      <c r="A18" s="9" t="s">
        <v>44</v>
      </c>
      <c r="B18" s="9" t="s">
        <v>53</v>
      </c>
      <c r="C18">
        <v>5</v>
      </c>
      <c r="D18" t="b">
        <v>1</v>
      </c>
      <c r="E18" t="b">
        <v>0</v>
      </c>
      <c r="F18" t="s">
        <v>803</v>
      </c>
      <c r="G18" s="9" t="s">
        <v>54</v>
      </c>
      <c r="H18" s="9" t="s">
        <v>804</v>
      </c>
      <c r="I18" t="b">
        <v>1</v>
      </c>
      <c r="J18" t="b">
        <v>0</v>
      </c>
      <c r="K18" s="9" t="s">
        <v>55</v>
      </c>
      <c r="L18" s="9" t="s">
        <v>48</v>
      </c>
    </row>
    <row r="19" spans="1:12">
      <c r="A19" s="9" t="s">
        <v>1179</v>
      </c>
      <c r="B19" s="9" t="s">
        <v>1180</v>
      </c>
      <c r="C19">
        <v>5</v>
      </c>
      <c r="D19" t="b">
        <v>1</v>
      </c>
      <c r="E19" t="b">
        <v>0</v>
      </c>
      <c r="F19" t="s">
        <v>803</v>
      </c>
      <c r="G19" s="9" t="s">
        <v>1181</v>
      </c>
      <c r="H19" s="9" t="s">
        <v>804</v>
      </c>
      <c r="I19" t="b">
        <v>1</v>
      </c>
      <c r="J19" t="b">
        <v>0</v>
      </c>
      <c r="K19" s="9" t="s">
        <v>1182</v>
      </c>
      <c r="L19" s="9" t="s">
        <v>1183</v>
      </c>
    </row>
    <row r="20" spans="1:12">
      <c r="A20" s="9" t="s">
        <v>63</v>
      </c>
      <c r="B20" s="9" t="s">
        <v>1184</v>
      </c>
      <c r="C20">
        <v>5</v>
      </c>
      <c r="D20" t="b">
        <v>1</v>
      </c>
      <c r="E20" t="b">
        <v>0</v>
      </c>
      <c r="F20" t="s">
        <v>803</v>
      </c>
      <c r="G20" s="9" t="s">
        <v>67</v>
      </c>
      <c r="H20" s="9" t="s">
        <v>804</v>
      </c>
      <c r="I20" t="b">
        <v>0</v>
      </c>
      <c r="J20" t="b">
        <v>1</v>
      </c>
      <c r="K20" s="9" t="s">
        <v>1</v>
      </c>
      <c r="L20" s="9" t="s">
        <v>3</v>
      </c>
    </row>
    <row r="21" spans="1:12">
      <c r="A21" s="9" t="s">
        <v>61</v>
      </c>
      <c r="B21" s="9" t="s">
        <v>1184</v>
      </c>
      <c r="C21">
        <v>5</v>
      </c>
      <c r="D21" t="b">
        <v>1</v>
      </c>
      <c r="E21" t="b">
        <v>0</v>
      </c>
      <c r="F21" t="s">
        <v>803</v>
      </c>
      <c r="G21" s="9" t="s">
        <v>65</v>
      </c>
      <c r="H21" s="9" t="s">
        <v>804</v>
      </c>
      <c r="I21" t="b">
        <v>0</v>
      </c>
      <c r="J21" t="b">
        <v>1</v>
      </c>
      <c r="K21" s="9" t="s">
        <v>1</v>
      </c>
      <c r="L21" s="9" t="s">
        <v>3</v>
      </c>
    </row>
    <row r="22" spans="1:12">
      <c r="A22" s="9" t="s">
        <v>57</v>
      </c>
      <c r="B22" s="9" t="s">
        <v>1184</v>
      </c>
      <c r="C22">
        <v>5</v>
      </c>
      <c r="D22" t="b">
        <v>1</v>
      </c>
      <c r="E22" t="b">
        <v>0</v>
      </c>
      <c r="F22" t="s">
        <v>803</v>
      </c>
      <c r="G22" s="9" t="s">
        <v>59</v>
      </c>
      <c r="H22" s="9" t="s">
        <v>804</v>
      </c>
      <c r="I22" t="b">
        <v>0</v>
      </c>
      <c r="J22" t="b">
        <v>1</v>
      </c>
      <c r="K22" s="9" t="s">
        <v>1</v>
      </c>
      <c r="L22" s="9" t="s">
        <v>3</v>
      </c>
    </row>
    <row r="23" spans="1:12">
      <c r="A23" s="9" t="s">
        <v>64</v>
      </c>
      <c r="B23" s="9" t="s">
        <v>0</v>
      </c>
      <c r="C23">
        <v>5</v>
      </c>
      <c r="D23" t="b">
        <v>1</v>
      </c>
      <c r="E23" t="b">
        <v>0</v>
      </c>
      <c r="F23" t="s">
        <v>803</v>
      </c>
      <c r="G23" s="9" t="s">
        <v>68</v>
      </c>
      <c r="H23" s="9" t="s">
        <v>804</v>
      </c>
      <c r="I23" t="b">
        <v>0</v>
      </c>
      <c r="J23" t="b">
        <v>1</v>
      </c>
      <c r="K23" s="9" t="s">
        <v>2</v>
      </c>
      <c r="L23" s="9" t="s">
        <v>3</v>
      </c>
    </row>
    <row r="24" spans="1:12">
      <c r="A24" s="9" t="s">
        <v>62</v>
      </c>
      <c r="B24" s="9" t="s">
        <v>0</v>
      </c>
      <c r="C24">
        <v>5</v>
      </c>
      <c r="D24" t="b">
        <v>1</v>
      </c>
      <c r="E24" t="b">
        <v>0</v>
      </c>
      <c r="F24" t="s">
        <v>803</v>
      </c>
      <c r="G24" s="9" t="s">
        <v>66</v>
      </c>
      <c r="H24" s="9" t="s">
        <v>804</v>
      </c>
      <c r="I24" t="b">
        <v>0</v>
      </c>
      <c r="J24" t="b">
        <v>1</v>
      </c>
      <c r="K24" s="9" t="s">
        <v>2</v>
      </c>
      <c r="L24" s="9" t="s">
        <v>3</v>
      </c>
    </row>
    <row r="25" spans="1:12">
      <c r="A25" s="9" t="s">
        <v>58</v>
      </c>
      <c r="B25" s="9" t="s">
        <v>0</v>
      </c>
      <c r="C25">
        <v>5</v>
      </c>
      <c r="D25" t="b">
        <v>1</v>
      </c>
      <c r="E25" t="b">
        <v>0</v>
      </c>
      <c r="F25" t="s">
        <v>803</v>
      </c>
      <c r="G25" s="9" t="s">
        <v>60</v>
      </c>
      <c r="H25" s="9" t="s">
        <v>804</v>
      </c>
      <c r="I25" t="b">
        <v>0</v>
      </c>
      <c r="J25" t="b">
        <v>1</v>
      </c>
      <c r="K25" s="9" t="s">
        <v>2</v>
      </c>
      <c r="L25" s="9" t="s">
        <v>3</v>
      </c>
    </row>
    <row r="26" spans="1:12">
      <c r="A26" s="9" t="s">
        <v>801</v>
      </c>
      <c r="B26" s="9" t="s">
        <v>802</v>
      </c>
      <c r="C26">
        <v>5</v>
      </c>
      <c r="D26" t="b">
        <v>1</v>
      </c>
      <c r="E26" t="b">
        <v>0</v>
      </c>
      <c r="F26" t="s">
        <v>803</v>
      </c>
      <c r="G26" s="9" t="s">
        <v>115</v>
      </c>
      <c r="H26" s="9" t="s">
        <v>804</v>
      </c>
      <c r="I26" t="b">
        <v>1</v>
      </c>
      <c r="J26" t="b">
        <v>0</v>
      </c>
      <c r="K26" s="9" t="s">
        <v>8</v>
      </c>
      <c r="L26" s="9" t="s">
        <v>805</v>
      </c>
    </row>
    <row r="27" spans="1:12">
      <c r="A27" s="9" t="s">
        <v>1028</v>
      </c>
      <c r="B27" s="9" t="s">
        <v>802</v>
      </c>
      <c r="C27">
        <v>5</v>
      </c>
      <c r="D27" t="b">
        <v>1</v>
      </c>
      <c r="E27" t="b">
        <v>0</v>
      </c>
      <c r="F27" t="s">
        <v>803</v>
      </c>
      <c r="G27" s="9" t="s">
        <v>1027</v>
      </c>
      <c r="H27" s="9" t="s">
        <v>804</v>
      </c>
      <c r="I27" t="b">
        <v>1</v>
      </c>
      <c r="J27" t="b">
        <v>0</v>
      </c>
      <c r="K27" s="9" t="s">
        <v>8</v>
      </c>
      <c r="L27" s="9" t="s">
        <v>805</v>
      </c>
    </row>
    <row r="28" spans="1:12">
      <c r="A28" s="9" t="s">
        <v>1029</v>
      </c>
      <c r="B28" s="9" t="s">
        <v>802</v>
      </c>
      <c r="C28">
        <v>5</v>
      </c>
      <c r="D28" t="b">
        <v>1</v>
      </c>
      <c r="E28" t="b">
        <v>0</v>
      </c>
      <c r="F28" t="s">
        <v>803</v>
      </c>
      <c r="G28" s="9" t="s">
        <v>1026</v>
      </c>
      <c r="H28" s="9" t="s">
        <v>804</v>
      </c>
      <c r="I28" t="b">
        <v>1</v>
      </c>
      <c r="J28" t="b">
        <v>0</v>
      </c>
      <c r="K28" s="9" t="s">
        <v>8</v>
      </c>
      <c r="L28" s="9" t="s">
        <v>805</v>
      </c>
    </row>
    <row r="29" spans="1:12">
      <c r="A29" s="9" t="s">
        <v>816</v>
      </c>
      <c r="B29" s="9" t="s">
        <v>802</v>
      </c>
      <c r="C29">
        <v>5</v>
      </c>
      <c r="D29" t="b">
        <v>1</v>
      </c>
      <c r="E29" t="b">
        <v>0</v>
      </c>
      <c r="F29" t="s">
        <v>803</v>
      </c>
      <c r="G29" s="9" t="s">
        <v>121</v>
      </c>
      <c r="H29" s="9" t="s">
        <v>804</v>
      </c>
      <c r="I29" t="b">
        <v>1</v>
      </c>
      <c r="J29" t="b">
        <v>0</v>
      </c>
      <c r="K29" s="9" t="s">
        <v>10</v>
      </c>
      <c r="L29" s="9" t="s">
        <v>817</v>
      </c>
    </row>
    <row r="30" spans="1:12">
      <c r="A30" s="9" t="s">
        <v>1171</v>
      </c>
      <c r="B30" s="9" t="s">
        <v>802</v>
      </c>
      <c r="C30">
        <v>5</v>
      </c>
      <c r="D30" t="b">
        <v>1</v>
      </c>
      <c r="E30" t="b">
        <v>0</v>
      </c>
      <c r="F30" t="s">
        <v>803</v>
      </c>
      <c r="G30" s="9" t="s">
        <v>127</v>
      </c>
      <c r="H30" s="9" t="s">
        <v>804</v>
      </c>
      <c r="I30" t="b">
        <v>1</v>
      </c>
      <c r="J30" t="b">
        <v>0</v>
      </c>
      <c r="K30" s="9" t="s">
        <v>12</v>
      </c>
      <c r="L30" s="9" t="s">
        <v>991</v>
      </c>
    </row>
    <row r="31" spans="1:12">
      <c r="A31" s="9" t="s">
        <v>993</v>
      </c>
      <c r="B31" s="9" t="s">
        <v>995</v>
      </c>
      <c r="C31">
        <v>5</v>
      </c>
      <c r="D31" t="b">
        <v>1</v>
      </c>
      <c r="E31" t="b">
        <v>0</v>
      </c>
      <c r="F31" t="s">
        <v>803</v>
      </c>
      <c r="G31" s="9" t="s">
        <v>114</v>
      </c>
      <c r="H31" s="9" t="s">
        <v>804</v>
      </c>
      <c r="I31" t="b">
        <v>1</v>
      </c>
      <c r="J31" t="b">
        <v>0</v>
      </c>
      <c r="K31" s="9" t="s">
        <v>8</v>
      </c>
      <c r="L31" s="9" t="s">
        <v>805</v>
      </c>
    </row>
    <row r="32" spans="1:12">
      <c r="A32" s="9" t="s">
        <v>994</v>
      </c>
      <c r="B32" s="9" t="s">
        <v>995</v>
      </c>
      <c r="C32">
        <v>5</v>
      </c>
      <c r="D32" t="b">
        <v>1</v>
      </c>
      <c r="E32" t="b">
        <v>0</v>
      </c>
      <c r="F32" t="s">
        <v>803</v>
      </c>
      <c r="G32" s="9" t="s">
        <v>120</v>
      </c>
      <c r="H32" s="9" t="s">
        <v>804</v>
      </c>
      <c r="I32" t="b">
        <v>1</v>
      </c>
      <c r="J32" t="b">
        <v>0</v>
      </c>
      <c r="K32" s="9" t="s">
        <v>10</v>
      </c>
      <c r="L32" s="9" t="s">
        <v>817</v>
      </c>
    </row>
    <row r="33" spans="1:12">
      <c r="A33" s="9" t="s">
        <v>1172</v>
      </c>
      <c r="B33" s="9" t="s">
        <v>995</v>
      </c>
      <c r="C33">
        <v>5</v>
      </c>
      <c r="D33" t="b">
        <v>1</v>
      </c>
      <c r="E33" t="b">
        <v>0</v>
      </c>
      <c r="F33" t="s">
        <v>803</v>
      </c>
      <c r="G33" s="9" t="s">
        <v>126</v>
      </c>
      <c r="H33" s="9" t="s">
        <v>804</v>
      </c>
      <c r="I33" t="b">
        <v>1</v>
      </c>
      <c r="J33" t="b">
        <v>0</v>
      </c>
      <c r="K33" s="9" t="s">
        <v>12</v>
      </c>
      <c r="L33" s="9" t="s">
        <v>991</v>
      </c>
    </row>
    <row r="34" spans="1:12">
      <c r="A34" s="9" t="s">
        <v>71</v>
      </c>
      <c r="B34" s="9" t="s">
        <v>5</v>
      </c>
      <c r="C34">
        <v>5</v>
      </c>
      <c r="D34" t="b">
        <v>1</v>
      </c>
      <c r="E34" t="b">
        <v>0</v>
      </c>
      <c r="F34" t="s">
        <v>803</v>
      </c>
      <c r="G34" s="9" t="s">
        <v>74</v>
      </c>
      <c r="H34" s="9" t="s">
        <v>804</v>
      </c>
      <c r="I34" t="b">
        <v>0</v>
      </c>
      <c r="J34" t="b">
        <v>1</v>
      </c>
      <c r="K34" s="9" t="s">
        <v>6</v>
      </c>
      <c r="L34" s="9" t="s">
        <v>7</v>
      </c>
    </row>
    <row r="35" spans="1:12">
      <c r="A35" s="9" t="s">
        <v>70</v>
      </c>
      <c r="B35" s="9" t="s">
        <v>5</v>
      </c>
      <c r="C35">
        <v>5</v>
      </c>
      <c r="D35" t="b">
        <v>1</v>
      </c>
      <c r="E35" t="b">
        <v>0</v>
      </c>
      <c r="F35" t="s">
        <v>803</v>
      </c>
      <c r="G35" s="9" t="s">
        <v>73</v>
      </c>
      <c r="H35" s="9" t="s">
        <v>804</v>
      </c>
      <c r="I35" t="b">
        <v>0</v>
      </c>
      <c r="J35" t="b">
        <v>1</v>
      </c>
      <c r="K35" s="9" t="s">
        <v>6</v>
      </c>
      <c r="L35" s="9" t="s">
        <v>7</v>
      </c>
    </row>
    <row r="36" spans="1:12">
      <c r="A36" s="9" t="s">
        <v>69</v>
      </c>
      <c r="B36" s="9" t="s">
        <v>5</v>
      </c>
      <c r="C36">
        <v>5</v>
      </c>
      <c r="D36" t="b">
        <v>1</v>
      </c>
      <c r="E36" t="b">
        <v>0</v>
      </c>
      <c r="F36" t="s">
        <v>803</v>
      </c>
      <c r="G36" s="9" t="s">
        <v>72</v>
      </c>
      <c r="H36" s="9" t="s">
        <v>804</v>
      </c>
      <c r="I36" t="b">
        <v>0</v>
      </c>
      <c r="J36" t="b">
        <v>1</v>
      </c>
      <c r="K36" s="9" t="s">
        <v>6</v>
      </c>
      <c r="L36" s="9" t="s">
        <v>7</v>
      </c>
    </row>
    <row r="37" spans="1:12">
      <c r="A37" s="9" t="s">
        <v>76</v>
      </c>
      <c r="B37" s="9" t="s">
        <v>45</v>
      </c>
      <c r="C37">
        <v>5</v>
      </c>
      <c r="D37" t="b">
        <v>1</v>
      </c>
      <c r="E37" t="b">
        <v>0</v>
      </c>
      <c r="F37" t="s">
        <v>803</v>
      </c>
      <c r="G37" s="12" t="s">
        <v>79</v>
      </c>
      <c r="H37" s="9" t="s">
        <v>804</v>
      </c>
      <c r="I37" t="b">
        <v>1</v>
      </c>
      <c r="J37" t="b">
        <v>0</v>
      </c>
      <c r="K37" s="9" t="s">
        <v>47</v>
      </c>
      <c r="L37" s="9" t="s">
        <v>48</v>
      </c>
    </row>
    <row r="38" spans="1:12">
      <c r="A38" s="9" t="s">
        <v>77</v>
      </c>
      <c r="B38" s="9" t="s">
        <v>50</v>
      </c>
      <c r="C38">
        <v>5</v>
      </c>
      <c r="D38" t="b">
        <v>1</v>
      </c>
      <c r="E38" t="b">
        <v>0</v>
      </c>
      <c r="F38" t="s">
        <v>803</v>
      </c>
      <c r="G38" s="9" t="s">
        <v>80</v>
      </c>
      <c r="H38" s="9" t="s">
        <v>804</v>
      </c>
      <c r="I38" t="b">
        <v>1</v>
      </c>
      <c r="J38" t="b">
        <v>0</v>
      </c>
      <c r="K38" s="9" t="s">
        <v>52</v>
      </c>
      <c r="L38" s="9" t="s">
        <v>48</v>
      </c>
    </row>
    <row r="39" spans="1:12">
      <c r="A39" s="9" t="s">
        <v>78</v>
      </c>
      <c r="B39" s="9" t="s">
        <v>53</v>
      </c>
      <c r="C39">
        <v>5</v>
      </c>
      <c r="D39" t="b">
        <v>1</v>
      </c>
      <c r="E39" t="b">
        <v>0</v>
      </c>
      <c r="F39" t="s">
        <v>803</v>
      </c>
      <c r="G39" s="9" t="s">
        <v>81</v>
      </c>
      <c r="H39" s="9" t="s">
        <v>804</v>
      </c>
      <c r="I39" t="b">
        <v>1</v>
      </c>
      <c r="J39" t="b">
        <v>0</v>
      </c>
      <c r="K39" s="9" t="s">
        <v>55</v>
      </c>
      <c r="L39" s="9" t="s">
        <v>48</v>
      </c>
    </row>
    <row r="40" spans="1:12">
      <c r="A40" s="9" t="s">
        <v>82</v>
      </c>
      <c r="B40" s="9" t="s">
        <v>45</v>
      </c>
      <c r="C40">
        <v>5</v>
      </c>
      <c r="D40" t="b">
        <v>1</v>
      </c>
      <c r="E40" t="b">
        <v>0</v>
      </c>
      <c r="F40" t="s">
        <v>803</v>
      </c>
      <c r="G40" s="12" t="s">
        <v>85</v>
      </c>
      <c r="H40" s="9" t="s">
        <v>804</v>
      </c>
      <c r="I40" t="b">
        <v>1</v>
      </c>
      <c r="J40" t="b">
        <v>0</v>
      </c>
      <c r="K40" s="9" t="s">
        <v>47</v>
      </c>
      <c r="L40" s="9" t="s">
        <v>48</v>
      </c>
    </row>
    <row r="41" spans="1:12">
      <c r="A41" s="9" t="s">
        <v>83</v>
      </c>
      <c r="B41" s="9" t="s">
        <v>50</v>
      </c>
      <c r="C41">
        <v>5</v>
      </c>
      <c r="D41" t="b">
        <v>1</v>
      </c>
      <c r="E41" t="b">
        <v>0</v>
      </c>
      <c r="F41" t="s">
        <v>803</v>
      </c>
      <c r="G41" s="9" t="s">
        <v>86</v>
      </c>
      <c r="H41" s="9" t="s">
        <v>804</v>
      </c>
      <c r="I41" t="b">
        <v>1</v>
      </c>
      <c r="J41" t="b">
        <v>0</v>
      </c>
      <c r="K41" s="9" t="s">
        <v>52</v>
      </c>
      <c r="L41" s="9" t="s">
        <v>48</v>
      </c>
    </row>
    <row r="42" spans="1:12">
      <c r="A42" s="9" t="s">
        <v>84</v>
      </c>
      <c r="B42" s="9" t="s">
        <v>53</v>
      </c>
      <c r="C42">
        <v>5</v>
      </c>
      <c r="D42" t="b">
        <v>1</v>
      </c>
      <c r="E42" t="b">
        <v>0</v>
      </c>
      <c r="F42" t="s">
        <v>803</v>
      </c>
      <c r="G42" s="9" t="s">
        <v>87</v>
      </c>
      <c r="H42" s="9" t="s">
        <v>804</v>
      </c>
      <c r="I42" t="b">
        <v>1</v>
      </c>
      <c r="J42" t="b">
        <v>0</v>
      </c>
      <c r="K42" s="9" t="s">
        <v>55</v>
      </c>
      <c r="L42" s="9" t="s">
        <v>48</v>
      </c>
    </row>
    <row r="43" spans="1:12">
      <c r="A43" s="9" t="s">
        <v>94</v>
      </c>
      <c r="B43" s="9" t="s">
        <v>45</v>
      </c>
      <c r="C43">
        <v>5</v>
      </c>
      <c r="D43" t="b">
        <v>1</v>
      </c>
      <c r="E43" t="b">
        <v>0</v>
      </c>
      <c r="F43" t="s">
        <v>803</v>
      </c>
      <c r="G43" s="12" t="s">
        <v>88</v>
      </c>
      <c r="H43" s="9" t="s">
        <v>804</v>
      </c>
      <c r="I43" t="b">
        <v>1</v>
      </c>
      <c r="J43" t="b">
        <v>0</v>
      </c>
      <c r="K43" s="9" t="s">
        <v>47</v>
      </c>
      <c r="L43" s="9" t="s">
        <v>48</v>
      </c>
    </row>
    <row r="44" spans="1:12">
      <c r="A44" s="9" t="s">
        <v>95</v>
      </c>
      <c r="B44" s="9" t="s">
        <v>50</v>
      </c>
      <c r="C44">
        <v>5</v>
      </c>
      <c r="D44" t="b">
        <v>1</v>
      </c>
      <c r="E44" t="b">
        <v>0</v>
      </c>
      <c r="F44" t="s">
        <v>803</v>
      </c>
      <c r="G44" s="9" t="s">
        <v>89</v>
      </c>
      <c r="H44" s="9" t="s">
        <v>804</v>
      </c>
      <c r="I44" t="b">
        <v>1</v>
      </c>
      <c r="J44" t="b">
        <v>0</v>
      </c>
      <c r="K44" s="9" t="s">
        <v>52</v>
      </c>
      <c r="L44" s="9" t="s">
        <v>48</v>
      </c>
    </row>
    <row r="45" spans="1:12">
      <c r="A45" s="9" t="s">
        <v>96</v>
      </c>
      <c r="B45" s="9" t="s">
        <v>53</v>
      </c>
      <c r="C45">
        <v>5</v>
      </c>
      <c r="D45" t="b">
        <v>1</v>
      </c>
      <c r="E45" t="b">
        <v>0</v>
      </c>
      <c r="F45" t="s">
        <v>803</v>
      </c>
      <c r="G45" s="9" t="s">
        <v>90</v>
      </c>
      <c r="H45" s="9" t="s">
        <v>804</v>
      </c>
      <c r="I45" t="b">
        <v>1</v>
      </c>
      <c r="J45" t="b">
        <v>0</v>
      </c>
      <c r="K45" s="9" t="s">
        <v>55</v>
      </c>
      <c r="L45" s="9" t="s">
        <v>48</v>
      </c>
    </row>
    <row r="46" spans="1:12">
      <c r="A46" s="9" t="s">
        <v>97</v>
      </c>
      <c r="B46" s="9" t="s">
        <v>45</v>
      </c>
      <c r="C46">
        <v>5</v>
      </c>
      <c r="D46" t="b">
        <v>1</v>
      </c>
      <c r="E46" t="b">
        <v>0</v>
      </c>
      <c r="F46" t="s">
        <v>803</v>
      </c>
      <c r="G46" s="12" t="s">
        <v>91</v>
      </c>
      <c r="H46" s="9" t="s">
        <v>804</v>
      </c>
      <c r="I46" t="b">
        <v>1</v>
      </c>
      <c r="J46" t="b">
        <v>0</v>
      </c>
      <c r="K46" s="9" t="s">
        <v>47</v>
      </c>
      <c r="L46" s="9" t="s">
        <v>48</v>
      </c>
    </row>
    <row r="47" spans="1:12">
      <c r="A47" s="9" t="s">
        <v>98</v>
      </c>
      <c r="B47" s="9" t="s">
        <v>50</v>
      </c>
      <c r="C47">
        <v>5</v>
      </c>
      <c r="D47" t="b">
        <v>1</v>
      </c>
      <c r="E47" t="b">
        <v>0</v>
      </c>
      <c r="F47" t="s">
        <v>803</v>
      </c>
      <c r="G47" s="9" t="s">
        <v>92</v>
      </c>
      <c r="H47" s="9" t="s">
        <v>804</v>
      </c>
      <c r="I47" t="b">
        <v>1</v>
      </c>
      <c r="J47" t="b">
        <v>0</v>
      </c>
      <c r="K47" s="9" t="s">
        <v>52</v>
      </c>
      <c r="L47" s="9" t="s">
        <v>48</v>
      </c>
    </row>
    <row r="48" spans="1:12">
      <c r="A48" s="9" t="s">
        <v>143</v>
      </c>
      <c r="B48" s="9" t="s">
        <v>53</v>
      </c>
      <c r="C48">
        <v>5</v>
      </c>
      <c r="D48" t="b">
        <v>1</v>
      </c>
      <c r="E48" t="b">
        <v>0</v>
      </c>
      <c r="F48" t="s">
        <v>803</v>
      </c>
      <c r="G48" s="9" t="s">
        <v>93</v>
      </c>
      <c r="H48" s="9" t="s">
        <v>804</v>
      </c>
      <c r="I48" t="b">
        <v>1</v>
      </c>
      <c r="J48" t="b">
        <v>0</v>
      </c>
      <c r="K48" s="9" t="s">
        <v>55</v>
      </c>
      <c r="L48" s="9" t="s">
        <v>48</v>
      </c>
    </row>
    <row r="49" spans="1:12">
      <c r="A49" s="9" t="s">
        <v>130</v>
      </c>
      <c r="B49" s="9" t="s">
        <v>99</v>
      </c>
      <c r="C49">
        <v>5</v>
      </c>
      <c r="D49" t="b">
        <v>1</v>
      </c>
      <c r="E49" t="b">
        <v>0</v>
      </c>
      <c r="F49" t="s">
        <v>803</v>
      </c>
      <c r="G49" s="12" t="s">
        <v>100</v>
      </c>
      <c r="H49" s="9" t="s">
        <v>804</v>
      </c>
      <c r="I49" t="b">
        <v>1</v>
      </c>
      <c r="J49" t="b">
        <v>0</v>
      </c>
      <c r="K49" s="9" t="s">
        <v>108</v>
      </c>
      <c r="L49" s="9" t="s">
        <v>48</v>
      </c>
    </row>
    <row r="50" spans="1:12">
      <c r="A50" s="9" t="s">
        <v>131</v>
      </c>
      <c r="B50" s="9" t="s">
        <v>53</v>
      </c>
      <c r="C50">
        <v>5</v>
      </c>
      <c r="D50" t="b">
        <v>1</v>
      </c>
      <c r="E50" t="b">
        <v>0</v>
      </c>
      <c r="F50" t="s">
        <v>803</v>
      </c>
      <c r="G50" s="9" t="s">
        <v>101</v>
      </c>
      <c r="H50" s="9" t="s">
        <v>804</v>
      </c>
      <c r="I50" t="b">
        <v>1</v>
      </c>
      <c r="J50" t="b">
        <v>0</v>
      </c>
      <c r="K50" s="9" t="s">
        <v>55</v>
      </c>
      <c r="L50" s="9" t="s">
        <v>48</v>
      </c>
    </row>
    <row r="51" spans="1:12">
      <c r="A51" s="9" t="s">
        <v>132</v>
      </c>
      <c r="B51" s="9" t="s">
        <v>99</v>
      </c>
      <c r="C51">
        <v>5</v>
      </c>
      <c r="D51" t="b">
        <v>1</v>
      </c>
      <c r="E51" t="b">
        <v>0</v>
      </c>
      <c r="F51" t="s">
        <v>803</v>
      </c>
      <c r="G51" s="12" t="s">
        <v>102</v>
      </c>
      <c r="H51" s="9" t="s">
        <v>804</v>
      </c>
      <c r="I51" t="b">
        <v>1</v>
      </c>
      <c r="J51" t="b">
        <v>0</v>
      </c>
      <c r="K51" s="9" t="s">
        <v>108</v>
      </c>
      <c r="L51" s="9" t="s">
        <v>48</v>
      </c>
    </row>
    <row r="52" spans="1:12">
      <c r="A52" s="9" t="s">
        <v>133</v>
      </c>
      <c r="B52" s="9" t="s">
        <v>53</v>
      </c>
      <c r="C52">
        <v>5</v>
      </c>
      <c r="D52" t="b">
        <v>1</v>
      </c>
      <c r="E52" t="b">
        <v>0</v>
      </c>
      <c r="F52" t="s">
        <v>803</v>
      </c>
      <c r="G52" s="9" t="s">
        <v>103</v>
      </c>
      <c r="H52" s="9" t="s">
        <v>804</v>
      </c>
      <c r="I52" t="b">
        <v>1</v>
      </c>
      <c r="J52" t="b">
        <v>0</v>
      </c>
      <c r="K52" s="9" t="s">
        <v>55</v>
      </c>
      <c r="L52" s="9" t="s">
        <v>48</v>
      </c>
    </row>
    <row r="53" spans="1:12">
      <c r="A53" s="9" t="s">
        <v>134</v>
      </c>
      <c r="B53" s="9" t="s">
        <v>99</v>
      </c>
      <c r="C53">
        <v>5</v>
      </c>
      <c r="D53" t="b">
        <v>1</v>
      </c>
      <c r="E53" t="b">
        <v>0</v>
      </c>
      <c r="F53" t="s">
        <v>803</v>
      </c>
      <c r="G53" s="12" t="s">
        <v>104</v>
      </c>
      <c r="H53" s="9" t="s">
        <v>804</v>
      </c>
      <c r="I53" t="b">
        <v>1</v>
      </c>
      <c r="J53" t="b">
        <v>0</v>
      </c>
      <c r="K53" s="9" t="s">
        <v>108</v>
      </c>
      <c r="L53" s="9" t="s">
        <v>48</v>
      </c>
    </row>
    <row r="54" spans="1:12">
      <c r="A54" s="9" t="s">
        <v>135</v>
      </c>
      <c r="B54" s="9" t="s">
        <v>53</v>
      </c>
      <c r="C54">
        <v>5</v>
      </c>
      <c r="D54" t="b">
        <v>1</v>
      </c>
      <c r="E54" t="b">
        <v>0</v>
      </c>
      <c r="F54" t="s">
        <v>803</v>
      </c>
      <c r="G54" s="9" t="s">
        <v>105</v>
      </c>
      <c r="H54" s="9" t="s">
        <v>804</v>
      </c>
      <c r="I54" t="b">
        <v>1</v>
      </c>
      <c r="J54" t="b">
        <v>0</v>
      </c>
      <c r="K54" s="9" t="s">
        <v>55</v>
      </c>
      <c r="L54" s="9" t="s">
        <v>48</v>
      </c>
    </row>
    <row r="55" spans="1:12">
      <c r="A55" s="9" t="s">
        <v>136</v>
      </c>
      <c r="B55" s="9" t="s">
        <v>99</v>
      </c>
      <c r="C55">
        <v>5</v>
      </c>
      <c r="D55" t="b">
        <v>1</v>
      </c>
      <c r="E55" t="b">
        <v>0</v>
      </c>
      <c r="F55" t="s">
        <v>803</v>
      </c>
      <c r="G55" s="12" t="s">
        <v>106</v>
      </c>
      <c r="H55" s="9" t="s">
        <v>804</v>
      </c>
      <c r="I55" t="b">
        <v>1</v>
      </c>
      <c r="J55" t="b">
        <v>0</v>
      </c>
      <c r="K55" s="9" t="s">
        <v>108</v>
      </c>
      <c r="L55" s="9" t="s">
        <v>48</v>
      </c>
    </row>
    <row r="56" spans="1:12">
      <c r="A56" s="9" t="s">
        <v>129</v>
      </c>
      <c r="B56" s="9" t="s">
        <v>53</v>
      </c>
      <c r="C56">
        <v>5</v>
      </c>
      <c r="D56" t="b">
        <v>1</v>
      </c>
      <c r="E56" t="b">
        <v>0</v>
      </c>
      <c r="F56" t="s">
        <v>803</v>
      </c>
      <c r="G56" s="9" t="s">
        <v>107</v>
      </c>
      <c r="H56" s="9" t="s">
        <v>804</v>
      </c>
      <c r="I56" t="b">
        <v>1</v>
      </c>
      <c r="J56" t="b">
        <v>0</v>
      </c>
      <c r="K56" s="9" t="s">
        <v>55</v>
      </c>
      <c r="L56" s="9" t="s">
        <v>48</v>
      </c>
    </row>
    <row r="57" spans="1:12">
      <c r="A57" s="9" t="s">
        <v>112</v>
      </c>
      <c r="B57" s="9" t="s">
        <v>109</v>
      </c>
      <c r="C57">
        <v>5</v>
      </c>
      <c r="D57" t="b">
        <v>1</v>
      </c>
      <c r="E57" t="b">
        <v>0</v>
      </c>
      <c r="F57" t="s">
        <v>803</v>
      </c>
      <c r="G57" s="9" t="s">
        <v>194</v>
      </c>
      <c r="H57" s="9" t="s">
        <v>804</v>
      </c>
      <c r="I57" t="b">
        <v>0</v>
      </c>
      <c r="J57" t="b">
        <v>1</v>
      </c>
      <c r="K57" s="9" t="s">
        <v>110</v>
      </c>
      <c r="L57" s="9" t="s">
        <v>111</v>
      </c>
    </row>
    <row r="58" spans="1:12">
      <c r="A58" s="9" t="s">
        <v>118</v>
      </c>
      <c r="B58" s="9" t="s">
        <v>109</v>
      </c>
      <c r="C58">
        <v>5</v>
      </c>
      <c r="D58" t="b">
        <v>1</v>
      </c>
      <c r="E58" t="b">
        <v>0</v>
      </c>
      <c r="F58" t="s">
        <v>803</v>
      </c>
      <c r="G58" s="9" t="s">
        <v>194</v>
      </c>
      <c r="H58" s="9" t="s">
        <v>804</v>
      </c>
      <c r="I58" t="b">
        <v>0</v>
      </c>
      <c r="J58" t="b">
        <v>1</v>
      </c>
      <c r="K58" s="9" t="s">
        <v>110</v>
      </c>
      <c r="L58" s="9" t="s">
        <v>111</v>
      </c>
    </row>
    <row r="59" spans="1:12">
      <c r="A59" s="9" t="s">
        <v>124</v>
      </c>
      <c r="B59" s="9" t="s">
        <v>109</v>
      </c>
      <c r="C59">
        <v>5</v>
      </c>
      <c r="D59" t="b">
        <v>1</v>
      </c>
      <c r="E59" t="b">
        <v>0</v>
      </c>
      <c r="F59" t="s">
        <v>803</v>
      </c>
      <c r="G59" s="9" t="s">
        <v>195</v>
      </c>
      <c r="H59" s="9" t="s">
        <v>804</v>
      </c>
      <c r="I59" t="b">
        <v>0</v>
      </c>
      <c r="J59" t="b">
        <v>1</v>
      </c>
      <c r="K59" s="9" t="s">
        <v>110</v>
      </c>
      <c r="L59" s="9" t="s">
        <v>111</v>
      </c>
    </row>
    <row r="60" spans="1:12">
      <c r="A60" s="9" t="s">
        <v>837</v>
      </c>
      <c r="B60" s="9" t="s">
        <v>838</v>
      </c>
      <c r="C60">
        <v>5</v>
      </c>
      <c r="D60" t="b">
        <v>1</v>
      </c>
      <c r="E60" t="b">
        <v>0</v>
      </c>
      <c r="F60" t="s">
        <v>803</v>
      </c>
      <c r="G60" s="9" t="s">
        <v>841</v>
      </c>
      <c r="H60" s="9" t="s">
        <v>804</v>
      </c>
      <c r="I60" s="9" t="b">
        <v>0</v>
      </c>
      <c r="J60" t="b">
        <v>0</v>
      </c>
      <c r="K60" s="9" t="s">
        <v>839</v>
      </c>
      <c r="L60" s="9" t="s">
        <v>840</v>
      </c>
    </row>
    <row r="61" spans="1:12">
      <c r="A61" s="9" t="s">
        <v>833</v>
      </c>
      <c r="B61" s="9" t="s">
        <v>834</v>
      </c>
      <c r="C61">
        <v>5</v>
      </c>
      <c r="D61" t="b">
        <v>1</v>
      </c>
      <c r="E61" t="b">
        <v>0</v>
      </c>
      <c r="F61" t="s">
        <v>803</v>
      </c>
      <c r="G61" s="9" t="s">
        <v>842</v>
      </c>
      <c r="H61" s="9" t="s">
        <v>804</v>
      </c>
      <c r="I61" s="9" t="b">
        <v>0</v>
      </c>
      <c r="J61" t="b">
        <v>0</v>
      </c>
      <c r="K61" s="9" t="s">
        <v>835</v>
      </c>
      <c r="L61" s="9" t="s">
        <v>836</v>
      </c>
    </row>
    <row r="62" spans="1:12">
      <c r="A62" s="9" t="s">
        <v>820</v>
      </c>
      <c r="B62" s="9" t="s">
        <v>821</v>
      </c>
      <c r="C62">
        <v>5</v>
      </c>
      <c r="D62" t="b">
        <v>1</v>
      </c>
      <c r="E62" t="b">
        <v>0</v>
      </c>
      <c r="F62" t="s">
        <v>803</v>
      </c>
      <c r="G62" s="9" t="s">
        <v>982</v>
      </c>
      <c r="H62" s="9" t="s">
        <v>804</v>
      </c>
      <c r="I62" s="9" t="b">
        <v>0</v>
      </c>
      <c r="J62" t="b">
        <v>0</v>
      </c>
      <c r="K62" s="9" t="s">
        <v>823</v>
      </c>
      <c r="L62" s="9" t="s">
        <v>822</v>
      </c>
    </row>
    <row r="63" spans="1:12">
      <c r="A63" s="9" t="s">
        <v>983</v>
      </c>
      <c r="B63" s="9" t="s">
        <v>821</v>
      </c>
      <c r="C63">
        <v>5</v>
      </c>
      <c r="D63" t="b">
        <v>1</v>
      </c>
      <c r="E63" t="b">
        <v>0</v>
      </c>
      <c r="F63" t="s">
        <v>803</v>
      </c>
      <c r="G63" s="9" t="s">
        <v>981</v>
      </c>
      <c r="H63" s="9" t="s">
        <v>804</v>
      </c>
      <c r="I63" s="9" t="b">
        <v>0</v>
      </c>
      <c r="J63" t="b">
        <v>0</v>
      </c>
      <c r="K63" s="9" t="s">
        <v>823</v>
      </c>
      <c r="L63" s="9" t="s">
        <v>822</v>
      </c>
    </row>
    <row r="64" spans="1:12">
      <c r="A64" s="9" t="s">
        <v>720</v>
      </c>
      <c r="B64" s="9" t="s">
        <v>709</v>
      </c>
      <c r="C64">
        <v>5</v>
      </c>
      <c r="D64" t="b">
        <v>1</v>
      </c>
      <c r="E64" t="b">
        <v>0</v>
      </c>
      <c r="F64" t="s">
        <v>803</v>
      </c>
      <c r="G64" s="9" t="s">
        <v>712</v>
      </c>
      <c r="H64" s="9" t="s">
        <v>804</v>
      </c>
      <c r="I64" s="9" t="b">
        <v>0</v>
      </c>
      <c r="J64" t="b">
        <v>0</v>
      </c>
      <c r="K64" s="9" t="s">
        <v>710</v>
      </c>
      <c r="L64" s="9" t="s">
        <v>711</v>
      </c>
    </row>
    <row r="65" spans="1:12">
      <c r="A65" s="9" t="s">
        <v>721</v>
      </c>
      <c r="B65" s="9" t="s">
        <v>709</v>
      </c>
      <c r="C65">
        <v>5</v>
      </c>
      <c r="D65" t="b">
        <v>1</v>
      </c>
      <c r="E65" t="b">
        <v>0</v>
      </c>
      <c r="F65" t="s">
        <v>803</v>
      </c>
      <c r="G65" s="9" t="s">
        <v>713</v>
      </c>
      <c r="H65" s="9" t="s">
        <v>804</v>
      </c>
      <c r="I65" s="9" t="b">
        <v>0</v>
      </c>
      <c r="J65" t="b">
        <v>0</v>
      </c>
      <c r="K65" s="9" t="s">
        <v>710</v>
      </c>
      <c r="L65" s="9" t="s">
        <v>711</v>
      </c>
    </row>
    <row r="66" spans="1:12">
      <c r="A66" s="9" t="s">
        <v>722</v>
      </c>
      <c r="B66" s="9" t="s">
        <v>709</v>
      </c>
      <c r="C66">
        <v>5</v>
      </c>
      <c r="D66" t="b">
        <v>1</v>
      </c>
      <c r="E66" t="b">
        <v>0</v>
      </c>
      <c r="F66" t="s">
        <v>803</v>
      </c>
      <c r="G66" s="9" t="s">
        <v>714</v>
      </c>
      <c r="H66" s="9" t="s">
        <v>804</v>
      </c>
      <c r="I66" s="9" t="b">
        <v>0</v>
      </c>
      <c r="J66" t="b">
        <v>0</v>
      </c>
      <c r="K66" s="9" t="s">
        <v>710</v>
      </c>
      <c r="L66" s="9" t="s">
        <v>711</v>
      </c>
    </row>
    <row r="67" spans="1:12">
      <c r="A67" s="9" t="s">
        <v>723</v>
      </c>
      <c r="B67" s="9" t="s">
        <v>709</v>
      </c>
      <c r="C67">
        <v>5</v>
      </c>
      <c r="D67" t="b">
        <v>1</v>
      </c>
      <c r="E67" t="b">
        <v>0</v>
      </c>
      <c r="F67" t="s">
        <v>803</v>
      </c>
      <c r="G67" s="9" t="s">
        <v>715</v>
      </c>
      <c r="H67" s="9" t="s">
        <v>804</v>
      </c>
      <c r="I67" s="9" t="b">
        <v>0</v>
      </c>
      <c r="J67" t="b">
        <v>0</v>
      </c>
      <c r="K67" s="9" t="s">
        <v>710</v>
      </c>
      <c r="L67" s="9" t="s">
        <v>711</v>
      </c>
    </row>
    <row r="68" spans="1:12">
      <c r="A68" s="9" t="s">
        <v>724</v>
      </c>
      <c r="B68" s="9" t="s">
        <v>709</v>
      </c>
      <c r="C68">
        <v>5</v>
      </c>
      <c r="D68" t="b">
        <v>1</v>
      </c>
      <c r="E68" t="b">
        <v>0</v>
      </c>
      <c r="F68" t="s">
        <v>803</v>
      </c>
      <c r="G68" s="9" t="s">
        <v>716</v>
      </c>
      <c r="H68" s="9" t="s">
        <v>804</v>
      </c>
      <c r="I68" s="9" t="b">
        <v>0</v>
      </c>
      <c r="J68" t="b">
        <v>0</v>
      </c>
      <c r="K68" s="9" t="s">
        <v>710</v>
      </c>
      <c r="L68" s="9" t="s">
        <v>711</v>
      </c>
    </row>
    <row r="69" spans="1:12">
      <c r="A69" s="9" t="s">
        <v>725</v>
      </c>
      <c r="B69" s="9" t="s">
        <v>709</v>
      </c>
      <c r="C69">
        <v>5</v>
      </c>
      <c r="D69" t="b">
        <v>1</v>
      </c>
      <c r="E69" t="b">
        <v>0</v>
      </c>
      <c r="F69" t="s">
        <v>803</v>
      </c>
      <c r="G69" s="9" t="s">
        <v>717</v>
      </c>
      <c r="H69" s="9" t="s">
        <v>804</v>
      </c>
      <c r="I69" s="9" t="b">
        <v>0</v>
      </c>
      <c r="J69" t="b">
        <v>0</v>
      </c>
      <c r="K69" s="9" t="s">
        <v>710</v>
      </c>
      <c r="L69" s="9" t="s">
        <v>711</v>
      </c>
    </row>
    <row r="70" spans="1:12">
      <c r="A70" s="9" t="s">
        <v>726</v>
      </c>
      <c r="B70" s="9" t="s">
        <v>709</v>
      </c>
      <c r="C70">
        <v>5</v>
      </c>
      <c r="D70" t="b">
        <v>1</v>
      </c>
      <c r="E70" t="b">
        <v>0</v>
      </c>
      <c r="F70" t="s">
        <v>803</v>
      </c>
      <c r="G70" s="9" t="s">
        <v>718</v>
      </c>
      <c r="H70" s="9" t="s">
        <v>804</v>
      </c>
      <c r="I70" s="9" t="b">
        <v>0</v>
      </c>
      <c r="J70" t="b">
        <v>0</v>
      </c>
      <c r="K70" s="9" t="s">
        <v>710</v>
      </c>
      <c r="L70" s="9" t="s">
        <v>711</v>
      </c>
    </row>
    <row r="71" spans="1:12">
      <c r="A71" s="9" t="s">
        <v>727</v>
      </c>
      <c r="B71" s="9" t="s">
        <v>709</v>
      </c>
      <c r="C71">
        <v>5</v>
      </c>
      <c r="D71" t="b">
        <v>1</v>
      </c>
      <c r="E71" t="b">
        <v>0</v>
      </c>
      <c r="F71" t="s">
        <v>803</v>
      </c>
      <c r="G71" s="9" t="s">
        <v>719</v>
      </c>
      <c r="H71" s="9" t="s">
        <v>804</v>
      </c>
      <c r="I71" s="9" t="b">
        <v>0</v>
      </c>
      <c r="J71" t="b">
        <v>0</v>
      </c>
      <c r="K71" s="9" t="s">
        <v>710</v>
      </c>
      <c r="L71" s="9" t="s">
        <v>711</v>
      </c>
    </row>
    <row r="72" spans="1:12">
      <c r="A72" s="2" t="s">
        <v>535</v>
      </c>
    </row>
  </sheetData>
  <customSheetViews>
    <customSheetView guid="{F36C6031-31E9-4EA5-8EA7-88ADDCF1301B}" scale="75" showRuler="0">
      <selection activeCell="A3" sqref="A3"/>
      <pageMargins left="0.7" right="0.7" top="0.75" bottom="0.75" header="0.3" footer="0.3"/>
      <pageSetup orientation="portrait" r:id="rId1"/>
      <headerFooter alignWithMargins="0"/>
    </customSheetView>
  </customSheetViews>
  <phoneticPr fontId="2" type="noConversion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87"/>
  <sheetViews>
    <sheetView topLeftCell="A154" workbookViewId="0">
      <selection activeCell="B72" sqref="B72"/>
    </sheetView>
  </sheetViews>
  <sheetFormatPr defaultRowHeight="12.75"/>
  <cols>
    <col min="1" max="1" width="38.42578125" customWidth="1"/>
    <col min="2" max="2" width="39.28515625" bestFit="1" customWidth="1"/>
    <col min="3" max="3" width="14.140625" customWidth="1"/>
    <col min="4" max="4" width="35.28515625" customWidth="1"/>
  </cols>
  <sheetData>
    <row r="1" spans="1:3">
      <c r="A1" s="2" t="s">
        <v>857</v>
      </c>
      <c r="B1" s="2" t="s">
        <v>958</v>
      </c>
      <c r="C1" s="2" t="s">
        <v>959</v>
      </c>
    </row>
    <row r="2" spans="1:3">
      <c r="A2" s="5" t="s">
        <v>968</v>
      </c>
      <c r="B2" t="str">
        <f>Views!$A$88</f>
        <v>OTB Planning All Seasons H1</v>
      </c>
      <c r="C2" t="b">
        <v>0</v>
      </c>
    </row>
    <row r="3" spans="1:3">
      <c r="A3" s="5"/>
      <c r="B3" t="str">
        <f>Views!$A$90</f>
        <v>OTB Planning This Season H1</v>
      </c>
      <c r="C3" t="b">
        <v>0</v>
      </c>
    </row>
    <row r="4" spans="1:3">
      <c r="A4" s="5"/>
      <c r="B4" t="str">
        <f>Views!$A$92</f>
        <v>OTB Planning Seasonal H1</v>
      </c>
      <c r="C4" t="b">
        <v>0</v>
      </c>
    </row>
    <row r="5" spans="1:3">
      <c r="A5" t="s">
        <v>970</v>
      </c>
      <c r="B5" t="s">
        <v>21</v>
      </c>
      <c r="C5" t="b">
        <v>0</v>
      </c>
    </row>
    <row r="6" spans="1:3">
      <c r="A6" s="5" t="s">
        <v>969</v>
      </c>
      <c r="B6" t="str">
        <f>Views!$A$88</f>
        <v>OTB Planning All Seasons H1</v>
      </c>
      <c r="C6" t="b">
        <v>0</v>
      </c>
    </row>
    <row r="7" spans="1:3">
      <c r="A7" s="5"/>
      <c r="B7" t="str">
        <f>Views!$A$90</f>
        <v>OTB Planning This Season H1</v>
      </c>
      <c r="C7" t="b">
        <v>0</v>
      </c>
    </row>
    <row r="8" spans="1:3">
      <c r="A8" s="5"/>
      <c r="B8" t="str">
        <f>Views!$A$92</f>
        <v>OTB Planning Seasonal H1</v>
      </c>
      <c r="C8" t="b">
        <v>0</v>
      </c>
    </row>
    <row r="9" spans="1:3">
      <c r="A9" t="s">
        <v>970</v>
      </c>
      <c r="B9" t="s">
        <v>21</v>
      </c>
      <c r="C9" t="b">
        <v>0</v>
      </c>
    </row>
    <row r="10" spans="1:3">
      <c r="A10" s="5" t="s">
        <v>971</v>
      </c>
      <c r="B10" t="str">
        <f>Views!$A$88</f>
        <v>OTB Planning All Seasons H1</v>
      </c>
      <c r="C10" t="b">
        <v>0</v>
      </c>
    </row>
    <row r="11" spans="1:3">
      <c r="A11" s="5"/>
      <c r="B11" t="str">
        <f>Views!$A$90</f>
        <v>OTB Planning This Season H1</v>
      </c>
      <c r="C11" t="b">
        <v>0</v>
      </c>
    </row>
    <row r="12" spans="1:3">
      <c r="A12" s="5"/>
      <c r="B12" t="str">
        <f>Views!$A$92</f>
        <v>OTB Planning Seasonal H1</v>
      </c>
      <c r="C12" t="b">
        <v>0</v>
      </c>
    </row>
    <row r="13" spans="1:3">
      <c r="A13" s="5"/>
      <c r="B13" t="s">
        <v>21</v>
      </c>
      <c r="C13" t="b">
        <v>0</v>
      </c>
    </row>
    <row r="14" spans="1:3">
      <c r="A14" s="5" t="s">
        <v>37</v>
      </c>
      <c r="B14" t="s">
        <v>1149</v>
      </c>
      <c r="C14" t="b">
        <v>0</v>
      </c>
    </row>
    <row r="15" spans="1:3">
      <c r="B15" t="s">
        <v>1150</v>
      </c>
      <c r="C15" t="b">
        <v>0</v>
      </c>
    </row>
    <row r="16" spans="1:3">
      <c r="B16" t="s">
        <v>1151</v>
      </c>
      <c r="C16" t="b">
        <v>0</v>
      </c>
    </row>
    <row r="17" spans="1:3">
      <c r="B17" t="s">
        <v>33</v>
      </c>
      <c r="C17" t="b">
        <v>0</v>
      </c>
    </row>
    <row r="18" spans="1:3">
      <c r="A18" s="5" t="s">
        <v>972</v>
      </c>
      <c r="B18" t="str">
        <f>Views!$A$94</f>
        <v>OTB Dept Planning All Seasons H1</v>
      </c>
      <c r="C18" t="b">
        <v>0</v>
      </c>
    </row>
    <row r="19" spans="1:3">
      <c r="A19" s="5"/>
      <c r="B19" t="str">
        <f>Views!$A$96</f>
        <v>OTB Dept Planning This Season H1</v>
      </c>
      <c r="C19" t="b">
        <v>0</v>
      </c>
    </row>
    <row r="20" spans="1:3">
      <c r="A20" s="5"/>
      <c r="B20" t="str">
        <f>Views!$A$98</f>
        <v>OTB Dept Planning Seasonal H1</v>
      </c>
      <c r="C20" t="b">
        <v>0</v>
      </c>
    </row>
    <row r="21" spans="1:3">
      <c r="A21" t="s">
        <v>970</v>
      </c>
      <c r="B21" t="str">
        <f>Views!$A$136</f>
        <v>Store Financials Dept H1</v>
      </c>
      <c r="C21" t="b">
        <v>0</v>
      </c>
    </row>
    <row r="22" spans="1:3">
      <c r="A22" s="5" t="s">
        <v>38</v>
      </c>
      <c r="B22" t="s">
        <v>1166</v>
      </c>
      <c r="C22" t="b">
        <v>0</v>
      </c>
    </row>
    <row r="23" spans="1:3">
      <c r="B23" t="s">
        <v>1167</v>
      </c>
      <c r="C23" t="b">
        <v>0</v>
      </c>
    </row>
    <row r="24" spans="1:3">
      <c r="B24" t="s">
        <v>1168</v>
      </c>
      <c r="C24" t="b">
        <v>0</v>
      </c>
    </row>
    <row r="25" spans="1:3">
      <c r="B25" t="str">
        <f>Views!$A$137</f>
        <v>Store Financials Dept Recon H1</v>
      </c>
      <c r="C25" t="b">
        <v>0</v>
      </c>
    </row>
    <row r="26" spans="1:3">
      <c r="A26" t="s">
        <v>819</v>
      </c>
      <c r="B26" t="str">
        <f>Views!$A$100</f>
        <v>OTB Brand Planning All Seasons H1</v>
      </c>
      <c r="C26" t="b">
        <v>0</v>
      </c>
    </row>
    <row r="27" spans="1:3">
      <c r="B27" t="str">
        <f>Views!$A$102</f>
        <v>OTB Brand Planning This Season H1</v>
      </c>
      <c r="C27" t="b">
        <v>0</v>
      </c>
    </row>
    <row r="28" spans="1:3">
      <c r="B28" t="str">
        <f>Views!$A$104</f>
        <v>OTB Brand Planning Seasonal H1</v>
      </c>
      <c r="C28" t="b">
        <v>0</v>
      </c>
    </row>
    <row r="29" spans="1:3">
      <c r="B29" t="str">
        <f>Views!$A$132</f>
        <v>Store Financials Brand H1</v>
      </c>
      <c r="C29" t="b">
        <v>0</v>
      </c>
    </row>
    <row r="30" spans="1:3">
      <c r="A30" t="s">
        <v>39</v>
      </c>
      <c r="B30" t="s">
        <v>1156</v>
      </c>
      <c r="C30" t="b">
        <v>0</v>
      </c>
    </row>
    <row r="31" spans="1:3">
      <c r="B31" t="s">
        <v>1157</v>
      </c>
      <c r="C31" t="b">
        <v>0</v>
      </c>
    </row>
    <row r="32" spans="1:3">
      <c r="B32" t="s">
        <v>1158</v>
      </c>
      <c r="C32" t="b">
        <v>0</v>
      </c>
    </row>
    <row r="33" spans="1:3">
      <c r="B33" t="str">
        <f>Views!$A$133</f>
        <v>Store Financials Brand Recon H1</v>
      </c>
      <c r="C33" t="b">
        <v>0</v>
      </c>
    </row>
    <row r="34" spans="1:3">
      <c r="A34" s="5" t="s">
        <v>961</v>
      </c>
      <c r="B34" t="str">
        <f>Views!$A$8</f>
        <v>Approve OTB Fin Planning All Seasons H1</v>
      </c>
      <c r="C34" t="b">
        <v>0</v>
      </c>
    </row>
    <row r="35" spans="1:3">
      <c r="A35" s="5"/>
      <c r="B35" t="str">
        <f>Views!$A$12</f>
        <v>Approve OTB Fin Planning This Season H1</v>
      </c>
      <c r="C35" t="b">
        <v>0</v>
      </c>
    </row>
    <row r="36" spans="1:3">
      <c r="A36" s="5"/>
      <c r="B36" t="str">
        <f>Views!$A$16</f>
        <v>Approve OTB Fin Planning Seasonal H1</v>
      </c>
      <c r="C36" t="b">
        <v>0</v>
      </c>
    </row>
    <row r="37" spans="1:3">
      <c r="A37" s="5" t="s">
        <v>962</v>
      </c>
      <c r="B37" t="str">
        <f>Views!$A$10</f>
        <v>Approve OTB Merch Planning All Seasons H1</v>
      </c>
      <c r="C37" t="b">
        <v>0</v>
      </c>
    </row>
    <row r="38" spans="1:3">
      <c r="A38" s="5"/>
      <c r="B38" t="str">
        <f>Views!$A$14</f>
        <v>Approve OTB Merch Planning This Season H1</v>
      </c>
      <c r="C38" t="b">
        <v>0</v>
      </c>
    </row>
    <row r="39" spans="1:3">
      <c r="A39" s="5"/>
      <c r="B39" t="str">
        <f>Views!$A$18</f>
        <v>Approve OTB Merch Planning Seasonal H1</v>
      </c>
      <c r="C39" t="b">
        <v>0</v>
      </c>
    </row>
    <row r="40" spans="1:3">
      <c r="A40" s="5" t="s">
        <v>973</v>
      </c>
      <c r="B40" t="str">
        <f>Views!$A$89</f>
        <v>OTB Planning All Seasons H2</v>
      </c>
      <c r="C40" t="b">
        <v>0</v>
      </c>
    </row>
    <row r="41" spans="1:3">
      <c r="A41" s="5"/>
      <c r="B41" t="str">
        <f>Views!$A$91</f>
        <v>OTB Planning This Season H2</v>
      </c>
      <c r="C41" t="b">
        <v>0</v>
      </c>
    </row>
    <row r="42" spans="1:3">
      <c r="A42" s="5"/>
      <c r="B42" t="str">
        <f>Views!$A$93</f>
        <v>OTB Planning Seasonal H2</v>
      </c>
      <c r="C42" t="b">
        <v>0</v>
      </c>
    </row>
    <row r="43" spans="1:3">
      <c r="A43" t="s">
        <v>970</v>
      </c>
      <c r="B43" t="s">
        <v>22</v>
      </c>
      <c r="C43" t="b">
        <v>0</v>
      </c>
    </row>
    <row r="44" spans="1:3">
      <c r="A44" s="5" t="s">
        <v>974</v>
      </c>
      <c r="B44" t="str">
        <f>Views!$A$89</f>
        <v>OTB Planning All Seasons H2</v>
      </c>
      <c r="C44" t="b">
        <v>0</v>
      </c>
    </row>
    <row r="45" spans="1:3">
      <c r="A45" s="5"/>
      <c r="B45" t="str">
        <f>Views!$A$91</f>
        <v>OTB Planning This Season H2</v>
      </c>
      <c r="C45" t="b">
        <v>0</v>
      </c>
    </row>
    <row r="46" spans="1:3">
      <c r="A46" s="5"/>
      <c r="B46" t="str">
        <f>Views!$A$93</f>
        <v>OTB Planning Seasonal H2</v>
      </c>
      <c r="C46" t="b">
        <v>0</v>
      </c>
    </row>
    <row r="47" spans="1:3">
      <c r="A47" t="s">
        <v>970</v>
      </c>
      <c r="B47" t="s">
        <v>22</v>
      </c>
      <c r="C47" t="b">
        <v>0</v>
      </c>
    </row>
    <row r="48" spans="1:3">
      <c r="A48" s="5" t="s">
        <v>975</v>
      </c>
      <c r="B48" t="str">
        <f>Views!$A$89</f>
        <v>OTB Planning All Seasons H2</v>
      </c>
      <c r="C48" t="b">
        <v>0</v>
      </c>
    </row>
    <row r="49" spans="1:3">
      <c r="A49" s="5"/>
      <c r="B49" t="str">
        <f>Views!$A$91</f>
        <v>OTB Planning This Season H2</v>
      </c>
      <c r="C49" t="b">
        <v>0</v>
      </c>
    </row>
    <row r="50" spans="1:3">
      <c r="A50" s="5"/>
      <c r="B50" t="str">
        <f>Views!$A$93</f>
        <v>OTB Planning Seasonal H2</v>
      </c>
      <c r="C50" t="b">
        <v>0</v>
      </c>
    </row>
    <row r="51" spans="1:3">
      <c r="A51" t="s">
        <v>970</v>
      </c>
      <c r="B51" t="s">
        <v>22</v>
      </c>
      <c r="C51" t="b">
        <v>0</v>
      </c>
    </row>
    <row r="52" spans="1:3">
      <c r="A52" s="5" t="s">
        <v>40</v>
      </c>
      <c r="B52" t="s">
        <v>1152</v>
      </c>
      <c r="C52" t="b">
        <v>0</v>
      </c>
    </row>
    <row r="53" spans="1:3">
      <c r="B53" t="s">
        <v>1153</v>
      </c>
      <c r="C53" t="b">
        <v>0</v>
      </c>
    </row>
    <row r="54" spans="1:3">
      <c r="B54" t="s">
        <v>1154</v>
      </c>
      <c r="C54" t="b">
        <v>0</v>
      </c>
    </row>
    <row r="55" spans="1:3">
      <c r="B55" t="s">
        <v>34</v>
      </c>
      <c r="C55" t="b">
        <v>0</v>
      </c>
    </row>
    <row r="56" spans="1:3">
      <c r="A56" s="5" t="s">
        <v>976</v>
      </c>
      <c r="B56" t="str">
        <f>Views!$A$95</f>
        <v>OTB Dept Planning All Seasons H2</v>
      </c>
      <c r="C56" t="b">
        <v>0</v>
      </c>
    </row>
    <row r="57" spans="1:3">
      <c r="A57" s="5"/>
      <c r="B57" t="str">
        <f>Views!$A$97</f>
        <v>OTB Dept Planning This Season H2</v>
      </c>
      <c r="C57" t="b">
        <v>0</v>
      </c>
    </row>
    <row r="58" spans="1:3">
      <c r="A58" s="5"/>
      <c r="B58" t="str">
        <f>Views!$A$99</f>
        <v>OTB Dept Planning Seasonal H2</v>
      </c>
      <c r="C58" t="b">
        <v>0</v>
      </c>
    </row>
    <row r="59" spans="1:3">
      <c r="A59" t="s">
        <v>970</v>
      </c>
      <c r="B59" t="str">
        <f>Views!$A$138</f>
        <v>Store Financials Dept H2</v>
      </c>
      <c r="C59" t="b">
        <v>0</v>
      </c>
    </row>
    <row r="60" spans="1:3">
      <c r="A60" s="5" t="s">
        <v>41</v>
      </c>
      <c r="B60" t="s">
        <v>1163</v>
      </c>
      <c r="C60" t="b">
        <v>0</v>
      </c>
    </row>
    <row r="61" spans="1:3">
      <c r="B61" t="s">
        <v>1164</v>
      </c>
      <c r="C61" t="b">
        <v>0</v>
      </c>
    </row>
    <row r="62" spans="1:3">
      <c r="B62" t="s">
        <v>1165</v>
      </c>
      <c r="C62" t="b">
        <v>0</v>
      </c>
    </row>
    <row r="63" spans="1:3">
      <c r="B63" t="str">
        <f>Views!$A$139</f>
        <v>Store Financials Dept Recon H2</v>
      </c>
      <c r="C63" t="b">
        <v>0</v>
      </c>
    </row>
    <row r="64" spans="1:3">
      <c r="A64" t="s">
        <v>843</v>
      </c>
      <c r="B64" t="str">
        <f>Views!$A$101</f>
        <v>OTB Brand Planning All Seasons H2</v>
      </c>
      <c r="C64" t="b">
        <v>0</v>
      </c>
    </row>
    <row r="65" spans="1:3">
      <c r="B65" t="str">
        <f>Views!$A$103</f>
        <v>OTB Brand Planning This Season H2</v>
      </c>
      <c r="C65" t="b">
        <v>0</v>
      </c>
    </row>
    <row r="66" spans="1:3">
      <c r="B66" t="str">
        <f>Views!$A$105</f>
        <v>OTB Brand Planning Seasonal H2</v>
      </c>
      <c r="C66" t="b">
        <v>0</v>
      </c>
    </row>
    <row r="67" spans="1:3">
      <c r="B67" t="str">
        <f>Views!$A$134</f>
        <v>Store Financials Brand H2</v>
      </c>
      <c r="C67" t="b">
        <v>0</v>
      </c>
    </row>
    <row r="68" spans="1:3">
      <c r="A68" t="s">
        <v>42</v>
      </c>
      <c r="B68" t="s">
        <v>1159</v>
      </c>
      <c r="C68" t="b">
        <v>0</v>
      </c>
    </row>
    <row r="69" spans="1:3">
      <c r="B69" t="s">
        <v>1160</v>
      </c>
      <c r="C69" t="b">
        <v>0</v>
      </c>
    </row>
    <row r="70" spans="1:3">
      <c r="B70" t="s">
        <v>1161</v>
      </c>
      <c r="C70" t="b">
        <v>0</v>
      </c>
    </row>
    <row r="71" spans="1:3">
      <c r="B71" t="str">
        <f>Views!$A$135</f>
        <v>Store Financials Brand Recon H2</v>
      </c>
      <c r="C71" t="b">
        <v>0</v>
      </c>
    </row>
    <row r="72" spans="1:3">
      <c r="A72" s="5" t="s">
        <v>960</v>
      </c>
      <c r="B72" t="str">
        <f>Views!$A$9</f>
        <v>Approve OTB Fin Planning All Seasons H2</v>
      </c>
      <c r="C72" t="b">
        <v>0</v>
      </c>
    </row>
    <row r="73" spans="1:3">
      <c r="A73" s="5"/>
      <c r="B73" t="str">
        <f>Views!$A$13</f>
        <v>Approve OTB Fin Planning This Season H2</v>
      </c>
      <c r="C73" t="b">
        <v>0</v>
      </c>
    </row>
    <row r="74" spans="1:3">
      <c r="A74" s="5"/>
      <c r="B74" t="str">
        <f>Views!$A$17</f>
        <v>Approve OTB Fin Planning Seasonal H2</v>
      </c>
      <c r="C74" t="b">
        <v>0</v>
      </c>
    </row>
    <row r="75" spans="1:3">
      <c r="A75" s="5" t="s">
        <v>965</v>
      </c>
      <c r="B75" t="str">
        <f>Views!$A$11</f>
        <v>Approve OTB Merch Planning All Seasons H2</v>
      </c>
      <c r="C75" t="b">
        <v>0</v>
      </c>
    </row>
    <row r="76" spans="1:3">
      <c r="A76" s="5"/>
      <c r="B76" t="str">
        <f>Views!$A$15</f>
        <v>Approve OTB Merch Planning This Season H2</v>
      </c>
      <c r="C76" t="b">
        <v>0</v>
      </c>
    </row>
    <row r="77" spans="1:3">
      <c r="A77" s="5"/>
      <c r="B77" t="str">
        <f>Views!$A$19</f>
        <v>Approve OTB Merch Planning Seasonal H2</v>
      </c>
      <c r="C77" t="b">
        <v>0</v>
      </c>
    </row>
    <row r="78" spans="1:3">
      <c r="A78" s="5" t="s">
        <v>977</v>
      </c>
      <c r="B78" s="5" t="s">
        <v>1004</v>
      </c>
      <c r="C78" t="b">
        <v>0</v>
      </c>
    </row>
    <row r="79" spans="1:3">
      <c r="A79" t="s">
        <v>970</v>
      </c>
      <c r="B79" s="5" t="s">
        <v>75</v>
      </c>
      <c r="C79" t="b">
        <v>0</v>
      </c>
    </row>
    <row r="80" spans="1:3">
      <c r="A80" s="5" t="s">
        <v>978</v>
      </c>
      <c r="B80" s="5" t="s">
        <v>1004</v>
      </c>
      <c r="C80" t="b">
        <v>0</v>
      </c>
    </row>
    <row r="81" spans="1:3">
      <c r="A81" s="5"/>
      <c r="B81" s="5" t="s">
        <v>75</v>
      </c>
      <c r="C81" t="b">
        <v>0</v>
      </c>
    </row>
    <row r="82" spans="1:3">
      <c r="A82" s="5" t="s">
        <v>979</v>
      </c>
      <c r="B82" s="5" t="s">
        <v>1004</v>
      </c>
      <c r="C82" t="b">
        <v>0</v>
      </c>
    </row>
    <row r="83" spans="1:3">
      <c r="A83" t="s">
        <v>970</v>
      </c>
      <c r="B83" s="5" t="s">
        <v>75</v>
      </c>
      <c r="C83" t="b">
        <v>0</v>
      </c>
    </row>
    <row r="84" spans="1:3">
      <c r="B84" s="5" t="s">
        <v>137</v>
      </c>
      <c r="C84" t="b">
        <v>0</v>
      </c>
    </row>
    <row r="85" spans="1:3">
      <c r="A85" s="5" t="s">
        <v>980</v>
      </c>
      <c r="B85" s="5" t="s">
        <v>865</v>
      </c>
      <c r="C85" t="b">
        <v>0</v>
      </c>
    </row>
    <row r="86" spans="1:3">
      <c r="A86" t="s">
        <v>970</v>
      </c>
      <c r="B86" s="5" t="s">
        <v>866</v>
      </c>
      <c r="C86" t="b">
        <v>0</v>
      </c>
    </row>
    <row r="87" spans="1:3">
      <c r="B87" s="5" t="s">
        <v>138</v>
      </c>
      <c r="C87" t="b">
        <v>0</v>
      </c>
    </row>
    <row r="88" spans="1:3">
      <c r="A88" t="s">
        <v>867</v>
      </c>
      <c r="B88" s="5" t="s">
        <v>868</v>
      </c>
      <c r="C88" t="b">
        <v>0</v>
      </c>
    </row>
    <row r="89" spans="1:3">
      <c r="A89" t="s">
        <v>970</v>
      </c>
      <c r="B89" s="5" t="s">
        <v>988</v>
      </c>
      <c r="C89" t="b">
        <v>0</v>
      </c>
    </row>
    <row r="90" spans="1:3">
      <c r="B90" s="5" t="s">
        <v>139</v>
      </c>
      <c r="C90" t="b">
        <v>0</v>
      </c>
    </row>
    <row r="91" spans="1:3">
      <c r="A91" s="5" t="s">
        <v>963</v>
      </c>
      <c r="B91" t="s">
        <v>152</v>
      </c>
      <c r="C91" t="b">
        <v>0</v>
      </c>
    </row>
    <row r="92" spans="1:3">
      <c r="A92" s="5" t="s">
        <v>970</v>
      </c>
      <c r="B92" t="s">
        <v>149</v>
      </c>
      <c r="C92" t="b">
        <v>0</v>
      </c>
    </row>
    <row r="93" spans="1:3">
      <c r="A93" s="5" t="s">
        <v>964</v>
      </c>
      <c r="B93" t="s">
        <v>153</v>
      </c>
      <c r="C93" t="b">
        <v>0</v>
      </c>
    </row>
    <row r="94" spans="1:3">
      <c r="A94" s="5" t="s">
        <v>970</v>
      </c>
      <c r="B94" t="s">
        <v>151</v>
      </c>
      <c r="C94" t="b">
        <v>0</v>
      </c>
    </row>
    <row r="95" spans="1:3">
      <c r="A95" s="5" t="s">
        <v>984</v>
      </c>
      <c r="B95" s="5" t="s">
        <v>1004</v>
      </c>
      <c r="C95" t="b">
        <v>0</v>
      </c>
    </row>
    <row r="96" spans="1:3">
      <c r="A96" t="s">
        <v>970</v>
      </c>
      <c r="B96" s="5" t="s">
        <v>75</v>
      </c>
      <c r="C96" t="b">
        <v>0</v>
      </c>
    </row>
    <row r="97" spans="1:3">
      <c r="A97" s="5" t="s">
        <v>985</v>
      </c>
      <c r="B97" s="5" t="s">
        <v>1005</v>
      </c>
      <c r="C97" t="b">
        <v>0</v>
      </c>
    </row>
    <row r="98" spans="1:3">
      <c r="A98" t="s">
        <v>970</v>
      </c>
      <c r="B98" s="5" t="s">
        <v>75</v>
      </c>
      <c r="C98" t="b">
        <v>0</v>
      </c>
    </row>
    <row r="99" spans="1:3">
      <c r="A99" s="5" t="s">
        <v>986</v>
      </c>
      <c r="B99" s="5" t="s">
        <v>1005</v>
      </c>
      <c r="C99" t="b">
        <v>0</v>
      </c>
    </row>
    <row r="100" spans="1:3">
      <c r="A100" t="s">
        <v>970</v>
      </c>
      <c r="B100" s="5" t="s">
        <v>75</v>
      </c>
      <c r="C100" t="b">
        <v>0</v>
      </c>
    </row>
    <row r="101" spans="1:3">
      <c r="B101" s="5" t="s">
        <v>140</v>
      </c>
      <c r="C101" t="b">
        <v>0</v>
      </c>
    </row>
    <row r="102" spans="1:3">
      <c r="A102" s="5" t="s">
        <v>987</v>
      </c>
      <c r="B102" s="5" t="s">
        <v>871</v>
      </c>
      <c r="C102" t="b">
        <v>0</v>
      </c>
    </row>
    <row r="103" spans="1:3">
      <c r="A103" t="s">
        <v>970</v>
      </c>
      <c r="B103" s="5" t="s">
        <v>866</v>
      </c>
      <c r="C103" t="b">
        <v>0</v>
      </c>
    </row>
    <row r="104" spans="1:3">
      <c r="B104" s="5" t="s">
        <v>142</v>
      </c>
      <c r="C104" t="b">
        <v>0</v>
      </c>
    </row>
    <row r="105" spans="1:3">
      <c r="A105" t="s">
        <v>872</v>
      </c>
      <c r="B105" s="5" t="s">
        <v>873</v>
      </c>
      <c r="C105" t="b">
        <v>0</v>
      </c>
    </row>
    <row r="106" spans="1:3">
      <c r="A106" t="s">
        <v>970</v>
      </c>
      <c r="B106" s="5" t="s">
        <v>988</v>
      </c>
      <c r="C106" t="b">
        <v>0</v>
      </c>
    </row>
    <row r="107" spans="1:3">
      <c r="B107" s="5" t="s">
        <v>141</v>
      </c>
      <c r="C107" t="b">
        <v>0</v>
      </c>
    </row>
    <row r="108" spans="1:3">
      <c r="A108" s="5" t="s">
        <v>966</v>
      </c>
      <c r="B108" t="s">
        <v>148</v>
      </c>
      <c r="C108" t="b">
        <v>0</v>
      </c>
    </row>
    <row r="109" spans="1:3">
      <c r="A109" s="5" t="s">
        <v>970</v>
      </c>
      <c r="B109" t="s">
        <v>149</v>
      </c>
      <c r="C109" t="b">
        <v>0</v>
      </c>
    </row>
    <row r="110" spans="1:3">
      <c r="A110" s="5" t="s">
        <v>967</v>
      </c>
      <c r="B110" t="s">
        <v>150</v>
      </c>
      <c r="C110" t="b">
        <v>0</v>
      </c>
    </row>
    <row r="111" spans="1:3">
      <c r="A111" s="5" t="s">
        <v>970</v>
      </c>
      <c r="B111" t="s">
        <v>151</v>
      </c>
      <c r="C111" t="b">
        <v>0</v>
      </c>
    </row>
    <row r="112" spans="1:3">
      <c r="A112" s="9" t="s">
        <v>926</v>
      </c>
      <c r="B112" t="s">
        <v>160</v>
      </c>
      <c r="C112" t="b">
        <v>0</v>
      </c>
    </row>
    <row r="113" spans="1:3">
      <c r="A113" t="s">
        <v>970</v>
      </c>
      <c r="B113" t="s">
        <v>161</v>
      </c>
      <c r="C113" t="b">
        <v>0</v>
      </c>
    </row>
    <row r="114" spans="1:3">
      <c r="A114" s="9" t="s">
        <v>925</v>
      </c>
      <c r="B114" t="s">
        <v>160</v>
      </c>
      <c r="C114" t="b">
        <v>0</v>
      </c>
    </row>
    <row r="115" spans="1:3">
      <c r="A115" t="s">
        <v>970</v>
      </c>
      <c r="B115" t="s">
        <v>161</v>
      </c>
      <c r="C115" t="b">
        <v>0</v>
      </c>
    </row>
    <row r="116" spans="1:3">
      <c r="A116" s="9" t="s">
        <v>924</v>
      </c>
      <c r="B116" t="s">
        <v>1006</v>
      </c>
      <c r="C116" t="b">
        <v>0</v>
      </c>
    </row>
    <row r="117" spans="1:3">
      <c r="A117" t="s">
        <v>970</v>
      </c>
      <c r="B117" t="s">
        <v>921</v>
      </c>
      <c r="C117" t="b">
        <v>0</v>
      </c>
    </row>
    <row r="118" spans="1:3">
      <c r="A118" s="5"/>
      <c r="B118" t="s">
        <v>179</v>
      </c>
      <c r="C118" t="b">
        <v>0</v>
      </c>
    </row>
    <row r="119" spans="1:3">
      <c r="A119" s="9" t="s">
        <v>923</v>
      </c>
      <c r="B119" s="9" t="s">
        <v>922</v>
      </c>
      <c r="C119" t="b">
        <v>0</v>
      </c>
    </row>
    <row r="120" spans="1:3">
      <c r="A120" t="s">
        <v>970</v>
      </c>
      <c r="B120" t="s">
        <v>921</v>
      </c>
      <c r="C120" t="b">
        <v>0</v>
      </c>
    </row>
    <row r="121" spans="1:3">
      <c r="A121" s="5"/>
      <c r="B121" t="s">
        <v>180</v>
      </c>
      <c r="C121" t="b">
        <v>0</v>
      </c>
    </row>
    <row r="122" spans="1:3">
      <c r="A122" s="9" t="s">
        <v>919</v>
      </c>
      <c r="B122" s="9" t="s">
        <v>918</v>
      </c>
      <c r="C122" t="b">
        <v>0</v>
      </c>
    </row>
    <row r="123" spans="1:3">
      <c r="A123" t="s">
        <v>970</v>
      </c>
      <c r="B123" t="s">
        <v>917</v>
      </c>
      <c r="C123" t="b">
        <v>0</v>
      </c>
    </row>
    <row r="124" spans="1:3">
      <c r="A124" s="5"/>
      <c r="B124" t="s">
        <v>181</v>
      </c>
      <c r="C124" t="b">
        <v>0</v>
      </c>
    </row>
    <row r="125" spans="1:3">
      <c r="A125" s="9" t="s">
        <v>915</v>
      </c>
      <c r="B125" s="9" t="s">
        <v>162</v>
      </c>
      <c r="C125" t="b">
        <v>0</v>
      </c>
    </row>
    <row r="126" spans="1:3">
      <c r="A126" t="s">
        <v>970</v>
      </c>
      <c r="B126" t="s">
        <v>913</v>
      </c>
      <c r="C126" t="b">
        <v>0</v>
      </c>
    </row>
    <row r="127" spans="1:3">
      <c r="A127" s="9" t="s">
        <v>912</v>
      </c>
      <c r="B127" t="s">
        <v>1008</v>
      </c>
      <c r="C127" t="b">
        <v>0</v>
      </c>
    </row>
    <row r="128" spans="1:3">
      <c r="A128" t="s">
        <v>970</v>
      </c>
      <c r="B128" t="s">
        <v>910</v>
      </c>
      <c r="C128" t="b">
        <v>0</v>
      </c>
    </row>
    <row r="129" spans="1:3">
      <c r="A129" s="9" t="s">
        <v>909</v>
      </c>
      <c r="B129" t="s">
        <v>1030</v>
      </c>
      <c r="C129" t="b">
        <v>0</v>
      </c>
    </row>
    <row r="130" spans="1:3">
      <c r="A130" t="s">
        <v>970</v>
      </c>
      <c r="B130" t="s">
        <v>907</v>
      </c>
      <c r="C130" t="b">
        <v>0</v>
      </c>
    </row>
    <row r="131" spans="1:3">
      <c r="B131" t="s">
        <v>176</v>
      </c>
      <c r="C131" t="b">
        <v>0</v>
      </c>
    </row>
    <row r="132" spans="1:3">
      <c r="A132" s="9" t="s">
        <v>906</v>
      </c>
      <c r="B132" s="9" t="s">
        <v>905</v>
      </c>
      <c r="C132" t="b">
        <v>0</v>
      </c>
    </row>
    <row r="133" spans="1:3">
      <c r="A133" t="s">
        <v>970</v>
      </c>
      <c r="B133" t="s">
        <v>904</v>
      </c>
      <c r="C133" t="b">
        <v>0</v>
      </c>
    </row>
    <row r="134" spans="1:3">
      <c r="B134" t="s">
        <v>177</v>
      </c>
      <c r="C134" t="b">
        <v>0</v>
      </c>
    </row>
    <row r="135" spans="1:3" ht="12" customHeight="1">
      <c r="A135" s="9" t="s">
        <v>903</v>
      </c>
      <c r="B135" s="9" t="s">
        <v>902</v>
      </c>
      <c r="C135" t="b">
        <v>0</v>
      </c>
    </row>
    <row r="136" spans="1:3">
      <c r="A136" t="s">
        <v>970</v>
      </c>
      <c r="B136" t="s">
        <v>901</v>
      </c>
      <c r="C136" t="b">
        <v>0</v>
      </c>
    </row>
    <row r="137" spans="1:3">
      <c r="B137" t="s">
        <v>178</v>
      </c>
      <c r="C137" t="b">
        <v>0</v>
      </c>
    </row>
    <row r="138" spans="1:3" ht="12.75" customHeight="1">
      <c r="A138" s="5" t="s">
        <v>847</v>
      </c>
      <c r="B138" t="s">
        <v>166</v>
      </c>
      <c r="C138" t="b">
        <v>0</v>
      </c>
    </row>
    <row r="139" spans="1:3">
      <c r="A139" s="5" t="s">
        <v>1076</v>
      </c>
      <c r="B139" t="s">
        <v>167</v>
      </c>
      <c r="C139" t="b">
        <v>0</v>
      </c>
    </row>
    <row r="140" spans="1:3">
      <c r="A140" s="9" t="s">
        <v>899</v>
      </c>
      <c r="B140" t="s">
        <v>163</v>
      </c>
      <c r="C140" t="b">
        <v>0</v>
      </c>
    </row>
    <row r="141" spans="1:3">
      <c r="A141" t="s">
        <v>970</v>
      </c>
      <c r="B141" t="s">
        <v>164</v>
      </c>
      <c r="C141" t="b">
        <v>0</v>
      </c>
    </row>
    <row r="142" spans="1:3">
      <c r="A142" s="9" t="s">
        <v>898</v>
      </c>
      <c r="B142" t="s">
        <v>163</v>
      </c>
      <c r="C142" t="b">
        <v>0</v>
      </c>
    </row>
    <row r="143" spans="1:3">
      <c r="A143" t="s">
        <v>970</v>
      </c>
      <c r="B143" t="s">
        <v>164</v>
      </c>
      <c r="C143" t="b">
        <v>0</v>
      </c>
    </row>
    <row r="144" spans="1:3">
      <c r="A144" s="9" t="s">
        <v>897</v>
      </c>
      <c r="B144" t="s">
        <v>1007</v>
      </c>
      <c r="C144" t="b">
        <v>0</v>
      </c>
    </row>
    <row r="145" spans="1:3">
      <c r="A145" t="s">
        <v>970</v>
      </c>
      <c r="B145" t="s">
        <v>894</v>
      </c>
      <c r="C145" t="b">
        <v>0</v>
      </c>
    </row>
    <row r="146" spans="1:3">
      <c r="A146" s="5"/>
      <c r="B146" t="s">
        <v>192</v>
      </c>
      <c r="C146" t="b">
        <v>0</v>
      </c>
    </row>
    <row r="147" spans="1:3">
      <c r="A147" s="9" t="s">
        <v>896</v>
      </c>
      <c r="B147" s="9" t="s">
        <v>895</v>
      </c>
      <c r="C147" t="b">
        <v>0</v>
      </c>
    </row>
    <row r="148" spans="1:3">
      <c r="A148" t="s">
        <v>970</v>
      </c>
      <c r="B148" t="s">
        <v>894</v>
      </c>
      <c r="C148" t="b">
        <v>0</v>
      </c>
    </row>
    <row r="149" spans="1:3">
      <c r="A149" s="5"/>
      <c r="B149" t="s">
        <v>183</v>
      </c>
      <c r="C149" t="b">
        <v>0</v>
      </c>
    </row>
    <row r="150" spans="1:3" ht="12" customHeight="1">
      <c r="A150" s="9" t="s">
        <v>893</v>
      </c>
      <c r="B150" s="9" t="s">
        <v>892</v>
      </c>
      <c r="C150" t="b">
        <v>0</v>
      </c>
    </row>
    <row r="151" spans="1:3">
      <c r="A151" t="s">
        <v>970</v>
      </c>
      <c r="B151" t="s">
        <v>891</v>
      </c>
      <c r="C151" t="b">
        <v>0</v>
      </c>
    </row>
    <row r="152" spans="1:3">
      <c r="A152" s="5"/>
      <c r="B152" t="s">
        <v>182</v>
      </c>
      <c r="C152" t="b">
        <v>0</v>
      </c>
    </row>
    <row r="153" spans="1:3">
      <c r="A153" s="9" t="s">
        <v>890</v>
      </c>
      <c r="B153" t="s">
        <v>165</v>
      </c>
      <c r="C153" t="b">
        <v>0</v>
      </c>
    </row>
    <row r="154" spans="1:3">
      <c r="A154" t="s">
        <v>970</v>
      </c>
      <c r="B154" t="s">
        <v>888</v>
      </c>
      <c r="C154" t="b">
        <v>0</v>
      </c>
    </row>
    <row r="155" spans="1:3">
      <c r="A155" s="9" t="s">
        <v>887</v>
      </c>
      <c r="B155" t="s">
        <v>1009</v>
      </c>
      <c r="C155" t="b">
        <v>0</v>
      </c>
    </row>
    <row r="156" spans="1:3">
      <c r="A156" t="s">
        <v>970</v>
      </c>
      <c r="B156" t="s">
        <v>885</v>
      </c>
      <c r="C156" t="b">
        <v>0</v>
      </c>
    </row>
    <row r="157" spans="1:3">
      <c r="A157" s="9" t="s">
        <v>884</v>
      </c>
      <c r="B157" t="s">
        <v>1031</v>
      </c>
      <c r="C157" t="b">
        <v>0</v>
      </c>
    </row>
    <row r="158" spans="1:3">
      <c r="A158" t="s">
        <v>970</v>
      </c>
      <c r="B158" t="s">
        <v>882</v>
      </c>
      <c r="C158" t="b">
        <v>0</v>
      </c>
    </row>
    <row r="159" spans="1:3">
      <c r="B159" t="s">
        <v>184</v>
      </c>
      <c r="C159" t="b">
        <v>0</v>
      </c>
    </row>
    <row r="160" spans="1:3">
      <c r="A160" s="9" t="s">
        <v>881</v>
      </c>
      <c r="B160" s="9" t="s">
        <v>880</v>
      </c>
      <c r="C160" t="b">
        <v>0</v>
      </c>
    </row>
    <row r="161" spans="1:3">
      <c r="A161" t="s">
        <v>970</v>
      </c>
      <c r="B161" t="s">
        <v>879</v>
      </c>
      <c r="C161" t="b">
        <v>0</v>
      </c>
    </row>
    <row r="162" spans="1:3">
      <c r="B162" t="s">
        <v>193</v>
      </c>
      <c r="C162" t="b">
        <v>0</v>
      </c>
    </row>
    <row r="163" spans="1:3">
      <c r="A163" s="9" t="s">
        <v>878</v>
      </c>
      <c r="B163" s="9" t="s">
        <v>877</v>
      </c>
      <c r="C163" t="b">
        <v>0</v>
      </c>
    </row>
    <row r="164" spans="1:3">
      <c r="A164" t="s">
        <v>970</v>
      </c>
      <c r="B164" t="s">
        <v>876</v>
      </c>
      <c r="C164" t="b">
        <v>0</v>
      </c>
    </row>
    <row r="165" spans="1:3">
      <c r="B165" t="s">
        <v>185</v>
      </c>
      <c r="C165" t="b">
        <v>0</v>
      </c>
    </row>
    <row r="166" spans="1:3">
      <c r="A166" s="5" t="s">
        <v>848</v>
      </c>
      <c r="B166" t="s">
        <v>168</v>
      </c>
      <c r="C166" t="b">
        <v>0</v>
      </c>
    </row>
    <row r="167" spans="1:3">
      <c r="A167" s="5" t="s">
        <v>1075</v>
      </c>
      <c r="B167" t="s">
        <v>169</v>
      </c>
      <c r="C167" t="b">
        <v>0</v>
      </c>
    </row>
    <row r="168" spans="1:3">
      <c r="A168" t="s">
        <v>954</v>
      </c>
      <c r="B168" t="s">
        <v>953</v>
      </c>
      <c r="C168" t="b">
        <v>0</v>
      </c>
    </row>
    <row r="169" spans="1:3">
      <c r="A169" t="s">
        <v>814</v>
      </c>
      <c r="B169" t="s">
        <v>951</v>
      </c>
      <c r="C169" t="b">
        <v>0</v>
      </c>
    </row>
    <row r="170" spans="1:3">
      <c r="A170" t="s">
        <v>815</v>
      </c>
      <c r="B170" t="s">
        <v>949</v>
      </c>
      <c r="C170" t="b">
        <v>0</v>
      </c>
    </row>
    <row r="171" spans="1:3">
      <c r="A171" t="s">
        <v>947</v>
      </c>
      <c r="B171" t="s">
        <v>946</v>
      </c>
      <c r="C171" t="b">
        <v>0</v>
      </c>
    </row>
    <row r="172" spans="1:3">
      <c r="A172" t="s">
        <v>944</v>
      </c>
      <c r="B172" t="s">
        <v>943</v>
      </c>
      <c r="C172" t="b">
        <v>0</v>
      </c>
    </row>
    <row r="173" spans="1:3">
      <c r="A173" t="s">
        <v>941</v>
      </c>
      <c r="B173" t="s">
        <v>940</v>
      </c>
      <c r="C173" t="b">
        <v>0</v>
      </c>
    </row>
    <row r="174" spans="1:3">
      <c r="A174" t="s">
        <v>807</v>
      </c>
      <c r="B174" t="s">
        <v>938</v>
      </c>
      <c r="C174" t="b">
        <v>0</v>
      </c>
    </row>
    <row r="175" spans="1:3">
      <c r="A175" t="s">
        <v>808</v>
      </c>
      <c r="B175" t="s">
        <v>936</v>
      </c>
      <c r="C175" t="b">
        <v>0</v>
      </c>
    </row>
    <row r="176" spans="1:3">
      <c r="A176" t="s">
        <v>934</v>
      </c>
      <c r="B176" t="s">
        <v>933</v>
      </c>
      <c r="C176" t="b">
        <v>0</v>
      </c>
    </row>
    <row r="177" spans="1:3">
      <c r="A177" t="s">
        <v>931</v>
      </c>
      <c r="B177" t="s">
        <v>930</v>
      </c>
      <c r="C177" t="b">
        <v>0</v>
      </c>
    </row>
    <row r="178" spans="1:3">
      <c r="A178" t="s">
        <v>849</v>
      </c>
      <c r="B178" t="s">
        <v>928</v>
      </c>
      <c r="C178" t="b">
        <v>0</v>
      </c>
    </row>
    <row r="179" spans="1:3">
      <c r="A179" t="s">
        <v>850</v>
      </c>
      <c r="B179" t="s">
        <v>927</v>
      </c>
      <c r="C179" t="b">
        <v>0</v>
      </c>
    </row>
    <row r="180" spans="1:3">
      <c r="A180" t="s">
        <v>779</v>
      </c>
      <c r="B180" t="s">
        <v>957</v>
      </c>
      <c r="C180" t="b">
        <v>0</v>
      </c>
    </row>
    <row r="181" spans="1:3">
      <c r="B181" t="s">
        <v>956</v>
      </c>
      <c r="C181" t="b">
        <v>0</v>
      </c>
    </row>
    <row r="182" spans="1:3">
      <c r="B182" t="s">
        <v>955</v>
      </c>
      <c r="C182" t="b">
        <v>0</v>
      </c>
    </row>
    <row r="183" spans="1:3">
      <c r="B183" t="s">
        <v>920</v>
      </c>
      <c r="C183" t="b">
        <v>0</v>
      </c>
    </row>
    <row r="184" spans="1:3">
      <c r="B184" t="s">
        <v>1058</v>
      </c>
      <c r="C184" t="b">
        <v>0</v>
      </c>
    </row>
    <row r="185" spans="1:3">
      <c r="B185" t="s">
        <v>916</v>
      </c>
      <c r="C185" t="b">
        <v>0</v>
      </c>
    </row>
    <row r="186" spans="1:3">
      <c r="B186" t="s">
        <v>1059</v>
      </c>
      <c r="C186" t="b">
        <v>0</v>
      </c>
    </row>
    <row r="187" spans="1:3">
      <c r="A187" s="2" t="s">
        <v>535</v>
      </c>
    </row>
  </sheetData>
  <customSheetViews>
    <customSheetView guid="{F36C6031-31E9-4EA5-8EA7-88ADDCF1301B}" showRuler="0" topLeftCell="A46">
      <selection activeCell="A66" sqref="A66:IV66"/>
      <pageMargins left="0.75" right="0.75" top="1" bottom="1" header="0.5" footer="0.5"/>
      <pageSetup orientation="portrait" horizontalDpi="300" verticalDpi="300" r:id="rId1"/>
      <headerFooter alignWithMargins="0"/>
    </customSheetView>
  </customSheetViews>
  <phoneticPr fontId="2" type="noConversion"/>
  <pageMargins left="0.75" right="0.75" top="1" bottom="1" header="0.5" footer="0.5"/>
  <pageSetup orientation="portrait" horizontalDpi="300" verticalDpi="300" r:id="rId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13"/>
  <sheetViews>
    <sheetView workbookViewId="0">
      <selection activeCell="A129" sqref="A129"/>
    </sheetView>
  </sheetViews>
  <sheetFormatPr defaultRowHeight="12.75"/>
  <cols>
    <col min="1" max="1" width="39.28515625" bestFit="1" customWidth="1"/>
    <col min="2" max="2" width="43.85546875" bestFit="1" customWidth="1"/>
    <col min="3" max="3" width="11" bestFit="1" customWidth="1"/>
    <col min="4" max="4" width="16.140625" bestFit="1" customWidth="1"/>
    <col min="5" max="5" width="14" bestFit="1" customWidth="1"/>
    <col min="6" max="6" width="15.5703125" bestFit="1" customWidth="1"/>
  </cols>
  <sheetData>
    <row r="1" spans="1:6">
      <c r="A1" s="2" t="s">
        <v>471</v>
      </c>
      <c r="B1" s="2" t="s">
        <v>475</v>
      </c>
      <c r="C1" s="2" t="s">
        <v>472</v>
      </c>
      <c r="D1" s="2" t="s">
        <v>474</v>
      </c>
      <c r="E1" s="2" t="s">
        <v>476</v>
      </c>
      <c r="F1" s="2" t="s">
        <v>477</v>
      </c>
    </row>
    <row r="2" spans="1:6">
      <c r="A2" t="s">
        <v>928</v>
      </c>
      <c r="B2" t="s">
        <v>196</v>
      </c>
    </row>
    <row r="3" spans="1:6">
      <c r="A3" t="s">
        <v>927</v>
      </c>
      <c r="B3" t="s">
        <v>197</v>
      </c>
    </row>
    <row r="4" spans="1:6">
      <c r="A4" t="s">
        <v>198</v>
      </c>
      <c r="B4" t="s">
        <v>199</v>
      </c>
    </row>
    <row r="5" spans="1:6">
      <c r="A5" t="s">
        <v>200</v>
      </c>
      <c r="B5" t="s">
        <v>201</v>
      </c>
    </row>
    <row r="6" spans="1:6">
      <c r="A6" t="s">
        <v>202</v>
      </c>
      <c r="B6" t="s">
        <v>203</v>
      </c>
    </row>
    <row r="7" spans="1:6">
      <c r="A7" t="s">
        <v>204</v>
      </c>
      <c r="B7" t="s">
        <v>205</v>
      </c>
    </row>
    <row r="8" spans="1:6">
      <c r="A8" t="s">
        <v>1119</v>
      </c>
      <c r="B8" t="s">
        <v>1120</v>
      </c>
    </row>
    <row r="9" spans="1:6">
      <c r="A9" t="s">
        <v>1121</v>
      </c>
      <c r="B9" t="s">
        <v>1122</v>
      </c>
    </row>
    <row r="10" spans="1:6">
      <c r="A10" t="s">
        <v>1123</v>
      </c>
      <c r="B10" t="s">
        <v>1124</v>
      </c>
    </row>
    <row r="11" spans="1:6">
      <c r="A11" t="s">
        <v>1125</v>
      </c>
      <c r="B11" t="s">
        <v>1126</v>
      </c>
    </row>
    <row r="12" spans="1:6">
      <c r="A12" t="s">
        <v>1127</v>
      </c>
      <c r="B12" t="s">
        <v>1128</v>
      </c>
    </row>
    <row r="13" spans="1:6">
      <c r="A13" t="s">
        <v>1129</v>
      </c>
      <c r="B13" t="s">
        <v>1130</v>
      </c>
    </row>
    <row r="14" spans="1:6">
      <c r="A14" t="s">
        <v>1131</v>
      </c>
      <c r="B14" t="s">
        <v>1132</v>
      </c>
    </row>
    <row r="15" spans="1:6">
      <c r="A15" t="s">
        <v>1133</v>
      </c>
      <c r="B15" t="s">
        <v>1134</v>
      </c>
    </row>
    <row r="16" spans="1:6">
      <c r="A16" t="s">
        <v>1135</v>
      </c>
      <c r="B16" t="s">
        <v>1136</v>
      </c>
    </row>
    <row r="17" spans="1:2">
      <c r="A17" t="s">
        <v>1137</v>
      </c>
      <c r="B17" t="s">
        <v>1138</v>
      </c>
    </row>
    <row r="18" spans="1:2">
      <c r="A18" t="s">
        <v>1139</v>
      </c>
      <c r="B18" t="s">
        <v>1140</v>
      </c>
    </row>
    <row r="19" spans="1:2">
      <c r="A19" t="s">
        <v>1141</v>
      </c>
      <c r="B19" t="s">
        <v>1142</v>
      </c>
    </row>
    <row r="20" spans="1:2">
      <c r="A20" t="s">
        <v>149</v>
      </c>
      <c r="B20" t="s">
        <v>206</v>
      </c>
    </row>
    <row r="21" spans="1:2">
      <c r="A21" t="s">
        <v>152</v>
      </c>
      <c r="B21" t="s">
        <v>207</v>
      </c>
    </row>
    <row r="22" spans="1:2">
      <c r="A22" t="s">
        <v>153</v>
      </c>
      <c r="B22" t="s">
        <v>208</v>
      </c>
    </row>
    <row r="23" spans="1:2">
      <c r="A23" t="s">
        <v>148</v>
      </c>
      <c r="B23" t="s">
        <v>209</v>
      </c>
    </row>
    <row r="24" spans="1:2">
      <c r="A24" t="s">
        <v>150</v>
      </c>
      <c r="B24" t="s">
        <v>210</v>
      </c>
    </row>
    <row r="25" spans="1:2">
      <c r="A25" t="s">
        <v>151</v>
      </c>
      <c r="B25" t="s">
        <v>211</v>
      </c>
    </row>
    <row r="26" spans="1:2">
      <c r="A26" t="s">
        <v>25</v>
      </c>
      <c r="B26" t="s">
        <v>28</v>
      </c>
    </row>
    <row r="27" spans="1:2">
      <c r="A27" t="s">
        <v>26</v>
      </c>
      <c r="B27" t="s">
        <v>27</v>
      </c>
    </row>
    <row r="28" spans="1:2">
      <c r="A28" t="s">
        <v>29</v>
      </c>
      <c r="B28" t="s">
        <v>30</v>
      </c>
    </row>
    <row r="29" spans="1:2">
      <c r="A29" t="s">
        <v>31</v>
      </c>
      <c r="B29" t="s">
        <v>32</v>
      </c>
    </row>
    <row r="30" spans="1:2">
      <c r="A30" t="s">
        <v>166</v>
      </c>
      <c r="B30" t="s">
        <v>212</v>
      </c>
    </row>
    <row r="31" spans="1:2">
      <c r="A31" t="s">
        <v>167</v>
      </c>
      <c r="B31" t="s">
        <v>213</v>
      </c>
    </row>
    <row r="32" spans="1:2">
      <c r="A32" t="s">
        <v>168</v>
      </c>
      <c r="B32" t="s">
        <v>214</v>
      </c>
    </row>
    <row r="33" spans="1:2">
      <c r="A33" t="s">
        <v>169</v>
      </c>
      <c r="B33" t="s">
        <v>215</v>
      </c>
    </row>
    <row r="34" spans="1:2">
      <c r="A34" t="s">
        <v>216</v>
      </c>
      <c r="B34" t="s">
        <v>217</v>
      </c>
    </row>
    <row r="35" spans="1:2">
      <c r="A35" t="s">
        <v>218</v>
      </c>
      <c r="B35" t="s">
        <v>219</v>
      </c>
    </row>
    <row r="36" spans="1:2">
      <c r="A36" t="s">
        <v>545</v>
      </c>
      <c r="B36" t="s">
        <v>220</v>
      </c>
    </row>
    <row r="37" spans="1:2">
      <c r="A37" t="s">
        <v>943</v>
      </c>
      <c r="B37" t="s">
        <v>221</v>
      </c>
    </row>
    <row r="38" spans="1:2">
      <c r="A38" t="s">
        <v>930</v>
      </c>
      <c r="B38" t="s">
        <v>222</v>
      </c>
    </row>
    <row r="39" spans="1:2">
      <c r="A39" t="s">
        <v>949</v>
      </c>
      <c r="B39" t="s">
        <v>223</v>
      </c>
    </row>
    <row r="40" spans="1:2">
      <c r="A40" t="s">
        <v>936</v>
      </c>
      <c r="B40" t="s">
        <v>224</v>
      </c>
    </row>
    <row r="41" spans="1:2">
      <c r="A41" t="s">
        <v>946</v>
      </c>
      <c r="B41" t="s">
        <v>225</v>
      </c>
    </row>
    <row r="42" spans="1:2">
      <c r="A42" t="s">
        <v>933</v>
      </c>
      <c r="B42" t="s">
        <v>230</v>
      </c>
    </row>
    <row r="43" spans="1:2">
      <c r="A43" t="s">
        <v>953</v>
      </c>
      <c r="B43" t="s">
        <v>231</v>
      </c>
    </row>
    <row r="44" spans="1:2">
      <c r="A44" t="s">
        <v>940</v>
      </c>
      <c r="B44" t="s">
        <v>232</v>
      </c>
    </row>
    <row r="45" spans="1:2">
      <c r="A45" t="s">
        <v>942</v>
      </c>
      <c r="B45" t="s">
        <v>233</v>
      </c>
    </row>
    <row r="46" spans="1:2">
      <c r="A46" t="s">
        <v>929</v>
      </c>
      <c r="B46" t="s">
        <v>234</v>
      </c>
    </row>
    <row r="47" spans="1:2">
      <c r="A47" t="s">
        <v>948</v>
      </c>
      <c r="B47" t="s">
        <v>235</v>
      </c>
    </row>
    <row r="48" spans="1:2">
      <c r="A48" t="s">
        <v>935</v>
      </c>
      <c r="B48" t="s">
        <v>236</v>
      </c>
    </row>
    <row r="49" spans="1:2">
      <c r="A49" t="s">
        <v>945</v>
      </c>
      <c r="B49" t="s">
        <v>237</v>
      </c>
    </row>
    <row r="50" spans="1:2">
      <c r="A50" t="s">
        <v>932</v>
      </c>
      <c r="B50" t="s">
        <v>238</v>
      </c>
    </row>
    <row r="51" spans="1:2">
      <c r="A51" t="s">
        <v>952</v>
      </c>
      <c r="B51" t="s">
        <v>239</v>
      </c>
    </row>
    <row r="52" spans="1:2">
      <c r="A52" t="s">
        <v>939</v>
      </c>
      <c r="B52" t="s">
        <v>240</v>
      </c>
    </row>
    <row r="53" spans="1:2">
      <c r="A53" t="s">
        <v>950</v>
      </c>
      <c r="B53" t="s">
        <v>241</v>
      </c>
    </row>
    <row r="54" spans="1:2">
      <c r="A54" t="s">
        <v>937</v>
      </c>
      <c r="B54" t="s">
        <v>242</v>
      </c>
    </row>
    <row r="55" spans="1:2">
      <c r="A55" t="s">
        <v>243</v>
      </c>
      <c r="B55" t="s">
        <v>244</v>
      </c>
    </row>
    <row r="56" spans="1:2">
      <c r="A56" t="s">
        <v>951</v>
      </c>
      <c r="B56" t="s">
        <v>245</v>
      </c>
    </row>
    <row r="57" spans="1:2">
      <c r="A57" t="s">
        <v>938</v>
      </c>
      <c r="B57" t="s">
        <v>246</v>
      </c>
    </row>
    <row r="58" spans="1:2">
      <c r="A58" t="s">
        <v>247</v>
      </c>
      <c r="B58" t="s">
        <v>248</v>
      </c>
    </row>
    <row r="59" spans="1:2">
      <c r="A59" t="s">
        <v>916</v>
      </c>
      <c r="B59" t="s">
        <v>249</v>
      </c>
    </row>
    <row r="60" spans="1:2">
      <c r="A60" t="s">
        <v>1059</v>
      </c>
      <c r="B60" t="s">
        <v>250</v>
      </c>
    </row>
    <row r="61" spans="1:2">
      <c r="A61" t="s">
        <v>920</v>
      </c>
      <c r="B61" t="s">
        <v>251</v>
      </c>
    </row>
    <row r="62" spans="1:2">
      <c r="A62" t="s">
        <v>1058</v>
      </c>
      <c r="B62" t="s">
        <v>252</v>
      </c>
    </row>
    <row r="63" spans="1:2">
      <c r="A63" t="s">
        <v>860</v>
      </c>
      <c r="B63" t="s">
        <v>253</v>
      </c>
    </row>
    <row r="64" spans="1:2">
      <c r="A64" t="s">
        <v>864</v>
      </c>
      <c r="B64" t="s">
        <v>254</v>
      </c>
    </row>
    <row r="65" spans="1:2">
      <c r="A65" t="s">
        <v>1156</v>
      </c>
      <c r="B65" t="s">
        <v>255</v>
      </c>
    </row>
    <row r="66" spans="1:2">
      <c r="A66" t="s">
        <v>1159</v>
      </c>
      <c r="B66" t="s">
        <v>256</v>
      </c>
    </row>
    <row r="67" spans="1:2">
      <c r="A67" t="s">
        <v>1158</v>
      </c>
      <c r="B67" t="s">
        <v>257</v>
      </c>
    </row>
    <row r="68" spans="1:2">
      <c r="A68" t="s">
        <v>1161</v>
      </c>
      <c r="B68" t="s">
        <v>258</v>
      </c>
    </row>
    <row r="69" spans="1:2">
      <c r="A69" t="s">
        <v>1157</v>
      </c>
      <c r="B69" t="s">
        <v>259</v>
      </c>
    </row>
    <row r="70" spans="1:2">
      <c r="A70" t="s">
        <v>1160</v>
      </c>
      <c r="B70" t="s">
        <v>260</v>
      </c>
    </row>
    <row r="71" spans="1:2">
      <c r="A71" t="s">
        <v>1149</v>
      </c>
      <c r="B71" t="s">
        <v>261</v>
      </c>
    </row>
    <row r="72" spans="1:2">
      <c r="A72" t="s">
        <v>1152</v>
      </c>
      <c r="B72" t="s">
        <v>262</v>
      </c>
    </row>
    <row r="73" spans="1:2">
      <c r="A73" t="s">
        <v>1151</v>
      </c>
      <c r="B73" t="s">
        <v>263</v>
      </c>
    </row>
    <row r="74" spans="1:2">
      <c r="A74" t="s">
        <v>1154</v>
      </c>
      <c r="B74" t="s">
        <v>264</v>
      </c>
    </row>
    <row r="75" spans="1:2">
      <c r="A75" t="s">
        <v>1150</v>
      </c>
      <c r="B75" t="s">
        <v>265</v>
      </c>
    </row>
    <row r="76" spans="1:2">
      <c r="A76" t="s">
        <v>1153</v>
      </c>
      <c r="B76" t="s">
        <v>266</v>
      </c>
    </row>
    <row r="77" spans="1:2">
      <c r="A77" t="s">
        <v>1169</v>
      </c>
      <c r="B77" t="s">
        <v>267</v>
      </c>
    </row>
    <row r="78" spans="1:2">
      <c r="A78" t="s">
        <v>1170</v>
      </c>
      <c r="B78" t="s">
        <v>268</v>
      </c>
    </row>
    <row r="79" spans="1:2">
      <c r="A79" t="s">
        <v>1166</v>
      </c>
      <c r="B79" t="s">
        <v>269</v>
      </c>
    </row>
    <row r="80" spans="1:2">
      <c r="A80" t="s">
        <v>1163</v>
      </c>
      <c r="B80" t="s">
        <v>270</v>
      </c>
    </row>
    <row r="81" spans="1:2">
      <c r="A81" t="s">
        <v>1168</v>
      </c>
      <c r="B81" t="s">
        <v>271</v>
      </c>
    </row>
    <row r="82" spans="1:2">
      <c r="A82" t="s">
        <v>1165</v>
      </c>
      <c r="B82" t="s">
        <v>272</v>
      </c>
    </row>
    <row r="83" spans="1:2">
      <c r="A83" t="s">
        <v>1167</v>
      </c>
      <c r="B83" t="s">
        <v>273</v>
      </c>
    </row>
    <row r="84" spans="1:2">
      <c r="A84" t="s">
        <v>1164</v>
      </c>
      <c r="B84" t="s">
        <v>274</v>
      </c>
    </row>
    <row r="85" spans="1:2">
      <c r="A85" t="s">
        <v>275</v>
      </c>
      <c r="B85" t="s">
        <v>276</v>
      </c>
    </row>
    <row r="86" spans="1:2">
      <c r="A86" t="s">
        <v>858</v>
      </c>
      <c r="B86" t="s">
        <v>277</v>
      </c>
    </row>
    <row r="87" spans="1:2">
      <c r="A87" t="s">
        <v>863</v>
      </c>
      <c r="B87" t="s">
        <v>278</v>
      </c>
    </row>
    <row r="88" spans="1:2">
      <c r="A88" t="s">
        <v>1083</v>
      </c>
      <c r="B88" t="s">
        <v>1084</v>
      </c>
    </row>
    <row r="89" spans="1:2">
      <c r="A89" t="s">
        <v>1085</v>
      </c>
      <c r="B89" t="s">
        <v>1086</v>
      </c>
    </row>
    <row r="90" spans="1:2">
      <c r="A90" t="s">
        <v>1087</v>
      </c>
      <c r="B90" t="s">
        <v>1088</v>
      </c>
    </row>
    <row r="91" spans="1:2">
      <c r="A91" t="s">
        <v>1089</v>
      </c>
      <c r="B91" t="s">
        <v>1090</v>
      </c>
    </row>
    <row r="92" spans="1:2">
      <c r="A92" t="s">
        <v>1091</v>
      </c>
      <c r="B92" t="s">
        <v>1092</v>
      </c>
    </row>
    <row r="93" spans="1:2">
      <c r="A93" t="s">
        <v>1093</v>
      </c>
      <c r="B93" t="s">
        <v>1094</v>
      </c>
    </row>
    <row r="94" spans="1:2">
      <c r="A94" t="s">
        <v>1095</v>
      </c>
      <c r="B94" t="s">
        <v>1096</v>
      </c>
    </row>
    <row r="95" spans="1:2">
      <c r="A95" t="s">
        <v>1097</v>
      </c>
      <c r="B95" t="s">
        <v>1098</v>
      </c>
    </row>
    <row r="96" spans="1:2">
      <c r="A96" t="s">
        <v>1099</v>
      </c>
      <c r="B96" t="s">
        <v>1100</v>
      </c>
    </row>
    <row r="97" spans="1:2">
      <c r="A97" t="s">
        <v>1101</v>
      </c>
      <c r="B97" t="s">
        <v>1102</v>
      </c>
    </row>
    <row r="98" spans="1:2">
      <c r="A98" t="s">
        <v>1103</v>
      </c>
      <c r="B98" t="s">
        <v>1104</v>
      </c>
    </row>
    <row r="99" spans="1:2">
      <c r="A99" t="s">
        <v>1105</v>
      </c>
      <c r="B99" t="s">
        <v>1106</v>
      </c>
    </row>
    <row r="100" spans="1:2">
      <c r="A100" t="s">
        <v>1107</v>
      </c>
      <c r="B100" t="s">
        <v>1108</v>
      </c>
    </row>
    <row r="101" spans="1:2">
      <c r="A101" t="s">
        <v>1109</v>
      </c>
      <c r="B101" t="s">
        <v>1110</v>
      </c>
    </row>
    <row r="102" spans="1:2">
      <c r="A102" t="s">
        <v>1111</v>
      </c>
      <c r="B102" t="s">
        <v>1112</v>
      </c>
    </row>
    <row r="103" spans="1:2">
      <c r="A103" t="s">
        <v>1113</v>
      </c>
      <c r="B103" t="s">
        <v>1114</v>
      </c>
    </row>
    <row r="104" spans="1:2">
      <c r="A104" t="s">
        <v>1115</v>
      </c>
      <c r="B104" t="s">
        <v>1116</v>
      </c>
    </row>
    <row r="105" spans="1:2">
      <c r="A105" t="s">
        <v>1117</v>
      </c>
      <c r="B105" t="s">
        <v>1118</v>
      </c>
    </row>
    <row r="106" spans="1:2">
      <c r="A106" t="s">
        <v>279</v>
      </c>
      <c r="B106" t="s">
        <v>280</v>
      </c>
    </row>
    <row r="107" spans="1:2">
      <c r="A107" t="s">
        <v>281</v>
      </c>
      <c r="B107" t="s">
        <v>282</v>
      </c>
    </row>
    <row r="108" spans="1:2">
      <c r="A108" t="s">
        <v>139</v>
      </c>
      <c r="B108" t="s">
        <v>283</v>
      </c>
    </row>
    <row r="109" spans="1:2">
      <c r="A109" t="s">
        <v>141</v>
      </c>
      <c r="B109" t="s">
        <v>284</v>
      </c>
    </row>
    <row r="110" spans="1:2">
      <c r="A110" t="s">
        <v>868</v>
      </c>
      <c r="B110" t="s">
        <v>285</v>
      </c>
    </row>
    <row r="111" spans="1:2">
      <c r="A111" t="s">
        <v>873</v>
      </c>
      <c r="B111" t="s">
        <v>286</v>
      </c>
    </row>
    <row r="112" spans="1:2">
      <c r="A112" t="s">
        <v>988</v>
      </c>
      <c r="B112" t="s">
        <v>287</v>
      </c>
    </row>
    <row r="113" spans="1:2">
      <c r="A113" t="s">
        <v>137</v>
      </c>
      <c r="B113" t="s">
        <v>288</v>
      </c>
    </row>
    <row r="114" spans="1:2">
      <c r="A114" t="s">
        <v>140</v>
      </c>
      <c r="B114" t="s">
        <v>289</v>
      </c>
    </row>
    <row r="115" spans="1:2">
      <c r="A115" t="s">
        <v>138</v>
      </c>
      <c r="B115" t="s">
        <v>290</v>
      </c>
    </row>
    <row r="116" spans="1:2">
      <c r="A116" t="s">
        <v>142</v>
      </c>
      <c r="B116" t="s">
        <v>291</v>
      </c>
    </row>
    <row r="117" spans="1:2">
      <c r="A117" t="s">
        <v>292</v>
      </c>
      <c r="B117" t="s">
        <v>293</v>
      </c>
    </row>
    <row r="118" spans="1:2">
      <c r="A118" t="s">
        <v>294</v>
      </c>
      <c r="B118" t="s">
        <v>295</v>
      </c>
    </row>
    <row r="119" spans="1:2">
      <c r="A119" t="s">
        <v>1004</v>
      </c>
      <c r="B119" t="s">
        <v>296</v>
      </c>
    </row>
    <row r="120" spans="1:2">
      <c r="A120" t="s">
        <v>1005</v>
      </c>
      <c r="B120" t="s">
        <v>297</v>
      </c>
    </row>
    <row r="121" spans="1:2">
      <c r="A121" t="s">
        <v>75</v>
      </c>
      <c r="B121" t="s">
        <v>298</v>
      </c>
    </row>
    <row r="122" spans="1:2">
      <c r="A122" t="s">
        <v>997</v>
      </c>
      <c r="B122" t="s">
        <v>299</v>
      </c>
    </row>
    <row r="123" spans="1:2">
      <c r="A123" t="s">
        <v>998</v>
      </c>
      <c r="B123" t="s">
        <v>300</v>
      </c>
    </row>
    <row r="124" spans="1:2">
      <c r="A124" t="s">
        <v>301</v>
      </c>
      <c r="B124" t="s">
        <v>301</v>
      </c>
    </row>
    <row r="125" spans="1:2">
      <c r="A125" t="s">
        <v>865</v>
      </c>
      <c r="B125" t="s">
        <v>302</v>
      </c>
    </row>
    <row r="126" spans="1:2">
      <c r="A126" t="s">
        <v>871</v>
      </c>
      <c r="B126" t="s">
        <v>303</v>
      </c>
    </row>
    <row r="127" spans="1:2">
      <c r="A127" t="s">
        <v>866</v>
      </c>
      <c r="B127" t="s">
        <v>304</v>
      </c>
    </row>
    <row r="128" spans="1:2">
      <c r="A128" t="s">
        <v>21</v>
      </c>
      <c r="B128" t="s">
        <v>23</v>
      </c>
    </row>
    <row r="129" spans="1:2">
      <c r="A129" t="s">
        <v>22</v>
      </c>
      <c r="B129" t="s">
        <v>24</v>
      </c>
    </row>
    <row r="130" spans="1:2">
      <c r="A130" t="s">
        <v>33</v>
      </c>
      <c r="B130" t="s">
        <v>35</v>
      </c>
    </row>
    <row r="131" spans="1:2">
      <c r="A131" t="s">
        <v>34</v>
      </c>
      <c r="B131" t="s">
        <v>36</v>
      </c>
    </row>
    <row r="132" spans="1:2">
      <c r="A132" t="s">
        <v>1010</v>
      </c>
      <c r="B132" t="s">
        <v>1012</v>
      </c>
    </row>
    <row r="133" spans="1:2">
      <c r="A133" t="s">
        <v>1011</v>
      </c>
      <c r="B133" t="s">
        <v>1013</v>
      </c>
    </row>
    <row r="134" spans="1:2">
      <c r="A134" t="s">
        <v>1014</v>
      </c>
      <c r="B134" t="s">
        <v>1015</v>
      </c>
    </row>
    <row r="135" spans="1:2">
      <c r="A135" t="s">
        <v>1016</v>
      </c>
      <c r="B135" t="s">
        <v>1017</v>
      </c>
    </row>
    <row r="136" spans="1:2">
      <c r="A136" t="s">
        <v>1018</v>
      </c>
      <c r="B136" t="s">
        <v>1019</v>
      </c>
    </row>
    <row r="137" spans="1:2">
      <c r="A137" t="s">
        <v>1020</v>
      </c>
      <c r="B137" t="s">
        <v>1021</v>
      </c>
    </row>
    <row r="138" spans="1:2">
      <c r="A138" t="s">
        <v>1022</v>
      </c>
      <c r="B138" t="s">
        <v>1023</v>
      </c>
    </row>
    <row r="139" spans="1:2">
      <c r="A139" t="s">
        <v>1024</v>
      </c>
      <c r="B139" t="s">
        <v>1025</v>
      </c>
    </row>
    <row r="140" spans="1:2">
      <c r="A140" t="s">
        <v>957</v>
      </c>
      <c r="B140" t="s">
        <v>305</v>
      </c>
    </row>
    <row r="141" spans="1:2">
      <c r="A141" t="s">
        <v>306</v>
      </c>
      <c r="B141" t="s">
        <v>307</v>
      </c>
    </row>
    <row r="142" spans="1:2">
      <c r="A142" t="s">
        <v>308</v>
      </c>
      <c r="B142" t="s">
        <v>309</v>
      </c>
    </row>
    <row r="143" spans="1:2">
      <c r="A143" t="s">
        <v>918</v>
      </c>
      <c r="B143" t="s">
        <v>310</v>
      </c>
    </row>
    <row r="144" spans="1:2">
      <c r="A144" t="s">
        <v>902</v>
      </c>
      <c r="B144" t="s">
        <v>311</v>
      </c>
    </row>
    <row r="145" spans="1:2">
      <c r="A145" t="s">
        <v>892</v>
      </c>
      <c r="B145" t="s">
        <v>312</v>
      </c>
    </row>
    <row r="146" spans="1:2">
      <c r="A146" t="s">
        <v>877</v>
      </c>
      <c r="B146" t="s">
        <v>313</v>
      </c>
    </row>
    <row r="147" spans="1:2">
      <c r="A147" t="s">
        <v>917</v>
      </c>
      <c r="B147" t="s">
        <v>314</v>
      </c>
    </row>
    <row r="148" spans="1:2">
      <c r="A148" t="s">
        <v>901</v>
      </c>
      <c r="B148" t="s">
        <v>315</v>
      </c>
    </row>
    <row r="149" spans="1:2">
      <c r="A149" t="s">
        <v>891</v>
      </c>
      <c r="B149" t="s">
        <v>316</v>
      </c>
    </row>
    <row r="150" spans="1:2">
      <c r="A150" t="s">
        <v>876</v>
      </c>
      <c r="B150" t="s">
        <v>317</v>
      </c>
    </row>
    <row r="151" spans="1:2">
      <c r="A151" t="s">
        <v>181</v>
      </c>
      <c r="B151" t="s">
        <v>318</v>
      </c>
    </row>
    <row r="152" spans="1:2">
      <c r="A152" t="s">
        <v>178</v>
      </c>
      <c r="B152" t="s">
        <v>319</v>
      </c>
    </row>
    <row r="153" spans="1:2">
      <c r="A153" t="s">
        <v>182</v>
      </c>
      <c r="B153" t="s">
        <v>320</v>
      </c>
    </row>
    <row r="154" spans="1:2">
      <c r="A154" t="s">
        <v>185</v>
      </c>
      <c r="B154" t="s">
        <v>321</v>
      </c>
    </row>
    <row r="155" spans="1:2">
      <c r="A155" t="s">
        <v>322</v>
      </c>
      <c r="B155" t="s">
        <v>323</v>
      </c>
    </row>
    <row r="156" spans="1:2">
      <c r="A156" t="s">
        <v>324</v>
      </c>
      <c r="B156" t="s">
        <v>325</v>
      </c>
    </row>
    <row r="157" spans="1:2">
      <c r="A157" t="s">
        <v>326</v>
      </c>
      <c r="B157" t="s">
        <v>327</v>
      </c>
    </row>
    <row r="158" spans="1:2">
      <c r="A158" t="s">
        <v>328</v>
      </c>
      <c r="B158" t="s">
        <v>329</v>
      </c>
    </row>
    <row r="159" spans="1:2">
      <c r="A159" t="s">
        <v>179</v>
      </c>
      <c r="B159" t="s">
        <v>330</v>
      </c>
    </row>
    <row r="160" spans="1:2">
      <c r="A160" t="s">
        <v>176</v>
      </c>
      <c r="B160" t="s">
        <v>331</v>
      </c>
    </row>
    <row r="161" spans="1:2">
      <c r="A161" t="s">
        <v>192</v>
      </c>
      <c r="B161" t="s">
        <v>332</v>
      </c>
    </row>
    <row r="162" spans="1:2">
      <c r="A162" t="s">
        <v>184</v>
      </c>
      <c r="B162" t="s">
        <v>333</v>
      </c>
    </row>
    <row r="163" spans="1:2">
      <c r="A163" t="s">
        <v>180</v>
      </c>
      <c r="B163" t="s">
        <v>334</v>
      </c>
    </row>
    <row r="164" spans="1:2">
      <c r="A164" t="s">
        <v>177</v>
      </c>
      <c r="B164" t="s">
        <v>335</v>
      </c>
    </row>
    <row r="165" spans="1:2">
      <c r="A165" t="s">
        <v>183</v>
      </c>
      <c r="B165" t="s">
        <v>336</v>
      </c>
    </row>
    <row r="166" spans="1:2">
      <c r="A166" t="s">
        <v>193</v>
      </c>
      <c r="B166" t="s">
        <v>337</v>
      </c>
    </row>
    <row r="167" spans="1:2">
      <c r="A167" t="s">
        <v>922</v>
      </c>
      <c r="B167" t="s">
        <v>413</v>
      </c>
    </row>
    <row r="168" spans="1:2">
      <c r="A168" t="s">
        <v>908</v>
      </c>
      <c r="B168" t="s">
        <v>414</v>
      </c>
    </row>
    <row r="169" spans="1:2">
      <c r="A169" t="s">
        <v>905</v>
      </c>
      <c r="B169" t="s">
        <v>415</v>
      </c>
    </row>
    <row r="170" spans="1:2">
      <c r="A170" t="s">
        <v>416</v>
      </c>
      <c r="B170" t="s">
        <v>417</v>
      </c>
    </row>
    <row r="171" spans="1:2">
      <c r="A171" t="s">
        <v>914</v>
      </c>
      <c r="B171" t="s">
        <v>418</v>
      </c>
    </row>
    <row r="172" spans="1:2">
      <c r="A172" t="s">
        <v>956</v>
      </c>
      <c r="B172" t="s">
        <v>419</v>
      </c>
    </row>
    <row r="173" spans="1:2">
      <c r="A173" t="s">
        <v>911</v>
      </c>
      <c r="B173" t="s">
        <v>420</v>
      </c>
    </row>
    <row r="174" spans="1:2">
      <c r="A174" t="s">
        <v>895</v>
      </c>
      <c r="B174" t="s">
        <v>421</v>
      </c>
    </row>
    <row r="175" spans="1:2">
      <c r="A175" t="s">
        <v>883</v>
      </c>
      <c r="B175" t="s">
        <v>422</v>
      </c>
    </row>
    <row r="176" spans="1:2">
      <c r="A176" t="s">
        <v>880</v>
      </c>
      <c r="B176" t="s">
        <v>423</v>
      </c>
    </row>
    <row r="177" spans="1:2">
      <c r="A177" t="s">
        <v>424</v>
      </c>
      <c r="B177" t="s">
        <v>425</v>
      </c>
    </row>
    <row r="178" spans="1:2">
      <c r="A178" t="s">
        <v>889</v>
      </c>
      <c r="B178" t="s">
        <v>426</v>
      </c>
    </row>
    <row r="179" spans="1:2">
      <c r="A179" t="s">
        <v>955</v>
      </c>
      <c r="B179" t="s">
        <v>427</v>
      </c>
    </row>
    <row r="180" spans="1:2">
      <c r="A180" t="s">
        <v>886</v>
      </c>
      <c r="B180" t="s">
        <v>428</v>
      </c>
    </row>
    <row r="181" spans="1:2">
      <c r="A181" t="s">
        <v>921</v>
      </c>
      <c r="B181" t="s">
        <v>429</v>
      </c>
    </row>
    <row r="182" spans="1:2">
      <c r="A182" t="s">
        <v>907</v>
      </c>
      <c r="B182" t="s">
        <v>430</v>
      </c>
    </row>
    <row r="183" spans="1:2">
      <c r="A183" t="s">
        <v>904</v>
      </c>
      <c r="B183" t="s">
        <v>431</v>
      </c>
    </row>
    <row r="184" spans="1:2">
      <c r="A184" t="s">
        <v>161</v>
      </c>
      <c r="B184" t="s">
        <v>432</v>
      </c>
    </row>
    <row r="185" spans="1:2">
      <c r="A185" t="s">
        <v>913</v>
      </c>
      <c r="B185" t="s">
        <v>433</v>
      </c>
    </row>
    <row r="186" spans="1:2">
      <c r="A186" t="s">
        <v>910</v>
      </c>
      <c r="B186" t="s">
        <v>434</v>
      </c>
    </row>
    <row r="187" spans="1:2">
      <c r="A187" t="s">
        <v>894</v>
      </c>
      <c r="B187" t="s">
        <v>435</v>
      </c>
    </row>
    <row r="188" spans="1:2">
      <c r="A188" t="s">
        <v>882</v>
      </c>
      <c r="B188" t="s">
        <v>436</v>
      </c>
    </row>
    <row r="189" spans="1:2">
      <c r="A189" t="s">
        <v>879</v>
      </c>
      <c r="B189" t="s">
        <v>437</v>
      </c>
    </row>
    <row r="190" spans="1:2">
      <c r="A190" t="s">
        <v>164</v>
      </c>
      <c r="B190" t="s">
        <v>438</v>
      </c>
    </row>
    <row r="191" spans="1:2">
      <c r="A191" t="s">
        <v>888</v>
      </c>
      <c r="B191" t="s">
        <v>439</v>
      </c>
    </row>
    <row r="192" spans="1:2">
      <c r="A192" t="s">
        <v>885</v>
      </c>
      <c r="B192" t="s">
        <v>440</v>
      </c>
    </row>
    <row r="193" spans="1:2">
      <c r="A193" t="s">
        <v>1006</v>
      </c>
      <c r="B193" t="s">
        <v>441</v>
      </c>
    </row>
    <row r="194" spans="1:2">
      <c r="A194" t="s">
        <v>1030</v>
      </c>
      <c r="B194" t="s">
        <v>442</v>
      </c>
    </row>
    <row r="195" spans="1:2">
      <c r="A195" t="s">
        <v>160</v>
      </c>
      <c r="B195" t="s">
        <v>443</v>
      </c>
    </row>
    <row r="196" spans="1:2">
      <c r="A196" t="s">
        <v>162</v>
      </c>
      <c r="B196" t="s">
        <v>444</v>
      </c>
    </row>
    <row r="197" spans="1:2">
      <c r="A197" t="s">
        <v>1008</v>
      </c>
      <c r="B197" t="s">
        <v>445</v>
      </c>
    </row>
    <row r="198" spans="1:2">
      <c r="A198" t="s">
        <v>1007</v>
      </c>
      <c r="B198" t="s">
        <v>446</v>
      </c>
    </row>
    <row r="199" spans="1:2">
      <c r="A199" t="s">
        <v>1031</v>
      </c>
      <c r="B199" t="s">
        <v>447</v>
      </c>
    </row>
    <row r="200" spans="1:2">
      <c r="A200" t="s">
        <v>163</v>
      </c>
      <c r="B200" t="s">
        <v>448</v>
      </c>
    </row>
    <row r="201" spans="1:2">
      <c r="A201" t="s">
        <v>165</v>
      </c>
      <c r="B201" t="s">
        <v>449</v>
      </c>
    </row>
    <row r="202" spans="1:2">
      <c r="A202" t="s">
        <v>1009</v>
      </c>
      <c r="B202" t="s">
        <v>450</v>
      </c>
    </row>
    <row r="203" spans="1:2">
      <c r="A203" t="s">
        <v>451</v>
      </c>
      <c r="B203" t="s">
        <v>452</v>
      </c>
    </row>
    <row r="204" spans="1:2">
      <c r="A204" t="s">
        <v>453</v>
      </c>
      <c r="B204" t="s">
        <v>454</v>
      </c>
    </row>
    <row r="205" spans="1:2">
      <c r="A205" t="s">
        <v>455</v>
      </c>
      <c r="B205" t="s">
        <v>456</v>
      </c>
    </row>
    <row r="206" spans="1:2">
      <c r="A206" t="s">
        <v>457</v>
      </c>
      <c r="B206" t="s">
        <v>458</v>
      </c>
    </row>
    <row r="207" spans="1:2">
      <c r="A207" t="s">
        <v>459</v>
      </c>
      <c r="B207" t="s">
        <v>460</v>
      </c>
    </row>
    <row r="208" spans="1:2">
      <c r="A208" t="s">
        <v>461</v>
      </c>
      <c r="B208" t="s">
        <v>462</v>
      </c>
    </row>
    <row r="209" spans="1:2">
      <c r="A209" t="s">
        <v>463</v>
      </c>
      <c r="B209" t="s">
        <v>464</v>
      </c>
    </row>
    <row r="210" spans="1:2">
      <c r="A210" t="s">
        <v>465</v>
      </c>
      <c r="B210" t="s">
        <v>466</v>
      </c>
    </row>
    <row r="211" spans="1:2">
      <c r="A211" t="s">
        <v>467</v>
      </c>
      <c r="B211" t="s">
        <v>468</v>
      </c>
    </row>
    <row r="212" spans="1:2">
      <c r="A212" t="s">
        <v>469</v>
      </c>
      <c r="B212" t="s">
        <v>470</v>
      </c>
    </row>
    <row r="213" spans="1:2">
      <c r="A213" s="2" t="s">
        <v>535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indexed="17"/>
  </sheetPr>
  <dimension ref="A1:K503"/>
  <sheetViews>
    <sheetView topLeftCell="A417" workbookViewId="0">
      <selection activeCell="B440" sqref="B440"/>
    </sheetView>
  </sheetViews>
  <sheetFormatPr defaultRowHeight="12.75"/>
  <cols>
    <col min="1" max="1" width="16.5703125" bestFit="1" customWidth="1"/>
    <col min="2" max="2" width="20.140625" customWidth="1"/>
    <col min="3" max="3" width="12.7109375" customWidth="1"/>
    <col min="4" max="4" width="34.140625" style="7" bestFit="1" customWidth="1"/>
    <col min="5" max="5" width="24" style="7" customWidth="1"/>
    <col min="6" max="6" width="21.5703125" style="7" customWidth="1"/>
    <col min="7" max="7" width="25.28515625" style="7" customWidth="1"/>
    <col min="8" max="8" width="19" bestFit="1" customWidth="1"/>
  </cols>
  <sheetData>
    <row r="1" spans="1:11">
      <c r="A1" s="2" t="s">
        <v>550</v>
      </c>
      <c r="B1" s="2" t="s">
        <v>478</v>
      </c>
      <c r="C1" s="2" t="s">
        <v>479</v>
      </c>
      <c r="D1" s="2" t="s">
        <v>536</v>
      </c>
      <c r="E1" s="8" t="s">
        <v>552</v>
      </c>
      <c r="F1" s="8" t="s">
        <v>553</v>
      </c>
      <c r="G1" s="2" t="s">
        <v>554</v>
      </c>
      <c r="H1" s="2" t="s">
        <v>555</v>
      </c>
    </row>
    <row r="2" spans="1:11">
      <c r="A2" t="s">
        <v>551</v>
      </c>
      <c r="C2" t="b">
        <v>0</v>
      </c>
      <c r="D2" t="str">
        <f>Roles!$A$5</f>
        <v>OTB Finance Planner Half 1</v>
      </c>
      <c r="E2" t="s">
        <v>558</v>
      </c>
      <c r="F2" t="s">
        <v>556</v>
      </c>
      <c r="G2" t="s">
        <v>609</v>
      </c>
      <c r="H2" s="1" t="s">
        <v>564</v>
      </c>
      <c r="I2" s="7"/>
      <c r="J2" s="7"/>
      <c r="K2" s="6"/>
    </row>
    <row r="3" spans="1:11">
      <c r="D3" t="str">
        <f>Roles!$A$11</f>
        <v>OTB Finance Planner Half 2</v>
      </c>
      <c r="E3" t="s">
        <v>558</v>
      </c>
      <c r="F3" t="s">
        <v>556</v>
      </c>
      <c r="G3" t="s">
        <v>609</v>
      </c>
      <c r="H3" s="1" t="s">
        <v>564</v>
      </c>
    </row>
    <row r="4" spans="1:11">
      <c r="D4" t="str">
        <f>Roles!$A$14</f>
        <v>Phase Finance Planner Filter Half 1</v>
      </c>
      <c r="E4" t="s">
        <v>558</v>
      </c>
      <c r="F4" t="s">
        <v>556</v>
      </c>
      <c r="G4" t="s">
        <v>609</v>
      </c>
      <c r="H4" s="1" t="s">
        <v>564</v>
      </c>
    </row>
    <row r="5" spans="1:11">
      <c r="D5" t="str">
        <f>Roles!$A$16</f>
        <v>Phase Finance Planner Filter Half 2</v>
      </c>
      <c r="E5" t="s">
        <v>558</v>
      </c>
      <c r="F5" t="s">
        <v>556</v>
      </c>
      <c r="G5" t="s">
        <v>609</v>
      </c>
      <c r="H5" s="1" t="s">
        <v>564</v>
      </c>
    </row>
    <row r="6" spans="1:11">
      <c r="D6" t="str">
        <f>Roles!$A$17</f>
        <v>WSSI Finance Planner Filter Half 1</v>
      </c>
      <c r="E6" t="s">
        <v>558</v>
      </c>
      <c r="F6" t="s">
        <v>846</v>
      </c>
      <c r="G6" t="s">
        <v>609</v>
      </c>
      <c r="H6" s="1" t="s">
        <v>564</v>
      </c>
    </row>
    <row r="7" spans="1:11">
      <c r="D7" t="str">
        <f>Roles!$A$21</f>
        <v>WSSI Finance Planner Filter Half 2</v>
      </c>
      <c r="E7" t="s">
        <v>558</v>
      </c>
      <c r="F7" t="s">
        <v>846</v>
      </c>
      <c r="G7" t="s">
        <v>609</v>
      </c>
      <c r="H7" s="1" t="s">
        <v>564</v>
      </c>
    </row>
    <row r="8" spans="1:11">
      <c r="D8" t="str">
        <f>Roles!$A$23</f>
        <v>Margin Finance Planner Half 1</v>
      </c>
      <c r="E8" t="s">
        <v>558</v>
      </c>
      <c r="F8" t="s">
        <v>824</v>
      </c>
      <c r="G8" t="s">
        <v>609</v>
      </c>
      <c r="H8" t="s">
        <v>572</v>
      </c>
    </row>
    <row r="9" spans="1:11">
      <c r="D9" t="str">
        <f>Roles!$A$27</f>
        <v>Margin Finance Planner Half 2</v>
      </c>
      <c r="E9" t="s">
        <v>558</v>
      </c>
      <c r="F9" t="s">
        <v>824</v>
      </c>
      <c r="G9" t="s">
        <v>609</v>
      </c>
      <c r="H9" t="s">
        <v>572</v>
      </c>
    </row>
    <row r="10" spans="1:11">
      <c r="D10" t="str">
        <f>Roles!$A$29</f>
        <v>OTB Merch Planner Half 1</v>
      </c>
      <c r="E10" t="s">
        <v>558</v>
      </c>
      <c r="F10" t="s">
        <v>556</v>
      </c>
      <c r="G10" t="s">
        <v>609</v>
      </c>
      <c r="H10" s="1" t="s">
        <v>565</v>
      </c>
    </row>
    <row r="11" spans="1:11">
      <c r="D11" t="str">
        <f>Roles!$A$35</f>
        <v>OTB Merch Planner Half 2</v>
      </c>
      <c r="E11" t="s">
        <v>558</v>
      </c>
      <c r="F11" t="s">
        <v>556</v>
      </c>
      <c r="G11" t="s">
        <v>609</v>
      </c>
      <c r="H11" s="1" t="s">
        <v>565</v>
      </c>
    </row>
    <row r="12" spans="1:11">
      <c r="D12" t="str">
        <f>Roles!$A$110</f>
        <v>OTB Merch Planner Filter Half 1</v>
      </c>
      <c r="E12" t="s">
        <v>558</v>
      </c>
      <c r="F12" t="s">
        <v>556</v>
      </c>
      <c r="G12" t="s">
        <v>609</v>
      </c>
      <c r="H12" s="1" t="s">
        <v>564</v>
      </c>
    </row>
    <row r="13" spans="1:11">
      <c r="D13" t="str">
        <f>Roles!$A$116</f>
        <v>OTB Merch Planner Filter Half 2</v>
      </c>
      <c r="E13" t="s">
        <v>558</v>
      </c>
      <c r="F13" t="s">
        <v>556</v>
      </c>
      <c r="G13" t="s">
        <v>609</v>
      </c>
      <c r="H13" s="1" t="s">
        <v>564</v>
      </c>
    </row>
    <row r="14" spans="1:11">
      <c r="D14" t="str">
        <f>Roles!$A$38</f>
        <v>Phase Merch Planner Half 1</v>
      </c>
      <c r="E14" t="s">
        <v>558</v>
      </c>
      <c r="F14" t="s">
        <v>556</v>
      </c>
      <c r="G14" t="s">
        <v>609</v>
      </c>
      <c r="H14" s="1" t="s">
        <v>565</v>
      </c>
    </row>
    <row r="15" spans="1:11">
      <c r="D15" t="str">
        <f>Roles!$A$40</f>
        <v>Phase Merch Planner Half 2</v>
      </c>
      <c r="E15" t="s">
        <v>558</v>
      </c>
      <c r="F15" t="s">
        <v>556</v>
      </c>
      <c r="G15" t="s">
        <v>609</v>
      </c>
      <c r="H15" s="1" t="s">
        <v>565</v>
      </c>
    </row>
    <row r="16" spans="1:11">
      <c r="D16" t="str">
        <f>Roles!$A$119</f>
        <v>Phase Merch Planner Filter Half 1</v>
      </c>
      <c r="E16" t="s">
        <v>558</v>
      </c>
      <c r="F16" t="s">
        <v>556</v>
      </c>
      <c r="G16" t="s">
        <v>609</v>
      </c>
      <c r="H16" s="1" t="s">
        <v>564</v>
      </c>
    </row>
    <row r="17" spans="4:8">
      <c r="D17" t="str">
        <f>Roles!$A$121</f>
        <v>Phase Merch Planner Filter Half 2</v>
      </c>
      <c r="E17" t="s">
        <v>558</v>
      </c>
      <c r="F17" t="s">
        <v>556</v>
      </c>
      <c r="G17" t="s">
        <v>609</v>
      </c>
      <c r="H17" s="1" t="s">
        <v>564</v>
      </c>
    </row>
    <row r="18" spans="4:8">
      <c r="D18" t="str">
        <f>Roles!$A$41</f>
        <v>WSSI Merch Planner Half 1</v>
      </c>
      <c r="E18" t="s">
        <v>558</v>
      </c>
      <c r="F18" t="s">
        <v>846</v>
      </c>
      <c r="G18" t="s">
        <v>609</v>
      </c>
      <c r="H18" s="1" t="s">
        <v>565</v>
      </c>
    </row>
    <row r="19" spans="4:8">
      <c r="D19" t="str">
        <f>Roles!$A$45</f>
        <v>WSSI Merch Planner Half 2</v>
      </c>
      <c r="E19" t="s">
        <v>558</v>
      </c>
      <c r="F19" t="s">
        <v>846</v>
      </c>
      <c r="G19" t="s">
        <v>609</v>
      </c>
      <c r="H19" s="1" t="s">
        <v>565</v>
      </c>
    </row>
    <row r="20" spans="4:8">
      <c r="D20" t="str">
        <f>Roles!$A$122</f>
        <v>WSSI Merch Planner Filter Half 1</v>
      </c>
      <c r="E20" t="s">
        <v>558</v>
      </c>
      <c r="F20" t="s">
        <v>846</v>
      </c>
      <c r="G20" t="s">
        <v>609</v>
      </c>
      <c r="H20" s="1" t="s">
        <v>564</v>
      </c>
    </row>
    <row r="21" spans="4:8">
      <c r="D21" t="str">
        <f>Roles!$A$126</f>
        <v>WSSI Merch Planner Filter Half 2</v>
      </c>
      <c r="E21" t="s">
        <v>558</v>
      </c>
      <c r="F21" t="s">
        <v>846</v>
      </c>
      <c r="G21" t="s">
        <v>609</v>
      </c>
      <c r="H21" s="1" t="s">
        <v>564</v>
      </c>
    </row>
    <row r="22" spans="4:8">
      <c r="D22" t="str">
        <f>Roles!$A$47</f>
        <v>Margin Merch Planner Half 1</v>
      </c>
      <c r="E22" t="s">
        <v>558</v>
      </c>
      <c r="F22" t="s">
        <v>824</v>
      </c>
      <c r="G22" t="s">
        <v>609</v>
      </c>
      <c r="H22" t="s">
        <v>573</v>
      </c>
    </row>
    <row r="23" spans="4:8">
      <c r="D23" t="str">
        <f>Roles!$A$51</f>
        <v>Margin Merch Planner Half 2</v>
      </c>
      <c r="E23" t="s">
        <v>558</v>
      </c>
      <c r="F23" t="s">
        <v>824</v>
      </c>
      <c r="G23" t="s">
        <v>609</v>
      </c>
      <c r="H23" t="s">
        <v>573</v>
      </c>
    </row>
    <row r="24" spans="4:8">
      <c r="D24" t="str">
        <f>Roles!$A$128</f>
        <v>Margin Merch Planner Filter Half 1</v>
      </c>
      <c r="E24" t="s">
        <v>558</v>
      </c>
      <c r="F24" t="s">
        <v>824</v>
      </c>
      <c r="G24" t="s">
        <v>609</v>
      </c>
      <c r="H24" s="1" t="s">
        <v>851</v>
      </c>
    </row>
    <row r="25" spans="4:8">
      <c r="D25" t="str">
        <f>Roles!$A$132</f>
        <v>Margin Merch Planner Filter Half 2</v>
      </c>
      <c r="E25" t="s">
        <v>558</v>
      </c>
      <c r="F25" t="s">
        <v>824</v>
      </c>
      <c r="G25" t="s">
        <v>609</v>
      </c>
      <c r="H25" s="1" t="s">
        <v>851</v>
      </c>
    </row>
    <row r="26" spans="4:8">
      <c r="D26" t="str">
        <f>Roles!$A$53</f>
        <v>Buyer Planner Half 1</v>
      </c>
      <c r="E26" t="s">
        <v>558</v>
      </c>
      <c r="F26" t="s">
        <v>846</v>
      </c>
      <c r="G26" t="s">
        <v>609</v>
      </c>
      <c r="H26" s="1" t="s">
        <v>566</v>
      </c>
    </row>
    <row r="27" spans="4:8">
      <c r="D27" t="str">
        <f>Roles!$A$69</f>
        <v>Buyer Planner Half 2</v>
      </c>
      <c r="E27" t="s">
        <v>558</v>
      </c>
      <c r="F27" t="s">
        <v>846</v>
      </c>
      <c r="G27" t="s">
        <v>609</v>
      </c>
      <c r="H27" s="1" t="s">
        <v>566</v>
      </c>
    </row>
    <row r="28" spans="4:8">
      <c r="D28" t="str">
        <f>Roles!$A$134</f>
        <v>Buyer Planner Filter Half 1</v>
      </c>
      <c r="E28" t="s">
        <v>558</v>
      </c>
      <c r="F28" t="s">
        <v>846</v>
      </c>
      <c r="G28" t="s">
        <v>609</v>
      </c>
      <c r="H28" s="1" t="s">
        <v>565</v>
      </c>
    </row>
    <row r="29" spans="4:8">
      <c r="D29" t="str">
        <f>Roles!$A$150</f>
        <v>Buyer Planner Filter Half 2</v>
      </c>
      <c r="E29" t="s">
        <v>558</v>
      </c>
      <c r="F29" t="s">
        <v>846</v>
      </c>
      <c r="G29" t="s">
        <v>609</v>
      </c>
      <c r="H29" s="1" t="s">
        <v>852</v>
      </c>
    </row>
    <row r="30" spans="4:8">
      <c r="D30" t="str">
        <f>Roles!$A$65</f>
        <v>Margin Buyer Planner Half 1</v>
      </c>
      <c r="E30" t="s">
        <v>558</v>
      </c>
      <c r="F30" t="s">
        <v>824</v>
      </c>
      <c r="G30" t="s">
        <v>609</v>
      </c>
      <c r="H30" s="1" t="s">
        <v>566</v>
      </c>
    </row>
    <row r="31" spans="4:8">
      <c r="D31" t="str">
        <f>Roles!$A$75</f>
        <v>Margin Buyer Planner Half 2</v>
      </c>
      <c r="E31" t="s">
        <v>558</v>
      </c>
      <c r="F31" t="s">
        <v>824</v>
      </c>
      <c r="G31" t="s">
        <v>609</v>
      </c>
      <c r="H31" s="1" t="s">
        <v>566</v>
      </c>
    </row>
    <row r="32" spans="4:8">
      <c r="D32" t="str">
        <f>Roles!$A$146</f>
        <v>Margin Buyer Planner Filter Half 1</v>
      </c>
      <c r="E32" t="s">
        <v>558</v>
      </c>
      <c r="F32" t="s">
        <v>824</v>
      </c>
      <c r="G32" t="s">
        <v>609</v>
      </c>
      <c r="H32" s="1" t="s">
        <v>565</v>
      </c>
    </row>
    <row r="33" spans="4:8">
      <c r="D33" t="str">
        <f>Roles!$A$156</f>
        <v>Margin Buyer Planner Filter Half 2</v>
      </c>
      <c r="E33" t="s">
        <v>558</v>
      </c>
      <c r="F33" t="s">
        <v>824</v>
      </c>
      <c r="G33" t="s">
        <v>609</v>
      </c>
      <c r="H33" s="1" t="s">
        <v>852</v>
      </c>
    </row>
    <row r="34" spans="4:8">
      <c r="D34" t="str">
        <f>Roles!$A$158</f>
        <v>Dept-Brand Planner Filter Half 1</v>
      </c>
      <c r="E34" s="1" t="s">
        <v>557</v>
      </c>
      <c r="F34" t="s">
        <v>846</v>
      </c>
      <c r="G34" t="s">
        <v>609</v>
      </c>
      <c r="H34" s="1" t="s">
        <v>566</v>
      </c>
    </row>
    <row r="35" spans="4:8">
      <c r="D35" t="str">
        <f>Roles!$A$174</f>
        <v>Dept-Brand Planner Filter Half 2</v>
      </c>
      <c r="E35" s="1" t="s">
        <v>557</v>
      </c>
      <c r="F35" t="s">
        <v>846</v>
      </c>
      <c r="G35" t="s">
        <v>609</v>
      </c>
      <c r="H35" s="1" t="s">
        <v>566</v>
      </c>
    </row>
    <row r="36" spans="4:8">
      <c r="D36" t="str">
        <f>Roles!$A$170</f>
        <v>Margin Dept-Brand Planner Filter Half 1</v>
      </c>
      <c r="E36" s="1" t="s">
        <v>557</v>
      </c>
      <c r="F36" t="s">
        <v>824</v>
      </c>
      <c r="G36" t="s">
        <v>609</v>
      </c>
      <c r="H36" s="1" t="s">
        <v>566</v>
      </c>
    </row>
    <row r="37" spans="4:8">
      <c r="D37" t="str">
        <f>Roles!$A$180</f>
        <v>Margin Dept-Brand Planner Filter Half 2</v>
      </c>
      <c r="E37" s="1" t="s">
        <v>557</v>
      </c>
      <c r="F37" t="s">
        <v>824</v>
      </c>
      <c r="G37" t="s">
        <v>609</v>
      </c>
      <c r="H37" s="1" t="s">
        <v>566</v>
      </c>
    </row>
    <row r="38" spans="4:8">
      <c r="D38" t="str">
        <f>Roles!$A$182</f>
        <v>Dept-Class Planner Filter Half 1</v>
      </c>
      <c r="E38" t="s">
        <v>558</v>
      </c>
      <c r="F38" t="s">
        <v>846</v>
      </c>
      <c r="G38" t="s">
        <v>609</v>
      </c>
      <c r="H38" t="s">
        <v>1003</v>
      </c>
    </row>
    <row r="39" spans="4:8">
      <c r="D39" t="str">
        <f>Roles!$A$198</f>
        <v>Dept-Class Planner Filter Half 2</v>
      </c>
      <c r="E39" t="s">
        <v>558</v>
      </c>
      <c r="F39" t="s">
        <v>846</v>
      </c>
      <c r="G39" t="s">
        <v>609</v>
      </c>
      <c r="H39" t="s">
        <v>1003</v>
      </c>
    </row>
    <row r="40" spans="4:8">
      <c r="D40" t="str">
        <f>Roles!$A$194</f>
        <v>Margin Dept-Class Planner Filter Half 1</v>
      </c>
      <c r="E40" t="s">
        <v>558</v>
      </c>
      <c r="F40" t="s">
        <v>824</v>
      </c>
      <c r="G40" t="s">
        <v>609</v>
      </c>
      <c r="H40" t="s">
        <v>1003</v>
      </c>
    </row>
    <row r="41" spans="4:8">
      <c r="D41" t="str">
        <f>Roles!$A$204</f>
        <v>Margin Dept-Class Planner Filter Half 2</v>
      </c>
      <c r="E41" t="s">
        <v>558</v>
      </c>
      <c r="F41" t="s">
        <v>824</v>
      </c>
      <c r="G41" t="s">
        <v>609</v>
      </c>
      <c r="H41" t="s">
        <v>1003</v>
      </c>
    </row>
    <row r="42" spans="4:8">
      <c r="D42" t="str">
        <f>Roles!$A$86</f>
        <v>OTB Finance Approver Filter Half 1</v>
      </c>
      <c r="E42" t="s">
        <v>558</v>
      </c>
      <c r="F42" t="s">
        <v>556</v>
      </c>
      <c r="G42" t="s">
        <v>609</v>
      </c>
      <c r="H42" s="1" t="s">
        <v>564</v>
      </c>
    </row>
    <row r="43" spans="4:8">
      <c r="D43" t="str">
        <f>Roles!$A$94</f>
        <v>OTB Finance Approver Filter Half 2</v>
      </c>
      <c r="E43" t="s">
        <v>558</v>
      </c>
      <c r="F43" t="s">
        <v>556</v>
      </c>
      <c r="G43" t="s">
        <v>609</v>
      </c>
      <c r="H43" s="1" t="s">
        <v>564</v>
      </c>
    </row>
    <row r="44" spans="4:8">
      <c r="D44" t="str">
        <f>Roles!$A$98</f>
        <v>OTB Merch Approver Filter Half 1</v>
      </c>
      <c r="E44" t="s">
        <v>558</v>
      </c>
      <c r="F44" t="s">
        <v>556</v>
      </c>
      <c r="G44" t="s">
        <v>609</v>
      </c>
      <c r="H44" s="1" t="s">
        <v>565</v>
      </c>
    </row>
    <row r="45" spans="4:8">
      <c r="D45" t="str">
        <f>Roles!$A$106</f>
        <v>OTB Merch Approver Filter Half 2</v>
      </c>
      <c r="E45" t="s">
        <v>558</v>
      </c>
      <c r="F45" t="s">
        <v>556</v>
      </c>
      <c r="G45" t="s">
        <v>609</v>
      </c>
      <c r="H45" s="1" t="s">
        <v>565</v>
      </c>
    </row>
    <row r="46" spans="4:8">
      <c r="D46" t="str">
        <f>Roles!$A$88</f>
        <v>Phasing Finance Approver Filter Half 1</v>
      </c>
      <c r="E46" t="s">
        <v>558</v>
      </c>
      <c r="F46" t="s">
        <v>556</v>
      </c>
      <c r="G46" t="s">
        <v>609</v>
      </c>
      <c r="H46" s="1" t="s">
        <v>564</v>
      </c>
    </row>
    <row r="47" spans="4:8">
      <c r="D47" t="str">
        <f>Roles!$A$95</f>
        <v>Phasing Finance Approver Filter Half 2</v>
      </c>
      <c r="E47" t="s">
        <v>558</v>
      </c>
      <c r="F47" t="s">
        <v>556</v>
      </c>
      <c r="G47" t="s">
        <v>609</v>
      </c>
      <c r="H47" s="1" t="s">
        <v>564</v>
      </c>
    </row>
    <row r="48" spans="4:8">
      <c r="D48" t="str">
        <f>Roles!$A$100</f>
        <v>Phasing Merch Approver Filter Half 1</v>
      </c>
      <c r="E48" t="s">
        <v>558</v>
      </c>
      <c r="F48" t="s">
        <v>556</v>
      </c>
      <c r="G48" t="s">
        <v>609</v>
      </c>
      <c r="H48" s="1" t="s">
        <v>565</v>
      </c>
    </row>
    <row r="49" spans="1:8">
      <c r="D49" t="str">
        <f>Roles!$A$107</f>
        <v>Phasing Merch Approver Filter Half 2</v>
      </c>
      <c r="E49" t="s">
        <v>558</v>
      </c>
      <c r="F49" t="s">
        <v>556</v>
      </c>
      <c r="G49" t="s">
        <v>609</v>
      </c>
      <c r="H49" s="1" t="s">
        <v>565</v>
      </c>
    </row>
    <row r="50" spans="1:8">
      <c r="D50" t="str">
        <f>Roles!$A$90</f>
        <v>WSSI Finance Approver Filter Half 1</v>
      </c>
      <c r="E50" t="s">
        <v>558</v>
      </c>
      <c r="F50" t="s">
        <v>846</v>
      </c>
      <c r="G50" t="s">
        <v>609</v>
      </c>
      <c r="H50" s="1" t="s">
        <v>564</v>
      </c>
    </row>
    <row r="51" spans="1:8">
      <c r="D51" t="str">
        <f>Roles!$A$96</f>
        <v>WSSI Finance Approver Filter Half 2</v>
      </c>
      <c r="E51" t="s">
        <v>558</v>
      </c>
      <c r="F51" t="s">
        <v>846</v>
      </c>
      <c r="G51" t="s">
        <v>609</v>
      </c>
      <c r="H51" s="1" t="s">
        <v>564</v>
      </c>
    </row>
    <row r="52" spans="1:8">
      <c r="D52" t="str">
        <f>Roles!$A$102</f>
        <v>WSSI Merch Approver Filter Half 1</v>
      </c>
      <c r="E52" t="s">
        <v>558</v>
      </c>
      <c r="F52" t="s">
        <v>846</v>
      </c>
      <c r="G52" t="s">
        <v>609</v>
      </c>
      <c r="H52" s="1" t="s">
        <v>565</v>
      </c>
    </row>
    <row r="53" spans="1:8">
      <c r="D53" t="str">
        <f>Roles!$A$108</f>
        <v>WSSI Merch Approver Filter Half 2</v>
      </c>
      <c r="E53" t="s">
        <v>558</v>
      </c>
      <c r="F53" t="s">
        <v>846</v>
      </c>
      <c r="G53" t="s">
        <v>609</v>
      </c>
      <c r="H53" s="1" t="s">
        <v>565</v>
      </c>
    </row>
    <row r="54" spans="1:8">
      <c r="D54" t="str">
        <f>Roles!$A$77</f>
        <v>LY Admin Half 1</v>
      </c>
      <c r="E54" t="s">
        <v>558</v>
      </c>
      <c r="F54" t="s">
        <v>846</v>
      </c>
      <c r="G54" t="s">
        <v>609</v>
      </c>
      <c r="H54" s="1" t="s">
        <v>565</v>
      </c>
    </row>
    <row r="55" spans="1:8">
      <c r="D55" t="str">
        <f>Roles!$A$83</f>
        <v>LY Admin Half 2</v>
      </c>
      <c r="E55" t="s">
        <v>558</v>
      </c>
      <c r="F55" t="s">
        <v>846</v>
      </c>
      <c r="G55" t="s">
        <v>609</v>
      </c>
      <c r="H55" s="1" t="s">
        <v>565</v>
      </c>
    </row>
    <row r="56" spans="1:8">
      <c r="D56" t="str">
        <f>Roles!$A$2</f>
        <v>Brand Matrix Input</v>
      </c>
      <c r="E56" t="s">
        <v>809</v>
      </c>
      <c r="F56" t="s">
        <v>846</v>
      </c>
      <c r="G56" t="s">
        <v>609</v>
      </c>
      <c r="H56" s="1" t="s">
        <v>564</v>
      </c>
    </row>
    <row r="57" spans="1:8">
      <c r="A57" t="s">
        <v>691</v>
      </c>
      <c r="B57" t="s">
        <v>498</v>
      </c>
      <c r="C57" t="b">
        <v>0</v>
      </c>
      <c r="D57" t="str">
        <f>Roles!$A$110</f>
        <v>OTB Merch Planner Filter Half 1</v>
      </c>
      <c r="E57" t="s">
        <v>558</v>
      </c>
      <c r="F57" t="s">
        <v>556</v>
      </c>
      <c r="G57" t="s">
        <v>609</v>
      </c>
      <c r="H57" s="1" t="s">
        <v>564</v>
      </c>
    </row>
    <row r="58" spans="1:8">
      <c r="D58" t="str">
        <f>Roles!$A$116</f>
        <v>OTB Merch Planner Filter Half 2</v>
      </c>
      <c r="E58" t="s">
        <v>558</v>
      </c>
      <c r="F58" t="s">
        <v>556</v>
      </c>
      <c r="G58" t="s">
        <v>609</v>
      </c>
      <c r="H58" s="1" t="s">
        <v>564</v>
      </c>
    </row>
    <row r="59" spans="1:8">
      <c r="D59" t="str">
        <f>Roles!$A$119</f>
        <v>Phase Merch Planner Filter Half 1</v>
      </c>
      <c r="E59" t="s">
        <v>558</v>
      </c>
      <c r="F59" t="s">
        <v>556</v>
      </c>
      <c r="G59" t="s">
        <v>609</v>
      </c>
      <c r="H59" s="1" t="s">
        <v>564</v>
      </c>
    </row>
    <row r="60" spans="1:8">
      <c r="D60" t="str">
        <f>Roles!$A$121</f>
        <v>Phase Merch Planner Filter Half 2</v>
      </c>
      <c r="E60" t="s">
        <v>558</v>
      </c>
      <c r="F60" t="s">
        <v>556</v>
      </c>
      <c r="G60" t="s">
        <v>609</v>
      </c>
      <c r="H60" s="1" t="s">
        <v>564</v>
      </c>
    </row>
    <row r="61" spans="1:8">
      <c r="D61" t="str">
        <f>Roles!$A$122</f>
        <v>WSSI Merch Planner Filter Half 1</v>
      </c>
      <c r="E61" t="s">
        <v>558</v>
      </c>
      <c r="F61" t="s">
        <v>846</v>
      </c>
      <c r="G61" t="s">
        <v>609</v>
      </c>
      <c r="H61" s="1" t="s">
        <v>564</v>
      </c>
    </row>
    <row r="62" spans="1:8">
      <c r="D62" t="str">
        <f>Roles!$A$126</f>
        <v>WSSI Merch Planner Filter Half 2</v>
      </c>
      <c r="E62" t="s">
        <v>558</v>
      </c>
      <c r="F62" t="s">
        <v>846</v>
      </c>
      <c r="G62" t="s">
        <v>609</v>
      </c>
      <c r="H62" s="1" t="s">
        <v>564</v>
      </c>
    </row>
    <row r="63" spans="1:8">
      <c r="D63" t="str">
        <f>Roles!$A$128</f>
        <v>Margin Merch Planner Filter Half 1</v>
      </c>
      <c r="E63" t="s">
        <v>558</v>
      </c>
      <c r="F63" t="s">
        <v>824</v>
      </c>
      <c r="G63" t="s">
        <v>609</v>
      </c>
      <c r="H63" s="1" t="s">
        <v>851</v>
      </c>
    </row>
    <row r="64" spans="1:8">
      <c r="D64" t="str">
        <f>Roles!$A$132</f>
        <v>Margin Merch Planner Filter Half 2</v>
      </c>
      <c r="E64" t="s">
        <v>558</v>
      </c>
      <c r="F64" t="s">
        <v>824</v>
      </c>
      <c r="G64" t="s">
        <v>609</v>
      </c>
      <c r="H64" s="1" t="s">
        <v>851</v>
      </c>
    </row>
    <row r="65" spans="1:8">
      <c r="D65" t="str">
        <f>Roles!$A$98</f>
        <v>OTB Merch Approver Filter Half 1</v>
      </c>
      <c r="E65" t="s">
        <v>558</v>
      </c>
      <c r="F65" t="s">
        <v>556</v>
      </c>
      <c r="G65" t="s">
        <v>609</v>
      </c>
      <c r="H65" s="1" t="s">
        <v>564</v>
      </c>
    </row>
    <row r="66" spans="1:8">
      <c r="D66" t="str">
        <f>Roles!$A$106</f>
        <v>OTB Merch Approver Filter Half 2</v>
      </c>
      <c r="E66" t="s">
        <v>558</v>
      </c>
      <c r="F66" t="s">
        <v>556</v>
      </c>
      <c r="G66" t="s">
        <v>609</v>
      </c>
      <c r="H66" s="1" t="s">
        <v>564</v>
      </c>
    </row>
    <row r="67" spans="1:8">
      <c r="D67" t="str">
        <f>Roles!$A$100</f>
        <v>Phasing Merch Approver Filter Half 1</v>
      </c>
      <c r="E67" t="s">
        <v>558</v>
      </c>
      <c r="F67" t="s">
        <v>556</v>
      </c>
      <c r="G67" t="s">
        <v>609</v>
      </c>
      <c r="H67" s="1" t="s">
        <v>564</v>
      </c>
    </row>
    <row r="68" spans="1:8">
      <c r="D68" t="str">
        <f>Roles!$A$107</f>
        <v>Phasing Merch Approver Filter Half 2</v>
      </c>
      <c r="E68" t="s">
        <v>558</v>
      </c>
      <c r="F68" t="s">
        <v>556</v>
      </c>
      <c r="G68" t="s">
        <v>609</v>
      </c>
      <c r="H68" s="1" t="s">
        <v>564</v>
      </c>
    </row>
    <row r="69" spans="1:8">
      <c r="D69" t="str">
        <f>Roles!$A$102</f>
        <v>WSSI Merch Approver Filter Half 1</v>
      </c>
      <c r="E69" t="s">
        <v>558</v>
      </c>
      <c r="F69" t="s">
        <v>846</v>
      </c>
      <c r="G69" t="s">
        <v>609</v>
      </c>
      <c r="H69" s="1" t="s">
        <v>564</v>
      </c>
    </row>
    <row r="70" spans="1:8">
      <c r="D70" t="str">
        <f>Roles!$A$108</f>
        <v>WSSI Merch Approver Filter Half 2</v>
      </c>
      <c r="E70" t="s">
        <v>558</v>
      </c>
      <c r="F70" t="s">
        <v>846</v>
      </c>
      <c r="G70" t="s">
        <v>609</v>
      </c>
      <c r="H70" s="1" t="s">
        <v>564</v>
      </c>
    </row>
    <row r="71" spans="1:8">
      <c r="A71" t="s">
        <v>692</v>
      </c>
      <c r="B71" t="s">
        <v>498</v>
      </c>
      <c r="C71" t="b">
        <v>0</v>
      </c>
      <c r="D71" t="str">
        <f>Roles!$A$134</f>
        <v>Buyer Planner Filter Half 1</v>
      </c>
      <c r="E71" t="s">
        <v>558</v>
      </c>
      <c r="F71" t="s">
        <v>846</v>
      </c>
      <c r="G71" t="s">
        <v>609</v>
      </c>
      <c r="H71" s="1" t="s">
        <v>564</v>
      </c>
    </row>
    <row r="72" spans="1:8">
      <c r="D72" t="str">
        <f>Roles!$A$150</f>
        <v>Buyer Planner Filter Half 2</v>
      </c>
      <c r="E72" t="s">
        <v>558</v>
      </c>
      <c r="F72" t="s">
        <v>846</v>
      </c>
      <c r="G72" t="s">
        <v>609</v>
      </c>
      <c r="H72" s="1" t="s">
        <v>564</v>
      </c>
    </row>
    <row r="73" spans="1:8">
      <c r="D73" t="str">
        <f>Roles!$A$146</f>
        <v>Margin Buyer Planner Filter Half 1</v>
      </c>
      <c r="E73" t="s">
        <v>558</v>
      </c>
      <c r="F73" t="s">
        <v>824</v>
      </c>
      <c r="G73" t="s">
        <v>609</v>
      </c>
      <c r="H73" s="1" t="s">
        <v>564</v>
      </c>
    </row>
    <row r="74" spans="1:8">
      <c r="D74" t="str">
        <f>Roles!$A$156</f>
        <v>Margin Buyer Planner Filter Half 2</v>
      </c>
      <c r="E74" t="s">
        <v>558</v>
      </c>
      <c r="F74" t="s">
        <v>824</v>
      </c>
      <c r="G74" t="s">
        <v>609</v>
      </c>
      <c r="H74" s="1" t="s">
        <v>564</v>
      </c>
    </row>
    <row r="75" spans="1:8">
      <c r="D75" t="str">
        <f>Roles!$A$158</f>
        <v>Dept-Brand Planner Filter Half 1</v>
      </c>
      <c r="E75" s="1" t="s">
        <v>557</v>
      </c>
      <c r="F75" t="s">
        <v>846</v>
      </c>
      <c r="G75" t="s">
        <v>609</v>
      </c>
      <c r="H75" s="1" t="s">
        <v>564</v>
      </c>
    </row>
    <row r="76" spans="1:8">
      <c r="D76" t="str">
        <f>Roles!$A$174</f>
        <v>Dept-Brand Planner Filter Half 2</v>
      </c>
      <c r="E76" s="1" t="s">
        <v>557</v>
      </c>
      <c r="F76" t="s">
        <v>846</v>
      </c>
      <c r="G76" t="s">
        <v>609</v>
      </c>
      <c r="H76" s="1" t="s">
        <v>564</v>
      </c>
    </row>
    <row r="77" spans="1:8">
      <c r="D77" t="str">
        <f>Roles!$A$170</f>
        <v>Margin Dept-Brand Planner Filter Half 1</v>
      </c>
      <c r="E77" s="1" t="s">
        <v>557</v>
      </c>
      <c r="F77" t="s">
        <v>824</v>
      </c>
      <c r="G77" t="s">
        <v>609</v>
      </c>
      <c r="H77" s="1" t="s">
        <v>564</v>
      </c>
    </row>
    <row r="78" spans="1:8">
      <c r="D78" t="str">
        <f>Roles!$A$180</f>
        <v>Margin Dept-Brand Planner Filter Half 2</v>
      </c>
      <c r="E78" s="1" t="s">
        <v>557</v>
      </c>
      <c r="F78" t="s">
        <v>824</v>
      </c>
      <c r="G78" t="s">
        <v>609</v>
      </c>
      <c r="H78" s="1" t="s">
        <v>564</v>
      </c>
    </row>
    <row r="79" spans="1:8">
      <c r="D79" t="str">
        <f>Roles!$A$182</f>
        <v>Dept-Class Planner Filter Half 1</v>
      </c>
      <c r="E79" t="s">
        <v>558</v>
      </c>
      <c r="F79" t="s">
        <v>846</v>
      </c>
      <c r="G79" t="s">
        <v>609</v>
      </c>
      <c r="H79" s="1" t="s">
        <v>497</v>
      </c>
    </row>
    <row r="80" spans="1:8">
      <c r="D80" t="str">
        <f>Roles!$A$198</f>
        <v>Dept-Class Planner Filter Half 2</v>
      </c>
      <c r="E80" t="s">
        <v>558</v>
      </c>
      <c r="F80" t="s">
        <v>846</v>
      </c>
      <c r="G80" t="s">
        <v>609</v>
      </c>
      <c r="H80" s="1" t="s">
        <v>497</v>
      </c>
    </row>
    <row r="81" spans="1:8">
      <c r="D81" t="str">
        <f>Roles!$A$194</f>
        <v>Margin Dept-Class Planner Filter Half 1</v>
      </c>
      <c r="E81" t="s">
        <v>558</v>
      </c>
      <c r="F81" t="s">
        <v>824</v>
      </c>
      <c r="G81" t="s">
        <v>609</v>
      </c>
      <c r="H81" s="1" t="s">
        <v>497</v>
      </c>
    </row>
    <row r="82" spans="1:8">
      <c r="D82" t="str">
        <f>Roles!$A$204</f>
        <v>Margin Dept-Class Planner Filter Half 2</v>
      </c>
      <c r="E82" t="s">
        <v>558</v>
      </c>
      <c r="F82" t="s">
        <v>824</v>
      </c>
      <c r="G82" t="s">
        <v>609</v>
      </c>
      <c r="H82" s="1" t="s">
        <v>497</v>
      </c>
    </row>
    <row r="83" spans="1:8">
      <c r="A83" t="s">
        <v>226</v>
      </c>
      <c r="B83" t="s">
        <v>498</v>
      </c>
      <c r="C83" t="b">
        <v>0</v>
      </c>
      <c r="D83" t="str">
        <f>Roles!$A$29</f>
        <v>OTB Merch Planner Half 1</v>
      </c>
      <c r="E83" t="s">
        <v>558</v>
      </c>
      <c r="F83" t="s">
        <v>556</v>
      </c>
      <c r="G83" t="s">
        <v>609</v>
      </c>
      <c r="H83" s="1" t="s">
        <v>693</v>
      </c>
    </row>
    <row r="84" spans="1:8">
      <c r="D84" t="str">
        <f>Roles!$A$35</f>
        <v>OTB Merch Planner Half 2</v>
      </c>
      <c r="E84" t="s">
        <v>558</v>
      </c>
      <c r="F84" t="s">
        <v>556</v>
      </c>
      <c r="G84" t="s">
        <v>609</v>
      </c>
      <c r="H84" s="1" t="s">
        <v>693</v>
      </c>
    </row>
    <row r="85" spans="1:8">
      <c r="D85" t="str">
        <f>Roles!$A$38</f>
        <v>Phase Merch Planner Half 1</v>
      </c>
      <c r="E85" t="s">
        <v>558</v>
      </c>
      <c r="F85" t="s">
        <v>556</v>
      </c>
      <c r="G85" t="s">
        <v>609</v>
      </c>
      <c r="H85" s="1" t="s">
        <v>693</v>
      </c>
    </row>
    <row r="86" spans="1:8">
      <c r="D86" t="str">
        <f>Roles!$A$40</f>
        <v>Phase Merch Planner Half 2</v>
      </c>
      <c r="E86" t="s">
        <v>558</v>
      </c>
      <c r="F86" t="s">
        <v>556</v>
      </c>
      <c r="G86" t="s">
        <v>609</v>
      </c>
      <c r="H86" s="1" t="s">
        <v>693</v>
      </c>
    </row>
    <row r="87" spans="1:8">
      <c r="D87" t="str">
        <f>Roles!$A$41</f>
        <v>WSSI Merch Planner Half 1</v>
      </c>
      <c r="E87" t="s">
        <v>558</v>
      </c>
      <c r="F87" t="s">
        <v>846</v>
      </c>
      <c r="G87" t="s">
        <v>609</v>
      </c>
      <c r="H87" s="1" t="s">
        <v>693</v>
      </c>
    </row>
    <row r="88" spans="1:8">
      <c r="D88" t="str">
        <f>Roles!$A$45</f>
        <v>WSSI Merch Planner Half 2</v>
      </c>
      <c r="E88" t="s">
        <v>558</v>
      </c>
      <c r="F88" t="s">
        <v>846</v>
      </c>
      <c r="G88" t="s">
        <v>609</v>
      </c>
      <c r="H88" s="1" t="s">
        <v>693</v>
      </c>
    </row>
    <row r="89" spans="1:8">
      <c r="D89" t="str">
        <f>Roles!$A$47</f>
        <v>Margin Merch Planner Half 1</v>
      </c>
      <c r="E89" t="s">
        <v>558</v>
      </c>
      <c r="F89" t="s">
        <v>824</v>
      </c>
      <c r="G89" t="s">
        <v>609</v>
      </c>
      <c r="H89" s="1" t="s">
        <v>694</v>
      </c>
    </row>
    <row r="90" spans="1:8">
      <c r="D90" t="str">
        <f>Roles!$A$51</f>
        <v>Margin Merch Planner Half 2</v>
      </c>
      <c r="E90" t="s">
        <v>558</v>
      </c>
      <c r="F90" t="s">
        <v>824</v>
      </c>
      <c r="G90" t="s">
        <v>609</v>
      </c>
      <c r="H90" s="1" t="s">
        <v>694</v>
      </c>
    </row>
    <row r="91" spans="1:8">
      <c r="D91" t="str">
        <f>Roles!$A$98</f>
        <v>OTB Merch Approver Filter Half 1</v>
      </c>
      <c r="E91" t="s">
        <v>558</v>
      </c>
      <c r="F91" t="s">
        <v>556</v>
      </c>
      <c r="G91" t="s">
        <v>609</v>
      </c>
      <c r="H91" s="1" t="s">
        <v>693</v>
      </c>
    </row>
    <row r="92" spans="1:8">
      <c r="D92" t="str">
        <f>Roles!$A$106</f>
        <v>OTB Merch Approver Filter Half 2</v>
      </c>
      <c r="E92" t="s">
        <v>558</v>
      </c>
      <c r="F92" t="s">
        <v>556</v>
      </c>
      <c r="G92" t="s">
        <v>609</v>
      </c>
      <c r="H92" s="1" t="s">
        <v>693</v>
      </c>
    </row>
    <row r="93" spans="1:8">
      <c r="D93" t="str">
        <f>Roles!$A$100</f>
        <v>Phasing Merch Approver Filter Half 1</v>
      </c>
      <c r="E93" t="s">
        <v>558</v>
      </c>
      <c r="F93" t="s">
        <v>556</v>
      </c>
      <c r="G93" t="s">
        <v>609</v>
      </c>
      <c r="H93" s="1" t="s">
        <v>693</v>
      </c>
    </row>
    <row r="94" spans="1:8">
      <c r="D94" t="str">
        <f>Roles!$A$107</f>
        <v>Phasing Merch Approver Filter Half 2</v>
      </c>
      <c r="E94" t="s">
        <v>558</v>
      </c>
      <c r="F94" t="s">
        <v>556</v>
      </c>
      <c r="G94" t="s">
        <v>609</v>
      </c>
      <c r="H94" s="1" t="s">
        <v>693</v>
      </c>
    </row>
    <row r="95" spans="1:8">
      <c r="D95" t="str">
        <f>Roles!$A$102</f>
        <v>WSSI Merch Approver Filter Half 1</v>
      </c>
      <c r="E95" t="s">
        <v>558</v>
      </c>
      <c r="F95" t="s">
        <v>846</v>
      </c>
      <c r="G95" t="s">
        <v>609</v>
      </c>
      <c r="H95" s="1" t="s">
        <v>693</v>
      </c>
    </row>
    <row r="96" spans="1:8">
      <c r="D96" t="str">
        <f>Roles!$A$108</f>
        <v>WSSI Merch Approver Filter Half 2</v>
      </c>
      <c r="E96" t="s">
        <v>558</v>
      </c>
      <c r="F96" t="s">
        <v>846</v>
      </c>
      <c r="G96" t="s">
        <v>609</v>
      </c>
      <c r="H96" s="1" t="s">
        <v>693</v>
      </c>
    </row>
    <row r="97" spans="1:8">
      <c r="A97" t="s">
        <v>695</v>
      </c>
      <c r="B97" t="s">
        <v>498</v>
      </c>
      <c r="C97" t="b">
        <v>0</v>
      </c>
      <c r="D97" t="str">
        <f>Roles!$A$53</f>
        <v>Buyer Planner Half 1</v>
      </c>
      <c r="E97" t="s">
        <v>558</v>
      </c>
      <c r="F97" t="s">
        <v>846</v>
      </c>
      <c r="G97" t="s">
        <v>609</v>
      </c>
      <c r="H97" s="1" t="s">
        <v>693</v>
      </c>
    </row>
    <row r="98" spans="1:8">
      <c r="D98" t="str">
        <f>Roles!$A$69</f>
        <v>Buyer Planner Half 2</v>
      </c>
      <c r="E98" t="s">
        <v>558</v>
      </c>
      <c r="F98" t="s">
        <v>846</v>
      </c>
      <c r="G98" t="s">
        <v>609</v>
      </c>
      <c r="H98" s="1" t="s">
        <v>693</v>
      </c>
    </row>
    <row r="99" spans="1:8">
      <c r="D99" t="str">
        <f>Roles!$A$65</f>
        <v>Margin Buyer Planner Half 1</v>
      </c>
      <c r="E99" t="s">
        <v>558</v>
      </c>
      <c r="F99" t="s">
        <v>824</v>
      </c>
      <c r="G99" t="s">
        <v>609</v>
      </c>
      <c r="H99" s="1" t="s">
        <v>693</v>
      </c>
    </row>
    <row r="100" spans="1:8">
      <c r="D100" t="str">
        <f>Roles!$A$75</f>
        <v>Margin Buyer Planner Half 2</v>
      </c>
      <c r="E100" t="s">
        <v>558</v>
      </c>
      <c r="F100" t="s">
        <v>824</v>
      </c>
      <c r="G100" t="s">
        <v>609</v>
      </c>
      <c r="H100" s="1" t="s">
        <v>693</v>
      </c>
    </row>
    <row r="101" spans="1:8">
      <c r="D101" t="str">
        <f>Roles!$A$158</f>
        <v>Dept-Brand Planner Filter Half 1</v>
      </c>
      <c r="E101" s="1" t="s">
        <v>557</v>
      </c>
      <c r="F101" t="s">
        <v>846</v>
      </c>
      <c r="G101" t="s">
        <v>609</v>
      </c>
      <c r="H101" s="1" t="s">
        <v>693</v>
      </c>
    </row>
    <row r="102" spans="1:8">
      <c r="D102" t="str">
        <f>Roles!$A$174</f>
        <v>Dept-Brand Planner Filter Half 2</v>
      </c>
      <c r="E102" s="1" t="s">
        <v>557</v>
      </c>
      <c r="F102" t="s">
        <v>846</v>
      </c>
      <c r="G102" t="s">
        <v>609</v>
      </c>
      <c r="H102" s="1" t="s">
        <v>693</v>
      </c>
    </row>
    <row r="103" spans="1:8">
      <c r="D103" t="str">
        <f>Roles!$A$170</f>
        <v>Margin Dept-Brand Planner Filter Half 1</v>
      </c>
      <c r="E103" s="1" t="s">
        <v>557</v>
      </c>
      <c r="F103" t="s">
        <v>824</v>
      </c>
      <c r="G103" t="s">
        <v>609</v>
      </c>
      <c r="H103" s="1" t="s">
        <v>693</v>
      </c>
    </row>
    <row r="104" spans="1:8">
      <c r="D104" t="str">
        <f>Roles!$A$180</f>
        <v>Margin Dept-Brand Planner Filter Half 2</v>
      </c>
      <c r="E104" s="1" t="s">
        <v>557</v>
      </c>
      <c r="F104" t="s">
        <v>824</v>
      </c>
      <c r="G104" t="s">
        <v>609</v>
      </c>
      <c r="H104" s="1" t="s">
        <v>693</v>
      </c>
    </row>
    <row r="105" spans="1:8">
      <c r="D105" t="str">
        <f>Roles!$A$182</f>
        <v>Dept-Class Planner Filter Half 1</v>
      </c>
      <c r="E105" t="s">
        <v>558</v>
      </c>
      <c r="F105" t="s">
        <v>846</v>
      </c>
      <c r="G105" t="s">
        <v>609</v>
      </c>
      <c r="H105" s="1" t="s">
        <v>696</v>
      </c>
    </row>
    <row r="106" spans="1:8">
      <c r="D106" t="str">
        <f>Roles!$A$198</f>
        <v>Dept-Class Planner Filter Half 2</v>
      </c>
      <c r="E106" t="s">
        <v>558</v>
      </c>
      <c r="F106" t="s">
        <v>846</v>
      </c>
      <c r="G106" t="s">
        <v>609</v>
      </c>
      <c r="H106" s="1" t="s">
        <v>696</v>
      </c>
    </row>
    <row r="107" spans="1:8">
      <c r="D107" t="str">
        <f>Roles!$A$194</f>
        <v>Margin Dept-Class Planner Filter Half 1</v>
      </c>
      <c r="E107" t="s">
        <v>558</v>
      </c>
      <c r="F107" t="s">
        <v>824</v>
      </c>
      <c r="G107" t="s">
        <v>609</v>
      </c>
      <c r="H107" s="1" t="s">
        <v>696</v>
      </c>
    </row>
    <row r="108" spans="1:8">
      <c r="D108" t="str">
        <f>Roles!$A$204</f>
        <v>Margin Dept-Class Planner Filter Half 2</v>
      </c>
      <c r="E108" t="s">
        <v>558</v>
      </c>
      <c r="F108" t="s">
        <v>824</v>
      </c>
      <c r="G108" t="s">
        <v>609</v>
      </c>
      <c r="H108" s="1" t="s">
        <v>696</v>
      </c>
    </row>
    <row r="109" spans="1:8">
      <c r="A109" t="s">
        <v>697</v>
      </c>
      <c r="B109" t="s">
        <v>498</v>
      </c>
      <c r="C109" t="b">
        <v>0</v>
      </c>
      <c r="D109" t="str">
        <f>Roles!$A$110</f>
        <v>OTB Merch Planner Filter Half 1</v>
      </c>
      <c r="E109" t="s">
        <v>558</v>
      </c>
      <c r="F109" t="s">
        <v>556</v>
      </c>
      <c r="G109" t="s">
        <v>609</v>
      </c>
      <c r="H109" s="1" t="s">
        <v>564</v>
      </c>
    </row>
    <row r="110" spans="1:8">
      <c r="D110" t="str">
        <f>Roles!$A$116</f>
        <v>OTB Merch Planner Filter Half 2</v>
      </c>
      <c r="E110" t="s">
        <v>558</v>
      </c>
      <c r="F110" t="s">
        <v>556</v>
      </c>
      <c r="G110" t="s">
        <v>609</v>
      </c>
      <c r="H110" s="1" t="s">
        <v>564</v>
      </c>
    </row>
    <row r="111" spans="1:8">
      <c r="D111" t="str">
        <f>Roles!$A$119</f>
        <v>Phase Merch Planner Filter Half 1</v>
      </c>
      <c r="E111" t="s">
        <v>558</v>
      </c>
      <c r="F111" t="s">
        <v>556</v>
      </c>
      <c r="G111" t="s">
        <v>609</v>
      </c>
      <c r="H111" s="1" t="s">
        <v>564</v>
      </c>
    </row>
    <row r="112" spans="1:8">
      <c r="D112" t="str">
        <f>Roles!$A$121</f>
        <v>Phase Merch Planner Filter Half 2</v>
      </c>
      <c r="E112" t="s">
        <v>558</v>
      </c>
      <c r="F112" t="s">
        <v>556</v>
      </c>
      <c r="G112" t="s">
        <v>609</v>
      </c>
      <c r="H112" s="1" t="s">
        <v>564</v>
      </c>
    </row>
    <row r="113" spans="1:8">
      <c r="D113" t="str">
        <f>Roles!$A$122</f>
        <v>WSSI Merch Planner Filter Half 1</v>
      </c>
      <c r="E113" t="s">
        <v>558</v>
      </c>
      <c r="F113" t="s">
        <v>846</v>
      </c>
      <c r="G113" t="s">
        <v>609</v>
      </c>
      <c r="H113" s="1" t="s">
        <v>564</v>
      </c>
    </row>
    <row r="114" spans="1:8">
      <c r="D114" t="str">
        <f>Roles!$A$126</f>
        <v>WSSI Merch Planner Filter Half 2</v>
      </c>
      <c r="E114" t="s">
        <v>558</v>
      </c>
      <c r="F114" t="s">
        <v>846</v>
      </c>
      <c r="G114" t="s">
        <v>609</v>
      </c>
      <c r="H114" s="1" t="s">
        <v>564</v>
      </c>
    </row>
    <row r="115" spans="1:8">
      <c r="D115" t="str">
        <f>Roles!$A$128</f>
        <v>Margin Merch Planner Filter Half 1</v>
      </c>
      <c r="E115" t="s">
        <v>558</v>
      </c>
      <c r="F115" t="s">
        <v>824</v>
      </c>
      <c r="G115" t="s">
        <v>609</v>
      </c>
      <c r="H115" s="1" t="s">
        <v>851</v>
      </c>
    </row>
    <row r="116" spans="1:8">
      <c r="D116" t="str">
        <f>Roles!$A$132</f>
        <v>Margin Merch Planner Filter Half 2</v>
      </c>
      <c r="E116" t="s">
        <v>558</v>
      </c>
      <c r="F116" t="s">
        <v>824</v>
      </c>
      <c r="G116" t="s">
        <v>609</v>
      </c>
      <c r="H116" s="1" t="s">
        <v>851</v>
      </c>
    </row>
    <row r="117" spans="1:8">
      <c r="D117" t="str">
        <f>Roles!$A$98</f>
        <v>OTB Merch Approver Filter Half 1</v>
      </c>
      <c r="E117" t="s">
        <v>558</v>
      </c>
      <c r="F117" t="s">
        <v>556</v>
      </c>
      <c r="G117" t="s">
        <v>609</v>
      </c>
      <c r="H117" s="1" t="s">
        <v>564</v>
      </c>
    </row>
    <row r="118" spans="1:8">
      <c r="D118" t="str">
        <f>Roles!$A$106</f>
        <v>OTB Merch Approver Filter Half 2</v>
      </c>
      <c r="E118" t="s">
        <v>558</v>
      </c>
      <c r="F118" t="s">
        <v>556</v>
      </c>
      <c r="G118" t="s">
        <v>609</v>
      </c>
      <c r="H118" s="1" t="s">
        <v>564</v>
      </c>
    </row>
    <row r="119" spans="1:8">
      <c r="D119" t="str">
        <f>Roles!$A$100</f>
        <v>Phasing Merch Approver Filter Half 1</v>
      </c>
      <c r="E119" t="s">
        <v>558</v>
      </c>
      <c r="F119" t="s">
        <v>556</v>
      </c>
      <c r="G119" t="s">
        <v>609</v>
      </c>
      <c r="H119" s="1" t="s">
        <v>564</v>
      </c>
    </row>
    <row r="120" spans="1:8">
      <c r="D120" t="str">
        <f>Roles!$A$107</f>
        <v>Phasing Merch Approver Filter Half 2</v>
      </c>
      <c r="E120" t="s">
        <v>558</v>
      </c>
      <c r="F120" t="s">
        <v>556</v>
      </c>
      <c r="G120" t="s">
        <v>609</v>
      </c>
      <c r="H120" s="1" t="s">
        <v>564</v>
      </c>
    </row>
    <row r="121" spans="1:8">
      <c r="D121" t="str">
        <f>Roles!$A$102</f>
        <v>WSSI Merch Approver Filter Half 1</v>
      </c>
      <c r="E121" t="s">
        <v>558</v>
      </c>
      <c r="F121" t="s">
        <v>846</v>
      </c>
      <c r="G121" t="s">
        <v>609</v>
      </c>
      <c r="H121" s="1" t="s">
        <v>564</v>
      </c>
    </row>
    <row r="122" spans="1:8">
      <c r="D122" t="str">
        <f>Roles!$A$108</f>
        <v>WSSI Merch Approver Filter Half 2</v>
      </c>
      <c r="E122" t="s">
        <v>558</v>
      </c>
      <c r="F122" t="s">
        <v>846</v>
      </c>
      <c r="G122" t="s">
        <v>609</v>
      </c>
      <c r="H122" s="1" t="s">
        <v>564</v>
      </c>
    </row>
    <row r="123" spans="1:8">
      <c r="A123" t="s">
        <v>227</v>
      </c>
      <c r="B123" t="s">
        <v>498</v>
      </c>
      <c r="C123" t="b">
        <v>0</v>
      </c>
      <c r="D123" t="str">
        <f>Roles!$A$134</f>
        <v>Buyer Planner Filter Half 1</v>
      </c>
      <c r="E123" t="s">
        <v>558</v>
      </c>
      <c r="F123" t="s">
        <v>846</v>
      </c>
      <c r="G123" t="s">
        <v>609</v>
      </c>
      <c r="H123" s="1" t="s">
        <v>564</v>
      </c>
    </row>
    <row r="124" spans="1:8">
      <c r="D124" t="str">
        <f>Roles!$A$150</f>
        <v>Buyer Planner Filter Half 2</v>
      </c>
      <c r="E124" t="s">
        <v>558</v>
      </c>
      <c r="F124" t="s">
        <v>846</v>
      </c>
      <c r="G124" t="s">
        <v>609</v>
      </c>
      <c r="H124" s="1" t="s">
        <v>564</v>
      </c>
    </row>
    <row r="125" spans="1:8">
      <c r="D125" t="str">
        <f>Roles!$A$146</f>
        <v>Margin Buyer Planner Filter Half 1</v>
      </c>
      <c r="E125" t="s">
        <v>558</v>
      </c>
      <c r="F125" t="s">
        <v>824</v>
      </c>
      <c r="G125" t="s">
        <v>609</v>
      </c>
      <c r="H125" s="1" t="s">
        <v>564</v>
      </c>
    </row>
    <row r="126" spans="1:8">
      <c r="D126" t="str">
        <f>Roles!$A$156</f>
        <v>Margin Buyer Planner Filter Half 2</v>
      </c>
      <c r="E126" t="s">
        <v>558</v>
      </c>
      <c r="F126" t="s">
        <v>824</v>
      </c>
      <c r="G126" t="s">
        <v>609</v>
      </c>
      <c r="H126" s="1" t="s">
        <v>564</v>
      </c>
    </row>
    <row r="127" spans="1:8">
      <c r="D127" t="str">
        <f>Roles!$A$158</f>
        <v>Dept-Brand Planner Filter Half 1</v>
      </c>
      <c r="E127" s="1" t="s">
        <v>557</v>
      </c>
      <c r="F127" t="s">
        <v>846</v>
      </c>
      <c r="G127" t="s">
        <v>609</v>
      </c>
      <c r="H127" s="1" t="s">
        <v>564</v>
      </c>
    </row>
    <row r="128" spans="1:8">
      <c r="D128" t="str">
        <f>Roles!$A$174</f>
        <v>Dept-Brand Planner Filter Half 2</v>
      </c>
      <c r="E128" s="1" t="s">
        <v>557</v>
      </c>
      <c r="F128" t="s">
        <v>846</v>
      </c>
      <c r="G128" t="s">
        <v>609</v>
      </c>
      <c r="H128" s="1" t="s">
        <v>564</v>
      </c>
    </row>
    <row r="129" spans="1:8">
      <c r="D129" t="str">
        <f>Roles!$A$170</f>
        <v>Margin Dept-Brand Planner Filter Half 1</v>
      </c>
      <c r="E129" s="1" t="s">
        <v>557</v>
      </c>
      <c r="F129" t="s">
        <v>824</v>
      </c>
      <c r="G129" t="s">
        <v>609</v>
      </c>
      <c r="H129" s="1" t="s">
        <v>564</v>
      </c>
    </row>
    <row r="130" spans="1:8">
      <c r="D130" t="str">
        <f>Roles!$A$180</f>
        <v>Margin Dept-Brand Planner Filter Half 2</v>
      </c>
      <c r="E130" s="1" t="s">
        <v>557</v>
      </c>
      <c r="F130" t="s">
        <v>824</v>
      </c>
      <c r="G130" t="s">
        <v>609</v>
      </c>
      <c r="H130" s="1" t="s">
        <v>564</v>
      </c>
    </row>
    <row r="131" spans="1:8">
      <c r="D131" t="str">
        <f>Roles!$A$182</f>
        <v>Dept-Class Planner Filter Half 1</v>
      </c>
      <c r="E131" t="s">
        <v>558</v>
      </c>
      <c r="F131" t="s">
        <v>846</v>
      </c>
      <c r="G131" t="s">
        <v>609</v>
      </c>
      <c r="H131" s="1" t="s">
        <v>497</v>
      </c>
    </row>
    <row r="132" spans="1:8">
      <c r="D132" t="str">
        <f>Roles!$A$198</f>
        <v>Dept-Class Planner Filter Half 2</v>
      </c>
      <c r="E132" t="s">
        <v>558</v>
      </c>
      <c r="F132" t="s">
        <v>846</v>
      </c>
      <c r="G132" t="s">
        <v>609</v>
      </c>
      <c r="H132" s="1" t="s">
        <v>497</v>
      </c>
    </row>
    <row r="133" spans="1:8">
      <c r="D133" t="str">
        <f>Roles!$A$194</f>
        <v>Margin Dept-Class Planner Filter Half 1</v>
      </c>
      <c r="E133" t="s">
        <v>558</v>
      </c>
      <c r="F133" t="s">
        <v>824</v>
      </c>
      <c r="G133" t="s">
        <v>609</v>
      </c>
      <c r="H133" s="1" t="s">
        <v>497</v>
      </c>
    </row>
    <row r="134" spans="1:8">
      <c r="D134" t="str">
        <f>Roles!$A$204</f>
        <v>Margin Dept-Class Planner Filter Half 2</v>
      </c>
      <c r="E134" t="s">
        <v>558</v>
      </c>
      <c r="F134" t="s">
        <v>824</v>
      </c>
      <c r="G134" t="s">
        <v>609</v>
      </c>
      <c r="H134" s="1" t="s">
        <v>497</v>
      </c>
    </row>
    <row r="135" spans="1:8">
      <c r="A135" t="s">
        <v>698</v>
      </c>
      <c r="B135" t="s">
        <v>498</v>
      </c>
      <c r="C135" t="b">
        <v>0</v>
      </c>
      <c r="D135" t="str">
        <f>Roles!$A$53</f>
        <v>Buyer Planner Half 1</v>
      </c>
      <c r="E135" t="s">
        <v>558</v>
      </c>
      <c r="F135" t="s">
        <v>846</v>
      </c>
      <c r="G135" t="s">
        <v>609</v>
      </c>
      <c r="H135" s="1" t="s">
        <v>699</v>
      </c>
    </row>
    <row r="136" spans="1:8">
      <c r="D136" t="str">
        <f>Roles!$A$69</f>
        <v>Buyer Planner Half 2</v>
      </c>
      <c r="E136" t="s">
        <v>558</v>
      </c>
      <c r="F136" t="s">
        <v>846</v>
      </c>
      <c r="G136" t="s">
        <v>609</v>
      </c>
      <c r="H136" s="1" t="s">
        <v>699</v>
      </c>
    </row>
    <row r="137" spans="1:8">
      <c r="D137" t="str">
        <f>Roles!$A$65</f>
        <v>Margin Buyer Planner Half 1</v>
      </c>
      <c r="E137" t="s">
        <v>558</v>
      </c>
      <c r="F137" t="s">
        <v>824</v>
      </c>
      <c r="G137" t="s">
        <v>609</v>
      </c>
      <c r="H137" s="1" t="s">
        <v>699</v>
      </c>
    </row>
    <row r="138" spans="1:8">
      <c r="D138" t="str">
        <f>Roles!$A$75</f>
        <v>Margin Buyer Planner Half 2</v>
      </c>
      <c r="E138" t="s">
        <v>558</v>
      </c>
      <c r="F138" t="s">
        <v>824</v>
      </c>
      <c r="G138" t="s">
        <v>609</v>
      </c>
      <c r="H138" s="1" t="s">
        <v>699</v>
      </c>
    </row>
    <row r="139" spans="1:8">
      <c r="D139" t="str">
        <f>Roles!$A$158</f>
        <v>Dept-Brand Planner Filter Half 1</v>
      </c>
      <c r="E139" s="1" t="s">
        <v>557</v>
      </c>
      <c r="F139" t="s">
        <v>846</v>
      </c>
      <c r="G139" t="s">
        <v>609</v>
      </c>
      <c r="H139" s="1" t="s">
        <v>699</v>
      </c>
    </row>
    <row r="140" spans="1:8">
      <c r="D140" t="str">
        <f>Roles!$A$174</f>
        <v>Dept-Brand Planner Filter Half 2</v>
      </c>
      <c r="E140" s="1" t="s">
        <v>557</v>
      </c>
      <c r="F140" t="s">
        <v>846</v>
      </c>
      <c r="G140" t="s">
        <v>609</v>
      </c>
      <c r="H140" s="1" t="s">
        <v>699</v>
      </c>
    </row>
    <row r="141" spans="1:8">
      <c r="D141" t="str">
        <f>Roles!$A$170</f>
        <v>Margin Dept-Brand Planner Filter Half 1</v>
      </c>
      <c r="E141" s="1" t="s">
        <v>557</v>
      </c>
      <c r="F141" t="s">
        <v>824</v>
      </c>
      <c r="G141" t="s">
        <v>609</v>
      </c>
      <c r="H141" s="1" t="s">
        <v>699</v>
      </c>
    </row>
    <row r="142" spans="1:8">
      <c r="D142" t="str">
        <f>Roles!$A$180</f>
        <v>Margin Dept-Brand Planner Filter Half 2</v>
      </c>
      <c r="E142" s="1" t="s">
        <v>557</v>
      </c>
      <c r="F142" t="s">
        <v>824</v>
      </c>
      <c r="G142" t="s">
        <v>609</v>
      </c>
      <c r="H142" s="1" t="s">
        <v>699</v>
      </c>
    </row>
    <row r="143" spans="1:8">
      <c r="D143" t="str">
        <f>Roles!$A$182</f>
        <v>Dept-Class Planner Filter Half 1</v>
      </c>
      <c r="E143" t="s">
        <v>558</v>
      </c>
      <c r="F143" t="s">
        <v>846</v>
      </c>
      <c r="G143" t="s">
        <v>609</v>
      </c>
      <c r="H143" s="1" t="s">
        <v>700</v>
      </c>
    </row>
    <row r="144" spans="1:8">
      <c r="D144" t="str">
        <f>Roles!$A$198</f>
        <v>Dept-Class Planner Filter Half 2</v>
      </c>
      <c r="E144" t="s">
        <v>558</v>
      </c>
      <c r="F144" t="s">
        <v>846</v>
      </c>
      <c r="G144" t="s">
        <v>609</v>
      </c>
      <c r="H144" s="1" t="s">
        <v>700</v>
      </c>
    </row>
    <row r="145" spans="1:8">
      <c r="D145" t="str">
        <f>Roles!$A$194</f>
        <v>Margin Dept-Class Planner Filter Half 1</v>
      </c>
      <c r="E145" t="s">
        <v>558</v>
      </c>
      <c r="F145" t="s">
        <v>824</v>
      </c>
      <c r="G145" t="s">
        <v>609</v>
      </c>
      <c r="H145" s="1" t="s">
        <v>700</v>
      </c>
    </row>
    <row r="146" spans="1:8">
      <c r="D146" t="str">
        <f>Roles!$A$204</f>
        <v>Margin Dept-Class Planner Filter Half 2</v>
      </c>
      <c r="E146" t="s">
        <v>558</v>
      </c>
      <c r="F146" t="s">
        <v>824</v>
      </c>
      <c r="G146" t="s">
        <v>609</v>
      </c>
      <c r="H146" s="1" t="s">
        <v>700</v>
      </c>
    </row>
    <row r="147" spans="1:8">
      <c r="A147" t="s">
        <v>701</v>
      </c>
      <c r="B147" t="s">
        <v>498</v>
      </c>
      <c r="C147" t="b">
        <v>0</v>
      </c>
      <c r="D147" t="str">
        <f>Roles!$A$53</f>
        <v>Buyer Planner Half 1</v>
      </c>
      <c r="E147" t="s">
        <v>558</v>
      </c>
      <c r="F147" t="s">
        <v>846</v>
      </c>
      <c r="G147" t="s">
        <v>609</v>
      </c>
      <c r="H147" s="1" t="s">
        <v>852</v>
      </c>
    </row>
    <row r="148" spans="1:8">
      <c r="D148" t="str">
        <f>Roles!$A$69</f>
        <v>Buyer Planner Half 2</v>
      </c>
      <c r="E148" t="s">
        <v>558</v>
      </c>
      <c r="F148" t="s">
        <v>846</v>
      </c>
      <c r="G148" t="s">
        <v>609</v>
      </c>
      <c r="H148" s="1" t="s">
        <v>852</v>
      </c>
    </row>
    <row r="149" spans="1:8">
      <c r="D149" t="str">
        <f>Roles!$A$65</f>
        <v>Margin Buyer Planner Half 1</v>
      </c>
      <c r="E149" t="s">
        <v>558</v>
      </c>
      <c r="F149" t="s">
        <v>824</v>
      </c>
      <c r="G149" t="s">
        <v>609</v>
      </c>
      <c r="H149" s="1" t="s">
        <v>852</v>
      </c>
    </row>
    <row r="150" spans="1:8">
      <c r="D150" t="str">
        <f>Roles!$A$75</f>
        <v>Margin Buyer Planner Half 2</v>
      </c>
      <c r="E150" t="s">
        <v>558</v>
      </c>
      <c r="F150" t="s">
        <v>824</v>
      </c>
      <c r="G150" t="s">
        <v>609</v>
      </c>
      <c r="H150" s="1" t="s">
        <v>852</v>
      </c>
    </row>
    <row r="151" spans="1:8">
      <c r="D151" t="str">
        <f>Roles!$A$158</f>
        <v>Dept-Brand Planner Filter Half 1</v>
      </c>
      <c r="E151" s="1" t="s">
        <v>557</v>
      </c>
      <c r="F151" t="s">
        <v>846</v>
      </c>
      <c r="G151" t="s">
        <v>609</v>
      </c>
      <c r="H151" s="1" t="s">
        <v>852</v>
      </c>
    </row>
    <row r="152" spans="1:8">
      <c r="D152" t="str">
        <f>Roles!$A$174</f>
        <v>Dept-Brand Planner Filter Half 2</v>
      </c>
      <c r="E152" s="1" t="s">
        <v>557</v>
      </c>
      <c r="F152" t="s">
        <v>846</v>
      </c>
      <c r="G152" t="s">
        <v>609</v>
      </c>
      <c r="H152" s="1" t="s">
        <v>852</v>
      </c>
    </row>
    <row r="153" spans="1:8">
      <c r="D153" t="str">
        <f>Roles!$A$170</f>
        <v>Margin Dept-Brand Planner Filter Half 1</v>
      </c>
      <c r="E153" s="1" t="s">
        <v>557</v>
      </c>
      <c r="F153" t="s">
        <v>824</v>
      </c>
      <c r="G153" t="s">
        <v>609</v>
      </c>
      <c r="H153" s="1" t="s">
        <v>852</v>
      </c>
    </row>
    <row r="154" spans="1:8">
      <c r="D154" t="str">
        <f>Roles!$A$180</f>
        <v>Margin Dept-Brand Planner Filter Half 2</v>
      </c>
      <c r="E154" s="1" t="s">
        <v>557</v>
      </c>
      <c r="F154" t="s">
        <v>824</v>
      </c>
      <c r="G154" t="s">
        <v>609</v>
      </c>
      <c r="H154" s="1" t="s">
        <v>852</v>
      </c>
    </row>
    <row r="155" spans="1:8">
      <c r="D155" t="str">
        <f>Roles!$A$182</f>
        <v>Dept-Class Planner Filter Half 1</v>
      </c>
      <c r="E155" t="s">
        <v>558</v>
      </c>
      <c r="F155" t="s">
        <v>846</v>
      </c>
      <c r="G155" t="s">
        <v>609</v>
      </c>
      <c r="H155" s="1" t="s">
        <v>702</v>
      </c>
    </row>
    <row r="156" spans="1:8">
      <c r="D156" t="str">
        <f>Roles!$A$198</f>
        <v>Dept-Class Planner Filter Half 2</v>
      </c>
      <c r="E156" t="s">
        <v>558</v>
      </c>
      <c r="F156" t="s">
        <v>846</v>
      </c>
      <c r="G156" t="s">
        <v>609</v>
      </c>
      <c r="H156" s="1" t="s">
        <v>702</v>
      </c>
    </row>
    <row r="157" spans="1:8">
      <c r="D157" t="str">
        <f>Roles!$A$194</f>
        <v>Margin Dept-Class Planner Filter Half 1</v>
      </c>
      <c r="E157" t="s">
        <v>558</v>
      </c>
      <c r="F157" t="s">
        <v>824</v>
      </c>
      <c r="G157" t="s">
        <v>609</v>
      </c>
      <c r="H157" s="1" t="s">
        <v>702</v>
      </c>
    </row>
    <row r="158" spans="1:8">
      <c r="D158" t="str">
        <f>Roles!$A$204</f>
        <v>Margin Dept-Class Planner Filter Half 2</v>
      </c>
      <c r="E158" t="s">
        <v>558</v>
      </c>
      <c r="F158" t="s">
        <v>824</v>
      </c>
      <c r="G158" t="s">
        <v>609</v>
      </c>
      <c r="H158" s="1" t="s">
        <v>702</v>
      </c>
    </row>
    <row r="159" spans="1:8">
      <c r="A159" t="s">
        <v>703</v>
      </c>
      <c r="B159" t="s">
        <v>498</v>
      </c>
      <c r="C159" t="b">
        <v>0</v>
      </c>
      <c r="D159" t="str">
        <f>Roles!$A$134</f>
        <v>Buyer Planner Filter Half 1</v>
      </c>
      <c r="E159" t="s">
        <v>558</v>
      </c>
      <c r="F159" t="s">
        <v>846</v>
      </c>
      <c r="G159" t="s">
        <v>609</v>
      </c>
      <c r="H159" s="1" t="s">
        <v>704</v>
      </c>
    </row>
    <row r="160" spans="1:8">
      <c r="D160" t="str">
        <f>Roles!$A$150</f>
        <v>Buyer Planner Filter Half 2</v>
      </c>
      <c r="E160" t="s">
        <v>558</v>
      </c>
      <c r="F160" t="s">
        <v>846</v>
      </c>
      <c r="G160" t="s">
        <v>609</v>
      </c>
      <c r="H160" s="1" t="s">
        <v>704</v>
      </c>
    </row>
    <row r="161" spans="1:8">
      <c r="D161" t="str">
        <f>Roles!$A$146</f>
        <v>Margin Buyer Planner Filter Half 1</v>
      </c>
      <c r="E161" t="s">
        <v>558</v>
      </c>
      <c r="F161" t="s">
        <v>824</v>
      </c>
      <c r="G161" t="s">
        <v>609</v>
      </c>
      <c r="H161" s="1" t="s">
        <v>704</v>
      </c>
    </row>
    <row r="162" spans="1:8">
      <c r="D162" t="str">
        <f>Roles!$A$156</f>
        <v>Margin Buyer Planner Filter Half 2</v>
      </c>
      <c r="E162" t="s">
        <v>558</v>
      </c>
      <c r="F162" t="s">
        <v>824</v>
      </c>
      <c r="G162" t="s">
        <v>609</v>
      </c>
      <c r="H162" s="1" t="s">
        <v>704</v>
      </c>
    </row>
    <row r="163" spans="1:8">
      <c r="D163" t="str">
        <f>Roles!$A$158</f>
        <v>Dept-Brand Planner Filter Half 1</v>
      </c>
      <c r="E163" s="1" t="s">
        <v>557</v>
      </c>
      <c r="F163" t="s">
        <v>846</v>
      </c>
      <c r="G163" t="s">
        <v>609</v>
      </c>
      <c r="H163" s="1" t="s">
        <v>704</v>
      </c>
    </row>
    <row r="164" spans="1:8">
      <c r="D164" t="str">
        <f>Roles!$A$174</f>
        <v>Dept-Brand Planner Filter Half 2</v>
      </c>
      <c r="E164" s="1" t="s">
        <v>557</v>
      </c>
      <c r="F164" t="s">
        <v>846</v>
      </c>
      <c r="G164" t="s">
        <v>609</v>
      </c>
      <c r="H164" s="1" t="s">
        <v>704</v>
      </c>
    </row>
    <row r="165" spans="1:8">
      <c r="D165" t="str">
        <f>Roles!$A$170</f>
        <v>Margin Dept-Brand Planner Filter Half 1</v>
      </c>
      <c r="E165" s="1" t="s">
        <v>557</v>
      </c>
      <c r="F165" t="s">
        <v>824</v>
      </c>
      <c r="G165" t="s">
        <v>609</v>
      </c>
      <c r="H165" s="1" t="s">
        <v>704</v>
      </c>
    </row>
    <row r="166" spans="1:8">
      <c r="D166" t="str">
        <f>Roles!$A$180</f>
        <v>Margin Dept-Brand Planner Filter Half 2</v>
      </c>
      <c r="E166" s="1" t="s">
        <v>557</v>
      </c>
      <c r="F166" t="s">
        <v>824</v>
      </c>
      <c r="G166" t="s">
        <v>609</v>
      </c>
      <c r="H166" s="1" t="s">
        <v>704</v>
      </c>
    </row>
    <row r="167" spans="1:8">
      <c r="D167" t="str">
        <f>Roles!$A$182</f>
        <v>Dept-Class Planner Filter Half 1</v>
      </c>
      <c r="E167" t="s">
        <v>558</v>
      </c>
      <c r="F167" t="s">
        <v>846</v>
      </c>
      <c r="G167" t="s">
        <v>609</v>
      </c>
      <c r="H167" s="1" t="s">
        <v>705</v>
      </c>
    </row>
    <row r="168" spans="1:8">
      <c r="D168" t="str">
        <f>Roles!$A$198</f>
        <v>Dept-Class Planner Filter Half 2</v>
      </c>
      <c r="E168" t="s">
        <v>558</v>
      </c>
      <c r="F168" t="s">
        <v>846</v>
      </c>
      <c r="G168" t="s">
        <v>609</v>
      </c>
      <c r="H168" s="1" t="s">
        <v>705</v>
      </c>
    </row>
    <row r="169" spans="1:8">
      <c r="D169" t="str">
        <f>Roles!$A$194</f>
        <v>Margin Dept-Class Planner Filter Half 1</v>
      </c>
      <c r="E169" t="s">
        <v>558</v>
      </c>
      <c r="F169" t="s">
        <v>824</v>
      </c>
      <c r="G169" t="s">
        <v>609</v>
      </c>
      <c r="H169" s="1" t="s">
        <v>705</v>
      </c>
    </row>
    <row r="170" spans="1:8">
      <c r="D170" t="str">
        <f>Roles!$A$204</f>
        <v>Margin Dept-Class Planner Filter Half 2</v>
      </c>
      <c r="E170" t="s">
        <v>558</v>
      </c>
      <c r="F170" t="s">
        <v>824</v>
      </c>
      <c r="G170" t="s">
        <v>609</v>
      </c>
      <c r="H170" s="1" t="s">
        <v>705</v>
      </c>
    </row>
    <row r="171" spans="1:8">
      <c r="A171" t="s">
        <v>706</v>
      </c>
      <c r="B171" t="s">
        <v>498</v>
      </c>
      <c r="C171" t="b">
        <v>0</v>
      </c>
      <c r="D171" t="str">
        <f>Roles!$A$134</f>
        <v>Buyer Planner Filter Half 1</v>
      </c>
      <c r="E171" t="s">
        <v>558</v>
      </c>
      <c r="F171" t="s">
        <v>846</v>
      </c>
      <c r="G171" t="s">
        <v>609</v>
      </c>
      <c r="H171" s="1" t="s">
        <v>704</v>
      </c>
    </row>
    <row r="172" spans="1:8">
      <c r="D172" t="str">
        <f>Roles!$A$150</f>
        <v>Buyer Planner Filter Half 2</v>
      </c>
      <c r="E172" t="s">
        <v>558</v>
      </c>
      <c r="F172" t="s">
        <v>846</v>
      </c>
      <c r="G172" t="s">
        <v>609</v>
      </c>
      <c r="H172" s="1" t="s">
        <v>704</v>
      </c>
    </row>
    <row r="173" spans="1:8">
      <c r="D173" t="str">
        <f>Roles!$A$146</f>
        <v>Margin Buyer Planner Filter Half 1</v>
      </c>
      <c r="E173" t="s">
        <v>558</v>
      </c>
      <c r="F173" t="s">
        <v>824</v>
      </c>
      <c r="G173" t="s">
        <v>609</v>
      </c>
      <c r="H173" s="1" t="s">
        <v>704</v>
      </c>
    </row>
    <row r="174" spans="1:8">
      <c r="D174" t="str">
        <f>Roles!$A$156</f>
        <v>Margin Buyer Planner Filter Half 2</v>
      </c>
      <c r="E174" t="s">
        <v>558</v>
      </c>
      <c r="F174" t="s">
        <v>824</v>
      </c>
      <c r="G174" t="s">
        <v>609</v>
      </c>
      <c r="H174" s="1" t="s">
        <v>704</v>
      </c>
    </row>
    <row r="175" spans="1:8">
      <c r="D175" t="str">
        <f>Roles!$A$158</f>
        <v>Dept-Brand Planner Filter Half 1</v>
      </c>
      <c r="E175" s="1" t="s">
        <v>557</v>
      </c>
      <c r="F175" t="s">
        <v>846</v>
      </c>
      <c r="G175" t="s">
        <v>609</v>
      </c>
      <c r="H175" s="1" t="s">
        <v>704</v>
      </c>
    </row>
    <row r="176" spans="1:8">
      <c r="D176" t="str">
        <f>Roles!$A$174</f>
        <v>Dept-Brand Planner Filter Half 2</v>
      </c>
      <c r="E176" s="1" t="s">
        <v>557</v>
      </c>
      <c r="F176" t="s">
        <v>846</v>
      </c>
      <c r="G176" t="s">
        <v>609</v>
      </c>
      <c r="H176" s="1" t="s">
        <v>704</v>
      </c>
    </row>
    <row r="177" spans="1:8">
      <c r="D177" t="str">
        <f>Roles!$A$170</f>
        <v>Margin Dept-Brand Planner Filter Half 1</v>
      </c>
      <c r="E177" s="1" t="s">
        <v>557</v>
      </c>
      <c r="F177" t="s">
        <v>824</v>
      </c>
      <c r="G177" t="s">
        <v>609</v>
      </c>
      <c r="H177" s="1" t="s">
        <v>704</v>
      </c>
    </row>
    <row r="178" spans="1:8">
      <c r="D178" t="str">
        <f>Roles!$A$180</f>
        <v>Margin Dept-Brand Planner Filter Half 2</v>
      </c>
      <c r="E178" s="1" t="s">
        <v>557</v>
      </c>
      <c r="F178" t="s">
        <v>824</v>
      </c>
      <c r="G178" t="s">
        <v>609</v>
      </c>
      <c r="H178" s="1" t="s">
        <v>704</v>
      </c>
    </row>
    <row r="179" spans="1:8">
      <c r="D179" t="str">
        <f>Roles!$A$182</f>
        <v>Dept-Class Planner Filter Half 1</v>
      </c>
      <c r="E179" t="s">
        <v>558</v>
      </c>
      <c r="F179" t="s">
        <v>846</v>
      </c>
      <c r="G179" t="s">
        <v>609</v>
      </c>
      <c r="H179" s="1" t="s">
        <v>705</v>
      </c>
    </row>
    <row r="180" spans="1:8">
      <c r="D180" t="str">
        <f>Roles!$A$198</f>
        <v>Dept-Class Planner Filter Half 2</v>
      </c>
      <c r="E180" t="s">
        <v>558</v>
      </c>
      <c r="F180" t="s">
        <v>846</v>
      </c>
      <c r="G180" t="s">
        <v>609</v>
      </c>
      <c r="H180" s="1" t="s">
        <v>705</v>
      </c>
    </row>
    <row r="181" spans="1:8">
      <c r="D181" t="str">
        <f>Roles!$A$194</f>
        <v>Margin Dept-Class Planner Filter Half 1</v>
      </c>
      <c r="E181" t="s">
        <v>558</v>
      </c>
      <c r="F181" t="s">
        <v>824</v>
      </c>
      <c r="G181" t="s">
        <v>609</v>
      </c>
      <c r="H181" s="1" t="s">
        <v>705</v>
      </c>
    </row>
    <row r="182" spans="1:8">
      <c r="D182" t="str">
        <f>Roles!$A$204</f>
        <v>Margin Dept-Class Planner Filter Half 2</v>
      </c>
      <c r="E182" t="s">
        <v>558</v>
      </c>
      <c r="F182" t="s">
        <v>824</v>
      </c>
      <c r="G182" t="s">
        <v>609</v>
      </c>
      <c r="H182" s="1" t="s">
        <v>705</v>
      </c>
    </row>
    <row r="183" spans="1:8">
      <c r="A183" t="s">
        <v>707</v>
      </c>
      <c r="B183" t="s">
        <v>498</v>
      </c>
      <c r="C183" t="b">
        <v>0</v>
      </c>
      <c r="D183" t="str">
        <f>Roles!$A$134</f>
        <v>Buyer Planner Filter Half 1</v>
      </c>
      <c r="E183" t="s">
        <v>558</v>
      </c>
      <c r="F183" t="s">
        <v>846</v>
      </c>
      <c r="G183" t="s">
        <v>609</v>
      </c>
      <c r="H183" s="1" t="s">
        <v>704</v>
      </c>
    </row>
    <row r="184" spans="1:8">
      <c r="D184" t="str">
        <f>Roles!$A$150</f>
        <v>Buyer Planner Filter Half 2</v>
      </c>
      <c r="E184" t="s">
        <v>558</v>
      </c>
      <c r="F184" t="s">
        <v>846</v>
      </c>
      <c r="G184" t="s">
        <v>609</v>
      </c>
      <c r="H184" s="1" t="s">
        <v>704</v>
      </c>
    </row>
    <row r="185" spans="1:8">
      <c r="D185" t="str">
        <f>Roles!$A$146</f>
        <v>Margin Buyer Planner Filter Half 1</v>
      </c>
      <c r="E185" t="s">
        <v>558</v>
      </c>
      <c r="F185" t="s">
        <v>824</v>
      </c>
      <c r="G185" t="s">
        <v>609</v>
      </c>
      <c r="H185" s="1" t="s">
        <v>704</v>
      </c>
    </row>
    <row r="186" spans="1:8">
      <c r="D186" t="str">
        <f>Roles!$A$156</f>
        <v>Margin Buyer Planner Filter Half 2</v>
      </c>
      <c r="E186" t="s">
        <v>558</v>
      </c>
      <c r="F186" t="s">
        <v>824</v>
      </c>
      <c r="G186" t="s">
        <v>609</v>
      </c>
      <c r="H186" s="1" t="s">
        <v>704</v>
      </c>
    </row>
    <row r="187" spans="1:8">
      <c r="D187" t="str">
        <f>Roles!$A$158</f>
        <v>Dept-Brand Planner Filter Half 1</v>
      </c>
      <c r="E187" s="1" t="s">
        <v>557</v>
      </c>
      <c r="F187" t="s">
        <v>846</v>
      </c>
      <c r="G187" t="s">
        <v>609</v>
      </c>
      <c r="H187" s="1" t="s">
        <v>704</v>
      </c>
    </row>
    <row r="188" spans="1:8">
      <c r="D188" t="str">
        <f>Roles!$A$174</f>
        <v>Dept-Brand Planner Filter Half 2</v>
      </c>
      <c r="E188" s="1" t="s">
        <v>557</v>
      </c>
      <c r="F188" t="s">
        <v>846</v>
      </c>
      <c r="G188" t="s">
        <v>609</v>
      </c>
      <c r="H188" s="1" t="s">
        <v>704</v>
      </c>
    </row>
    <row r="189" spans="1:8">
      <c r="D189" t="str">
        <f>Roles!$A$170</f>
        <v>Margin Dept-Brand Planner Filter Half 1</v>
      </c>
      <c r="E189" s="1" t="s">
        <v>557</v>
      </c>
      <c r="F189" t="s">
        <v>824</v>
      </c>
      <c r="G189" t="s">
        <v>609</v>
      </c>
      <c r="H189" s="1" t="s">
        <v>704</v>
      </c>
    </row>
    <row r="190" spans="1:8">
      <c r="D190" t="str">
        <f>Roles!$A$180</f>
        <v>Margin Dept-Brand Planner Filter Half 2</v>
      </c>
      <c r="E190" s="1" t="s">
        <v>557</v>
      </c>
      <c r="F190" t="s">
        <v>824</v>
      </c>
      <c r="G190" t="s">
        <v>609</v>
      </c>
      <c r="H190" s="1" t="s">
        <v>704</v>
      </c>
    </row>
    <row r="191" spans="1:8">
      <c r="D191" t="str">
        <f>Roles!$A$182</f>
        <v>Dept-Class Planner Filter Half 1</v>
      </c>
      <c r="E191" t="s">
        <v>558</v>
      </c>
      <c r="F191" t="s">
        <v>846</v>
      </c>
      <c r="G191" t="s">
        <v>609</v>
      </c>
      <c r="H191" s="1" t="s">
        <v>705</v>
      </c>
    </row>
    <row r="192" spans="1:8">
      <c r="D192" t="str">
        <f>Roles!$A$198</f>
        <v>Dept-Class Planner Filter Half 2</v>
      </c>
      <c r="E192" t="s">
        <v>558</v>
      </c>
      <c r="F192" t="s">
        <v>846</v>
      </c>
      <c r="G192" t="s">
        <v>609</v>
      </c>
      <c r="H192" s="1" t="s">
        <v>705</v>
      </c>
    </row>
    <row r="193" spans="1:8">
      <c r="D193" t="str">
        <f>Roles!$A$194</f>
        <v>Margin Dept-Class Planner Filter Half 1</v>
      </c>
      <c r="E193" t="s">
        <v>558</v>
      </c>
      <c r="F193" t="s">
        <v>824</v>
      </c>
      <c r="G193" t="s">
        <v>609</v>
      </c>
      <c r="H193" s="1" t="s">
        <v>705</v>
      </c>
    </row>
    <row r="194" spans="1:8">
      <c r="D194" t="str">
        <f>Roles!$A$204</f>
        <v>Margin Dept-Class Planner Filter Half 2</v>
      </c>
      <c r="E194" t="s">
        <v>558</v>
      </c>
      <c r="F194" t="s">
        <v>824</v>
      </c>
      <c r="G194" t="s">
        <v>609</v>
      </c>
      <c r="H194" s="1" t="s">
        <v>705</v>
      </c>
    </row>
    <row r="195" spans="1:8">
      <c r="A195" t="s">
        <v>708</v>
      </c>
      <c r="B195" t="s">
        <v>498</v>
      </c>
      <c r="C195" t="b">
        <v>0</v>
      </c>
      <c r="D195" t="str">
        <f>Roles!$A$134</f>
        <v>Buyer Planner Filter Half 1</v>
      </c>
      <c r="E195" t="s">
        <v>558</v>
      </c>
      <c r="F195" t="s">
        <v>846</v>
      </c>
      <c r="G195" t="s">
        <v>609</v>
      </c>
      <c r="H195" s="1" t="s">
        <v>704</v>
      </c>
    </row>
    <row r="196" spans="1:8">
      <c r="D196" t="str">
        <f>Roles!$A$150</f>
        <v>Buyer Planner Filter Half 2</v>
      </c>
      <c r="E196" t="s">
        <v>558</v>
      </c>
      <c r="F196" t="s">
        <v>846</v>
      </c>
      <c r="G196" t="s">
        <v>609</v>
      </c>
      <c r="H196" s="1" t="s">
        <v>704</v>
      </c>
    </row>
    <row r="197" spans="1:8">
      <c r="D197" t="str">
        <f>Roles!$A$146</f>
        <v>Margin Buyer Planner Filter Half 1</v>
      </c>
      <c r="E197" t="s">
        <v>558</v>
      </c>
      <c r="F197" t="s">
        <v>824</v>
      </c>
      <c r="G197" t="s">
        <v>609</v>
      </c>
      <c r="H197" s="1" t="s">
        <v>704</v>
      </c>
    </row>
    <row r="198" spans="1:8">
      <c r="D198" t="str">
        <f>Roles!$A$156</f>
        <v>Margin Buyer Planner Filter Half 2</v>
      </c>
      <c r="E198" t="s">
        <v>558</v>
      </c>
      <c r="F198" t="s">
        <v>824</v>
      </c>
      <c r="G198" t="s">
        <v>609</v>
      </c>
      <c r="H198" s="1" t="s">
        <v>704</v>
      </c>
    </row>
    <row r="199" spans="1:8">
      <c r="D199" t="str">
        <f>Roles!$A$158</f>
        <v>Dept-Brand Planner Filter Half 1</v>
      </c>
      <c r="E199" s="1" t="s">
        <v>557</v>
      </c>
      <c r="F199" t="s">
        <v>846</v>
      </c>
      <c r="G199" t="s">
        <v>609</v>
      </c>
      <c r="H199" s="1" t="s">
        <v>704</v>
      </c>
    </row>
    <row r="200" spans="1:8">
      <c r="D200" t="str">
        <f>Roles!$A$174</f>
        <v>Dept-Brand Planner Filter Half 2</v>
      </c>
      <c r="E200" s="1" t="s">
        <v>557</v>
      </c>
      <c r="F200" t="s">
        <v>846</v>
      </c>
      <c r="G200" t="s">
        <v>609</v>
      </c>
      <c r="H200" s="1" t="s">
        <v>704</v>
      </c>
    </row>
    <row r="201" spans="1:8">
      <c r="D201" t="str">
        <f>Roles!$A$170</f>
        <v>Margin Dept-Brand Planner Filter Half 1</v>
      </c>
      <c r="E201" s="1" t="s">
        <v>557</v>
      </c>
      <c r="F201" t="s">
        <v>824</v>
      </c>
      <c r="G201" t="s">
        <v>609</v>
      </c>
      <c r="H201" s="1" t="s">
        <v>704</v>
      </c>
    </row>
    <row r="202" spans="1:8">
      <c r="D202" t="str">
        <f>Roles!$A$180</f>
        <v>Margin Dept-Brand Planner Filter Half 2</v>
      </c>
      <c r="E202" s="1" t="s">
        <v>557</v>
      </c>
      <c r="F202" t="s">
        <v>824</v>
      </c>
      <c r="G202" t="s">
        <v>609</v>
      </c>
      <c r="H202" s="1" t="s">
        <v>704</v>
      </c>
    </row>
    <row r="203" spans="1:8">
      <c r="D203" t="str">
        <f>Roles!$A$182</f>
        <v>Dept-Class Planner Filter Half 1</v>
      </c>
      <c r="E203" t="s">
        <v>558</v>
      </c>
      <c r="F203" t="s">
        <v>846</v>
      </c>
      <c r="G203" t="s">
        <v>609</v>
      </c>
      <c r="H203" s="1" t="s">
        <v>705</v>
      </c>
    </row>
    <row r="204" spans="1:8">
      <c r="D204" t="str">
        <f>Roles!$A$198</f>
        <v>Dept-Class Planner Filter Half 2</v>
      </c>
      <c r="E204" t="s">
        <v>558</v>
      </c>
      <c r="F204" t="s">
        <v>846</v>
      </c>
      <c r="G204" t="s">
        <v>609</v>
      </c>
      <c r="H204" s="1" t="s">
        <v>705</v>
      </c>
    </row>
    <row r="205" spans="1:8">
      <c r="D205" t="str">
        <f>Roles!$A$194</f>
        <v>Margin Dept-Class Planner Filter Half 1</v>
      </c>
      <c r="E205" t="s">
        <v>558</v>
      </c>
      <c r="F205" t="s">
        <v>824</v>
      </c>
      <c r="G205" t="s">
        <v>609</v>
      </c>
      <c r="H205" s="1" t="s">
        <v>705</v>
      </c>
    </row>
    <row r="206" spans="1:8">
      <c r="D206" t="str">
        <f>Roles!$A$204</f>
        <v>Margin Dept-Class Planner Filter Half 2</v>
      </c>
      <c r="E206" t="s">
        <v>558</v>
      </c>
      <c r="F206" t="s">
        <v>824</v>
      </c>
      <c r="G206" t="s">
        <v>609</v>
      </c>
      <c r="H206" s="1" t="s">
        <v>705</v>
      </c>
    </row>
    <row r="207" spans="1:8">
      <c r="A207" t="s">
        <v>499</v>
      </c>
      <c r="B207" t="s">
        <v>498</v>
      </c>
      <c r="C207" t="b">
        <v>0</v>
      </c>
      <c r="D207" t="str">
        <f>Roles!$A$29</f>
        <v>OTB Merch Planner Half 1</v>
      </c>
      <c r="E207" t="s">
        <v>558</v>
      </c>
      <c r="F207" t="s">
        <v>556</v>
      </c>
      <c r="G207" t="s">
        <v>609</v>
      </c>
      <c r="H207" s="1" t="s">
        <v>728</v>
      </c>
    </row>
    <row r="208" spans="1:8">
      <c r="D208" t="str">
        <f>Roles!$A$35</f>
        <v>OTB Merch Planner Half 2</v>
      </c>
      <c r="E208" t="s">
        <v>558</v>
      </c>
      <c r="F208" t="s">
        <v>556</v>
      </c>
      <c r="G208" t="s">
        <v>609</v>
      </c>
      <c r="H208" s="1" t="s">
        <v>728</v>
      </c>
    </row>
    <row r="209" spans="1:8">
      <c r="D209" t="str">
        <f>Roles!$A$38</f>
        <v>Phase Merch Planner Half 1</v>
      </c>
      <c r="E209" t="s">
        <v>558</v>
      </c>
      <c r="F209" t="s">
        <v>556</v>
      </c>
      <c r="G209" t="s">
        <v>609</v>
      </c>
      <c r="H209" s="1" t="s">
        <v>728</v>
      </c>
    </row>
    <row r="210" spans="1:8">
      <c r="D210" t="str">
        <f>Roles!$A$40</f>
        <v>Phase Merch Planner Half 2</v>
      </c>
      <c r="E210" t="s">
        <v>558</v>
      </c>
      <c r="F210" t="s">
        <v>556</v>
      </c>
      <c r="G210" t="s">
        <v>609</v>
      </c>
      <c r="H210" s="1" t="s">
        <v>728</v>
      </c>
    </row>
    <row r="211" spans="1:8">
      <c r="D211" t="str">
        <f>Roles!$A$41</f>
        <v>WSSI Merch Planner Half 1</v>
      </c>
      <c r="E211" t="s">
        <v>558</v>
      </c>
      <c r="F211" t="s">
        <v>846</v>
      </c>
      <c r="G211" t="s">
        <v>609</v>
      </c>
      <c r="H211" s="1" t="s">
        <v>728</v>
      </c>
    </row>
    <row r="212" spans="1:8">
      <c r="D212" t="str">
        <f>Roles!$A$45</f>
        <v>WSSI Merch Planner Half 2</v>
      </c>
      <c r="E212" t="s">
        <v>558</v>
      </c>
      <c r="F212" t="s">
        <v>846</v>
      </c>
      <c r="G212" t="s">
        <v>609</v>
      </c>
      <c r="H212" s="1" t="s">
        <v>728</v>
      </c>
    </row>
    <row r="213" spans="1:8">
      <c r="D213" t="str">
        <f>Roles!$A$47</f>
        <v>Margin Merch Planner Half 1</v>
      </c>
      <c r="E213" t="s">
        <v>558</v>
      </c>
      <c r="F213" t="s">
        <v>824</v>
      </c>
      <c r="G213" t="s">
        <v>609</v>
      </c>
      <c r="H213" s="1" t="s">
        <v>729</v>
      </c>
    </row>
    <row r="214" spans="1:8">
      <c r="D214" t="str">
        <f>Roles!$A$51</f>
        <v>Margin Merch Planner Half 2</v>
      </c>
      <c r="E214" t="s">
        <v>558</v>
      </c>
      <c r="F214" t="s">
        <v>824</v>
      </c>
      <c r="G214" t="s">
        <v>609</v>
      </c>
      <c r="H214" s="1" t="s">
        <v>729</v>
      </c>
    </row>
    <row r="215" spans="1:8">
      <c r="D215" t="str">
        <f>Roles!$A$98</f>
        <v>OTB Merch Approver Filter Half 1</v>
      </c>
      <c r="E215" t="s">
        <v>558</v>
      </c>
      <c r="F215" t="s">
        <v>556</v>
      </c>
      <c r="G215" t="s">
        <v>609</v>
      </c>
      <c r="H215" s="1" t="s">
        <v>728</v>
      </c>
    </row>
    <row r="216" spans="1:8">
      <c r="D216" t="str">
        <f>Roles!$A$106</f>
        <v>OTB Merch Approver Filter Half 2</v>
      </c>
      <c r="E216" t="s">
        <v>558</v>
      </c>
      <c r="F216" t="s">
        <v>556</v>
      </c>
      <c r="G216" t="s">
        <v>609</v>
      </c>
      <c r="H216" s="1" t="s">
        <v>728</v>
      </c>
    </row>
    <row r="217" spans="1:8">
      <c r="D217" t="str">
        <f>Roles!$A$100</f>
        <v>Phasing Merch Approver Filter Half 1</v>
      </c>
      <c r="E217" t="s">
        <v>558</v>
      </c>
      <c r="F217" t="s">
        <v>556</v>
      </c>
      <c r="G217" t="s">
        <v>609</v>
      </c>
      <c r="H217" s="1" t="s">
        <v>728</v>
      </c>
    </row>
    <row r="218" spans="1:8">
      <c r="D218" t="str">
        <f>Roles!$A$107</f>
        <v>Phasing Merch Approver Filter Half 2</v>
      </c>
      <c r="E218" t="s">
        <v>558</v>
      </c>
      <c r="F218" t="s">
        <v>556</v>
      </c>
      <c r="G218" t="s">
        <v>609</v>
      </c>
      <c r="H218" s="1" t="s">
        <v>728</v>
      </c>
    </row>
    <row r="219" spans="1:8">
      <c r="D219" t="str">
        <f>Roles!$A$102</f>
        <v>WSSI Merch Approver Filter Half 1</v>
      </c>
      <c r="E219" t="s">
        <v>558</v>
      </c>
      <c r="F219" t="s">
        <v>846</v>
      </c>
      <c r="G219" t="s">
        <v>609</v>
      </c>
      <c r="H219" s="1" t="s">
        <v>728</v>
      </c>
    </row>
    <row r="220" spans="1:8">
      <c r="D220" t="str">
        <f>Roles!$A$108</f>
        <v>WSSI Merch Approver Filter Half 2</v>
      </c>
      <c r="E220" t="s">
        <v>558</v>
      </c>
      <c r="F220" t="s">
        <v>846</v>
      </c>
      <c r="G220" t="s">
        <v>609</v>
      </c>
      <c r="H220" s="1" t="s">
        <v>728</v>
      </c>
    </row>
    <row r="221" spans="1:8">
      <c r="A221" t="s">
        <v>730</v>
      </c>
      <c r="B221" t="s">
        <v>498</v>
      </c>
      <c r="C221" t="b">
        <v>0</v>
      </c>
      <c r="D221" t="str">
        <f>Roles!$A$134</f>
        <v>Buyer Planner Filter Half 1</v>
      </c>
      <c r="E221" t="s">
        <v>558</v>
      </c>
      <c r="F221" t="s">
        <v>846</v>
      </c>
      <c r="G221" t="s">
        <v>609</v>
      </c>
      <c r="H221" s="1" t="s">
        <v>728</v>
      </c>
    </row>
    <row r="222" spans="1:8">
      <c r="D222" t="str">
        <f>Roles!$A$150</f>
        <v>Buyer Planner Filter Half 2</v>
      </c>
      <c r="E222" t="s">
        <v>558</v>
      </c>
      <c r="F222" t="s">
        <v>846</v>
      </c>
      <c r="G222" t="s">
        <v>609</v>
      </c>
      <c r="H222" s="1" t="s">
        <v>728</v>
      </c>
    </row>
    <row r="223" spans="1:8">
      <c r="D223" t="str">
        <f>Roles!$A$146</f>
        <v>Margin Buyer Planner Filter Half 1</v>
      </c>
      <c r="E223" t="s">
        <v>558</v>
      </c>
      <c r="F223" t="s">
        <v>824</v>
      </c>
      <c r="G223" t="s">
        <v>609</v>
      </c>
      <c r="H223" s="1" t="s">
        <v>728</v>
      </c>
    </row>
    <row r="224" spans="1:8">
      <c r="D224" t="str">
        <f>Roles!$A$156</f>
        <v>Margin Buyer Planner Filter Half 2</v>
      </c>
      <c r="E224" t="s">
        <v>558</v>
      </c>
      <c r="F224" t="s">
        <v>824</v>
      </c>
      <c r="G224" t="s">
        <v>609</v>
      </c>
      <c r="H224" s="1" t="s">
        <v>728</v>
      </c>
    </row>
    <row r="225" spans="1:8">
      <c r="D225" t="str">
        <f>Roles!$A$158</f>
        <v>Dept-Brand Planner Filter Half 1</v>
      </c>
      <c r="E225" s="1" t="s">
        <v>557</v>
      </c>
      <c r="F225" t="s">
        <v>846</v>
      </c>
      <c r="G225" t="s">
        <v>609</v>
      </c>
      <c r="H225" s="1" t="s">
        <v>728</v>
      </c>
    </row>
    <row r="226" spans="1:8">
      <c r="D226" t="str">
        <f>Roles!$A$174</f>
        <v>Dept-Brand Planner Filter Half 2</v>
      </c>
      <c r="E226" s="1" t="s">
        <v>557</v>
      </c>
      <c r="F226" t="s">
        <v>846</v>
      </c>
      <c r="G226" t="s">
        <v>609</v>
      </c>
      <c r="H226" s="1" t="s">
        <v>728</v>
      </c>
    </row>
    <row r="227" spans="1:8">
      <c r="D227" t="str">
        <f>Roles!$A$170</f>
        <v>Margin Dept-Brand Planner Filter Half 1</v>
      </c>
      <c r="E227" s="1" t="s">
        <v>557</v>
      </c>
      <c r="F227" t="s">
        <v>824</v>
      </c>
      <c r="G227" t="s">
        <v>609</v>
      </c>
      <c r="H227" s="1" t="s">
        <v>728</v>
      </c>
    </row>
    <row r="228" spans="1:8">
      <c r="D228" t="str">
        <f>Roles!$A$180</f>
        <v>Margin Dept-Brand Planner Filter Half 2</v>
      </c>
      <c r="E228" s="1" t="s">
        <v>557</v>
      </c>
      <c r="F228" t="s">
        <v>824</v>
      </c>
      <c r="G228" t="s">
        <v>609</v>
      </c>
      <c r="H228" s="1" t="s">
        <v>728</v>
      </c>
    </row>
    <row r="229" spans="1:8">
      <c r="D229" t="str">
        <f>Roles!$A$182</f>
        <v>Dept-Class Planner Filter Half 1</v>
      </c>
      <c r="E229" t="s">
        <v>558</v>
      </c>
      <c r="F229" t="s">
        <v>846</v>
      </c>
      <c r="G229" t="s">
        <v>609</v>
      </c>
      <c r="H229" s="1" t="s">
        <v>731</v>
      </c>
    </row>
    <row r="230" spans="1:8">
      <c r="D230" t="str">
        <f>Roles!$A$198</f>
        <v>Dept-Class Planner Filter Half 2</v>
      </c>
      <c r="E230" t="s">
        <v>558</v>
      </c>
      <c r="F230" t="s">
        <v>846</v>
      </c>
      <c r="G230" t="s">
        <v>609</v>
      </c>
      <c r="H230" s="1" t="s">
        <v>731</v>
      </c>
    </row>
    <row r="231" spans="1:8">
      <c r="D231" t="str">
        <f>Roles!$A$194</f>
        <v>Margin Dept-Class Planner Filter Half 1</v>
      </c>
      <c r="E231" t="s">
        <v>558</v>
      </c>
      <c r="F231" t="s">
        <v>824</v>
      </c>
      <c r="G231" t="s">
        <v>609</v>
      </c>
      <c r="H231" s="1" t="s">
        <v>731</v>
      </c>
    </row>
    <row r="232" spans="1:8">
      <c r="D232" t="str">
        <f>Roles!$A$204</f>
        <v>Margin Dept-Class Planner Filter Half 2</v>
      </c>
      <c r="E232" t="s">
        <v>558</v>
      </c>
      <c r="F232" t="s">
        <v>824</v>
      </c>
      <c r="G232" t="s">
        <v>609</v>
      </c>
      <c r="H232" s="1" t="s">
        <v>731</v>
      </c>
    </row>
    <row r="233" spans="1:8">
      <c r="A233" t="s">
        <v>732</v>
      </c>
      <c r="B233" t="s">
        <v>498</v>
      </c>
      <c r="C233" t="b">
        <v>0</v>
      </c>
      <c r="D233" t="str">
        <f>Roles!$A$134</f>
        <v>Buyer Planner Filter Half 1</v>
      </c>
      <c r="E233" t="s">
        <v>558</v>
      </c>
      <c r="F233" t="s">
        <v>846</v>
      </c>
      <c r="G233" t="s">
        <v>609</v>
      </c>
      <c r="H233" s="1" t="s">
        <v>728</v>
      </c>
    </row>
    <row r="234" spans="1:8">
      <c r="D234" t="str">
        <f>Roles!$A$150</f>
        <v>Buyer Planner Filter Half 2</v>
      </c>
      <c r="E234" t="s">
        <v>558</v>
      </c>
      <c r="F234" t="s">
        <v>846</v>
      </c>
      <c r="G234" t="s">
        <v>609</v>
      </c>
      <c r="H234" s="1" t="s">
        <v>728</v>
      </c>
    </row>
    <row r="235" spans="1:8">
      <c r="D235" t="str">
        <f>Roles!$A$146</f>
        <v>Margin Buyer Planner Filter Half 1</v>
      </c>
      <c r="E235" t="s">
        <v>558</v>
      </c>
      <c r="F235" t="s">
        <v>824</v>
      </c>
      <c r="G235" t="s">
        <v>609</v>
      </c>
      <c r="H235" s="1" t="s">
        <v>728</v>
      </c>
    </row>
    <row r="236" spans="1:8">
      <c r="D236" t="str">
        <f>Roles!$A$156</f>
        <v>Margin Buyer Planner Filter Half 2</v>
      </c>
      <c r="E236" t="s">
        <v>558</v>
      </c>
      <c r="F236" t="s">
        <v>824</v>
      </c>
      <c r="G236" t="s">
        <v>609</v>
      </c>
      <c r="H236" s="1" t="s">
        <v>728</v>
      </c>
    </row>
    <row r="237" spans="1:8">
      <c r="D237" t="str">
        <f>Roles!$A$158</f>
        <v>Dept-Brand Planner Filter Half 1</v>
      </c>
      <c r="E237" s="1" t="s">
        <v>557</v>
      </c>
      <c r="F237" t="s">
        <v>846</v>
      </c>
      <c r="G237" t="s">
        <v>609</v>
      </c>
      <c r="H237" s="1" t="s">
        <v>728</v>
      </c>
    </row>
    <row r="238" spans="1:8">
      <c r="D238" t="str">
        <f>Roles!$A$174</f>
        <v>Dept-Brand Planner Filter Half 2</v>
      </c>
      <c r="E238" s="1" t="s">
        <v>557</v>
      </c>
      <c r="F238" t="s">
        <v>846</v>
      </c>
      <c r="G238" t="s">
        <v>609</v>
      </c>
      <c r="H238" s="1" t="s">
        <v>728</v>
      </c>
    </row>
    <row r="239" spans="1:8">
      <c r="D239" t="str">
        <f>Roles!$A$170</f>
        <v>Margin Dept-Brand Planner Filter Half 1</v>
      </c>
      <c r="E239" s="1" t="s">
        <v>557</v>
      </c>
      <c r="F239" t="s">
        <v>824</v>
      </c>
      <c r="G239" t="s">
        <v>609</v>
      </c>
      <c r="H239" s="1" t="s">
        <v>728</v>
      </c>
    </row>
    <row r="240" spans="1:8">
      <c r="D240" t="str">
        <f>Roles!$A$180</f>
        <v>Margin Dept-Brand Planner Filter Half 2</v>
      </c>
      <c r="E240" s="1" t="s">
        <v>557</v>
      </c>
      <c r="F240" t="s">
        <v>824</v>
      </c>
      <c r="G240" t="s">
        <v>609</v>
      </c>
      <c r="H240" s="1" t="s">
        <v>728</v>
      </c>
    </row>
    <row r="241" spans="1:8">
      <c r="D241" t="str">
        <f>Roles!$A$182</f>
        <v>Dept-Class Planner Filter Half 1</v>
      </c>
      <c r="E241" t="s">
        <v>558</v>
      </c>
      <c r="F241" t="s">
        <v>846</v>
      </c>
      <c r="G241" t="s">
        <v>609</v>
      </c>
      <c r="H241" s="1" t="s">
        <v>731</v>
      </c>
    </row>
    <row r="242" spans="1:8">
      <c r="D242" t="str">
        <f>Roles!$A$198</f>
        <v>Dept-Class Planner Filter Half 2</v>
      </c>
      <c r="E242" t="s">
        <v>558</v>
      </c>
      <c r="F242" t="s">
        <v>846</v>
      </c>
      <c r="G242" t="s">
        <v>609</v>
      </c>
      <c r="H242" s="1" t="s">
        <v>731</v>
      </c>
    </row>
    <row r="243" spans="1:8">
      <c r="D243" t="str">
        <f>Roles!$A$194</f>
        <v>Margin Dept-Class Planner Filter Half 1</v>
      </c>
      <c r="E243" t="s">
        <v>558</v>
      </c>
      <c r="F243" t="s">
        <v>824</v>
      </c>
      <c r="G243" t="s">
        <v>609</v>
      </c>
      <c r="H243" s="1" t="s">
        <v>731</v>
      </c>
    </row>
    <row r="244" spans="1:8">
      <c r="D244" t="str">
        <f>Roles!$A$204</f>
        <v>Margin Dept-Class Planner Filter Half 2</v>
      </c>
      <c r="E244" t="s">
        <v>558</v>
      </c>
      <c r="F244" t="s">
        <v>824</v>
      </c>
      <c r="G244" t="s">
        <v>609</v>
      </c>
      <c r="H244" s="1" t="s">
        <v>731</v>
      </c>
    </row>
    <row r="245" spans="1:8">
      <c r="A245" t="s">
        <v>500</v>
      </c>
      <c r="B245" t="s">
        <v>498</v>
      </c>
      <c r="C245" t="b">
        <v>0</v>
      </c>
      <c r="D245" t="str">
        <f>Roles!$A$134</f>
        <v>Buyer Planner Filter Half 1</v>
      </c>
      <c r="E245" t="s">
        <v>558</v>
      </c>
      <c r="F245" t="s">
        <v>846</v>
      </c>
      <c r="G245" t="s">
        <v>609</v>
      </c>
      <c r="H245" s="1" t="s">
        <v>728</v>
      </c>
    </row>
    <row r="246" spans="1:8">
      <c r="D246" t="str">
        <f>Roles!$A$150</f>
        <v>Buyer Planner Filter Half 2</v>
      </c>
      <c r="E246" t="s">
        <v>558</v>
      </c>
      <c r="F246" t="s">
        <v>846</v>
      </c>
      <c r="G246" t="s">
        <v>609</v>
      </c>
      <c r="H246" s="1" t="s">
        <v>728</v>
      </c>
    </row>
    <row r="247" spans="1:8">
      <c r="D247" t="str">
        <f>Roles!$A$146</f>
        <v>Margin Buyer Planner Filter Half 1</v>
      </c>
      <c r="E247" t="s">
        <v>558</v>
      </c>
      <c r="F247" t="s">
        <v>824</v>
      </c>
      <c r="G247" t="s">
        <v>609</v>
      </c>
      <c r="H247" s="1" t="s">
        <v>728</v>
      </c>
    </row>
    <row r="248" spans="1:8">
      <c r="D248" t="str">
        <f>Roles!$A$156</f>
        <v>Margin Buyer Planner Filter Half 2</v>
      </c>
      <c r="E248" t="s">
        <v>558</v>
      </c>
      <c r="F248" t="s">
        <v>824</v>
      </c>
      <c r="G248" t="s">
        <v>609</v>
      </c>
      <c r="H248" s="1" t="s">
        <v>728</v>
      </c>
    </row>
    <row r="249" spans="1:8">
      <c r="D249" t="str">
        <f>Roles!$A$158</f>
        <v>Dept-Brand Planner Filter Half 1</v>
      </c>
      <c r="E249" s="1" t="s">
        <v>557</v>
      </c>
      <c r="F249" t="s">
        <v>846</v>
      </c>
      <c r="G249" t="s">
        <v>609</v>
      </c>
      <c r="H249" s="1" t="s">
        <v>728</v>
      </c>
    </row>
    <row r="250" spans="1:8">
      <c r="D250" t="str">
        <f>Roles!$A$174</f>
        <v>Dept-Brand Planner Filter Half 2</v>
      </c>
      <c r="E250" s="1" t="s">
        <v>557</v>
      </c>
      <c r="F250" t="s">
        <v>846</v>
      </c>
      <c r="G250" t="s">
        <v>609</v>
      </c>
      <c r="H250" s="1" t="s">
        <v>728</v>
      </c>
    </row>
    <row r="251" spans="1:8">
      <c r="D251" t="str">
        <f>Roles!$A$170</f>
        <v>Margin Dept-Brand Planner Filter Half 1</v>
      </c>
      <c r="E251" s="1" t="s">
        <v>557</v>
      </c>
      <c r="F251" t="s">
        <v>824</v>
      </c>
      <c r="G251" t="s">
        <v>609</v>
      </c>
      <c r="H251" s="1" t="s">
        <v>728</v>
      </c>
    </row>
    <row r="252" spans="1:8">
      <c r="D252" t="str">
        <f>Roles!$A$180</f>
        <v>Margin Dept-Brand Planner Filter Half 2</v>
      </c>
      <c r="E252" s="1" t="s">
        <v>557</v>
      </c>
      <c r="F252" t="s">
        <v>824</v>
      </c>
      <c r="G252" t="s">
        <v>609</v>
      </c>
      <c r="H252" s="1" t="s">
        <v>728</v>
      </c>
    </row>
    <row r="253" spans="1:8">
      <c r="D253" t="str">
        <f>Roles!$A$182</f>
        <v>Dept-Class Planner Filter Half 1</v>
      </c>
      <c r="E253" t="s">
        <v>558</v>
      </c>
      <c r="F253" t="s">
        <v>846</v>
      </c>
      <c r="G253" t="s">
        <v>609</v>
      </c>
      <c r="H253" s="1" t="s">
        <v>731</v>
      </c>
    </row>
    <row r="254" spans="1:8">
      <c r="D254" t="str">
        <f>Roles!$A$198</f>
        <v>Dept-Class Planner Filter Half 2</v>
      </c>
      <c r="E254" t="s">
        <v>558</v>
      </c>
      <c r="F254" t="s">
        <v>846</v>
      </c>
      <c r="G254" t="s">
        <v>609</v>
      </c>
      <c r="H254" s="1" t="s">
        <v>731</v>
      </c>
    </row>
    <row r="255" spans="1:8">
      <c r="D255" t="str">
        <f>Roles!$A$194</f>
        <v>Margin Dept-Class Planner Filter Half 1</v>
      </c>
      <c r="E255" t="s">
        <v>558</v>
      </c>
      <c r="F255" t="s">
        <v>824</v>
      </c>
      <c r="G255" t="s">
        <v>609</v>
      </c>
      <c r="H255" s="1" t="s">
        <v>731</v>
      </c>
    </row>
    <row r="256" spans="1:8">
      <c r="D256" t="str">
        <f>Roles!$A$204</f>
        <v>Margin Dept-Class Planner Filter Half 2</v>
      </c>
      <c r="E256" t="s">
        <v>558</v>
      </c>
      <c r="F256" t="s">
        <v>824</v>
      </c>
      <c r="G256" t="s">
        <v>609</v>
      </c>
      <c r="H256" s="1" t="s">
        <v>731</v>
      </c>
    </row>
    <row r="257" spans="1:8">
      <c r="A257" t="s">
        <v>733</v>
      </c>
      <c r="B257" t="s">
        <v>498</v>
      </c>
      <c r="C257" t="b">
        <v>0</v>
      </c>
      <c r="D257" t="str">
        <f>Roles!$A$134</f>
        <v>Buyer Planner Filter Half 1</v>
      </c>
      <c r="E257" t="s">
        <v>558</v>
      </c>
      <c r="F257" t="s">
        <v>846</v>
      </c>
      <c r="G257" t="s">
        <v>609</v>
      </c>
      <c r="H257" s="1" t="s">
        <v>728</v>
      </c>
    </row>
    <row r="258" spans="1:8">
      <c r="D258" t="str">
        <f>Roles!$A$150</f>
        <v>Buyer Planner Filter Half 2</v>
      </c>
      <c r="E258" t="s">
        <v>558</v>
      </c>
      <c r="F258" t="s">
        <v>846</v>
      </c>
      <c r="G258" t="s">
        <v>609</v>
      </c>
      <c r="H258" s="1" t="s">
        <v>728</v>
      </c>
    </row>
    <row r="259" spans="1:8">
      <c r="D259" t="str">
        <f>Roles!$A$146</f>
        <v>Margin Buyer Planner Filter Half 1</v>
      </c>
      <c r="E259" t="s">
        <v>558</v>
      </c>
      <c r="F259" t="s">
        <v>824</v>
      </c>
      <c r="G259" t="s">
        <v>609</v>
      </c>
      <c r="H259" s="1" t="s">
        <v>728</v>
      </c>
    </row>
    <row r="260" spans="1:8">
      <c r="D260" t="str">
        <f>Roles!$A$156</f>
        <v>Margin Buyer Planner Filter Half 2</v>
      </c>
      <c r="E260" t="s">
        <v>558</v>
      </c>
      <c r="F260" t="s">
        <v>824</v>
      </c>
      <c r="G260" t="s">
        <v>609</v>
      </c>
      <c r="H260" s="1" t="s">
        <v>728</v>
      </c>
    </row>
    <row r="261" spans="1:8">
      <c r="D261" t="str">
        <f>Roles!$A$158</f>
        <v>Dept-Brand Planner Filter Half 1</v>
      </c>
      <c r="E261" s="1" t="s">
        <v>557</v>
      </c>
      <c r="F261" t="s">
        <v>846</v>
      </c>
      <c r="G261" t="s">
        <v>609</v>
      </c>
      <c r="H261" s="1" t="s">
        <v>728</v>
      </c>
    </row>
    <row r="262" spans="1:8">
      <c r="D262" t="str">
        <f>Roles!$A$174</f>
        <v>Dept-Brand Planner Filter Half 2</v>
      </c>
      <c r="E262" s="1" t="s">
        <v>557</v>
      </c>
      <c r="F262" t="s">
        <v>846</v>
      </c>
      <c r="G262" t="s">
        <v>609</v>
      </c>
      <c r="H262" s="1" t="s">
        <v>728</v>
      </c>
    </row>
    <row r="263" spans="1:8">
      <c r="D263" t="str">
        <f>Roles!$A$170</f>
        <v>Margin Dept-Brand Planner Filter Half 1</v>
      </c>
      <c r="E263" s="1" t="s">
        <v>557</v>
      </c>
      <c r="F263" t="s">
        <v>824</v>
      </c>
      <c r="G263" t="s">
        <v>609</v>
      </c>
      <c r="H263" s="1" t="s">
        <v>728</v>
      </c>
    </row>
    <row r="264" spans="1:8">
      <c r="D264" t="str">
        <f>Roles!$A$180</f>
        <v>Margin Dept-Brand Planner Filter Half 2</v>
      </c>
      <c r="E264" s="1" t="s">
        <v>557</v>
      </c>
      <c r="F264" t="s">
        <v>824</v>
      </c>
      <c r="G264" t="s">
        <v>609</v>
      </c>
      <c r="H264" s="1" t="s">
        <v>728</v>
      </c>
    </row>
    <row r="265" spans="1:8">
      <c r="D265" t="str">
        <f>Roles!$A$182</f>
        <v>Dept-Class Planner Filter Half 1</v>
      </c>
      <c r="E265" t="s">
        <v>558</v>
      </c>
      <c r="F265" t="s">
        <v>846</v>
      </c>
      <c r="G265" t="s">
        <v>609</v>
      </c>
      <c r="H265" s="1" t="s">
        <v>731</v>
      </c>
    </row>
    <row r="266" spans="1:8">
      <c r="D266" t="str">
        <f>Roles!$A$198</f>
        <v>Dept-Class Planner Filter Half 2</v>
      </c>
      <c r="E266" t="s">
        <v>558</v>
      </c>
      <c r="F266" t="s">
        <v>846</v>
      </c>
      <c r="G266" t="s">
        <v>609</v>
      </c>
      <c r="H266" s="1" t="s">
        <v>731</v>
      </c>
    </row>
    <row r="267" spans="1:8">
      <c r="D267" t="str">
        <f>Roles!$A$194</f>
        <v>Margin Dept-Class Planner Filter Half 1</v>
      </c>
      <c r="E267" t="s">
        <v>558</v>
      </c>
      <c r="F267" t="s">
        <v>824</v>
      </c>
      <c r="G267" t="s">
        <v>609</v>
      </c>
      <c r="H267" s="1" t="s">
        <v>731</v>
      </c>
    </row>
    <row r="268" spans="1:8">
      <c r="D268" t="str">
        <f>Roles!$A$204</f>
        <v>Margin Dept-Class Planner Filter Half 2</v>
      </c>
      <c r="E268" t="s">
        <v>558</v>
      </c>
      <c r="F268" t="s">
        <v>824</v>
      </c>
      <c r="G268" t="s">
        <v>609</v>
      </c>
      <c r="H268" s="1" t="s">
        <v>731</v>
      </c>
    </row>
    <row r="269" spans="1:8">
      <c r="A269" t="s">
        <v>734</v>
      </c>
      <c r="B269" t="s">
        <v>498</v>
      </c>
      <c r="C269" t="b">
        <v>0</v>
      </c>
      <c r="D269" t="str">
        <f>Roles!$A$134</f>
        <v>Buyer Planner Filter Half 1</v>
      </c>
      <c r="E269" t="s">
        <v>558</v>
      </c>
      <c r="F269" t="s">
        <v>846</v>
      </c>
      <c r="G269" t="s">
        <v>609</v>
      </c>
      <c r="H269" s="1" t="s">
        <v>728</v>
      </c>
    </row>
    <row r="270" spans="1:8">
      <c r="D270" t="str">
        <f>Roles!$A$150</f>
        <v>Buyer Planner Filter Half 2</v>
      </c>
      <c r="E270" t="s">
        <v>558</v>
      </c>
      <c r="F270" t="s">
        <v>846</v>
      </c>
      <c r="G270" t="s">
        <v>609</v>
      </c>
      <c r="H270" s="1" t="s">
        <v>728</v>
      </c>
    </row>
    <row r="271" spans="1:8">
      <c r="D271" t="str">
        <f>Roles!$A$146</f>
        <v>Margin Buyer Planner Filter Half 1</v>
      </c>
      <c r="E271" t="s">
        <v>558</v>
      </c>
      <c r="F271" t="s">
        <v>824</v>
      </c>
      <c r="G271" t="s">
        <v>609</v>
      </c>
      <c r="H271" s="1" t="s">
        <v>728</v>
      </c>
    </row>
    <row r="272" spans="1:8">
      <c r="D272" t="str">
        <f>Roles!$A$156</f>
        <v>Margin Buyer Planner Filter Half 2</v>
      </c>
      <c r="E272" t="s">
        <v>558</v>
      </c>
      <c r="F272" t="s">
        <v>824</v>
      </c>
      <c r="G272" t="s">
        <v>609</v>
      </c>
      <c r="H272" s="1" t="s">
        <v>728</v>
      </c>
    </row>
    <row r="273" spans="1:8">
      <c r="D273" t="str">
        <f>Roles!$A$158</f>
        <v>Dept-Brand Planner Filter Half 1</v>
      </c>
      <c r="E273" s="1" t="s">
        <v>557</v>
      </c>
      <c r="F273" t="s">
        <v>846</v>
      </c>
      <c r="G273" t="s">
        <v>609</v>
      </c>
      <c r="H273" s="1" t="s">
        <v>728</v>
      </c>
    </row>
    <row r="274" spans="1:8">
      <c r="D274" t="str">
        <f>Roles!$A$174</f>
        <v>Dept-Brand Planner Filter Half 2</v>
      </c>
      <c r="E274" s="1" t="s">
        <v>557</v>
      </c>
      <c r="F274" t="s">
        <v>846</v>
      </c>
      <c r="G274" t="s">
        <v>609</v>
      </c>
      <c r="H274" s="1" t="s">
        <v>728</v>
      </c>
    </row>
    <row r="275" spans="1:8">
      <c r="D275" t="str">
        <f>Roles!$A$170</f>
        <v>Margin Dept-Brand Planner Filter Half 1</v>
      </c>
      <c r="E275" s="1" t="s">
        <v>557</v>
      </c>
      <c r="F275" t="s">
        <v>824</v>
      </c>
      <c r="G275" t="s">
        <v>609</v>
      </c>
      <c r="H275" s="1" t="s">
        <v>728</v>
      </c>
    </row>
    <row r="276" spans="1:8">
      <c r="D276" t="str">
        <f>Roles!$A$180</f>
        <v>Margin Dept-Brand Planner Filter Half 2</v>
      </c>
      <c r="E276" s="1" t="s">
        <v>557</v>
      </c>
      <c r="F276" t="s">
        <v>824</v>
      </c>
      <c r="G276" t="s">
        <v>609</v>
      </c>
      <c r="H276" s="1" t="s">
        <v>728</v>
      </c>
    </row>
    <row r="277" spans="1:8">
      <c r="D277" t="str">
        <f>Roles!$A$182</f>
        <v>Dept-Class Planner Filter Half 1</v>
      </c>
      <c r="E277" t="s">
        <v>558</v>
      </c>
      <c r="F277" t="s">
        <v>846</v>
      </c>
      <c r="G277" t="s">
        <v>609</v>
      </c>
      <c r="H277" s="1" t="s">
        <v>731</v>
      </c>
    </row>
    <row r="278" spans="1:8">
      <c r="D278" t="str">
        <f>Roles!$A$198</f>
        <v>Dept-Class Planner Filter Half 2</v>
      </c>
      <c r="E278" t="s">
        <v>558</v>
      </c>
      <c r="F278" t="s">
        <v>846</v>
      </c>
      <c r="G278" t="s">
        <v>609</v>
      </c>
      <c r="H278" s="1" t="s">
        <v>731</v>
      </c>
    </row>
    <row r="279" spans="1:8">
      <c r="D279" t="str">
        <f>Roles!$A$194</f>
        <v>Margin Dept-Class Planner Filter Half 1</v>
      </c>
      <c r="E279" t="s">
        <v>558</v>
      </c>
      <c r="F279" t="s">
        <v>824</v>
      </c>
      <c r="G279" t="s">
        <v>609</v>
      </c>
      <c r="H279" s="1" t="s">
        <v>731</v>
      </c>
    </row>
    <row r="280" spans="1:8">
      <c r="D280" t="str">
        <f>Roles!$A$204</f>
        <v>Margin Dept-Class Planner Filter Half 2</v>
      </c>
      <c r="E280" t="s">
        <v>558</v>
      </c>
      <c r="F280" t="s">
        <v>824</v>
      </c>
      <c r="G280" t="s">
        <v>609</v>
      </c>
      <c r="H280" s="1" t="s">
        <v>731</v>
      </c>
    </row>
    <row r="281" spans="1:8">
      <c r="A281" t="s">
        <v>735</v>
      </c>
      <c r="B281" t="s">
        <v>498</v>
      </c>
      <c r="C281" t="b">
        <v>0</v>
      </c>
      <c r="D281" t="str">
        <f>Roles!$A$134</f>
        <v>Buyer Planner Filter Half 1</v>
      </c>
      <c r="E281" t="s">
        <v>558</v>
      </c>
      <c r="F281" t="s">
        <v>846</v>
      </c>
      <c r="G281" t="s">
        <v>609</v>
      </c>
      <c r="H281" s="1" t="s">
        <v>728</v>
      </c>
    </row>
    <row r="282" spans="1:8">
      <c r="D282" t="str">
        <f>Roles!$A$150</f>
        <v>Buyer Planner Filter Half 2</v>
      </c>
      <c r="E282" t="s">
        <v>558</v>
      </c>
      <c r="F282" t="s">
        <v>846</v>
      </c>
      <c r="G282" t="s">
        <v>609</v>
      </c>
      <c r="H282" s="1" t="s">
        <v>728</v>
      </c>
    </row>
    <row r="283" spans="1:8">
      <c r="D283" t="str">
        <f>Roles!$A$146</f>
        <v>Margin Buyer Planner Filter Half 1</v>
      </c>
      <c r="E283" t="s">
        <v>558</v>
      </c>
      <c r="F283" t="s">
        <v>824</v>
      </c>
      <c r="G283" t="s">
        <v>609</v>
      </c>
      <c r="H283" s="1" t="s">
        <v>728</v>
      </c>
    </row>
    <row r="284" spans="1:8">
      <c r="D284" t="str">
        <f>Roles!$A$156</f>
        <v>Margin Buyer Planner Filter Half 2</v>
      </c>
      <c r="E284" t="s">
        <v>558</v>
      </c>
      <c r="F284" t="s">
        <v>824</v>
      </c>
      <c r="G284" t="s">
        <v>609</v>
      </c>
      <c r="H284" s="1" t="s">
        <v>728</v>
      </c>
    </row>
    <row r="285" spans="1:8">
      <c r="D285" t="str">
        <f>Roles!$A$158</f>
        <v>Dept-Brand Planner Filter Half 1</v>
      </c>
      <c r="E285" s="1" t="s">
        <v>557</v>
      </c>
      <c r="F285" t="s">
        <v>846</v>
      </c>
      <c r="G285" t="s">
        <v>609</v>
      </c>
      <c r="H285" s="1" t="s">
        <v>728</v>
      </c>
    </row>
    <row r="286" spans="1:8">
      <c r="D286" t="str">
        <f>Roles!$A$174</f>
        <v>Dept-Brand Planner Filter Half 2</v>
      </c>
      <c r="E286" s="1" t="s">
        <v>557</v>
      </c>
      <c r="F286" t="s">
        <v>846</v>
      </c>
      <c r="G286" t="s">
        <v>609</v>
      </c>
      <c r="H286" s="1" t="s">
        <v>728</v>
      </c>
    </row>
    <row r="287" spans="1:8">
      <c r="D287" t="str">
        <f>Roles!$A$170</f>
        <v>Margin Dept-Brand Planner Filter Half 1</v>
      </c>
      <c r="E287" s="1" t="s">
        <v>557</v>
      </c>
      <c r="F287" t="s">
        <v>824</v>
      </c>
      <c r="G287" t="s">
        <v>609</v>
      </c>
      <c r="H287" s="1" t="s">
        <v>728</v>
      </c>
    </row>
    <row r="288" spans="1:8">
      <c r="D288" t="str">
        <f>Roles!$A$180</f>
        <v>Margin Dept-Brand Planner Filter Half 2</v>
      </c>
      <c r="E288" s="1" t="s">
        <v>557</v>
      </c>
      <c r="F288" t="s">
        <v>824</v>
      </c>
      <c r="G288" t="s">
        <v>609</v>
      </c>
      <c r="H288" s="1" t="s">
        <v>728</v>
      </c>
    </row>
    <row r="289" spans="1:8">
      <c r="D289" t="str">
        <f>Roles!$A$182</f>
        <v>Dept-Class Planner Filter Half 1</v>
      </c>
      <c r="E289" t="s">
        <v>558</v>
      </c>
      <c r="F289" t="s">
        <v>846</v>
      </c>
      <c r="G289" t="s">
        <v>609</v>
      </c>
      <c r="H289" s="1" t="s">
        <v>731</v>
      </c>
    </row>
    <row r="290" spans="1:8">
      <c r="D290" t="str">
        <f>Roles!$A$198</f>
        <v>Dept-Class Planner Filter Half 2</v>
      </c>
      <c r="E290" t="s">
        <v>558</v>
      </c>
      <c r="F290" t="s">
        <v>846</v>
      </c>
      <c r="G290" t="s">
        <v>609</v>
      </c>
      <c r="H290" s="1" t="s">
        <v>731</v>
      </c>
    </row>
    <row r="291" spans="1:8">
      <c r="D291" t="str">
        <f>Roles!$A$194</f>
        <v>Margin Dept-Class Planner Filter Half 1</v>
      </c>
      <c r="E291" t="s">
        <v>558</v>
      </c>
      <c r="F291" t="s">
        <v>824</v>
      </c>
      <c r="G291" t="s">
        <v>609</v>
      </c>
      <c r="H291" s="1" t="s">
        <v>731</v>
      </c>
    </row>
    <row r="292" spans="1:8">
      <c r="D292" t="str">
        <f>Roles!$A$204</f>
        <v>Margin Dept-Class Planner Filter Half 2</v>
      </c>
      <c r="E292" t="s">
        <v>558</v>
      </c>
      <c r="F292" t="s">
        <v>824</v>
      </c>
      <c r="G292" t="s">
        <v>609</v>
      </c>
      <c r="H292" s="1" t="s">
        <v>731</v>
      </c>
    </row>
    <row r="293" spans="1:8">
      <c r="A293" t="s">
        <v>736</v>
      </c>
      <c r="C293" t="b">
        <v>0</v>
      </c>
      <c r="D293" t="str">
        <f>Roles!$A$29</f>
        <v>OTB Merch Planner Half 1</v>
      </c>
      <c r="E293" t="s">
        <v>558</v>
      </c>
      <c r="F293" t="s">
        <v>556</v>
      </c>
      <c r="G293" t="s">
        <v>609</v>
      </c>
      <c r="H293" s="1" t="s">
        <v>737</v>
      </c>
    </row>
    <row r="294" spans="1:8">
      <c r="D294" t="str">
        <f>Roles!$A$35</f>
        <v>OTB Merch Planner Half 2</v>
      </c>
      <c r="E294" t="s">
        <v>558</v>
      </c>
      <c r="F294" t="s">
        <v>556</v>
      </c>
      <c r="G294" t="s">
        <v>609</v>
      </c>
      <c r="H294" s="1" t="s">
        <v>737</v>
      </c>
    </row>
    <row r="295" spans="1:8">
      <c r="D295" t="str">
        <f>Roles!$A$38</f>
        <v>Phase Merch Planner Half 1</v>
      </c>
      <c r="E295" t="s">
        <v>558</v>
      </c>
      <c r="F295" t="s">
        <v>556</v>
      </c>
      <c r="G295" t="s">
        <v>609</v>
      </c>
      <c r="H295" s="1" t="s">
        <v>737</v>
      </c>
    </row>
    <row r="296" spans="1:8">
      <c r="D296" t="str">
        <f>Roles!$A$40</f>
        <v>Phase Merch Planner Half 2</v>
      </c>
      <c r="E296" t="s">
        <v>558</v>
      </c>
      <c r="F296" t="s">
        <v>556</v>
      </c>
      <c r="G296" t="s">
        <v>609</v>
      </c>
      <c r="H296" s="1" t="s">
        <v>737</v>
      </c>
    </row>
    <row r="297" spans="1:8">
      <c r="D297" t="str">
        <f>Roles!$A$41</f>
        <v>WSSI Merch Planner Half 1</v>
      </c>
      <c r="E297" t="s">
        <v>558</v>
      </c>
      <c r="F297" t="s">
        <v>846</v>
      </c>
      <c r="G297" t="s">
        <v>609</v>
      </c>
      <c r="H297" s="1" t="s">
        <v>737</v>
      </c>
    </row>
    <row r="298" spans="1:8">
      <c r="D298" t="str">
        <f>Roles!$A$45</f>
        <v>WSSI Merch Planner Half 2</v>
      </c>
      <c r="E298" t="s">
        <v>558</v>
      </c>
      <c r="F298" t="s">
        <v>846</v>
      </c>
      <c r="G298" t="s">
        <v>609</v>
      </c>
      <c r="H298" s="1" t="s">
        <v>737</v>
      </c>
    </row>
    <row r="299" spans="1:8">
      <c r="D299" t="str">
        <f>Roles!$A$47</f>
        <v>Margin Merch Planner Half 1</v>
      </c>
      <c r="E299" t="s">
        <v>558</v>
      </c>
      <c r="F299" t="s">
        <v>824</v>
      </c>
      <c r="G299" t="s">
        <v>609</v>
      </c>
      <c r="H299" s="1" t="s">
        <v>738</v>
      </c>
    </row>
    <row r="300" spans="1:8">
      <c r="D300" t="str">
        <f>Roles!$A$51</f>
        <v>Margin Merch Planner Half 2</v>
      </c>
      <c r="E300" t="s">
        <v>558</v>
      </c>
      <c r="F300" t="s">
        <v>824</v>
      </c>
      <c r="G300" t="s">
        <v>609</v>
      </c>
      <c r="H300" s="1" t="s">
        <v>738</v>
      </c>
    </row>
    <row r="301" spans="1:8">
      <c r="D301" t="str">
        <f>Roles!$A$98</f>
        <v>OTB Merch Approver Filter Half 1</v>
      </c>
      <c r="E301" t="s">
        <v>558</v>
      </c>
      <c r="F301" t="s">
        <v>556</v>
      </c>
      <c r="G301" t="s">
        <v>609</v>
      </c>
      <c r="H301" s="1" t="s">
        <v>737</v>
      </c>
    </row>
    <row r="302" spans="1:8">
      <c r="D302" t="str">
        <f>Roles!$A$106</f>
        <v>OTB Merch Approver Filter Half 2</v>
      </c>
      <c r="E302" t="s">
        <v>558</v>
      </c>
      <c r="F302" t="s">
        <v>556</v>
      </c>
      <c r="G302" t="s">
        <v>609</v>
      </c>
      <c r="H302" s="1" t="s">
        <v>737</v>
      </c>
    </row>
    <row r="303" spans="1:8">
      <c r="D303" t="str">
        <f>Roles!$A$100</f>
        <v>Phasing Merch Approver Filter Half 1</v>
      </c>
      <c r="E303" t="s">
        <v>558</v>
      </c>
      <c r="F303" t="s">
        <v>556</v>
      </c>
      <c r="G303" t="s">
        <v>609</v>
      </c>
      <c r="H303" s="1" t="s">
        <v>737</v>
      </c>
    </row>
    <row r="304" spans="1:8">
      <c r="D304" t="str">
        <f>Roles!$A$107</f>
        <v>Phasing Merch Approver Filter Half 2</v>
      </c>
      <c r="E304" t="s">
        <v>558</v>
      </c>
      <c r="F304" t="s">
        <v>556</v>
      </c>
      <c r="G304" t="s">
        <v>609</v>
      </c>
      <c r="H304" s="1" t="s">
        <v>737</v>
      </c>
    </row>
    <row r="305" spans="1:8">
      <c r="D305" t="str">
        <f>Roles!$A$102</f>
        <v>WSSI Merch Approver Filter Half 1</v>
      </c>
      <c r="E305" t="s">
        <v>558</v>
      </c>
      <c r="F305" t="s">
        <v>846</v>
      </c>
      <c r="G305" t="s">
        <v>609</v>
      </c>
      <c r="H305" s="1" t="s">
        <v>737</v>
      </c>
    </row>
    <row r="306" spans="1:8">
      <c r="D306" t="str">
        <f>Roles!$A$108</f>
        <v>WSSI Merch Approver Filter Half 2</v>
      </c>
      <c r="E306" t="s">
        <v>558</v>
      </c>
      <c r="F306" t="s">
        <v>846</v>
      </c>
      <c r="G306" t="s">
        <v>609</v>
      </c>
      <c r="H306" s="1" t="s">
        <v>737</v>
      </c>
    </row>
    <row r="307" spans="1:8">
      <c r="A307" t="s">
        <v>739</v>
      </c>
      <c r="B307" t="s">
        <v>498</v>
      </c>
      <c r="C307" t="b">
        <v>0</v>
      </c>
      <c r="D307" t="str">
        <f>Roles!$A$134</f>
        <v>Buyer Planner Filter Half 1</v>
      </c>
      <c r="E307" t="s">
        <v>558</v>
      </c>
      <c r="F307" t="s">
        <v>846</v>
      </c>
      <c r="G307" t="s">
        <v>609</v>
      </c>
      <c r="H307" s="1" t="s">
        <v>737</v>
      </c>
    </row>
    <row r="308" spans="1:8">
      <c r="D308" t="str">
        <f>Roles!$A$150</f>
        <v>Buyer Planner Filter Half 2</v>
      </c>
      <c r="E308" t="s">
        <v>558</v>
      </c>
      <c r="F308" t="s">
        <v>846</v>
      </c>
      <c r="G308" t="s">
        <v>609</v>
      </c>
      <c r="H308" s="1" t="s">
        <v>737</v>
      </c>
    </row>
    <row r="309" spans="1:8">
      <c r="D309" t="str">
        <f>Roles!$A$146</f>
        <v>Margin Buyer Planner Filter Half 1</v>
      </c>
      <c r="E309" t="s">
        <v>558</v>
      </c>
      <c r="F309" t="s">
        <v>824</v>
      </c>
      <c r="G309" t="s">
        <v>609</v>
      </c>
      <c r="H309" s="1" t="s">
        <v>737</v>
      </c>
    </row>
    <row r="310" spans="1:8">
      <c r="D310" t="str">
        <f>Roles!$A$156</f>
        <v>Margin Buyer Planner Filter Half 2</v>
      </c>
      <c r="E310" t="s">
        <v>558</v>
      </c>
      <c r="F310" t="s">
        <v>824</v>
      </c>
      <c r="G310" t="s">
        <v>609</v>
      </c>
      <c r="H310" s="1" t="s">
        <v>737</v>
      </c>
    </row>
    <row r="311" spans="1:8">
      <c r="D311" t="str">
        <f>Roles!$A$158</f>
        <v>Dept-Brand Planner Filter Half 1</v>
      </c>
      <c r="E311" s="1" t="s">
        <v>557</v>
      </c>
      <c r="F311" t="s">
        <v>846</v>
      </c>
      <c r="G311" t="s">
        <v>609</v>
      </c>
      <c r="H311" s="1" t="s">
        <v>737</v>
      </c>
    </row>
    <row r="312" spans="1:8">
      <c r="D312" t="str">
        <f>Roles!$A$174</f>
        <v>Dept-Brand Planner Filter Half 2</v>
      </c>
      <c r="E312" s="1" t="s">
        <v>557</v>
      </c>
      <c r="F312" t="s">
        <v>846</v>
      </c>
      <c r="G312" t="s">
        <v>609</v>
      </c>
      <c r="H312" s="1" t="s">
        <v>737</v>
      </c>
    </row>
    <row r="313" spans="1:8">
      <c r="D313" t="str">
        <f>Roles!$A$170</f>
        <v>Margin Dept-Brand Planner Filter Half 1</v>
      </c>
      <c r="E313" s="1" t="s">
        <v>557</v>
      </c>
      <c r="F313" t="s">
        <v>824</v>
      </c>
      <c r="G313" t="s">
        <v>609</v>
      </c>
      <c r="H313" s="1" t="s">
        <v>737</v>
      </c>
    </row>
    <row r="314" spans="1:8">
      <c r="D314" t="str">
        <f>Roles!$A$180</f>
        <v>Margin Dept-Brand Planner Filter Half 2</v>
      </c>
      <c r="E314" s="1" t="s">
        <v>557</v>
      </c>
      <c r="F314" t="s">
        <v>824</v>
      </c>
      <c r="G314" t="s">
        <v>609</v>
      </c>
      <c r="H314" s="1" t="s">
        <v>737</v>
      </c>
    </row>
    <row r="315" spans="1:8">
      <c r="D315" t="str">
        <f>Roles!$A$182</f>
        <v>Dept-Class Planner Filter Half 1</v>
      </c>
      <c r="E315" t="s">
        <v>558</v>
      </c>
      <c r="F315" t="s">
        <v>846</v>
      </c>
      <c r="G315" t="s">
        <v>609</v>
      </c>
      <c r="H315" s="1" t="s">
        <v>740</v>
      </c>
    </row>
    <row r="316" spans="1:8">
      <c r="D316" t="str">
        <f>Roles!$A$198</f>
        <v>Dept-Class Planner Filter Half 2</v>
      </c>
      <c r="E316" t="s">
        <v>558</v>
      </c>
      <c r="F316" t="s">
        <v>846</v>
      </c>
      <c r="G316" t="s">
        <v>609</v>
      </c>
      <c r="H316" s="1" t="s">
        <v>740</v>
      </c>
    </row>
    <row r="317" spans="1:8">
      <c r="D317" t="str">
        <f>Roles!$A$194</f>
        <v>Margin Dept-Class Planner Filter Half 1</v>
      </c>
      <c r="E317" t="s">
        <v>558</v>
      </c>
      <c r="F317" t="s">
        <v>824</v>
      </c>
      <c r="G317" t="s">
        <v>609</v>
      </c>
      <c r="H317" s="1" t="s">
        <v>740</v>
      </c>
    </row>
    <row r="318" spans="1:8">
      <c r="D318" t="str">
        <f>Roles!$A$204</f>
        <v>Margin Dept-Class Planner Filter Half 2</v>
      </c>
      <c r="E318" t="s">
        <v>558</v>
      </c>
      <c r="F318" t="s">
        <v>824</v>
      </c>
      <c r="G318" t="s">
        <v>609</v>
      </c>
      <c r="H318" s="1" t="s">
        <v>740</v>
      </c>
    </row>
    <row r="319" spans="1:8">
      <c r="A319" t="s">
        <v>741</v>
      </c>
      <c r="B319" t="s">
        <v>498</v>
      </c>
      <c r="C319" t="b">
        <v>0</v>
      </c>
      <c r="D319" t="str">
        <f>Roles!$A$134</f>
        <v>Buyer Planner Filter Half 1</v>
      </c>
      <c r="E319" t="s">
        <v>558</v>
      </c>
      <c r="F319" t="s">
        <v>846</v>
      </c>
      <c r="G319" t="s">
        <v>609</v>
      </c>
      <c r="H319" s="1" t="s">
        <v>737</v>
      </c>
    </row>
    <row r="320" spans="1:8">
      <c r="D320" t="str">
        <f>Roles!$A$150</f>
        <v>Buyer Planner Filter Half 2</v>
      </c>
      <c r="E320" t="s">
        <v>558</v>
      </c>
      <c r="F320" t="s">
        <v>846</v>
      </c>
      <c r="G320" t="s">
        <v>609</v>
      </c>
      <c r="H320" s="1" t="s">
        <v>737</v>
      </c>
    </row>
    <row r="321" spans="1:8">
      <c r="D321" t="str">
        <f>Roles!$A$146</f>
        <v>Margin Buyer Planner Filter Half 1</v>
      </c>
      <c r="E321" t="s">
        <v>558</v>
      </c>
      <c r="F321" t="s">
        <v>824</v>
      </c>
      <c r="G321" t="s">
        <v>609</v>
      </c>
      <c r="H321" s="1" t="s">
        <v>737</v>
      </c>
    </row>
    <row r="322" spans="1:8">
      <c r="D322" t="str">
        <f>Roles!$A$156</f>
        <v>Margin Buyer Planner Filter Half 2</v>
      </c>
      <c r="E322" t="s">
        <v>558</v>
      </c>
      <c r="F322" t="s">
        <v>824</v>
      </c>
      <c r="G322" t="s">
        <v>609</v>
      </c>
      <c r="H322" s="1" t="s">
        <v>737</v>
      </c>
    </row>
    <row r="323" spans="1:8">
      <c r="D323" t="str">
        <f>Roles!$A$158</f>
        <v>Dept-Brand Planner Filter Half 1</v>
      </c>
      <c r="E323" s="1" t="s">
        <v>557</v>
      </c>
      <c r="F323" t="s">
        <v>846</v>
      </c>
      <c r="G323" t="s">
        <v>609</v>
      </c>
      <c r="H323" s="1" t="s">
        <v>737</v>
      </c>
    </row>
    <row r="324" spans="1:8">
      <c r="D324" t="str">
        <f>Roles!$A$174</f>
        <v>Dept-Brand Planner Filter Half 2</v>
      </c>
      <c r="E324" s="1" t="s">
        <v>557</v>
      </c>
      <c r="F324" t="s">
        <v>846</v>
      </c>
      <c r="G324" t="s">
        <v>609</v>
      </c>
      <c r="H324" s="1" t="s">
        <v>737</v>
      </c>
    </row>
    <row r="325" spans="1:8">
      <c r="D325" t="str">
        <f>Roles!$A$170</f>
        <v>Margin Dept-Brand Planner Filter Half 1</v>
      </c>
      <c r="E325" s="1" t="s">
        <v>557</v>
      </c>
      <c r="F325" t="s">
        <v>824</v>
      </c>
      <c r="G325" t="s">
        <v>609</v>
      </c>
      <c r="H325" s="1" t="s">
        <v>737</v>
      </c>
    </row>
    <row r="326" spans="1:8">
      <c r="D326" t="str">
        <f>Roles!$A$180</f>
        <v>Margin Dept-Brand Planner Filter Half 2</v>
      </c>
      <c r="E326" s="1" t="s">
        <v>557</v>
      </c>
      <c r="F326" t="s">
        <v>824</v>
      </c>
      <c r="G326" t="s">
        <v>609</v>
      </c>
      <c r="H326" s="1" t="s">
        <v>737</v>
      </c>
    </row>
    <row r="327" spans="1:8">
      <c r="D327" t="str">
        <f>Roles!$A$182</f>
        <v>Dept-Class Planner Filter Half 1</v>
      </c>
      <c r="E327" t="s">
        <v>558</v>
      </c>
      <c r="F327" t="s">
        <v>846</v>
      </c>
      <c r="G327" t="s">
        <v>609</v>
      </c>
      <c r="H327" s="1" t="s">
        <v>740</v>
      </c>
    </row>
    <row r="328" spans="1:8">
      <c r="D328" t="str">
        <f>Roles!$A$198</f>
        <v>Dept-Class Planner Filter Half 2</v>
      </c>
      <c r="E328" t="s">
        <v>558</v>
      </c>
      <c r="F328" t="s">
        <v>846</v>
      </c>
      <c r="G328" t="s">
        <v>609</v>
      </c>
      <c r="H328" s="1" t="s">
        <v>740</v>
      </c>
    </row>
    <row r="329" spans="1:8">
      <c r="D329" t="str">
        <f>Roles!$A$194</f>
        <v>Margin Dept-Class Planner Filter Half 1</v>
      </c>
      <c r="E329" t="s">
        <v>558</v>
      </c>
      <c r="F329" t="s">
        <v>824</v>
      </c>
      <c r="G329" t="s">
        <v>609</v>
      </c>
      <c r="H329" s="1" t="s">
        <v>740</v>
      </c>
    </row>
    <row r="330" spans="1:8">
      <c r="D330" t="str">
        <f>Roles!$A$204</f>
        <v>Margin Dept-Class Planner Filter Half 2</v>
      </c>
      <c r="E330" t="s">
        <v>558</v>
      </c>
      <c r="F330" t="s">
        <v>824</v>
      </c>
      <c r="G330" t="s">
        <v>609</v>
      </c>
      <c r="H330" s="1" t="s">
        <v>740</v>
      </c>
    </row>
    <row r="331" spans="1:8">
      <c r="A331" t="s">
        <v>742</v>
      </c>
      <c r="B331" t="s">
        <v>498</v>
      </c>
      <c r="C331" t="b">
        <v>0</v>
      </c>
      <c r="D331" t="str">
        <f>Roles!$A$134</f>
        <v>Buyer Planner Filter Half 1</v>
      </c>
      <c r="E331" t="s">
        <v>558</v>
      </c>
      <c r="F331" t="s">
        <v>846</v>
      </c>
      <c r="G331" t="s">
        <v>609</v>
      </c>
      <c r="H331" s="1" t="s">
        <v>737</v>
      </c>
    </row>
    <row r="332" spans="1:8">
      <c r="D332" t="str">
        <f>Roles!$A$150</f>
        <v>Buyer Planner Filter Half 2</v>
      </c>
      <c r="E332" t="s">
        <v>558</v>
      </c>
      <c r="F332" t="s">
        <v>846</v>
      </c>
      <c r="G332" t="s">
        <v>609</v>
      </c>
      <c r="H332" s="1" t="s">
        <v>737</v>
      </c>
    </row>
    <row r="333" spans="1:8">
      <c r="D333" t="str">
        <f>Roles!$A$146</f>
        <v>Margin Buyer Planner Filter Half 1</v>
      </c>
      <c r="E333" t="s">
        <v>558</v>
      </c>
      <c r="F333" t="s">
        <v>824</v>
      </c>
      <c r="G333" t="s">
        <v>609</v>
      </c>
      <c r="H333" s="1" t="s">
        <v>737</v>
      </c>
    </row>
    <row r="334" spans="1:8">
      <c r="D334" t="str">
        <f>Roles!$A$156</f>
        <v>Margin Buyer Planner Filter Half 2</v>
      </c>
      <c r="E334" t="s">
        <v>558</v>
      </c>
      <c r="F334" t="s">
        <v>824</v>
      </c>
      <c r="G334" t="s">
        <v>609</v>
      </c>
      <c r="H334" s="1" t="s">
        <v>737</v>
      </c>
    </row>
    <row r="335" spans="1:8">
      <c r="D335" t="str">
        <f>Roles!$A$158</f>
        <v>Dept-Brand Planner Filter Half 1</v>
      </c>
      <c r="E335" s="1" t="s">
        <v>557</v>
      </c>
      <c r="F335" t="s">
        <v>846</v>
      </c>
      <c r="G335" t="s">
        <v>609</v>
      </c>
      <c r="H335" s="1" t="s">
        <v>737</v>
      </c>
    </row>
    <row r="336" spans="1:8">
      <c r="D336" t="str">
        <f>Roles!$A$174</f>
        <v>Dept-Brand Planner Filter Half 2</v>
      </c>
      <c r="E336" s="1" t="s">
        <v>557</v>
      </c>
      <c r="F336" t="s">
        <v>846</v>
      </c>
      <c r="G336" t="s">
        <v>609</v>
      </c>
      <c r="H336" s="1" t="s">
        <v>737</v>
      </c>
    </row>
    <row r="337" spans="1:8">
      <c r="D337" t="str">
        <f>Roles!$A$170</f>
        <v>Margin Dept-Brand Planner Filter Half 1</v>
      </c>
      <c r="E337" s="1" t="s">
        <v>557</v>
      </c>
      <c r="F337" t="s">
        <v>824</v>
      </c>
      <c r="G337" t="s">
        <v>609</v>
      </c>
      <c r="H337" s="1" t="s">
        <v>737</v>
      </c>
    </row>
    <row r="338" spans="1:8">
      <c r="D338" t="str">
        <f>Roles!$A$180</f>
        <v>Margin Dept-Brand Planner Filter Half 2</v>
      </c>
      <c r="E338" s="1" t="s">
        <v>557</v>
      </c>
      <c r="F338" t="s">
        <v>824</v>
      </c>
      <c r="G338" t="s">
        <v>609</v>
      </c>
      <c r="H338" s="1" t="s">
        <v>737</v>
      </c>
    </row>
    <row r="339" spans="1:8">
      <c r="D339" t="str">
        <f>Roles!$A$182</f>
        <v>Dept-Class Planner Filter Half 1</v>
      </c>
      <c r="E339" t="s">
        <v>558</v>
      </c>
      <c r="F339" t="s">
        <v>846</v>
      </c>
      <c r="G339" t="s">
        <v>609</v>
      </c>
      <c r="H339" s="1" t="s">
        <v>740</v>
      </c>
    </row>
    <row r="340" spans="1:8">
      <c r="D340" t="str">
        <f>Roles!$A$198</f>
        <v>Dept-Class Planner Filter Half 2</v>
      </c>
      <c r="E340" t="s">
        <v>558</v>
      </c>
      <c r="F340" t="s">
        <v>846</v>
      </c>
      <c r="G340" t="s">
        <v>609</v>
      </c>
      <c r="H340" s="1" t="s">
        <v>740</v>
      </c>
    </row>
    <row r="341" spans="1:8">
      <c r="D341" t="str">
        <f>Roles!$A$194</f>
        <v>Margin Dept-Class Planner Filter Half 1</v>
      </c>
      <c r="E341" t="s">
        <v>558</v>
      </c>
      <c r="F341" t="s">
        <v>824</v>
      </c>
      <c r="G341" t="s">
        <v>609</v>
      </c>
      <c r="H341" s="1" t="s">
        <v>740</v>
      </c>
    </row>
    <row r="342" spans="1:8">
      <c r="D342" t="str">
        <f>Roles!$A$204</f>
        <v>Margin Dept-Class Planner Filter Half 2</v>
      </c>
      <c r="E342" t="s">
        <v>558</v>
      </c>
      <c r="F342" t="s">
        <v>824</v>
      </c>
      <c r="G342" t="s">
        <v>609</v>
      </c>
      <c r="H342" s="1" t="s">
        <v>740</v>
      </c>
    </row>
    <row r="343" spans="1:8">
      <c r="A343" t="s">
        <v>228</v>
      </c>
      <c r="B343" t="s">
        <v>498</v>
      </c>
      <c r="C343" t="b">
        <v>0</v>
      </c>
      <c r="D343" t="str">
        <f>Roles!$A$134</f>
        <v>Buyer Planner Filter Half 1</v>
      </c>
      <c r="E343" t="s">
        <v>558</v>
      </c>
      <c r="F343" t="s">
        <v>846</v>
      </c>
      <c r="G343" t="s">
        <v>609</v>
      </c>
      <c r="H343" s="1" t="s">
        <v>737</v>
      </c>
    </row>
    <row r="344" spans="1:8">
      <c r="D344" t="str">
        <f>Roles!$A$150</f>
        <v>Buyer Planner Filter Half 2</v>
      </c>
      <c r="E344" t="s">
        <v>558</v>
      </c>
      <c r="F344" t="s">
        <v>846</v>
      </c>
      <c r="G344" t="s">
        <v>609</v>
      </c>
      <c r="H344" s="1" t="s">
        <v>737</v>
      </c>
    </row>
    <row r="345" spans="1:8">
      <c r="D345" t="str">
        <f>Roles!$A$146</f>
        <v>Margin Buyer Planner Filter Half 1</v>
      </c>
      <c r="E345" t="s">
        <v>558</v>
      </c>
      <c r="F345" t="s">
        <v>824</v>
      </c>
      <c r="G345" t="s">
        <v>609</v>
      </c>
      <c r="H345" s="1" t="s">
        <v>737</v>
      </c>
    </row>
    <row r="346" spans="1:8">
      <c r="D346" t="str">
        <f>Roles!$A$156</f>
        <v>Margin Buyer Planner Filter Half 2</v>
      </c>
      <c r="E346" t="s">
        <v>558</v>
      </c>
      <c r="F346" t="s">
        <v>824</v>
      </c>
      <c r="G346" t="s">
        <v>609</v>
      </c>
      <c r="H346" s="1" t="s">
        <v>737</v>
      </c>
    </row>
    <row r="347" spans="1:8">
      <c r="D347" t="str">
        <f>Roles!$A$158</f>
        <v>Dept-Brand Planner Filter Half 1</v>
      </c>
      <c r="E347" s="1" t="s">
        <v>557</v>
      </c>
      <c r="F347" t="s">
        <v>846</v>
      </c>
      <c r="G347" t="s">
        <v>609</v>
      </c>
      <c r="H347" s="1" t="s">
        <v>737</v>
      </c>
    </row>
    <row r="348" spans="1:8">
      <c r="D348" t="str">
        <f>Roles!$A$174</f>
        <v>Dept-Brand Planner Filter Half 2</v>
      </c>
      <c r="E348" s="1" t="s">
        <v>557</v>
      </c>
      <c r="F348" t="s">
        <v>846</v>
      </c>
      <c r="G348" t="s">
        <v>609</v>
      </c>
      <c r="H348" s="1" t="s">
        <v>737</v>
      </c>
    </row>
    <row r="349" spans="1:8">
      <c r="D349" t="str">
        <f>Roles!$A$170</f>
        <v>Margin Dept-Brand Planner Filter Half 1</v>
      </c>
      <c r="E349" s="1" t="s">
        <v>557</v>
      </c>
      <c r="F349" t="s">
        <v>824</v>
      </c>
      <c r="G349" t="s">
        <v>609</v>
      </c>
      <c r="H349" s="1" t="s">
        <v>737</v>
      </c>
    </row>
    <row r="350" spans="1:8">
      <c r="D350" t="str">
        <f>Roles!$A$180</f>
        <v>Margin Dept-Brand Planner Filter Half 2</v>
      </c>
      <c r="E350" s="1" t="s">
        <v>557</v>
      </c>
      <c r="F350" t="s">
        <v>824</v>
      </c>
      <c r="G350" t="s">
        <v>609</v>
      </c>
      <c r="H350" s="1" t="s">
        <v>737</v>
      </c>
    </row>
    <row r="351" spans="1:8">
      <c r="D351" t="str">
        <f>Roles!$A$182</f>
        <v>Dept-Class Planner Filter Half 1</v>
      </c>
      <c r="E351" t="s">
        <v>558</v>
      </c>
      <c r="F351" t="s">
        <v>846</v>
      </c>
      <c r="G351" t="s">
        <v>609</v>
      </c>
      <c r="H351" s="1" t="s">
        <v>740</v>
      </c>
    </row>
    <row r="352" spans="1:8">
      <c r="D352" t="str">
        <f>Roles!$A$198</f>
        <v>Dept-Class Planner Filter Half 2</v>
      </c>
      <c r="E352" t="s">
        <v>558</v>
      </c>
      <c r="F352" t="s">
        <v>846</v>
      </c>
      <c r="G352" t="s">
        <v>609</v>
      </c>
      <c r="H352" s="1" t="s">
        <v>740</v>
      </c>
    </row>
    <row r="353" spans="1:8">
      <c r="D353" t="str">
        <f>Roles!$A$194</f>
        <v>Margin Dept-Class Planner Filter Half 1</v>
      </c>
      <c r="E353" t="s">
        <v>558</v>
      </c>
      <c r="F353" t="s">
        <v>824</v>
      </c>
      <c r="G353" t="s">
        <v>609</v>
      </c>
      <c r="H353" s="1" t="s">
        <v>740</v>
      </c>
    </row>
    <row r="354" spans="1:8">
      <c r="D354" t="str">
        <f>Roles!$A$204</f>
        <v>Margin Dept-Class Planner Filter Half 2</v>
      </c>
      <c r="E354" t="s">
        <v>558</v>
      </c>
      <c r="F354" t="s">
        <v>824</v>
      </c>
      <c r="G354" t="s">
        <v>609</v>
      </c>
      <c r="H354" s="1" t="s">
        <v>740</v>
      </c>
    </row>
    <row r="355" spans="1:8">
      <c r="A355" t="s">
        <v>743</v>
      </c>
      <c r="B355" t="s">
        <v>498</v>
      </c>
      <c r="C355" t="b">
        <v>0</v>
      </c>
      <c r="D355" t="str">
        <f>Roles!$A$134</f>
        <v>Buyer Planner Filter Half 1</v>
      </c>
      <c r="E355" t="s">
        <v>558</v>
      </c>
      <c r="F355" t="s">
        <v>846</v>
      </c>
      <c r="G355" t="s">
        <v>609</v>
      </c>
      <c r="H355" s="1" t="s">
        <v>737</v>
      </c>
    </row>
    <row r="356" spans="1:8">
      <c r="D356" t="str">
        <f>Roles!$A$150</f>
        <v>Buyer Planner Filter Half 2</v>
      </c>
      <c r="E356" t="s">
        <v>558</v>
      </c>
      <c r="F356" t="s">
        <v>846</v>
      </c>
      <c r="G356" t="s">
        <v>609</v>
      </c>
      <c r="H356" s="1" t="s">
        <v>737</v>
      </c>
    </row>
    <row r="357" spans="1:8">
      <c r="D357" t="str">
        <f>Roles!$A$146</f>
        <v>Margin Buyer Planner Filter Half 1</v>
      </c>
      <c r="E357" t="s">
        <v>558</v>
      </c>
      <c r="F357" t="s">
        <v>824</v>
      </c>
      <c r="G357" t="s">
        <v>609</v>
      </c>
      <c r="H357" s="1" t="s">
        <v>737</v>
      </c>
    </row>
    <row r="358" spans="1:8">
      <c r="D358" t="str">
        <f>Roles!$A$156</f>
        <v>Margin Buyer Planner Filter Half 2</v>
      </c>
      <c r="E358" t="s">
        <v>558</v>
      </c>
      <c r="F358" t="s">
        <v>824</v>
      </c>
      <c r="G358" t="s">
        <v>609</v>
      </c>
      <c r="H358" s="1" t="s">
        <v>737</v>
      </c>
    </row>
    <row r="359" spans="1:8">
      <c r="D359" t="str">
        <f>Roles!$A$158</f>
        <v>Dept-Brand Planner Filter Half 1</v>
      </c>
      <c r="E359" s="1" t="s">
        <v>557</v>
      </c>
      <c r="F359" t="s">
        <v>846</v>
      </c>
      <c r="G359" t="s">
        <v>609</v>
      </c>
      <c r="H359" s="1" t="s">
        <v>737</v>
      </c>
    </row>
    <row r="360" spans="1:8">
      <c r="D360" t="str">
        <f>Roles!$A$174</f>
        <v>Dept-Brand Planner Filter Half 2</v>
      </c>
      <c r="E360" s="1" t="s">
        <v>557</v>
      </c>
      <c r="F360" t="s">
        <v>846</v>
      </c>
      <c r="G360" t="s">
        <v>609</v>
      </c>
      <c r="H360" s="1" t="s">
        <v>737</v>
      </c>
    </row>
    <row r="361" spans="1:8">
      <c r="D361" t="str">
        <f>Roles!$A$170</f>
        <v>Margin Dept-Brand Planner Filter Half 1</v>
      </c>
      <c r="E361" s="1" t="s">
        <v>557</v>
      </c>
      <c r="F361" t="s">
        <v>824</v>
      </c>
      <c r="G361" t="s">
        <v>609</v>
      </c>
      <c r="H361" s="1" t="s">
        <v>737</v>
      </c>
    </row>
    <row r="362" spans="1:8">
      <c r="D362" t="str">
        <f>Roles!$A$180</f>
        <v>Margin Dept-Brand Planner Filter Half 2</v>
      </c>
      <c r="E362" s="1" t="s">
        <v>557</v>
      </c>
      <c r="F362" t="s">
        <v>824</v>
      </c>
      <c r="G362" t="s">
        <v>609</v>
      </c>
      <c r="H362" s="1" t="s">
        <v>737</v>
      </c>
    </row>
    <row r="363" spans="1:8">
      <c r="D363" t="str">
        <f>Roles!$A$182</f>
        <v>Dept-Class Planner Filter Half 1</v>
      </c>
      <c r="E363" t="s">
        <v>558</v>
      </c>
      <c r="F363" t="s">
        <v>846</v>
      </c>
      <c r="G363" t="s">
        <v>609</v>
      </c>
      <c r="H363" s="1" t="s">
        <v>740</v>
      </c>
    </row>
    <row r="364" spans="1:8">
      <c r="D364" t="str">
        <f>Roles!$A$198</f>
        <v>Dept-Class Planner Filter Half 2</v>
      </c>
      <c r="E364" t="s">
        <v>558</v>
      </c>
      <c r="F364" t="s">
        <v>846</v>
      </c>
      <c r="G364" t="s">
        <v>609</v>
      </c>
      <c r="H364" s="1" t="s">
        <v>740</v>
      </c>
    </row>
    <row r="365" spans="1:8">
      <c r="D365" t="str">
        <f>Roles!$A$194</f>
        <v>Margin Dept-Class Planner Filter Half 1</v>
      </c>
      <c r="E365" t="s">
        <v>558</v>
      </c>
      <c r="F365" t="s">
        <v>824</v>
      </c>
      <c r="G365" t="s">
        <v>609</v>
      </c>
      <c r="H365" s="1" t="s">
        <v>740</v>
      </c>
    </row>
    <row r="366" spans="1:8">
      <c r="D366" t="str">
        <f>Roles!$A$204</f>
        <v>Margin Dept-Class Planner Filter Half 2</v>
      </c>
      <c r="E366" t="s">
        <v>558</v>
      </c>
      <c r="F366" t="s">
        <v>824</v>
      </c>
      <c r="G366" t="s">
        <v>609</v>
      </c>
      <c r="H366" s="1" t="s">
        <v>740</v>
      </c>
    </row>
    <row r="367" spans="1:8">
      <c r="A367" t="s">
        <v>744</v>
      </c>
      <c r="B367" t="s">
        <v>498</v>
      </c>
      <c r="C367" t="b">
        <v>0</v>
      </c>
      <c r="D367" t="str">
        <f>Roles!$A$29</f>
        <v>OTB Merch Planner Half 1</v>
      </c>
      <c r="E367" t="s">
        <v>558</v>
      </c>
      <c r="F367" t="s">
        <v>556</v>
      </c>
      <c r="G367" t="s">
        <v>609</v>
      </c>
      <c r="H367" s="1" t="s">
        <v>565</v>
      </c>
    </row>
    <row r="368" spans="1:8">
      <c r="D368" t="str">
        <f>Roles!$A$35</f>
        <v>OTB Merch Planner Half 2</v>
      </c>
      <c r="E368" t="s">
        <v>558</v>
      </c>
      <c r="F368" t="s">
        <v>556</v>
      </c>
      <c r="G368" t="s">
        <v>609</v>
      </c>
      <c r="H368" s="1" t="s">
        <v>565</v>
      </c>
    </row>
    <row r="369" spans="1:8">
      <c r="D369" t="str">
        <f>Roles!$A$38</f>
        <v>Phase Merch Planner Half 1</v>
      </c>
      <c r="E369" t="s">
        <v>558</v>
      </c>
      <c r="F369" t="s">
        <v>556</v>
      </c>
      <c r="G369" t="s">
        <v>609</v>
      </c>
      <c r="H369" s="1" t="s">
        <v>565</v>
      </c>
    </row>
    <row r="370" spans="1:8">
      <c r="D370" t="str">
        <f>Roles!$A$40</f>
        <v>Phase Merch Planner Half 2</v>
      </c>
      <c r="E370" t="s">
        <v>558</v>
      </c>
      <c r="F370" t="s">
        <v>556</v>
      </c>
      <c r="G370" t="s">
        <v>609</v>
      </c>
      <c r="H370" s="1" t="s">
        <v>565</v>
      </c>
    </row>
    <row r="371" spans="1:8">
      <c r="D371" t="str">
        <f>Roles!$A$41</f>
        <v>WSSI Merch Planner Half 1</v>
      </c>
      <c r="E371" t="s">
        <v>558</v>
      </c>
      <c r="F371" t="s">
        <v>846</v>
      </c>
      <c r="G371" t="s">
        <v>609</v>
      </c>
      <c r="H371" s="1" t="s">
        <v>565</v>
      </c>
    </row>
    <row r="372" spans="1:8">
      <c r="D372" t="str">
        <f>Roles!$A$45</f>
        <v>WSSI Merch Planner Half 2</v>
      </c>
      <c r="E372" t="s">
        <v>558</v>
      </c>
      <c r="F372" t="s">
        <v>846</v>
      </c>
      <c r="G372" t="s">
        <v>609</v>
      </c>
      <c r="H372" s="1" t="s">
        <v>565</v>
      </c>
    </row>
    <row r="373" spans="1:8">
      <c r="D373" t="str">
        <f>Roles!$A$47</f>
        <v>Margin Merch Planner Half 1</v>
      </c>
      <c r="E373" t="s">
        <v>558</v>
      </c>
      <c r="F373" t="s">
        <v>824</v>
      </c>
      <c r="G373" t="s">
        <v>609</v>
      </c>
      <c r="H373" s="1" t="s">
        <v>745</v>
      </c>
    </row>
    <row r="374" spans="1:8">
      <c r="D374" t="str">
        <f>Roles!$A$51</f>
        <v>Margin Merch Planner Half 2</v>
      </c>
      <c r="E374" t="s">
        <v>558</v>
      </c>
      <c r="F374" t="s">
        <v>824</v>
      </c>
      <c r="G374" t="s">
        <v>609</v>
      </c>
      <c r="H374" s="1" t="s">
        <v>745</v>
      </c>
    </row>
    <row r="375" spans="1:8">
      <c r="D375" t="str">
        <f>Roles!$A$98</f>
        <v>OTB Merch Approver Filter Half 1</v>
      </c>
      <c r="E375" t="s">
        <v>558</v>
      </c>
      <c r="F375" t="s">
        <v>556</v>
      </c>
      <c r="G375" t="s">
        <v>609</v>
      </c>
      <c r="H375" s="1" t="s">
        <v>565</v>
      </c>
    </row>
    <row r="376" spans="1:8">
      <c r="D376" t="str">
        <f>Roles!$A$106</f>
        <v>OTB Merch Approver Filter Half 2</v>
      </c>
      <c r="E376" t="s">
        <v>558</v>
      </c>
      <c r="F376" t="s">
        <v>556</v>
      </c>
      <c r="G376" t="s">
        <v>609</v>
      </c>
      <c r="H376" s="1" t="s">
        <v>565</v>
      </c>
    </row>
    <row r="377" spans="1:8">
      <c r="D377" t="str">
        <f>Roles!$A$100</f>
        <v>Phasing Merch Approver Filter Half 1</v>
      </c>
      <c r="E377" t="s">
        <v>558</v>
      </c>
      <c r="F377" t="s">
        <v>556</v>
      </c>
      <c r="G377" t="s">
        <v>609</v>
      </c>
      <c r="H377" s="1" t="s">
        <v>565</v>
      </c>
    </row>
    <row r="378" spans="1:8">
      <c r="D378" t="str">
        <f>Roles!$A$107</f>
        <v>Phasing Merch Approver Filter Half 2</v>
      </c>
      <c r="E378" t="s">
        <v>558</v>
      </c>
      <c r="F378" t="s">
        <v>556</v>
      </c>
      <c r="G378" t="s">
        <v>609</v>
      </c>
      <c r="H378" s="1" t="s">
        <v>565</v>
      </c>
    </row>
    <row r="379" spans="1:8">
      <c r="D379" t="str">
        <f>Roles!$A$102</f>
        <v>WSSI Merch Approver Filter Half 1</v>
      </c>
      <c r="E379" t="s">
        <v>558</v>
      </c>
      <c r="F379" t="s">
        <v>846</v>
      </c>
      <c r="G379" t="s">
        <v>609</v>
      </c>
      <c r="H379" s="1" t="s">
        <v>565</v>
      </c>
    </row>
    <row r="380" spans="1:8">
      <c r="D380" t="str">
        <f>Roles!$A$108</f>
        <v>WSSI Merch Approver Filter Half 2</v>
      </c>
      <c r="E380" t="s">
        <v>558</v>
      </c>
      <c r="F380" t="s">
        <v>846</v>
      </c>
      <c r="G380" t="s">
        <v>609</v>
      </c>
      <c r="H380" s="1" t="s">
        <v>565</v>
      </c>
    </row>
    <row r="381" spans="1:8">
      <c r="A381" t="s">
        <v>747</v>
      </c>
      <c r="B381" t="s">
        <v>498</v>
      </c>
      <c r="C381" t="b">
        <v>0</v>
      </c>
      <c r="D381" t="str">
        <f>Roles!$A$134</f>
        <v>Buyer Planner Filter Half 1</v>
      </c>
      <c r="E381" t="s">
        <v>558</v>
      </c>
      <c r="F381" t="s">
        <v>846</v>
      </c>
      <c r="G381" t="s">
        <v>609</v>
      </c>
      <c r="H381" s="1" t="s">
        <v>565</v>
      </c>
    </row>
    <row r="382" spans="1:8">
      <c r="D382" t="str">
        <f>Roles!$A$150</f>
        <v>Buyer Planner Filter Half 2</v>
      </c>
      <c r="E382" t="s">
        <v>558</v>
      </c>
      <c r="F382" t="s">
        <v>846</v>
      </c>
      <c r="G382" t="s">
        <v>609</v>
      </c>
      <c r="H382" s="1" t="s">
        <v>565</v>
      </c>
    </row>
    <row r="383" spans="1:8">
      <c r="D383" t="str">
        <f>Roles!$A$146</f>
        <v>Margin Buyer Planner Filter Half 1</v>
      </c>
      <c r="E383" t="s">
        <v>558</v>
      </c>
      <c r="F383" t="s">
        <v>824</v>
      </c>
      <c r="G383" t="s">
        <v>609</v>
      </c>
      <c r="H383" s="1" t="s">
        <v>565</v>
      </c>
    </row>
    <row r="384" spans="1:8">
      <c r="D384" t="str">
        <f>Roles!$A$156</f>
        <v>Margin Buyer Planner Filter Half 2</v>
      </c>
      <c r="E384" t="s">
        <v>558</v>
      </c>
      <c r="F384" t="s">
        <v>824</v>
      </c>
      <c r="G384" t="s">
        <v>609</v>
      </c>
      <c r="H384" s="1" t="s">
        <v>565</v>
      </c>
    </row>
    <row r="385" spans="1:8">
      <c r="D385" t="str">
        <f>Roles!$A$158</f>
        <v>Dept-Brand Planner Filter Half 1</v>
      </c>
      <c r="E385" s="1" t="s">
        <v>557</v>
      </c>
      <c r="F385" t="s">
        <v>846</v>
      </c>
      <c r="G385" t="s">
        <v>609</v>
      </c>
      <c r="H385" s="1" t="s">
        <v>565</v>
      </c>
    </row>
    <row r="386" spans="1:8">
      <c r="D386" t="str">
        <f>Roles!$A$174</f>
        <v>Dept-Brand Planner Filter Half 2</v>
      </c>
      <c r="E386" s="1" t="s">
        <v>557</v>
      </c>
      <c r="F386" t="s">
        <v>846</v>
      </c>
      <c r="G386" t="s">
        <v>609</v>
      </c>
      <c r="H386" s="1" t="s">
        <v>565</v>
      </c>
    </row>
    <row r="387" spans="1:8">
      <c r="D387" t="str">
        <f>Roles!$A$170</f>
        <v>Margin Dept-Brand Planner Filter Half 1</v>
      </c>
      <c r="E387" s="1" t="s">
        <v>557</v>
      </c>
      <c r="F387" t="s">
        <v>824</v>
      </c>
      <c r="G387" t="s">
        <v>609</v>
      </c>
      <c r="H387" s="1" t="s">
        <v>565</v>
      </c>
    </row>
    <row r="388" spans="1:8">
      <c r="D388" t="str">
        <f>Roles!$A$180</f>
        <v>Margin Dept-Brand Planner Filter Half 2</v>
      </c>
      <c r="E388" s="1" t="s">
        <v>557</v>
      </c>
      <c r="F388" t="s">
        <v>824</v>
      </c>
      <c r="G388" t="s">
        <v>609</v>
      </c>
      <c r="H388" s="1" t="s">
        <v>565</v>
      </c>
    </row>
    <row r="389" spans="1:8">
      <c r="D389" t="str">
        <f>Roles!$A$182</f>
        <v>Dept-Class Planner Filter Half 1</v>
      </c>
      <c r="E389" t="s">
        <v>558</v>
      </c>
      <c r="F389" t="s">
        <v>846</v>
      </c>
      <c r="G389" t="s">
        <v>609</v>
      </c>
      <c r="H389" s="1" t="s">
        <v>746</v>
      </c>
    </row>
    <row r="390" spans="1:8">
      <c r="D390" t="str">
        <f>Roles!$A$198</f>
        <v>Dept-Class Planner Filter Half 2</v>
      </c>
      <c r="E390" t="s">
        <v>558</v>
      </c>
      <c r="F390" t="s">
        <v>846</v>
      </c>
      <c r="G390" t="s">
        <v>609</v>
      </c>
      <c r="H390" s="1" t="s">
        <v>746</v>
      </c>
    </row>
    <row r="391" spans="1:8">
      <c r="D391" t="str">
        <f>Roles!$A$194</f>
        <v>Margin Dept-Class Planner Filter Half 1</v>
      </c>
      <c r="E391" t="s">
        <v>558</v>
      </c>
      <c r="F391" t="s">
        <v>824</v>
      </c>
      <c r="G391" t="s">
        <v>609</v>
      </c>
      <c r="H391" s="1" t="s">
        <v>746</v>
      </c>
    </row>
    <row r="392" spans="1:8">
      <c r="D392" t="str">
        <f>Roles!$A$204</f>
        <v>Margin Dept-Class Planner Filter Half 2</v>
      </c>
      <c r="E392" t="s">
        <v>558</v>
      </c>
      <c r="F392" t="s">
        <v>824</v>
      </c>
      <c r="G392" t="s">
        <v>609</v>
      </c>
      <c r="H392" s="1" t="s">
        <v>746</v>
      </c>
    </row>
    <row r="393" spans="1:8">
      <c r="A393" t="s">
        <v>501</v>
      </c>
      <c r="B393" t="s">
        <v>498</v>
      </c>
      <c r="C393" t="b">
        <v>0</v>
      </c>
      <c r="D393" t="str">
        <f>Roles!$A$134</f>
        <v>Buyer Planner Filter Half 1</v>
      </c>
      <c r="E393" t="s">
        <v>558</v>
      </c>
      <c r="F393" t="s">
        <v>846</v>
      </c>
      <c r="G393" t="s">
        <v>609</v>
      </c>
      <c r="H393" s="1" t="s">
        <v>565</v>
      </c>
    </row>
    <row r="394" spans="1:8">
      <c r="D394" t="str">
        <f>Roles!$A$150</f>
        <v>Buyer Planner Filter Half 2</v>
      </c>
      <c r="E394" t="s">
        <v>558</v>
      </c>
      <c r="F394" t="s">
        <v>846</v>
      </c>
      <c r="G394" t="s">
        <v>609</v>
      </c>
      <c r="H394" s="1" t="s">
        <v>565</v>
      </c>
    </row>
    <row r="395" spans="1:8">
      <c r="D395" t="str">
        <f>Roles!$A$146</f>
        <v>Margin Buyer Planner Filter Half 1</v>
      </c>
      <c r="E395" t="s">
        <v>558</v>
      </c>
      <c r="F395" t="s">
        <v>824</v>
      </c>
      <c r="G395" t="s">
        <v>609</v>
      </c>
      <c r="H395" s="1" t="s">
        <v>565</v>
      </c>
    </row>
    <row r="396" spans="1:8">
      <c r="D396" t="str">
        <f>Roles!$A$156</f>
        <v>Margin Buyer Planner Filter Half 2</v>
      </c>
      <c r="E396" t="s">
        <v>558</v>
      </c>
      <c r="F396" t="s">
        <v>824</v>
      </c>
      <c r="G396" t="s">
        <v>609</v>
      </c>
      <c r="H396" s="1" t="s">
        <v>565</v>
      </c>
    </row>
    <row r="397" spans="1:8">
      <c r="D397" t="str">
        <f>Roles!$A$158</f>
        <v>Dept-Brand Planner Filter Half 1</v>
      </c>
      <c r="E397" s="1" t="s">
        <v>557</v>
      </c>
      <c r="F397" t="s">
        <v>846</v>
      </c>
      <c r="G397" t="s">
        <v>609</v>
      </c>
      <c r="H397" s="1" t="s">
        <v>565</v>
      </c>
    </row>
    <row r="398" spans="1:8">
      <c r="D398" t="str">
        <f>Roles!$A$174</f>
        <v>Dept-Brand Planner Filter Half 2</v>
      </c>
      <c r="E398" s="1" t="s">
        <v>557</v>
      </c>
      <c r="F398" t="s">
        <v>846</v>
      </c>
      <c r="G398" t="s">
        <v>609</v>
      </c>
      <c r="H398" s="1" t="s">
        <v>565</v>
      </c>
    </row>
    <row r="399" spans="1:8">
      <c r="D399" t="str">
        <f>Roles!$A$170</f>
        <v>Margin Dept-Brand Planner Filter Half 1</v>
      </c>
      <c r="E399" s="1" t="s">
        <v>557</v>
      </c>
      <c r="F399" t="s">
        <v>824</v>
      </c>
      <c r="G399" t="s">
        <v>609</v>
      </c>
      <c r="H399" s="1" t="s">
        <v>565</v>
      </c>
    </row>
    <row r="400" spans="1:8">
      <c r="D400" t="str">
        <f>Roles!$A$180</f>
        <v>Margin Dept-Brand Planner Filter Half 2</v>
      </c>
      <c r="E400" s="1" t="s">
        <v>557</v>
      </c>
      <c r="F400" t="s">
        <v>824</v>
      </c>
      <c r="G400" t="s">
        <v>609</v>
      </c>
      <c r="H400" s="1" t="s">
        <v>565</v>
      </c>
    </row>
    <row r="401" spans="1:8">
      <c r="D401" t="str">
        <f>Roles!$A$182</f>
        <v>Dept-Class Planner Filter Half 1</v>
      </c>
      <c r="E401" t="s">
        <v>558</v>
      </c>
      <c r="F401" t="s">
        <v>846</v>
      </c>
      <c r="G401" t="s">
        <v>609</v>
      </c>
      <c r="H401" s="1" t="s">
        <v>746</v>
      </c>
    </row>
    <row r="402" spans="1:8">
      <c r="D402" t="str">
        <f>Roles!$A$198</f>
        <v>Dept-Class Planner Filter Half 2</v>
      </c>
      <c r="E402" t="s">
        <v>558</v>
      </c>
      <c r="F402" t="s">
        <v>846</v>
      </c>
      <c r="G402" t="s">
        <v>609</v>
      </c>
      <c r="H402" s="1" t="s">
        <v>746</v>
      </c>
    </row>
    <row r="403" spans="1:8">
      <c r="D403" t="str">
        <f>Roles!$A$194</f>
        <v>Margin Dept-Class Planner Filter Half 1</v>
      </c>
      <c r="E403" t="s">
        <v>558</v>
      </c>
      <c r="F403" t="s">
        <v>824</v>
      </c>
      <c r="G403" t="s">
        <v>609</v>
      </c>
      <c r="H403" s="1" t="s">
        <v>746</v>
      </c>
    </row>
    <row r="404" spans="1:8">
      <c r="D404" t="str">
        <f>Roles!$A$204</f>
        <v>Margin Dept-Class Planner Filter Half 2</v>
      </c>
      <c r="E404" t="s">
        <v>558</v>
      </c>
      <c r="F404" t="s">
        <v>824</v>
      </c>
      <c r="G404" t="s">
        <v>609</v>
      </c>
      <c r="H404" s="1" t="s">
        <v>746</v>
      </c>
    </row>
    <row r="405" spans="1:8">
      <c r="A405" t="s">
        <v>748</v>
      </c>
      <c r="B405" t="s">
        <v>498</v>
      </c>
      <c r="C405" t="b">
        <v>0</v>
      </c>
      <c r="D405" t="str">
        <f>Roles!$A$134</f>
        <v>Buyer Planner Filter Half 1</v>
      </c>
      <c r="E405" t="s">
        <v>558</v>
      </c>
      <c r="F405" t="s">
        <v>846</v>
      </c>
      <c r="G405" t="s">
        <v>609</v>
      </c>
      <c r="H405" s="1" t="s">
        <v>565</v>
      </c>
    </row>
    <row r="406" spans="1:8">
      <c r="D406" t="str">
        <f>Roles!$A$150</f>
        <v>Buyer Planner Filter Half 2</v>
      </c>
      <c r="E406" t="s">
        <v>558</v>
      </c>
      <c r="F406" t="s">
        <v>846</v>
      </c>
      <c r="G406" t="s">
        <v>609</v>
      </c>
      <c r="H406" s="1" t="s">
        <v>565</v>
      </c>
    </row>
    <row r="407" spans="1:8">
      <c r="D407" t="str">
        <f>Roles!$A$146</f>
        <v>Margin Buyer Planner Filter Half 1</v>
      </c>
      <c r="E407" t="s">
        <v>558</v>
      </c>
      <c r="F407" t="s">
        <v>824</v>
      </c>
      <c r="G407" t="s">
        <v>609</v>
      </c>
      <c r="H407" s="1" t="s">
        <v>565</v>
      </c>
    </row>
    <row r="408" spans="1:8">
      <c r="D408" t="str">
        <f>Roles!$A$156</f>
        <v>Margin Buyer Planner Filter Half 2</v>
      </c>
      <c r="E408" t="s">
        <v>558</v>
      </c>
      <c r="F408" t="s">
        <v>824</v>
      </c>
      <c r="G408" t="s">
        <v>609</v>
      </c>
      <c r="H408" s="1" t="s">
        <v>565</v>
      </c>
    </row>
    <row r="409" spans="1:8">
      <c r="D409" t="str">
        <f>Roles!$A$158</f>
        <v>Dept-Brand Planner Filter Half 1</v>
      </c>
      <c r="E409" s="1" t="s">
        <v>557</v>
      </c>
      <c r="F409" t="s">
        <v>846</v>
      </c>
      <c r="G409" t="s">
        <v>609</v>
      </c>
      <c r="H409" s="1" t="s">
        <v>565</v>
      </c>
    </row>
    <row r="410" spans="1:8">
      <c r="D410" t="str">
        <f>Roles!$A$174</f>
        <v>Dept-Brand Planner Filter Half 2</v>
      </c>
      <c r="E410" s="1" t="s">
        <v>557</v>
      </c>
      <c r="F410" t="s">
        <v>846</v>
      </c>
      <c r="G410" t="s">
        <v>609</v>
      </c>
      <c r="H410" s="1" t="s">
        <v>565</v>
      </c>
    </row>
    <row r="411" spans="1:8">
      <c r="D411" t="str">
        <f>Roles!$A$170</f>
        <v>Margin Dept-Brand Planner Filter Half 1</v>
      </c>
      <c r="E411" s="1" t="s">
        <v>557</v>
      </c>
      <c r="F411" t="s">
        <v>824</v>
      </c>
      <c r="G411" t="s">
        <v>609</v>
      </c>
      <c r="H411" s="1" t="s">
        <v>565</v>
      </c>
    </row>
    <row r="412" spans="1:8">
      <c r="D412" t="str">
        <f>Roles!$A$180</f>
        <v>Margin Dept-Brand Planner Filter Half 2</v>
      </c>
      <c r="E412" s="1" t="s">
        <v>557</v>
      </c>
      <c r="F412" t="s">
        <v>824</v>
      </c>
      <c r="G412" t="s">
        <v>609</v>
      </c>
      <c r="H412" s="1" t="s">
        <v>565</v>
      </c>
    </row>
    <row r="413" spans="1:8">
      <c r="D413" t="str">
        <f>Roles!$A$182</f>
        <v>Dept-Class Planner Filter Half 1</v>
      </c>
      <c r="E413" t="s">
        <v>558</v>
      </c>
      <c r="F413" t="s">
        <v>846</v>
      </c>
      <c r="G413" t="s">
        <v>609</v>
      </c>
      <c r="H413" s="1" t="s">
        <v>746</v>
      </c>
    </row>
    <row r="414" spans="1:8">
      <c r="D414" t="str">
        <f>Roles!$A$198</f>
        <v>Dept-Class Planner Filter Half 2</v>
      </c>
      <c r="E414" t="s">
        <v>558</v>
      </c>
      <c r="F414" t="s">
        <v>846</v>
      </c>
      <c r="G414" t="s">
        <v>609</v>
      </c>
      <c r="H414" s="1" t="s">
        <v>746</v>
      </c>
    </row>
    <row r="415" spans="1:8">
      <c r="D415" t="str">
        <f>Roles!$A$194</f>
        <v>Margin Dept-Class Planner Filter Half 1</v>
      </c>
      <c r="E415" t="s">
        <v>558</v>
      </c>
      <c r="F415" t="s">
        <v>824</v>
      </c>
      <c r="G415" t="s">
        <v>609</v>
      </c>
      <c r="H415" s="1" t="s">
        <v>746</v>
      </c>
    </row>
    <row r="416" spans="1:8">
      <c r="D416" t="str">
        <f>Roles!$A$204</f>
        <v>Margin Dept-Class Planner Filter Half 2</v>
      </c>
      <c r="E416" t="s">
        <v>558</v>
      </c>
      <c r="F416" t="s">
        <v>824</v>
      </c>
      <c r="G416" t="s">
        <v>609</v>
      </c>
      <c r="H416" s="1" t="s">
        <v>746</v>
      </c>
    </row>
    <row r="417" spans="1:8">
      <c r="A417" t="s">
        <v>749</v>
      </c>
      <c r="B417" t="s">
        <v>498</v>
      </c>
      <c r="C417" t="b">
        <v>0</v>
      </c>
      <c r="D417" t="str">
        <f>Roles!$A$134</f>
        <v>Buyer Planner Filter Half 1</v>
      </c>
      <c r="E417" t="s">
        <v>558</v>
      </c>
      <c r="F417" t="s">
        <v>846</v>
      </c>
      <c r="G417" t="s">
        <v>609</v>
      </c>
      <c r="H417" s="1" t="s">
        <v>565</v>
      </c>
    </row>
    <row r="418" spans="1:8">
      <c r="D418" t="str">
        <f>Roles!$A$150</f>
        <v>Buyer Planner Filter Half 2</v>
      </c>
      <c r="E418" t="s">
        <v>558</v>
      </c>
      <c r="F418" t="s">
        <v>846</v>
      </c>
      <c r="G418" t="s">
        <v>609</v>
      </c>
      <c r="H418" s="1" t="s">
        <v>565</v>
      </c>
    </row>
    <row r="419" spans="1:8">
      <c r="D419" t="str">
        <f>Roles!$A$146</f>
        <v>Margin Buyer Planner Filter Half 1</v>
      </c>
      <c r="E419" t="s">
        <v>558</v>
      </c>
      <c r="F419" t="s">
        <v>824</v>
      </c>
      <c r="G419" t="s">
        <v>609</v>
      </c>
      <c r="H419" s="1" t="s">
        <v>565</v>
      </c>
    </row>
    <row r="420" spans="1:8">
      <c r="D420" t="str">
        <f>Roles!$A$156</f>
        <v>Margin Buyer Planner Filter Half 2</v>
      </c>
      <c r="E420" t="s">
        <v>558</v>
      </c>
      <c r="F420" t="s">
        <v>824</v>
      </c>
      <c r="G420" t="s">
        <v>609</v>
      </c>
      <c r="H420" s="1" t="s">
        <v>565</v>
      </c>
    </row>
    <row r="421" spans="1:8">
      <c r="D421" t="str">
        <f>Roles!$A$158</f>
        <v>Dept-Brand Planner Filter Half 1</v>
      </c>
      <c r="E421" s="1" t="s">
        <v>557</v>
      </c>
      <c r="F421" t="s">
        <v>846</v>
      </c>
      <c r="G421" t="s">
        <v>609</v>
      </c>
      <c r="H421" s="1" t="s">
        <v>565</v>
      </c>
    </row>
    <row r="422" spans="1:8">
      <c r="D422" t="str">
        <f>Roles!$A$174</f>
        <v>Dept-Brand Planner Filter Half 2</v>
      </c>
      <c r="E422" s="1" t="s">
        <v>557</v>
      </c>
      <c r="F422" t="s">
        <v>846</v>
      </c>
      <c r="G422" t="s">
        <v>609</v>
      </c>
      <c r="H422" s="1" t="s">
        <v>565</v>
      </c>
    </row>
    <row r="423" spans="1:8">
      <c r="D423" t="str">
        <f>Roles!$A$170</f>
        <v>Margin Dept-Brand Planner Filter Half 1</v>
      </c>
      <c r="E423" s="1" t="s">
        <v>557</v>
      </c>
      <c r="F423" t="s">
        <v>824</v>
      </c>
      <c r="G423" t="s">
        <v>609</v>
      </c>
      <c r="H423" s="1" t="s">
        <v>565</v>
      </c>
    </row>
    <row r="424" spans="1:8">
      <c r="D424" t="str">
        <f>Roles!$A$180</f>
        <v>Margin Dept-Brand Planner Filter Half 2</v>
      </c>
      <c r="E424" s="1" t="s">
        <v>557</v>
      </c>
      <c r="F424" t="s">
        <v>824</v>
      </c>
      <c r="G424" t="s">
        <v>609</v>
      </c>
      <c r="H424" s="1" t="s">
        <v>565</v>
      </c>
    </row>
    <row r="425" spans="1:8">
      <c r="D425" t="str">
        <f>Roles!$A$182</f>
        <v>Dept-Class Planner Filter Half 1</v>
      </c>
      <c r="E425" t="s">
        <v>558</v>
      </c>
      <c r="F425" t="s">
        <v>846</v>
      </c>
      <c r="G425" t="s">
        <v>609</v>
      </c>
      <c r="H425" s="1" t="s">
        <v>746</v>
      </c>
    </row>
    <row r="426" spans="1:8">
      <c r="D426" t="str">
        <f>Roles!$A$198</f>
        <v>Dept-Class Planner Filter Half 2</v>
      </c>
      <c r="E426" t="s">
        <v>558</v>
      </c>
      <c r="F426" t="s">
        <v>846</v>
      </c>
      <c r="G426" t="s">
        <v>609</v>
      </c>
      <c r="H426" s="1" t="s">
        <v>746</v>
      </c>
    </row>
    <row r="427" spans="1:8">
      <c r="D427" t="str">
        <f>Roles!$A$194</f>
        <v>Margin Dept-Class Planner Filter Half 1</v>
      </c>
      <c r="E427" t="s">
        <v>558</v>
      </c>
      <c r="F427" t="s">
        <v>824</v>
      </c>
      <c r="G427" t="s">
        <v>609</v>
      </c>
      <c r="H427" s="1" t="s">
        <v>746</v>
      </c>
    </row>
    <row r="428" spans="1:8">
      <c r="D428" t="str">
        <f>Roles!$A$204</f>
        <v>Margin Dept-Class Planner Filter Half 2</v>
      </c>
      <c r="E428" t="s">
        <v>558</v>
      </c>
      <c r="F428" t="s">
        <v>824</v>
      </c>
      <c r="G428" t="s">
        <v>609</v>
      </c>
      <c r="H428" s="1" t="s">
        <v>746</v>
      </c>
    </row>
    <row r="429" spans="1:8">
      <c r="A429" t="s">
        <v>229</v>
      </c>
      <c r="B429" t="s">
        <v>498</v>
      </c>
      <c r="C429" t="b">
        <v>0</v>
      </c>
      <c r="D429" t="str">
        <f>Roles!$A$2</f>
        <v>Brand Matrix Input</v>
      </c>
      <c r="E429" t="s">
        <v>809</v>
      </c>
      <c r="F429" t="s">
        <v>556</v>
      </c>
      <c r="G429" t="s">
        <v>609</v>
      </c>
      <c r="H429" s="1" t="s">
        <v>564</v>
      </c>
    </row>
    <row r="430" spans="1:8">
      <c r="D430" t="str">
        <f>Roles!$A$174</f>
        <v>Dept-Brand Planner Filter Half 2</v>
      </c>
      <c r="E430" s="1" t="s">
        <v>557</v>
      </c>
      <c r="F430" t="s">
        <v>846</v>
      </c>
      <c r="G430" t="s">
        <v>609</v>
      </c>
      <c r="H430" s="1" t="s">
        <v>564</v>
      </c>
    </row>
    <row r="431" spans="1:8">
      <c r="D431" t="str">
        <f>Roles!$A$198</f>
        <v>Dept-Class Planner Filter Half 2</v>
      </c>
      <c r="E431" t="s">
        <v>558</v>
      </c>
      <c r="F431" t="s">
        <v>846</v>
      </c>
      <c r="G431" t="s">
        <v>609</v>
      </c>
      <c r="H431" t="s">
        <v>497</v>
      </c>
    </row>
    <row r="432" spans="1:8">
      <c r="D432" t="str">
        <f>Roles!$A$150</f>
        <v>Buyer Planner Filter Half 2</v>
      </c>
      <c r="E432" t="s">
        <v>558</v>
      </c>
      <c r="F432" t="s">
        <v>846</v>
      </c>
      <c r="G432" t="s">
        <v>609</v>
      </c>
      <c r="H432" s="1" t="s">
        <v>564</v>
      </c>
    </row>
    <row r="433" spans="1:8">
      <c r="D433" t="str">
        <f>Roles!$A$116</f>
        <v>OTB Merch Planner Filter Half 2</v>
      </c>
      <c r="E433" t="s">
        <v>558</v>
      </c>
      <c r="F433" t="s">
        <v>556</v>
      </c>
      <c r="G433" t="s">
        <v>609</v>
      </c>
      <c r="H433" s="1" t="s">
        <v>564</v>
      </c>
    </row>
    <row r="434" spans="1:8">
      <c r="D434" t="str">
        <f>Roles!$A$106</f>
        <v>OTB Merch Approver Filter Half 2</v>
      </c>
      <c r="E434" t="s">
        <v>558</v>
      </c>
      <c r="F434" t="s">
        <v>556</v>
      </c>
      <c r="G434" t="s">
        <v>609</v>
      </c>
      <c r="H434" s="1" t="s">
        <v>564</v>
      </c>
    </row>
    <row r="435" spans="1:8">
      <c r="D435" t="str">
        <f>Roles!$A$121</f>
        <v>Phase Merch Planner Filter Half 2</v>
      </c>
      <c r="E435" t="s">
        <v>558</v>
      </c>
      <c r="F435" t="s">
        <v>556</v>
      </c>
      <c r="G435" t="s">
        <v>609</v>
      </c>
      <c r="H435" s="1" t="s">
        <v>564</v>
      </c>
    </row>
    <row r="436" spans="1:8">
      <c r="D436" t="str">
        <f>Roles!$A$107</f>
        <v>Phasing Merch Approver Filter Half 2</v>
      </c>
      <c r="E436" t="s">
        <v>558</v>
      </c>
      <c r="F436" t="s">
        <v>556</v>
      </c>
      <c r="G436" t="s">
        <v>609</v>
      </c>
      <c r="H436" s="1" t="s">
        <v>564</v>
      </c>
    </row>
    <row r="437" spans="1:8">
      <c r="D437" t="str">
        <f>Roles!$A$126</f>
        <v>WSSI Merch Planner Filter Half 2</v>
      </c>
      <c r="E437" t="s">
        <v>558</v>
      </c>
      <c r="F437" t="s">
        <v>846</v>
      </c>
      <c r="G437" t="s">
        <v>609</v>
      </c>
      <c r="H437" s="1" t="s">
        <v>564</v>
      </c>
    </row>
    <row r="438" spans="1:8">
      <c r="D438" t="str">
        <f>Roles!$A$108</f>
        <v>WSSI Merch Approver Filter Half 2</v>
      </c>
      <c r="E438" t="s">
        <v>558</v>
      </c>
      <c r="F438" t="s">
        <v>846</v>
      </c>
      <c r="G438" t="s">
        <v>609</v>
      </c>
      <c r="H438" s="1" t="s">
        <v>564</v>
      </c>
    </row>
    <row r="439" spans="1:8">
      <c r="D439" t="str">
        <f>Roles!$A$51</f>
        <v>Margin Merch Planner Half 2</v>
      </c>
      <c r="E439" t="s">
        <v>558</v>
      </c>
      <c r="F439" t="s">
        <v>556</v>
      </c>
      <c r="G439" t="s">
        <v>609</v>
      </c>
      <c r="H439" s="1" t="s">
        <v>564</v>
      </c>
    </row>
    <row r="440" spans="1:8">
      <c r="A440" t="s">
        <v>473</v>
      </c>
      <c r="B440" t="s">
        <v>498</v>
      </c>
      <c r="C440" t="b">
        <v>0</v>
      </c>
      <c r="D440" t="str">
        <f>Roles!$A$2</f>
        <v>Brand Matrix Input</v>
      </c>
      <c r="E440" t="s">
        <v>809</v>
      </c>
      <c r="F440" t="s">
        <v>556</v>
      </c>
      <c r="G440" t="s">
        <v>609</v>
      </c>
      <c r="H440" s="1" t="s">
        <v>564</v>
      </c>
    </row>
    <row r="441" spans="1:8">
      <c r="D441" t="str">
        <f>Roles!$A$174</f>
        <v>Dept-Brand Planner Filter Half 2</v>
      </c>
      <c r="E441" s="1" t="s">
        <v>557</v>
      </c>
      <c r="F441" t="s">
        <v>846</v>
      </c>
      <c r="G441" t="s">
        <v>609</v>
      </c>
      <c r="H441" s="1" t="s">
        <v>564</v>
      </c>
    </row>
    <row r="442" spans="1:8">
      <c r="D442" t="str">
        <f>Roles!$A$198</f>
        <v>Dept-Class Planner Filter Half 2</v>
      </c>
      <c r="E442" t="s">
        <v>558</v>
      </c>
      <c r="F442" t="s">
        <v>846</v>
      </c>
      <c r="G442" t="s">
        <v>609</v>
      </c>
      <c r="H442" t="s">
        <v>497</v>
      </c>
    </row>
    <row r="443" spans="1:8">
      <c r="D443" t="str">
        <f>Roles!$A$150</f>
        <v>Buyer Planner Filter Half 2</v>
      </c>
      <c r="E443" t="s">
        <v>558</v>
      </c>
      <c r="F443" t="s">
        <v>846</v>
      </c>
      <c r="G443" t="s">
        <v>609</v>
      </c>
      <c r="H443" s="1" t="s">
        <v>564</v>
      </c>
    </row>
    <row r="444" spans="1:8">
      <c r="D444" t="str">
        <f>Roles!$A$116</f>
        <v>OTB Merch Planner Filter Half 2</v>
      </c>
      <c r="E444" t="s">
        <v>558</v>
      </c>
      <c r="F444" t="s">
        <v>556</v>
      </c>
      <c r="G444" t="s">
        <v>609</v>
      </c>
      <c r="H444" s="1" t="s">
        <v>564</v>
      </c>
    </row>
    <row r="445" spans="1:8">
      <c r="D445" t="str">
        <f>Roles!$A$106</f>
        <v>OTB Merch Approver Filter Half 2</v>
      </c>
      <c r="E445" t="s">
        <v>558</v>
      </c>
      <c r="F445" t="s">
        <v>556</v>
      </c>
      <c r="G445" t="s">
        <v>609</v>
      </c>
      <c r="H445" s="1" t="s">
        <v>564</v>
      </c>
    </row>
    <row r="446" spans="1:8">
      <c r="D446" t="str">
        <f>Roles!$A$121</f>
        <v>Phase Merch Planner Filter Half 2</v>
      </c>
      <c r="E446" t="s">
        <v>558</v>
      </c>
      <c r="F446" t="s">
        <v>556</v>
      </c>
      <c r="G446" t="s">
        <v>609</v>
      </c>
      <c r="H446" s="1" t="s">
        <v>564</v>
      </c>
    </row>
    <row r="447" spans="1:8">
      <c r="D447" t="str">
        <f>Roles!$A$107</f>
        <v>Phasing Merch Approver Filter Half 2</v>
      </c>
      <c r="E447" t="s">
        <v>558</v>
      </c>
      <c r="F447" t="s">
        <v>556</v>
      </c>
      <c r="G447" t="s">
        <v>609</v>
      </c>
      <c r="H447" s="1" t="s">
        <v>564</v>
      </c>
    </row>
    <row r="448" spans="1:8">
      <c r="D448" t="str">
        <f>Roles!$A$126</f>
        <v>WSSI Merch Planner Filter Half 2</v>
      </c>
      <c r="E448" t="s">
        <v>558</v>
      </c>
      <c r="F448" t="s">
        <v>846</v>
      </c>
      <c r="G448" t="s">
        <v>609</v>
      </c>
      <c r="H448" s="1" t="s">
        <v>564</v>
      </c>
    </row>
    <row r="449" spans="1:8">
      <c r="D449" t="str">
        <f>Roles!$A$108</f>
        <v>WSSI Merch Approver Filter Half 2</v>
      </c>
      <c r="E449" t="s">
        <v>558</v>
      </c>
      <c r="F449" t="s">
        <v>846</v>
      </c>
      <c r="G449" t="s">
        <v>609</v>
      </c>
      <c r="H449" s="1" t="s">
        <v>564</v>
      </c>
    </row>
    <row r="450" spans="1:8">
      <c r="D450" t="str">
        <f>Roles!$A$51</f>
        <v>Margin Merch Planner Half 2</v>
      </c>
      <c r="E450" t="s">
        <v>558</v>
      </c>
      <c r="F450" t="s">
        <v>556</v>
      </c>
      <c r="G450" t="s">
        <v>609</v>
      </c>
      <c r="H450" s="1" t="s">
        <v>564</v>
      </c>
    </row>
    <row r="451" spans="1:8">
      <c r="A451" t="s">
        <v>750</v>
      </c>
      <c r="B451" t="s">
        <v>498</v>
      </c>
      <c r="C451" t="b">
        <v>0</v>
      </c>
      <c r="D451" t="str">
        <f>Roles!$A$2</f>
        <v>Brand Matrix Input</v>
      </c>
      <c r="E451" t="s">
        <v>809</v>
      </c>
      <c r="F451" t="s">
        <v>556</v>
      </c>
      <c r="G451" t="s">
        <v>609</v>
      </c>
      <c r="H451" s="1" t="s">
        <v>564</v>
      </c>
    </row>
    <row r="452" spans="1:8">
      <c r="D452" t="str">
        <f>Roles!$A$174</f>
        <v>Dept-Brand Planner Filter Half 2</v>
      </c>
      <c r="E452" s="1" t="s">
        <v>557</v>
      </c>
      <c r="F452" t="s">
        <v>846</v>
      </c>
      <c r="G452" t="s">
        <v>609</v>
      </c>
      <c r="H452" s="1" t="s">
        <v>564</v>
      </c>
    </row>
    <row r="453" spans="1:8">
      <c r="D453" t="str">
        <f>Roles!$A$198</f>
        <v>Dept-Class Planner Filter Half 2</v>
      </c>
      <c r="E453" t="s">
        <v>558</v>
      </c>
      <c r="F453" t="s">
        <v>846</v>
      </c>
      <c r="G453" t="s">
        <v>609</v>
      </c>
      <c r="H453" t="s">
        <v>497</v>
      </c>
    </row>
    <row r="454" spans="1:8">
      <c r="D454" t="str">
        <f>Roles!$A$150</f>
        <v>Buyer Planner Filter Half 2</v>
      </c>
      <c r="E454" t="s">
        <v>558</v>
      </c>
      <c r="F454" t="s">
        <v>846</v>
      </c>
      <c r="G454" t="s">
        <v>609</v>
      </c>
      <c r="H454" s="1" t="s">
        <v>564</v>
      </c>
    </row>
    <row r="455" spans="1:8">
      <c r="D455" t="str">
        <f>Roles!$A$116</f>
        <v>OTB Merch Planner Filter Half 2</v>
      </c>
      <c r="E455" t="s">
        <v>558</v>
      </c>
      <c r="F455" t="s">
        <v>556</v>
      </c>
      <c r="G455" t="s">
        <v>609</v>
      </c>
      <c r="H455" s="1" t="s">
        <v>564</v>
      </c>
    </row>
    <row r="456" spans="1:8">
      <c r="D456" t="str">
        <f>Roles!$A$106</f>
        <v>OTB Merch Approver Filter Half 2</v>
      </c>
      <c r="E456" t="s">
        <v>558</v>
      </c>
      <c r="F456" t="s">
        <v>556</v>
      </c>
      <c r="G456" t="s">
        <v>609</v>
      </c>
      <c r="H456" s="1" t="s">
        <v>564</v>
      </c>
    </row>
    <row r="457" spans="1:8">
      <c r="D457" t="str">
        <f>Roles!$A$121</f>
        <v>Phase Merch Planner Filter Half 2</v>
      </c>
      <c r="E457" t="s">
        <v>558</v>
      </c>
      <c r="F457" t="s">
        <v>556</v>
      </c>
      <c r="G457" t="s">
        <v>609</v>
      </c>
      <c r="H457" s="1" t="s">
        <v>564</v>
      </c>
    </row>
    <row r="458" spans="1:8">
      <c r="D458" t="str">
        <f>Roles!$A$107</f>
        <v>Phasing Merch Approver Filter Half 2</v>
      </c>
      <c r="E458" t="s">
        <v>558</v>
      </c>
      <c r="F458" t="s">
        <v>556</v>
      </c>
      <c r="G458" t="s">
        <v>609</v>
      </c>
      <c r="H458" s="1" t="s">
        <v>564</v>
      </c>
    </row>
    <row r="459" spans="1:8">
      <c r="D459" t="str">
        <f>Roles!$A$126</f>
        <v>WSSI Merch Planner Filter Half 2</v>
      </c>
      <c r="E459" t="s">
        <v>558</v>
      </c>
      <c r="F459" t="s">
        <v>846</v>
      </c>
      <c r="G459" t="s">
        <v>609</v>
      </c>
      <c r="H459" s="1" t="s">
        <v>564</v>
      </c>
    </row>
    <row r="460" spans="1:8">
      <c r="D460" t="str">
        <f>Roles!$A$108</f>
        <v>WSSI Merch Approver Filter Half 2</v>
      </c>
      <c r="E460" t="s">
        <v>558</v>
      </c>
      <c r="F460" t="s">
        <v>846</v>
      </c>
      <c r="G460" t="s">
        <v>609</v>
      </c>
      <c r="H460" s="1" t="s">
        <v>564</v>
      </c>
    </row>
    <row r="461" spans="1:8">
      <c r="D461" t="str">
        <f>Roles!$A$51</f>
        <v>Margin Merch Planner Half 2</v>
      </c>
      <c r="E461" t="s">
        <v>558</v>
      </c>
      <c r="F461" t="s">
        <v>556</v>
      </c>
      <c r="G461" t="s">
        <v>609</v>
      </c>
      <c r="H461" s="1" t="s">
        <v>564</v>
      </c>
    </row>
    <row r="462" spans="1:8">
      <c r="A462" t="s">
        <v>751</v>
      </c>
      <c r="B462" t="s">
        <v>498</v>
      </c>
      <c r="C462" t="b">
        <v>0</v>
      </c>
      <c r="D462" t="str">
        <f>Roles!$A$2</f>
        <v>Brand Matrix Input</v>
      </c>
      <c r="E462" t="s">
        <v>809</v>
      </c>
      <c r="F462" t="s">
        <v>556</v>
      </c>
      <c r="G462" t="s">
        <v>609</v>
      </c>
      <c r="H462" s="1" t="s">
        <v>564</v>
      </c>
    </row>
    <row r="463" spans="1:8">
      <c r="D463" t="str">
        <f>Roles!$A$174</f>
        <v>Dept-Brand Planner Filter Half 2</v>
      </c>
      <c r="E463" s="1" t="s">
        <v>557</v>
      </c>
      <c r="F463" t="s">
        <v>846</v>
      </c>
      <c r="G463" t="s">
        <v>609</v>
      </c>
      <c r="H463" s="1" t="s">
        <v>564</v>
      </c>
    </row>
    <row r="464" spans="1:8">
      <c r="D464" t="str">
        <f>Roles!$A$198</f>
        <v>Dept-Class Planner Filter Half 2</v>
      </c>
      <c r="E464" t="s">
        <v>558</v>
      </c>
      <c r="F464" t="s">
        <v>846</v>
      </c>
      <c r="G464" t="s">
        <v>609</v>
      </c>
      <c r="H464" t="s">
        <v>497</v>
      </c>
    </row>
    <row r="465" spans="1:8">
      <c r="D465" t="str">
        <f>Roles!$A$150</f>
        <v>Buyer Planner Filter Half 2</v>
      </c>
      <c r="E465" t="s">
        <v>558</v>
      </c>
      <c r="F465" t="s">
        <v>846</v>
      </c>
      <c r="G465" t="s">
        <v>609</v>
      </c>
      <c r="H465" s="1" t="s">
        <v>564</v>
      </c>
    </row>
    <row r="466" spans="1:8">
      <c r="D466" t="str">
        <f>Roles!$A$116</f>
        <v>OTB Merch Planner Filter Half 2</v>
      </c>
      <c r="E466" t="s">
        <v>558</v>
      </c>
      <c r="F466" t="s">
        <v>556</v>
      </c>
      <c r="G466" t="s">
        <v>609</v>
      </c>
      <c r="H466" s="1" t="s">
        <v>564</v>
      </c>
    </row>
    <row r="467" spans="1:8">
      <c r="D467" t="str">
        <f>Roles!$A$106</f>
        <v>OTB Merch Approver Filter Half 2</v>
      </c>
      <c r="E467" t="s">
        <v>558</v>
      </c>
      <c r="F467" t="s">
        <v>556</v>
      </c>
      <c r="G467" t="s">
        <v>609</v>
      </c>
      <c r="H467" s="1" t="s">
        <v>564</v>
      </c>
    </row>
    <row r="468" spans="1:8">
      <c r="D468" t="str">
        <f>Roles!$A$121</f>
        <v>Phase Merch Planner Filter Half 2</v>
      </c>
      <c r="E468" t="s">
        <v>558</v>
      </c>
      <c r="F468" t="s">
        <v>556</v>
      </c>
      <c r="G468" t="s">
        <v>609</v>
      </c>
      <c r="H468" s="1" t="s">
        <v>564</v>
      </c>
    </row>
    <row r="469" spans="1:8">
      <c r="D469" t="str">
        <f>Roles!$A$107</f>
        <v>Phasing Merch Approver Filter Half 2</v>
      </c>
      <c r="E469" t="s">
        <v>558</v>
      </c>
      <c r="F469" t="s">
        <v>556</v>
      </c>
      <c r="G469" t="s">
        <v>609</v>
      </c>
      <c r="H469" s="1" t="s">
        <v>564</v>
      </c>
    </row>
    <row r="470" spans="1:8">
      <c r="D470" t="str">
        <f>Roles!$A$126</f>
        <v>WSSI Merch Planner Filter Half 2</v>
      </c>
      <c r="E470" t="s">
        <v>558</v>
      </c>
      <c r="F470" t="s">
        <v>846</v>
      </c>
      <c r="G470" t="s">
        <v>609</v>
      </c>
      <c r="H470" s="1" t="s">
        <v>564</v>
      </c>
    </row>
    <row r="471" spans="1:8">
      <c r="D471" t="str">
        <f>Roles!$A$108</f>
        <v>WSSI Merch Approver Filter Half 2</v>
      </c>
      <c r="E471" t="s">
        <v>558</v>
      </c>
      <c r="F471" t="s">
        <v>846</v>
      </c>
      <c r="G471" t="s">
        <v>609</v>
      </c>
      <c r="H471" s="1" t="s">
        <v>564</v>
      </c>
    </row>
    <row r="472" spans="1:8">
      <c r="D472" t="str">
        <f>Roles!$A$51</f>
        <v>Margin Merch Planner Half 2</v>
      </c>
      <c r="E472" t="s">
        <v>558</v>
      </c>
      <c r="F472" t="s">
        <v>556</v>
      </c>
      <c r="G472" t="s">
        <v>609</v>
      </c>
      <c r="H472" s="1" t="s">
        <v>564</v>
      </c>
    </row>
    <row r="473" spans="1:8">
      <c r="A473" t="s">
        <v>752</v>
      </c>
      <c r="B473" t="s">
        <v>498</v>
      </c>
      <c r="C473" t="b">
        <v>0</v>
      </c>
      <c r="D473" t="str">
        <f>Roles!$A$5</f>
        <v>OTB Finance Planner Half 1</v>
      </c>
      <c r="E473" t="s">
        <v>558</v>
      </c>
      <c r="F473" t="s">
        <v>556</v>
      </c>
      <c r="G473" t="s">
        <v>609</v>
      </c>
      <c r="H473" s="1" t="s">
        <v>564</v>
      </c>
    </row>
    <row r="474" spans="1:8">
      <c r="D474" t="str">
        <f>Roles!$A$11</f>
        <v>OTB Finance Planner Half 2</v>
      </c>
      <c r="E474" t="s">
        <v>558</v>
      </c>
      <c r="F474" t="s">
        <v>556</v>
      </c>
      <c r="G474" t="s">
        <v>609</v>
      </c>
      <c r="H474" s="1" t="s">
        <v>564</v>
      </c>
    </row>
    <row r="475" spans="1:8">
      <c r="D475" t="str">
        <f>Roles!$A$14</f>
        <v>Phase Finance Planner Filter Half 1</v>
      </c>
      <c r="E475" t="s">
        <v>558</v>
      </c>
      <c r="F475" t="s">
        <v>556</v>
      </c>
      <c r="G475" t="s">
        <v>609</v>
      </c>
      <c r="H475" s="1" t="s">
        <v>564</v>
      </c>
    </row>
    <row r="476" spans="1:8">
      <c r="D476" t="str">
        <f>Roles!$A$16</f>
        <v>Phase Finance Planner Filter Half 2</v>
      </c>
      <c r="E476" t="s">
        <v>558</v>
      </c>
      <c r="F476" t="s">
        <v>556</v>
      </c>
      <c r="G476" t="s">
        <v>609</v>
      </c>
      <c r="H476" s="1" t="s">
        <v>564</v>
      </c>
    </row>
    <row r="477" spans="1:8">
      <c r="D477" t="str">
        <f>Roles!$A$17</f>
        <v>WSSI Finance Planner Filter Half 1</v>
      </c>
      <c r="E477" t="s">
        <v>558</v>
      </c>
      <c r="F477" t="s">
        <v>846</v>
      </c>
      <c r="G477" t="s">
        <v>609</v>
      </c>
      <c r="H477" s="1" t="s">
        <v>564</v>
      </c>
    </row>
    <row r="478" spans="1:8">
      <c r="D478" t="str">
        <f>Roles!$A$21</f>
        <v>WSSI Finance Planner Filter Half 2</v>
      </c>
      <c r="E478" t="s">
        <v>558</v>
      </c>
      <c r="F478" t="s">
        <v>846</v>
      </c>
      <c r="G478" t="s">
        <v>609</v>
      </c>
      <c r="H478" s="1" t="s">
        <v>564</v>
      </c>
    </row>
    <row r="479" spans="1:8">
      <c r="D479" t="str">
        <f>Roles!$A$23</f>
        <v>Margin Finance Planner Half 1</v>
      </c>
      <c r="E479" t="s">
        <v>558</v>
      </c>
      <c r="F479" t="s">
        <v>824</v>
      </c>
      <c r="G479" t="s">
        <v>609</v>
      </c>
      <c r="H479" t="s">
        <v>572</v>
      </c>
    </row>
    <row r="480" spans="1:8">
      <c r="D480" t="str">
        <f>Roles!$A$27</f>
        <v>Margin Finance Planner Half 2</v>
      </c>
      <c r="E480" t="s">
        <v>558</v>
      </c>
      <c r="F480" t="s">
        <v>824</v>
      </c>
      <c r="G480" t="s">
        <v>609</v>
      </c>
      <c r="H480" t="s">
        <v>572</v>
      </c>
    </row>
    <row r="481" spans="1:8">
      <c r="D481" t="str">
        <f>Roles!$A$86</f>
        <v>OTB Finance Approver Filter Half 1</v>
      </c>
      <c r="E481" t="s">
        <v>558</v>
      </c>
      <c r="F481" t="s">
        <v>556</v>
      </c>
      <c r="G481" t="s">
        <v>609</v>
      </c>
      <c r="H481" s="1" t="s">
        <v>564</v>
      </c>
    </row>
    <row r="482" spans="1:8">
      <c r="D482" t="str">
        <f>Roles!$A$94</f>
        <v>OTB Finance Approver Filter Half 2</v>
      </c>
      <c r="E482" t="s">
        <v>558</v>
      </c>
      <c r="F482" t="s">
        <v>556</v>
      </c>
      <c r="G482" t="s">
        <v>609</v>
      </c>
      <c r="H482" s="1" t="s">
        <v>564</v>
      </c>
    </row>
    <row r="483" spans="1:8">
      <c r="D483" t="str">
        <f>Roles!$A$88</f>
        <v>Phasing Finance Approver Filter Half 1</v>
      </c>
      <c r="E483" t="s">
        <v>558</v>
      </c>
      <c r="F483" t="s">
        <v>556</v>
      </c>
      <c r="G483" t="s">
        <v>609</v>
      </c>
      <c r="H483" s="1" t="s">
        <v>564</v>
      </c>
    </row>
    <row r="484" spans="1:8">
      <c r="D484" t="str">
        <f>Roles!$A$95</f>
        <v>Phasing Finance Approver Filter Half 2</v>
      </c>
      <c r="E484" t="s">
        <v>558</v>
      </c>
      <c r="F484" t="s">
        <v>556</v>
      </c>
      <c r="G484" t="s">
        <v>609</v>
      </c>
      <c r="H484" s="1" t="s">
        <v>564</v>
      </c>
    </row>
    <row r="485" spans="1:8">
      <c r="D485" t="str">
        <f>Roles!$A$90</f>
        <v>WSSI Finance Approver Filter Half 1</v>
      </c>
      <c r="E485" t="s">
        <v>558</v>
      </c>
      <c r="F485" t="s">
        <v>846</v>
      </c>
      <c r="G485" t="s">
        <v>609</v>
      </c>
      <c r="H485" s="1" t="s">
        <v>564</v>
      </c>
    </row>
    <row r="486" spans="1:8">
      <c r="D486" t="str">
        <f>Roles!$A$96</f>
        <v>WSSI Finance Approver Filter Half 2</v>
      </c>
      <c r="E486" t="s">
        <v>558</v>
      </c>
      <c r="F486" t="s">
        <v>846</v>
      </c>
      <c r="G486" t="s">
        <v>609</v>
      </c>
      <c r="H486" s="1" t="s">
        <v>564</v>
      </c>
    </row>
    <row r="487" spans="1:8">
      <c r="D487" t="str">
        <f>Roles!$A$2</f>
        <v>Brand Matrix Input</v>
      </c>
      <c r="E487" t="s">
        <v>809</v>
      </c>
      <c r="F487" t="s">
        <v>556</v>
      </c>
      <c r="G487" t="s">
        <v>609</v>
      </c>
      <c r="H487" s="1" t="s">
        <v>564</v>
      </c>
    </row>
    <row r="488" spans="1:8">
      <c r="A488" t="s">
        <v>187</v>
      </c>
      <c r="B488" t="s">
        <v>498</v>
      </c>
      <c r="C488" t="b">
        <v>0</v>
      </c>
      <c r="D488" t="str">
        <f>Roles!$A$5</f>
        <v>OTB Finance Planner Half 1</v>
      </c>
      <c r="E488" t="s">
        <v>558</v>
      </c>
      <c r="F488" t="s">
        <v>556</v>
      </c>
      <c r="G488" t="s">
        <v>609</v>
      </c>
      <c r="H488" s="1" t="s">
        <v>564</v>
      </c>
    </row>
    <row r="489" spans="1:8">
      <c r="D489" t="str">
        <f>Roles!$A$11</f>
        <v>OTB Finance Planner Half 2</v>
      </c>
      <c r="E489" t="s">
        <v>558</v>
      </c>
      <c r="F489" t="s">
        <v>556</v>
      </c>
      <c r="G489" t="s">
        <v>609</v>
      </c>
      <c r="H489" s="1" t="s">
        <v>564</v>
      </c>
    </row>
    <row r="490" spans="1:8">
      <c r="D490" t="str">
        <f>Roles!$A$14</f>
        <v>Phase Finance Planner Filter Half 1</v>
      </c>
      <c r="E490" t="s">
        <v>558</v>
      </c>
      <c r="F490" t="s">
        <v>556</v>
      </c>
      <c r="G490" t="s">
        <v>609</v>
      </c>
      <c r="H490" s="1" t="s">
        <v>564</v>
      </c>
    </row>
    <row r="491" spans="1:8">
      <c r="D491" t="str">
        <f>Roles!$A$16</f>
        <v>Phase Finance Planner Filter Half 2</v>
      </c>
      <c r="E491" t="s">
        <v>558</v>
      </c>
      <c r="F491" t="s">
        <v>556</v>
      </c>
      <c r="G491" t="s">
        <v>609</v>
      </c>
      <c r="H491" s="1" t="s">
        <v>564</v>
      </c>
    </row>
    <row r="492" spans="1:8">
      <c r="D492" t="str">
        <f>Roles!$A$17</f>
        <v>WSSI Finance Planner Filter Half 1</v>
      </c>
      <c r="E492" t="s">
        <v>558</v>
      </c>
      <c r="F492" t="s">
        <v>846</v>
      </c>
      <c r="G492" t="s">
        <v>609</v>
      </c>
      <c r="H492" s="1" t="s">
        <v>564</v>
      </c>
    </row>
    <row r="493" spans="1:8">
      <c r="D493" t="str">
        <f>Roles!$A$21</f>
        <v>WSSI Finance Planner Filter Half 2</v>
      </c>
      <c r="E493" t="s">
        <v>558</v>
      </c>
      <c r="F493" t="s">
        <v>846</v>
      </c>
      <c r="G493" t="s">
        <v>609</v>
      </c>
      <c r="H493" s="1" t="s">
        <v>564</v>
      </c>
    </row>
    <row r="494" spans="1:8">
      <c r="D494" t="str">
        <f>Roles!$A$23</f>
        <v>Margin Finance Planner Half 1</v>
      </c>
      <c r="E494" t="s">
        <v>558</v>
      </c>
      <c r="F494" t="s">
        <v>824</v>
      </c>
      <c r="G494" t="s">
        <v>609</v>
      </c>
      <c r="H494" t="s">
        <v>572</v>
      </c>
    </row>
    <row r="495" spans="1:8">
      <c r="D495" t="str">
        <f>Roles!$A$27</f>
        <v>Margin Finance Planner Half 2</v>
      </c>
      <c r="E495" t="s">
        <v>558</v>
      </c>
      <c r="F495" t="s">
        <v>824</v>
      </c>
      <c r="G495" t="s">
        <v>609</v>
      </c>
      <c r="H495" t="s">
        <v>572</v>
      </c>
    </row>
    <row r="496" spans="1:8">
      <c r="D496" t="str">
        <f>Roles!$A$86</f>
        <v>OTB Finance Approver Filter Half 1</v>
      </c>
      <c r="E496" t="s">
        <v>558</v>
      </c>
      <c r="F496" t="s">
        <v>556</v>
      </c>
      <c r="G496" t="s">
        <v>609</v>
      </c>
      <c r="H496" s="1" t="s">
        <v>564</v>
      </c>
    </row>
    <row r="497" spans="1:8">
      <c r="D497" t="str">
        <f>Roles!$A$94</f>
        <v>OTB Finance Approver Filter Half 2</v>
      </c>
      <c r="E497" t="s">
        <v>558</v>
      </c>
      <c r="F497" t="s">
        <v>556</v>
      </c>
      <c r="G497" t="s">
        <v>609</v>
      </c>
      <c r="H497" s="1" t="s">
        <v>564</v>
      </c>
    </row>
    <row r="498" spans="1:8">
      <c r="D498" t="str">
        <f>Roles!$A$88</f>
        <v>Phasing Finance Approver Filter Half 1</v>
      </c>
      <c r="E498" t="s">
        <v>558</v>
      </c>
      <c r="F498" t="s">
        <v>556</v>
      </c>
      <c r="G498" t="s">
        <v>609</v>
      </c>
      <c r="H498" s="1" t="s">
        <v>564</v>
      </c>
    </row>
    <row r="499" spans="1:8">
      <c r="D499" t="str">
        <f>Roles!$A$95</f>
        <v>Phasing Finance Approver Filter Half 2</v>
      </c>
      <c r="E499" t="s">
        <v>558</v>
      </c>
      <c r="F499" t="s">
        <v>556</v>
      </c>
      <c r="G499" t="s">
        <v>609</v>
      </c>
      <c r="H499" s="1" t="s">
        <v>564</v>
      </c>
    </row>
    <row r="500" spans="1:8">
      <c r="D500" t="str">
        <f>Roles!$A$90</f>
        <v>WSSI Finance Approver Filter Half 1</v>
      </c>
      <c r="E500" t="s">
        <v>558</v>
      </c>
      <c r="F500" t="s">
        <v>846</v>
      </c>
      <c r="G500" t="s">
        <v>609</v>
      </c>
      <c r="H500" s="1" t="s">
        <v>564</v>
      </c>
    </row>
    <row r="501" spans="1:8">
      <c r="D501" t="str">
        <f>Roles!$A$96</f>
        <v>WSSI Finance Approver Filter Half 2</v>
      </c>
      <c r="E501" t="s">
        <v>558</v>
      </c>
      <c r="F501" t="s">
        <v>846</v>
      </c>
      <c r="G501" t="s">
        <v>609</v>
      </c>
      <c r="H501" s="1" t="s">
        <v>564</v>
      </c>
    </row>
    <row r="502" spans="1:8">
      <c r="D502" t="str">
        <f>Roles!$A$2</f>
        <v>Brand Matrix Input</v>
      </c>
      <c r="E502" t="s">
        <v>809</v>
      </c>
      <c r="F502" t="s">
        <v>556</v>
      </c>
      <c r="G502" t="s">
        <v>609</v>
      </c>
      <c r="H502" s="1" t="s">
        <v>564</v>
      </c>
    </row>
    <row r="503" spans="1:8">
      <c r="A503" s="2" t="s">
        <v>535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PlanType</vt:lpstr>
      <vt:lpstr>PlanCycles</vt:lpstr>
      <vt:lpstr>Seasons</vt:lpstr>
      <vt:lpstr>Roles</vt:lpstr>
      <vt:lpstr>RoleConfigs</vt:lpstr>
      <vt:lpstr>CustomMenus</vt:lpstr>
      <vt:lpstr>ViewGroups</vt:lpstr>
      <vt:lpstr>Views</vt:lpstr>
      <vt:lpstr>UserSecurity</vt:lpstr>
      <vt:lpstr>TestPlan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javaj</dc:creator>
  <cp:lastModifiedBy>Milliron, Jason</cp:lastModifiedBy>
  <dcterms:created xsi:type="dcterms:W3CDTF">2008-05-20T21:21:18Z</dcterms:created>
  <dcterms:modified xsi:type="dcterms:W3CDTF">2009-06-11T20:32:10Z</dcterms:modified>
</cp:coreProperties>
</file>