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-nivel-especialista\curso-completo\excel_365_do_zero_ao_avancado\12.intermediario_funcoes_intermediarias_logicas\206.funcoes_logicas_E\"/>
    </mc:Choice>
  </mc:AlternateContent>
  <xr:revisionPtr revIDLastSave="0" documentId="13_ncr:1_{2DBB47D5-D30D-4300-AE93-18326AB8B395}" xr6:coauthVersionLast="47" xr6:coauthVersionMax="47" xr10:uidLastSave="{00000000-0000-0000-0000-000000000000}"/>
  <bookViews>
    <workbookView xWindow="-108" yWindow="-108" windowWidth="23256" windowHeight="12456" activeTab="2" xr2:uid="{23FC6070-3867-4550-997B-9C118FA6DC4A}"/>
  </bookViews>
  <sheets>
    <sheet name="E" sheetId="1" r:id="rId1"/>
    <sheet name="Exercícios" sheetId="2" r:id="rId2"/>
    <sheet name="E som SE" sheetId="3" r:id="rId3"/>
    <sheet name="Informaçõe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4" i="3" l="1"/>
  <c r="G35" i="3"/>
  <c r="G36" i="3"/>
  <c r="G37" i="3"/>
  <c r="G38" i="3"/>
  <c r="G39" i="3"/>
  <c r="G33" i="3"/>
  <c r="G20" i="3"/>
  <c r="G21" i="3"/>
  <c r="G22" i="3"/>
  <c r="G23" i="3"/>
  <c r="G19" i="3"/>
  <c r="E10" i="3"/>
  <c r="E11" i="3"/>
  <c r="E12" i="3"/>
  <c r="E13" i="3"/>
  <c r="E9" i="3"/>
  <c r="F41" i="2"/>
  <c r="F42" i="2"/>
  <c r="F43" i="2"/>
  <c r="F44" i="2"/>
  <c r="F45" i="2"/>
  <c r="F40" i="2"/>
  <c r="E30" i="2"/>
  <c r="E31" i="2"/>
  <c r="E32" i="2"/>
  <c r="E33" i="2"/>
  <c r="E34" i="2"/>
  <c r="E35" i="2"/>
  <c r="D21" i="2"/>
  <c r="D22" i="2"/>
  <c r="D23" i="2"/>
  <c r="D24" i="2"/>
  <c r="D25" i="2"/>
  <c r="D20" i="2"/>
  <c r="D11" i="2"/>
  <c r="D12" i="2"/>
  <c r="D13" i="2"/>
  <c r="D14" i="2"/>
  <c r="D10" i="2"/>
  <c r="D9" i="2"/>
  <c r="D20" i="3"/>
  <c r="D21" i="3"/>
  <c r="D22" i="3"/>
  <c r="D23" i="3"/>
  <c r="D19" i="3"/>
  <c r="H9" i="3"/>
  <c r="D10" i="3"/>
  <c r="D11" i="3"/>
  <c r="D12" i="3"/>
  <c r="D13" i="3"/>
  <c r="E13" i="1"/>
  <c r="E14" i="1"/>
  <c r="E12" i="1"/>
  <c r="E11" i="1"/>
</calcChain>
</file>

<file path=xl/sharedStrings.xml><?xml version="1.0" encoding="utf-8"?>
<sst xmlns="http://schemas.openxmlformats.org/spreadsheetml/2006/main" count="156" uniqueCount="84">
  <si>
    <t>Teste 1</t>
  </si>
  <si>
    <t>Teste 2</t>
  </si>
  <si>
    <t>Resultado</t>
  </si>
  <si>
    <t>1) Verifique se a Idade é menor que 14, e o cliente é estudante</t>
  </si>
  <si>
    <t>Cliente</t>
  </si>
  <si>
    <t>Idade</t>
  </si>
  <si>
    <t>Estudante</t>
  </si>
  <si>
    <t>Trabalhador</t>
  </si>
  <si>
    <t>2) Verifique se o candidato possui CPF e Inscrição Aprovada</t>
  </si>
  <si>
    <t>CPF</t>
  </si>
  <si>
    <t>Inscrição</t>
  </si>
  <si>
    <t>Possui</t>
  </si>
  <si>
    <t>Não possui</t>
  </si>
  <si>
    <r>
      <t>3) Verifique se o cliente t</t>
    </r>
    <r>
      <rPr>
        <b/>
        <sz val="11"/>
        <color theme="1"/>
        <rFont val="Calibri"/>
        <family val="2"/>
        <scheme val="minor"/>
      </rPr>
      <t>em idade maior ou igual a 18 anos</t>
    </r>
    <r>
      <rPr>
        <sz val="11"/>
        <color theme="1"/>
        <rFont val="Calibri"/>
        <family val="2"/>
        <scheme val="minor"/>
      </rPr>
      <t xml:space="preserve"> e s</t>
    </r>
    <r>
      <rPr>
        <b/>
        <sz val="11"/>
        <color theme="1"/>
        <rFont val="Calibri"/>
        <family val="2"/>
        <scheme val="minor"/>
      </rPr>
      <t>e trabalha</t>
    </r>
    <r>
      <rPr>
        <sz val="11"/>
        <color theme="1"/>
        <rFont val="Calibri"/>
        <family val="2"/>
        <scheme val="minor"/>
      </rPr>
      <t xml:space="preserve"> e</t>
    </r>
    <r>
      <rPr>
        <b/>
        <sz val="11"/>
        <color theme="1"/>
        <rFont val="Calibri"/>
        <family val="2"/>
        <scheme val="minor"/>
      </rPr>
      <t xml:space="preserve"> se o salário é maior que 500 reais</t>
    </r>
    <r>
      <rPr>
        <sz val="11"/>
        <color theme="1"/>
        <rFont val="Calibri"/>
        <family val="2"/>
        <scheme val="minor"/>
      </rPr>
      <t>.</t>
    </r>
  </si>
  <si>
    <t>IDADE</t>
  </si>
  <si>
    <t>TRABALHO</t>
  </si>
  <si>
    <t>SALÁRIO</t>
  </si>
  <si>
    <t>4) Verifique se a maquina possui contrato, se foi lavada, se foi feito inspeção e se está no galpão para alugar</t>
  </si>
  <si>
    <t>Contrato</t>
  </si>
  <si>
    <t>Lavagem</t>
  </si>
  <si>
    <t>Inspeção</t>
  </si>
  <si>
    <t>Galpão</t>
  </si>
  <si>
    <t>SIM</t>
  </si>
  <si>
    <t>NÃO</t>
  </si>
  <si>
    <t>1) Caso os vendedores atingirem o meta de vendas e quantidade ele ganham comissão DE 20%</t>
  </si>
  <si>
    <t>Funcionário</t>
  </si>
  <si>
    <t>Vendas</t>
  </si>
  <si>
    <t>Valor</t>
  </si>
  <si>
    <t>COMISSÃO</t>
  </si>
  <si>
    <t>VENDAS</t>
  </si>
  <si>
    <t>Aline</t>
  </si>
  <si>
    <t>VALOR</t>
  </si>
  <si>
    <t>Bruna</t>
  </si>
  <si>
    <t>Camila</t>
  </si>
  <si>
    <t>Priscila</t>
  </si>
  <si>
    <t>Luana</t>
  </si>
  <si>
    <t>2) Caso for comprado mais de 10 itens e o pagamento seja em dinheiro e o cliente retire na loja terá 15% desconto</t>
  </si>
  <si>
    <t>Quantidade
Comprada</t>
  </si>
  <si>
    <t>Preço</t>
  </si>
  <si>
    <t>Forma 
Pagamento</t>
  </si>
  <si>
    <t>Forma
Retirada</t>
  </si>
  <si>
    <t>Valor
Final</t>
  </si>
  <si>
    <t>Alex</t>
  </si>
  <si>
    <t>Dinheiro</t>
  </si>
  <si>
    <t>Entrega</t>
  </si>
  <si>
    <t>Bianca</t>
  </si>
  <si>
    <t>João</t>
  </si>
  <si>
    <t>Cartão</t>
  </si>
  <si>
    <t>Carlos</t>
  </si>
  <si>
    <t>Cheque</t>
  </si>
  <si>
    <t>Retirada Loja</t>
  </si>
  <si>
    <t>Maiara</t>
  </si>
  <si>
    <t>3) Uma imobiliária apenas aluga um imóvel para quem atende os 4 requisitos:</t>
  </si>
  <si>
    <t>Cliente por mais de 1 ano</t>
  </si>
  <si>
    <t>Estar com o nome sem negativações</t>
  </si>
  <si>
    <t>Pode pagar caução</t>
  </si>
  <si>
    <t>Residir em Indaiatuba-SP</t>
  </si>
  <si>
    <t>Status CPF</t>
  </si>
  <si>
    <t>Caução</t>
  </si>
  <si>
    <t>Cidade</t>
  </si>
  <si>
    <t>Tempo cliente</t>
  </si>
  <si>
    <t>Avaliação Final</t>
  </si>
  <si>
    <t>André</t>
  </si>
  <si>
    <t>Negativado</t>
  </si>
  <si>
    <t>São Paulo</t>
  </si>
  <si>
    <t>Pedro</t>
  </si>
  <si>
    <t>Não Negativado</t>
  </si>
  <si>
    <t>Indaiatuba</t>
  </si>
  <si>
    <t>Piracicaba</t>
  </si>
  <si>
    <t>Amanda</t>
  </si>
  <si>
    <t>Luane</t>
  </si>
  <si>
    <t>Jessica</t>
  </si>
  <si>
    <t>Campinas</t>
  </si>
  <si>
    <t>Função E</t>
  </si>
  <si>
    <t>Serve para fazer vários testes lógicos, retornando VERDADEIRO se todos os testes forem verdadeiro</t>
  </si>
  <si>
    <r>
      <t>SE(</t>
    </r>
    <r>
      <rPr>
        <b/>
        <sz val="28"/>
        <color rgb="FF00B0F0"/>
        <rFont val="Calibri"/>
        <family val="2"/>
        <scheme val="minor"/>
      </rPr>
      <t xml:space="preserve"> E(</t>
    </r>
    <r>
      <rPr>
        <b/>
        <sz val="28"/>
        <color rgb="FFFF0000"/>
        <rFont val="Calibri"/>
        <family val="2"/>
        <scheme val="minor"/>
      </rPr>
      <t>TESTE LÓGICO; TESTE LÓGICO 2</t>
    </r>
    <r>
      <rPr>
        <b/>
        <sz val="28"/>
        <color rgb="FF00B0F0"/>
        <rFont val="Calibri"/>
        <family val="2"/>
        <scheme val="minor"/>
      </rPr>
      <t>)</t>
    </r>
    <r>
      <rPr>
        <b/>
        <sz val="48"/>
        <color theme="1"/>
        <rFont val="Calibri"/>
        <family val="2"/>
        <scheme val="minor"/>
      </rPr>
      <t>;</t>
    </r>
    <r>
      <rPr>
        <b/>
        <sz val="72"/>
        <color theme="1"/>
        <rFont val="Calibri"/>
        <family val="2"/>
        <scheme val="minor"/>
      </rPr>
      <t xml:space="preserve"> </t>
    </r>
    <r>
      <rPr>
        <b/>
        <sz val="28"/>
        <color theme="9" tint="-0.499984740745262"/>
        <rFont val="Calibri"/>
        <family val="2"/>
        <scheme val="minor"/>
      </rPr>
      <t>RESPOSTA VERDADEIRA</t>
    </r>
    <r>
      <rPr>
        <b/>
        <sz val="48"/>
        <color theme="1"/>
        <rFont val="Calibri"/>
        <family val="2"/>
        <scheme val="minor"/>
      </rPr>
      <t>;</t>
    </r>
    <r>
      <rPr>
        <b/>
        <sz val="28"/>
        <color theme="1"/>
        <rFont val="Calibri"/>
        <family val="2"/>
        <scheme val="minor"/>
      </rPr>
      <t xml:space="preserve"> </t>
    </r>
    <r>
      <rPr>
        <b/>
        <sz val="28"/>
        <color theme="7" tint="-0.499984740745262"/>
        <rFont val="Calibri"/>
        <family val="2"/>
        <scheme val="minor"/>
      </rPr>
      <t>RESPOSTA FALSA</t>
    </r>
    <r>
      <rPr>
        <b/>
        <sz val="28"/>
        <color theme="1"/>
        <rFont val="Calibri"/>
        <family val="2"/>
        <scheme val="minor"/>
      </rPr>
      <t xml:space="preserve"> )</t>
    </r>
  </si>
  <si>
    <t>Excel Intermediário Capítulo 11 Aula 174</t>
  </si>
  <si>
    <t>Em caso de dúvidas, auxílio em correções enviar por email explicando o problema!</t>
  </si>
  <si>
    <t>igorgabrielton@gmail.com</t>
  </si>
  <si>
    <t>Enviar atividades</t>
  </si>
  <si>
    <t>Igor Gabriel</t>
  </si>
  <si>
    <t>Desenvolvedor</t>
  </si>
  <si>
    <t>Excel 365</t>
  </si>
  <si>
    <t>Material Curso de Excel do Básico ao Expert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</si>
</sst>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28"/>
      <color theme="9" tint="-0.499984740745262"/>
      <name val="Calibri"/>
      <family val="2"/>
      <scheme val="minor"/>
    </font>
    <font>
      <b/>
      <sz val="28"/>
      <color theme="7" tint="-0.499984740745262"/>
      <name val="Calibri"/>
      <family val="2"/>
      <scheme val="minor"/>
    </font>
    <font>
      <b/>
      <sz val="28"/>
      <color rgb="FF00B0F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499984740745262"/>
        <bgColor indexed="64"/>
      </patternFill>
    </fill>
  </fills>
  <borders count="37">
    <border>
      <left/>
      <right/>
      <top/>
      <bottom/>
      <diagonal/>
    </border>
    <border>
      <left style="medium">
        <color rgb="FF217346"/>
      </left>
      <right/>
      <top style="medium">
        <color rgb="FF217346"/>
      </top>
      <bottom/>
      <diagonal/>
    </border>
    <border>
      <left/>
      <right/>
      <top style="medium">
        <color rgb="FF217346"/>
      </top>
      <bottom/>
      <diagonal/>
    </border>
    <border>
      <left/>
      <right style="medium">
        <color rgb="FF217346"/>
      </right>
      <top style="medium">
        <color rgb="FF217346"/>
      </top>
      <bottom/>
      <diagonal/>
    </border>
    <border>
      <left style="medium">
        <color rgb="FF217346"/>
      </left>
      <right/>
      <top/>
      <bottom/>
      <diagonal/>
    </border>
    <border>
      <left/>
      <right style="medium">
        <color rgb="FF217346"/>
      </right>
      <top/>
      <bottom/>
      <diagonal/>
    </border>
    <border>
      <left style="medium">
        <color rgb="FF217346"/>
      </left>
      <right/>
      <top/>
      <bottom style="medium">
        <color rgb="FF217346"/>
      </bottom>
      <diagonal/>
    </border>
    <border>
      <left/>
      <right/>
      <top/>
      <bottom style="medium">
        <color rgb="FF217346"/>
      </bottom>
      <diagonal/>
    </border>
    <border>
      <left/>
      <right style="medium">
        <color rgb="FF217346"/>
      </right>
      <top/>
      <bottom style="medium">
        <color rgb="FF217346"/>
      </bottom>
      <diagonal/>
    </border>
    <border>
      <left style="thick">
        <color rgb="FF217346"/>
      </left>
      <right style="hair">
        <color rgb="FF217346"/>
      </right>
      <top style="thick">
        <color rgb="FF217346"/>
      </top>
      <bottom style="hair">
        <color rgb="FF217346"/>
      </bottom>
      <diagonal/>
    </border>
    <border>
      <left style="hair">
        <color rgb="FF217346"/>
      </left>
      <right style="hair">
        <color rgb="FF217346"/>
      </right>
      <top style="thick">
        <color rgb="FF217346"/>
      </top>
      <bottom style="hair">
        <color rgb="FF217346"/>
      </bottom>
      <diagonal/>
    </border>
    <border>
      <left style="hair">
        <color rgb="FF217346"/>
      </left>
      <right style="thick">
        <color rgb="FF217346"/>
      </right>
      <top style="thick">
        <color rgb="FF217346"/>
      </top>
      <bottom style="hair">
        <color rgb="FF217346"/>
      </bottom>
      <diagonal/>
    </border>
    <border>
      <left style="thick">
        <color rgb="FF217346"/>
      </left>
      <right style="hair">
        <color rgb="FF217346"/>
      </right>
      <top style="hair">
        <color rgb="FF217346"/>
      </top>
      <bottom style="hair">
        <color rgb="FF217346"/>
      </bottom>
      <diagonal/>
    </border>
    <border>
      <left style="hair">
        <color rgb="FF217346"/>
      </left>
      <right style="hair">
        <color rgb="FF217346"/>
      </right>
      <top style="hair">
        <color rgb="FF217346"/>
      </top>
      <bottom style="hair">
        <color rgb="FF217346"/>
      </bottom>
      <diagonal/>
    </border>
    <border>
      <left style="hair">
        <color rgb="FF217346"/>
      </left>
      <right style="thick">
        <color rgb="FF217346"/>
      </right>
      <top style="hair">
        <color rgb="FF217346"/>
      </top>
      <bottom style="hair">
        <color rgb="FF217346"/>
      </bottom>
      <diagonal/>
    </border>
    <border>
      <left style="thick">
        <color rgb="FF217346"/>
      </left>
      <right style="hair">
        <color rgb="FF217346"/>
      </right>
      <top style="hair">
        <color rgb="FF217346"/>
      </top>
      <bottom style="thick">
        <color rgb="FF217346"/>
      </bottom>
      <diagonal/>
    </border>
    <border>
      <left style="hair">
        <color rgb="FF217346"/>
      </left>
      <right style="hair">
        <color rgb="FF217346"/>
      </right>
      <top style="hair">
        <color rgb="FF217346"/>
      </top>
      <bottom style="thick">
        <color rgb="FF217346"/>
      </bottom>
      <diagonal/>
    </border>
    <border>
      <left style="hair">
        <color rgb="FF217346"/>
      </left>
      <right style="thick">
        <color rgb="FF217346"/>
      </right>
      <top style="hair">
        <color rgb="FF217346"/>
      </top>
      <bottom style="thick">
        <color rgb="FF217346"/>
      </bottom>
      <diagonal/>
    </border>
    <border>
      <left style="thick">
        <color rgb="FF217346"/>
      </left>
      <right style="hair">
        <color rgb="FF217346"/>
      </right>
      <top style="thick">
        <color rgb="FF217346"/>
      </top>
      <bottom/>
      <diagonal/>
    </border>
    <border>
      <left style="hair">
        <color rgb="FF217346"/>
      </left>
      <right style="hair">
        <color rgb="FF217346"/>
      </right>
      <top style="thick">
        <color rgb="FF217346"/>
      </top>
      <bottom/>
      <diagonal/>
    </border>
    <border>
      <left style="hair">
        <color rgb="FF217346"/>
      </left>
      <right style="thick">
        <color rgb="FF217346"/>
      </right>
      <top style="thick">
        <color rgb="FF217346"/>
      </top>
      <bottom/>
      <diagonal/>
    </border>
    <border>
      <left style="thin">
        <color rgb="FF217346"/>
      </left>
      <right style="thin">
        <color rgb="FF217346"/>
      </right>
      <top style="thin">
        <color rgb="FF217346"/>
      </top>
      <bottom style="thin">
        <color rgb="FF217346"/>
      </bottom>
      <diagonal/>
    </border>
    <border>
      <left style="medium">
        <color rgb="FF217346"/>
      </left>
      <right style="thin">
        <color rgb="FF217346"/>
      </right>
      <top style="medium">
        <color rgb="FF217346"/>
      </top>
      <bottom style="thin">
        <color rgb="FF217346"/>
      </bottom>
      <diagonal/>
    </border>
    <border>
      <left style="thin">
        <color rgb="FF217346"/>
      </left>
      <right style="thin">
        <color rgb="FF217346"/>
      </right>
      <top style="medium">
        <color rgb="FF217346"/>
      </top>
      <bottom style="thin">
        <color rgb="FF217346"/>
      </bottom>
      <diagonal/>
    </border>
    <border>
      <left style="thin">
        <color rgb="FF217346"/>
      </left>
      <right style="medium">
        <color rgb="FF217346"/>
      </right>
      <top style="medium">
        <color rgb="FF217346"/>
      </top>
      <bottom style="thin">
        <color rgb="FF217346"/>
      </bottom>
      <diagonal/>
    </border>
    <border>
      <left style="medium">
        <color rgb="FF217346"/>
      </left>
      <right style="thin">
        <color rgb="FF217346"/>
      </right>
      <top style="thin">
        <color rgb="FF217346"/>
      </top>
      <bottom style="thin">
        <color rgb="FF217346"/>
      </bottom>
      <diagonal/>
    </border>
    <border>
      <left style="thin">
        <color rgb="FF217346"/>
      </left>
      <right style="medium">
        <color rgb="FF217346"/>
      </right>
      <top style="thin">
        <color rgb="FF217346"/>
      </top>
      <bottom style="thin">
        <color rgb="FF217346"/>
      </bottom>
      <diagonal/>
    </border>
    <border>
      <left style="medium">
        <color rgb="FF217346"/>
      </left>
      <right style="thin">
        <color rgb="FF217346"/>
      </right>
      <top style="thin">
        <color rgb="FF217346"/>
      </top>
      <bottom style="medium">
        <color rgb="FF217346"/>
      </bottom>
      <diagonal/>
    </border>
    <border>
      <left style="thin">
        <color rgb="FF217346"/>
      </left>
      <right style="thin">
        <color rgb="FF217346"/>
      </right>
      <top style="thin">
        <color rgb="FF217346"/>
      </top>
      <bottom style="medium">
        <color rgb="FF217346"/>
      </bottom>
      <diagonal/>
    </border>
    <border>
      <left style="medium">
        <color theme="8" tint="-0.249977111117893"/>
      </left>
      <right/>
      <top style="medium">
        <color theme="8" tint="-0.249977111117893"/>
      </top>
      <bottom/>
      <diagonal/>
    </border>
    <border>
      <left/>
      <right/>
      <top style="medium">
        <color theme="8" tint="-0.249977111117893"/>
      </top>
      <bottom/>
      <diagonal/>
    </border>
    <border>
      <left/>
      <right style="medium">
        <color theme="8" tint="-0.249977111117893"/>
      </right>
      <top style="medium">
        <color theme="8" tint="-0.249977111117893"/>
      </top>
      <bottom/>
      <diagonal/>
    </border>
    <border>
      <left style="medium">
        <color theme="8" tint="-0.249977111117893"/>
      </left>
      <right/>
      <top/>
      <bottom/>
      <diagonal/>
    </border>
    <border>
      <left/>
      <right style="medium">
        <color theme="8" tint="-0.249977111117893"/>
      </right>
      <top/>
      <bottom/>
      <diagonal/>
    </border>
    <border>
      <left style="medium">
        <color theme="8" tint="-0.249977111117893"/>
      </left>
      <right/>
      <top/>
      <bottom style="medium">
        <color theme="8" tint="-0.249977111117893"/>
      </bottom>
      <diagonal/>
    </border>
    <border>
      <left/>
      <right/>
      <top/>
      <bottom style="medium">
        <color theme="8" tint="-0.249977111117893"/>
      </bottom>
      <diagonal/>
    </border>
    <border>
      <left/>
      <right style="medium">
        <color theme="8" tint="-0.249977111117893"/>
      </right>
      <top/>
      <bottom style="medium">
        <color theme="8" tint="-0.249977111117893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90">
    <xf numFmtId="0" fontId="0" fillId="0" borderId="0" xfId="0"/>
    <xf numFmtId="0" fontId="0" fillId="0" borderId="4" xfId="0" applyBorder="1" applyAlignment="1">
      <alignment horizontal="left" indent="1"/>
    </xf>
    <xf numFmtId="0" fontId="0" fillId="0" borderId="0" xfId="0" applyAlignment="1">
      <alignment horizontal="left" indent="1"/>
    </xf>
    <xf numFmtId="0" fontId="0" fillId="0" borderId="6" xfId="0" applyBorder="1" applyAlignment="1">
      <alignment horizontal="left" indent="1"/>
    </xf>
    <xf numFmtId="0" fontId="0" fillId="0" borderId="7" xfId="0" applyBorder="1" applyAlignment="1">
      <alignment horizontal="left" inden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0" fillId="0" borderId="12" xfId="0" applyBorder="1"/>
    <xf numFmtId="0" fontId="2" fillId="0" borderId="13" xfId="0" applyFon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2" fillId="0" borderId="16" xfId="0" applyFont="1" applyBorder="1" applyAlignment="1">
      <alignment horizontal="center"/>
    </xf>
    <xf numFmtId="0" fontId="0" fillId="0" borderId="17" xfId="0" applyBorder="1"/>
    <xf numFmtId="0" fontId="0" fillId="0" borderId="13" xfId="0" applyBorder="1" applyAlignment="1">
      <alignment horizontal="left"/>
    </xf>
    <xf numFmtId="0" fontId="0" fillId="0" borderId="16" xfId="0" applyBorder="1" applyAlignment="1">
      <alignment horizontal="left"/>
    </xf>
    <xf numFmtId="0" fontId="3" fillId="2" borderId="18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0" fillId="0" borderId="21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8" xfId="0" applyBorder="1" applyAlignment="1">
      <alignment horizontal="left"/>
    </xf>
    <xf numFmtId="44" fontId="0" fillId="0" borderId="23" xfId="1" applyFont="1" applyBorder="1"/>
    <xf numFmtId="44" fontId="0" fillId="0" borderId="21" xfId="1" applyFont="1" applyBorder="1"/>
    <xf numFmtId="44" fontId="0" fillId="0" borderId="28" xfId="1" applyFont="1" applyBorder="1"/>
    <xf numFmtId="0" fontId="0" fillId="0" borderId="22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44" fontId="0" fillId="0" borderId="21" xfId="1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44" fontId="0" fillId="0" borderId="28" xfId="1" applyFont="1" applyBorder="1" applyAlignment="1">
      <alignment horizontal="center" vertical="center"/>
    </xf>
    <xf numFmtId="44" fontId="2" fillId="0" borderId="26" xfId="1" applyFont="1" applyBorder="1"/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4" fillId="3" borderId="29" xfId="0" applyFont="1" applyFill="1" applyBorder="1" applyAlignment="1">
      <alignment horizontal="center"/>
    </xf>
    <xf numFmtId="0" fontId="4" fillId="3" borderId="30" xfId="0" applyFont="1" applyFill="1" applyBorder="1" applyAlignment="1">
      <alignment horizontal="center"/>
    </xf>
    <xf numFmtId="0" fontId="4" fillId="3" borderId="31" xfId="0" applyFont="1" applyFill="1" applyBorder="1" applyAlignment="1">
      <alignment horizontal="center"/>
    </xf>
    <xf numFmtId="0" fontId="0" fillId="0" borderId="32" xfId="0" applyBorder="1"/>
    <xf numFmtId="44" fontId="2" fillId="0" borderId="33" xfId="1" applyFont="1" applyBorder="1" applyAlignment="1">
      <alignment horizontal="center" vertical="center"/>
    </xf>
    <xf numFmtId="0" fontId="0" fillId="0" borderId="34" xfId="0" applyBorder="1"/>
    <xf numFmtId="0" fontId="0" fillId="0" borderId="35" xfId="0" applyBorder="1" applyAlignment="1">
      <alignment horizontal="center"/>
    </xf>
    <xf numFmtId="44" fontId="2" fillId="0" borderId="36" xfId="1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3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31" xfId="0" applyFont="1" applyBorder="1" applyAlignment="1">
      <alignment horizontal="center"/>
    </xf>
    <xf numFmtId="0" fontId="4" fillId="3" borderId="34" xfId="0" applyFont="1" applyFill="1" applyBorder="1" applyAlignment="1">
      <alignment horizontal="center"/>
    </xf>
    <xf numFmtId="44" fontId="2" fillId="0" borderId="0" xfId="1" applyFont="1" applyBorder="1" applyAlignment="1">
      <alignment horizontal="center" vertical="center"/>
    </xf>
    <xf numFmtId="44" fontId="2" fillId="0" borderId="35" xfId="1" applyFont="1" applyBorder="1" applyAlignment="1">
      <alignment horizontal="center"/>
    </xf>
    <xf numFmtId="0" fontId="4" fillId="3" borderId="29" xfId="0" applyFont="1" applyFill="1" applyBorder="1" applyAlignment="1">
      <alignment horizontal="center" vertical="center"/>
    </xf>
    <xf numFmtId="0" fontId="4" fillId="3" borderId="30" xfId="0" applyFont="1" applyFill="1" applyBorder="1" applyAlignment="1">
      <alignment horizontal="center" vertical="center" wrapText="1"/>
    </xf>
    <xf numFmtId="0" fontId="4" fillId="3" borderId="30" xfId="0" applyFont="1" applyFill="1" applyBorder="1" applyAlignment="1">
      <alignment horizontal="center" vertical="center"/>
    </xf>
    <xf numFmtId="44" fontId="2" fillId="0" borderId="0" xfId="1" applyFont="1" applyBorder="1"/>
    <xf numFmtId="0" fontId="0" fillId="0" borderId="33" xfId="0" applyBorder="1"/>
    <xf numFmtId="44" fontId="2" fillId="0" borderId="35" xfId="1" applyFont="1" applyBorder="1"/>
    <xf numFmtId="0" fontId="0" fillId="0" borderId="36" xfId="0" applyBorder="1"/>
    <xf numFmtId="0" fontId="0" fillId="0" borderId="0" xfId="0" applyAlignment="1">
      <alignment horizontal="center"/>
    </xf>
    <xf numFmtId="0" fontId="5" fillId="0" borderId="0" xfId="0" applyFont="1" applyAlignment="1">
      <alignment horizontal="left" indent="1"/>
    </xf>
    <xf numFmtId="0" fontId="4" fillId="3" borderId="3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2" xfId="0" applyBorder="1" applyAlignment="1">
      <alignment horizontal="left" vertical="center" indent="1"/>
    </xf>
    <xf numFmtId="0" fontId="0" fillId="0" borderId="34" xfId="0" applyBorder="1" applyAlignment="1">
      <alignment horizontal="left" vertical="center" indent="1"/>
    </xf>
    <xf numFmtId="0" fontId="6" fillId="4" borderId="0" xfId="0" applyFont="1" applyFill="1" applyAlignment="1">
      <alignment vertical="center"/>
    </xf>
    <xf numFmtId="0" fontId="0" fillId="5" borderId="0" xfId="0" applyFill="1"/>
    <xf numFmtId="0" fontId="0" fillId="5" borderId="0" xfId="0" applyFill="1" applyAlignment="1">
      <alignment horizontal="left" indent="1"/>
    </xf>
    <xf numFmtId="0" fontId="0" fillId="5" borderId="0" xfId="0" applyFill="1" applyAlignment="1">
      <alignment horizontal="center"/>
    </xf>
    <xf numFmtId="44" fontId="0" fillId="5" borderId="0" xfId="1" applyFont="1" applyFill="1" applyAlignment="1">
      <alignment horizontal="center"/>
    </xf>
    <xf numFmtId="0" fontId="7" fillId="0" borderId="0" xfId="0" applyFont="1"/>
    <xf numFmtId="0" fontId="0" fillId="3" borderId="0" xfId="0" applyFill="1"/>
    <xf numFmtId="0" fontId="0" fillId="0" borderId="0" xfId="0" applyAlignment="1">
      <alignment vertical="center"/>
    </xf>
    <xf numFmtId="0" fontId="15" fillId="0" borderId="0" xfId="3"/>
    <xf numFmtId="0" fontId="4" fillId="3" borderId="0" xfId="0" applyFont="1" applyFill="1"/>
    <xf numFmtId="0" fontId="3" fillId="3" borderId="0" xfId="0" applyFont="1" applyFill="1"/>
    <xf numFmtId="0" fontId="6" fillId="4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6" fillId="6" borderId="0" xfId="0" applyFont="1" applyFill="1" applyAlignment="1">
      <alignment horizontal="left" vertical="center"/>
    </xf>
    <xf numFmtId="44" fontId="4" fillId="3" borderId="31" xfId="1" applyFont="1" applyFill="1" applyBorder="1" applyAlignment="1">
      <alignment horizontal="center" vertical="center" wrapText="1"/>
    </xf>
    <xf numFmtId="44" fontId="0" fillId="0" borderId="33" xfId="1" applyFont="1" applyBorder="1"/>
    <xf numFmtId="44" fontId="0" fillId="0" borderId="36" xfId="1" applyFont="1" applyBorder="1"/>
  </cellXfs>
  <cellStyles count="4">
    <cellStyle name="Hiperlink" xfId="3" builtinId="8"/>
    <cellStyle name="Moeda" xfId="1" builtinId="4"/>
    <cellStyle name="Moeda 2" xfId="2" xr:uid="{F57FB1AE-7782-4BB9-82BD-A196819ED4B3}"/>
    <cellStyle name="Normal" xfId="0" builtinId="0"/>
  </cellStyles>
  <dxfs count="0"/>
  <tableStyles count="0" defaultTableStyle="TableStyleMedium2" defaultPivotStyle="PivotStyleLight16"/>
  <colors>
    <mruColors>
      <color rgb="FF2173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igorgabrielt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1431E-B153-4435-842E-F67793E083C1}">
  <dimension ref="B1:G14"/>
  <sheetViews>
    <sheetView showGridLines="0" topLeftCell="A84" zoomScale="115" zoomScaleNormal="115" workbookViewId="0">
      <selection activeCell="A3" sqref="A3"/>
    </sheetView>
  </sheetViews>
  <sheetFormatPr defaultRowHeight="14.4" x14ac:dyDescent="0.3"/>
  <cols>
    <col min="3" max="5" width="13.44140625" customWidth="1"/>
  </cols>
  <sheetData>
    <row r="1" spans="2:7" s="73" customFormat="1" ht="14.55" customHeight="1" x14ac:dyDescent="0.3">
      <c r="B1" s="84" t="s">
        <v>76</v>
      </c>
      <c r="C1" s="84"/>
      <c r="D1" s="84"/>
      <c r="E1" s="84"/>
      <c r="F1" s="84"/>
      <c r="G1" s="84"/>
    </row>
    <row r="2" spans="2:7" s="73" customFormat="1" ht="14.55" customHeight="1" x14ac:dyDescent="0.3">
      <c r="B2" s="84"/>
      <c r="C2" s="84"/>
      <c r="D2" s="84"/>
      <c r="E2" s="84"/>
      <c r="F2" s="84"/>
      <c r="G2" s="84"/>
    </row>
    <row r="3" spans="2:7" s="74" customFormat="1" ht="12.6" customHeight="1" x14ac:dyDescent="0.3">
      <c r="C3" s="75"/>
      <c r="E3" s="76"/>
      <c r="F3" s="77"/>
    </row>
    <row r="5" spans="2:7" ht="28.8" x14ac:dyDescent="0.55000000000000004">
      <c r="C5" s="78" t="s">
        <v>73</v>
      </c>
    </row>
    <row r="7" spans="2:7" x14ac:dyDescent="0.3">
      <c r="C7" t="s">
        <v>74</v>
      </c>
    </row>
    <row r="9" spans="2:7" ht="15" thickBot="1" x14ac:dyDescent="0.35"/>
    <row r="10" spans="2:7" x14ac:dyDescent="0.3">
      <c r="C10" s="5" t="s">
        <v>0</v>
      </c>
      <c r="D10" s="6" t="s">
        <v>1</v>
      </c>
      <c r="E10" s="7" t="s">
        <v>2</v>
      </c>
    </row>
    <row r="11" spans="2:7" x14ac:dyDescent="0.3">
      <c r="C11" s="1" t="b">
        <v>1</v>
      </c>
      <c r="D11" s="2" t="b">
        <v>1</v>
      </c>
      <c r="E11" s="42" t="b">
        <f>AND(C11,D11)</f>
        <v>1</v>
      </c>
    </row>
    <row r="12" spans="2:7" x14ac:dyDescent="0.3">
      <c r="C12" s="1" t="b">
        <v>0</v>
      </c>
      <c r="D12" s="2" t="b">
        <v>1</v>
      </c>
      <c r="E12" s="42" t="b">
        <f>AND(C12,D12)</f>
        <v>0</v>
      </c>
    </row>
    <row r="13" spans="2:7" x14ac:dyDescent="0.3">
      <c r="C13" s="1" t="b">
        <v>1</v>
      </c>
      <c r="D13" s="2" t="b">
        <v>0</v>
      </c>
      <c r="E13" s="42" t="b">
        <f t="shared" ref="E13:E14" si="0">AND(C13,D13)</f>
        <v>0</v>
      </c>
    </row>
    <row r="14" spans="2:7" ht="15" thickBot="1" x14ac:dyDescent="0.35">
      <c r="C14" s="3" t="b">
        <v>0</v>
      </c>
      <c r="D14" s="4" t="b">
        <v>0</v>
      </c>
      <c r="E14" s="43" t="b">
        <f t="shared" si="0"/>
        <v>0</v>
      </c>
    </row>
  </sheetData>
  <mergeCells count="1">
    <mergeCell ref="B1:G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ADF04-2056-4320-BC3A-0AC0F9B343FB}">
  <dimension ref="B1:G45"/>
  <sheetViews>
    <sheetView showGridLines="0" topLeftCell="A33" zoomScale="115" zoomScaleNormal="115" workbookViewId="0">
      <selection activeCell="F40" sqref="F40:F45"/>
    </sheetView>
  </sheetViews>
  <sheetFormatPr defaultRowHeight="14.4" x14ac:dyDescent="0.3"/>
  <cols>
    <col min="2" max="3" width="11.44140625" customWidth="1"/>
    <col min="4" max="5" width="14.44140625" customWidth="1"/>
    <col min="6" max="6" width="16.44140625" customWidth="1"/>
  </cols>
  <sheetData>
    <row r="1" spans="2:7" s="73" customFormat="1" ht="14.55" customHeight="1" x14ac:dyDescent="0.3">
      <c r="B1" s="84" t="s">
        <v>76</v>
      </c>
      <c r="C1" s="84"/>
      <c r="D1" s="84"/>
      <c r="E1" s="84"/>
      <c r="F1" s="84"/>
      <c r="G1" s="84"/>
    </row>
    <row r="2" spans="2:7" s="73" customFormat="1" ht="14.55" customHeight="1" x14ac:dyDescent="0.3">
      <c r="B2" s="84"/>
      <c r="C2" s="84"/>
      <c r="D2" s="84"/>
      <c r="E2" s="84"/>
      <c r="F2" s="84"/>
      <c r="G2" s="84"/>
    </row>
    <row r="3" spans="2:7" s="74" customFormat="1" ht="12.6" customHeight="1" x14ac:dyDescent="0.3">
      <c r="C3" s="75"/>
      <c r="E3" s="76"/>
      <c r="F3" s="77"/>
    </row>
    <row r="5" spans="2:7" x14ac:dyDescent="0.3">
      <c r="B5" t="s">
        <v>3</v>
      </c>
    </row>
    <row r="7" spans="2:7" ht="15" thickBot="1" x14ac:dyDescent="0.35"/>
    <row r="8" spans="2:7" ht="15" thickTop="1" x14ac:dyDescent="0.3">
      <c r="B8" s="8" t="s">
        <v>4</v>
      </c>
      <c r="C8" s="9" t="s">
        <v>5</v>
      </c>
      <c r="D8" s="10" t="s">
        <v>2</v>
      </c>
    </row>
    <row r="9" spans="2:7" x14ac:dyDescent="0.3">
      <c r="B9" s="11" t="s">
        <v>6</v>
      </c>
      <c r="C9" s="12">
        <v>15</v>
      </c>
      <c r="D9" s="13" t="b">
        <f>AND(C9&lt;14,B9="Estudante")</f>
        <v>0</v>
      </c>
    </row>
    <row r="10" spans="2:7" x14ac:dyDescent="0.3">
      <c r="B10" s="11" t="s">
        <v>6</v>
      </c>
      <c r="C10" s="12">
        <v>13</v>
      </c>
      <c r="D10" s="13" t="b">
        <f>AND(C10&lt;14,B10="Estudante")</f>
        <v>1</v>
      </c>
    </row>
    <row r="11" spans="2:7" x14ac:dyDescent="0.3">
      <c r="B11" s="11" t="s">
        <v>6</v>
      </c>
      <c r="C11" s="12">
        <v>10</v>
      </c>
      <c r="D11" s="13" t="b">
        <f t="shared" ref="D11:D14" si="0">AND(C11&lt;14,B11="Estudante")</f>
        <v>1</v>
      </c>
    </row>
    <row r="12" spans="2:7" x14ac:dyDescent="0.3">
      <c r="B12" s="11" t="s">
        <v>6</v>
      </c>
      <c r="C12" s="12">
        <v>20</v>
      </c>
      <c r="D12" s="13" t="b">
        <f t="shared" si="0"/>
        <v>0</v>
      </c>
    </row>
    <row r="13" spans="2:7" x14ac:dyDescent="0.3">
      <c r="B13" s="11" t="s">
        <v>7</v>
      </c>
      <c r="C13" s="12">
        <v>18</v>
      </c>
      <c r="D13" s="13" t="b">
        <f t="shared" si="0"/>
        <v>0</v>
      </c>
    </row>
    <row r="14" spans="2:7" ht="15" thickBot="1" x14ac:dyDescent="0.35">
      <c r="B14" s="14" t="s">
        <v>7</v>
      </c>
      <c r="C14" s="15">
        <v>19</v>
      </c>
      <c r="D14" s="16" t="b">
        <f t="shared" si="0"/>
        <v>0</v>
      </c>
    </row>
    <row r="15" spans="2:7" ht="15" thickTop="1" x14ac:dyDescent="0.3"/>
    <row r="17" spans="2:5" x14ac:dyDescent="0.3">
      <c r="B17" t="s">
        <v>8</v>
      </c>
    </row>
    <row r="18" spans="2:5" ht="15" thickBot="1" x14ac:dyDescent="0.35"/>
    <row r="19" spans="2:5" ht="15" thickTop="1" x14ac:dyDescent="0.3">
      <c r="B19" s="8" t="s">
        <v>9</v>
      </c>
      <c r="C19" s="9" t="s">
        <v>10</v>
      </c>
      <c r="D19" s="10" t="s">
        <v>2</v>
      </c>
    </row>
    <row r="20" spans="2:5" x14ac:dyDescent="0.3">
      <c r="B20" s="11" t="s">
        <v>11</v>
      </c>
      <c r="C20" s="17" t="s">
        <v>11</v>
      </c>
      <c r="D20" s="13" t="b">
        <f>AND(B20="Possui",C20="Possui")</f>
        <v>1</v>
      </c>
    </row>
    <row r="21" spans="2:5" x14ac:dyDescent="0.3">
      <c r="B21" s="11" t="s">
        <v>12</v>
      </c>
      <c r="C21" s="17" t="s">
        <v>11</v>
      </c>
      <c r="D21" s="13" t="b">
        <f t="shared" ref="D21:D25" si="1">AND(B21="Possui",C21="Possui")</f>
        <v>0</v>
      </c>
    </row>
    <row r="22" spans="2:5" x14ac:dyDescent="0.3">
      <c r="B22" s="11" t="s">
        <v>12</v>
      </c>
      <c r="C22" s="17" t="s">
        <v>12</v>
      </c>
      <c r="D22" s="13" t="b">
        <f t="shared" si="1"/>
        <v>0</v>
      </c>
    </row>
    <row r="23" spans="2:5" x14ac:dyDescent="0.3">
      <c r="B23" s="11" t="s">
        <v>11</v>
      </c>
      <c r="C23" s="17" t="s">
        <v>11</v>
      </c>
      <c r="D23" s="13" t="b">
        <f t="shared" si="1"/>
        <v>1</v>
      </c>
    </row>
    <row r="24" spans="2:5" x14ac:dyDescent="0.3">
      <c r="B24" s="11" t="s">
        <v>12</v>
      </c>
      <c r="C24" s="17" t="s">
        <v>11</v>
      </c>
      <c r="D24" s="13" t="b">
        <f t="shared" si="1"/>
        <v>0</v>
      </c>
    </row>
    <row r="25" spans="2:5" ht="15" thickBot="1" x14ac:dyDescent="0.35">
      <c r="B25" s="14" t="s">
        <v>11</v>
      </c>
      <c r="C25" s="18" t="s">
        <v>11</v>
      </c>
      <c r="D25" s="16" t="b">
        <f t="shared" si="1"/>
        <v>1</v>
      </c>
    </row>
    <row r="26" spans="2:5" ht="15" thickTop="1" x14ac:dyDescent="0.3"/>
    <row r="27" spans="2:5" x14ac:dyDescent="0.3">
      <c r="B27" t="s">
        <v>13</v>
      </c>
    </row>
    <row r="28" spans="2:5" ht="15" thickBot="1" x14ac:dyDescent="0.35"/>
    <row r="29" spans="2:5" ht="15.6" thickTop="1" thickBot="1" x14ac:dyDescent="0.35">
      <c r="B29" s="19" t="s">
        <v>14</v>
      </c>
      <c r="C29" s="20" t="s">
        <v>15</v>
      </c>
      <c r="D29" s="21" t="s">
        <v>16</v>
      </c>
      <c r="E29" s="20" t="s">
        <v>10</v>
      </c>
    </row>
    <row r="30" spans="2:5" ht="15" thickBot="1" x14ac:dyDescent="0.35">
      <c r="B30" s="29">
        <v>18</v>
      </c>
      <c r="C30" s="23" t="s">
        <v>11</v>
      </c>
      <c r="D30" s="26">
        <v>980</v>
      </c>
      <c r="E30" s="24" t="b">
        <f>AND(B30&gt;=18,C30="Possui",D30&gt;=500)</f>
        <v>1</v>
      </c>
    </row>
    <row r="31" spans="2:5" ht="15" thickBot="1" x14ac:dyDescent="0.35">
      <c r="B31" s="30">
        <v>19</v>
      </c>
      <c r="C31" s="22" t="s">
        <v>11</v>
      </c>
      <c r="D31" s="27">
        <v>501</v>
      </c>
      <c r="E31" s="24" t="b">
        <f t="shared" ref="E31:E35" si="2">AND(B31&gt;=18,C31="Possui",D31&gt;=500)</f>
        <v>1</v>
      </c>
    </row>
    <row r="32" spans="2:5" ht="15" thickBot="1" x14ac:dyDescent="0.35">
      <c r="B32" s="30">
        <v>20</v>
      </c>
      <c r="C32" s="22" t="s">
        <v>12</v>
      </c>
      <c r="D32" s="27">
        <v>0</v>
      </c>
      <c r="E32" s="24" t="b">
        <f t="shared" si="2"/>
        <v>0</v>
      </c>
    </row>
    <row r="33" spans="2:6" ht="15" thickBot="1" x14ac:dyDescent="0.35">
      <c r="B33" s="30">
        <v>25</v>
      </c>
      <c r="C33" s="22" t="s">
        <v>12</v>
      </c>
      <c r="D33" s="27">
        <v>0</v>
      </c>
      <c r="E33" s="24" t="b">
        <f t="shared" si="2"/>
        <v>0</v>
      </c>
    </row>
    <row r="34" spans="2:6" ht="15" thickBot="1" x14ac:dyDescent="0.35">
      <c r="B34" s="30">
        <v>15</v>
      </c>
      <c r="C34" s="22" t="s">
        <v>12</v>
      </c>
      <c r="D34" s="27">
        <v>0</v>
      </c>
      <c r="E34" s="24" t="b">
        <f t="shared" si="2"/>
        <v>0</v>
      </c>
    </row>
    <row r="35" spans="2:6" ht="15" thickBot="1" x14ac:dyDescent="0.35">
      <c r="B35" s="31">
        <v>10</v>
      </c>
      <c r="C35" s="25" t="s">
        <v>12</v>
      </c>
      <c r="D35" s="28">
        <v>0</v>
      </c>
      <c r="E35" s="24" t="b">
        <f t="shared" si="2"/>
        <v>0</v>
      </c>
    </row>
    <row r="37" spans="2:6" x14ac:dyDescent="0.3">
      <c r="B37" t="s">
        <v>17</v>
      </c>
    </row>
    <row r="38" spans="2:6" ht="15" thickBot="1" x14ac:dyDescent="0.35"/>
    <row r="39" spans="2:6" x14ac:dyDescent="0.3">
      <c r="B39" s="32" t="s">
        <v>18</v>
      </c>
      <c r="C39" s="33" t="s">
        <v>19</v>
      </c>
      <c r="D39" s="33" t="s">
        <v>20</v>
      </c>
      <c r="E39" s="33" t="s">
        <v>21</v>
      </c>
      <c r="F39" s="34" t="s">
        <v>2</v>
      </c>
    </row>
    <row r="40" spans="2:6" x14ac:dyDescent="0.3">
      <c r="B40" s="35" t="s">
        <v>22</v>
      </c>
      <c r="C40" s="37" t="s">
        <v>22</v>
      </c>
      <c r="D40" s="38" t="s">
        <v>22</v>
      </c>
      <c r="E40" s="37" t="s">
        <v>22</v>
      </c>
      <c r="F40" s="41" t="b">
        <f>AND(B40="SIM", C40="SIM",D40="SIM",E40="SIM")</f>
        <v>1</v>
      </c>
    </row>
    <row r="41" spans="2:6" x14ac:dyDescent="0.3">
      <c r="B41" s="35" t="s">
        <v>22</v>
      </c>
      <c r="C41" s="37" t="s">
        <v>23</v>
      </c>
      <c r="D41" s="38" t="s">
        <v>23</v>
      </c>
      <c r="E41" s="37" t="s">
        <v>22</v>
      </c>
      <c r="F41" s="41" t="b">
        <f t="shared" ref="F41:F45" si="3">AND(B41="SIM", C41="SIM",D41="SIM",E41="SIM")</f>
        <v>0</v>
      </c>
    </row>
    <row r="42" spans="2:6" x14ac:dyDescent="0.3">
      <c r="B42" s="35" t="s">
        <v>22</v>
      </c>
      <c r="C42" s="37" t="s">
        <v>22</v>
      </c>
      <c r="D42" s="38" t="s">
        <v>22</v>
      </c>
      <c r="E42" s="37" t="s">
        <v>23</v>
      </c>
      <c r="F42" s="41" t="b">
        <f t="shared" si="3"/>
        <v>0</v>
      </c>
    </row>
    <row r="43" spans="2:6" x14ac:dyDescent="0.3">
      <c r="B43" s="35" t="s">
        <v>22</v>
      </c>
      <c r="C43" s="37" t="s">
        <v>22</v>
      </c>
      <c r="D43" s="38" t="s">
        <v>22</v>
      </c>
      <c r="E43" s="37" t="s">
        <v>22</v>
      </c>
      <c r="F43" s="41" t="b">
        <f t="shared" si="3"/>
        <v>1</v>
      </c>
    </row>
    <row r="44" spans="2:6" x14ac:dyDescent="0.3">
      <c r="B44" s="35" t="s">
        <v>22</v>
      </c>
      <c r="C44" s="37" t="s">
        <v>22</v>
      </c>
      <c r="D44" s="38" t="s">
        <v>22</v>
      </c>
      <c r="E44" s="37" t="s">
        <v>23</v>
      </c>
      <c r="F44" s="41" t="b">
        <f t="shared" si="3"/>
        <v>0</v>
      </c>
    </row>
    <row r="45" spans="2:6" ht="15" thickBot="1" x14ac:dyDescent="0.35">
      <c r="B45" s="36" t="s">
        <v>23</v>
      </c>
      <c r="C45" s="39" t="s">
        <v>22</v>
      </c>
      <c r="D45" s="40" t="s">
        <v>23</v>
      </c>
      <c r="E45" s="39" t="s">
        <v>22</v>
      </c>
      <c r="F45" s="41" t="b">
        <f t="shared" si="3"/>
        <v>0</v>
      </c>
    </row>
  </sheetData>
  <mergeCells count="1">
    <mergeCell ref="B1:G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42D1D-D39A-40F8-BF08-3910085D3BDC}">
  <dimension ref="B1:AD39"/>
  <sheetViews>
    <sheetView showGridLines="0" tabSelected="1" topLeftCell="A10" zoomScale="85" zoomScaleNormal="85" workbookViewId="0">
      <selection activeCell="H36" sqref="H36"/>
    </sheetView>
  </sheetViews>
  <sheetFormatPr defaultRowHeight="14.4" x14ac:dyDescent="0.3"/>
  <cols>
    <col min="2" max="2" width="14.77734375" customWidth="1"/>
    <col min="3" max="3" width="16.44140625" customWidth="1"/>
    <col min="4" max="4" width="14.44140625" customWidth="1"/>
    <col min="5" max="5" width="18.77734375" bestFit="1" customWidth="1"/>
    <col min="6" max="6" width="14.44140625" customWidth="1"/>
    <col min="7" max="7" width="16.44140625" customWidth="1"/>
    <col min="8" max="8" width="12" customWidth="1"/>
  </cols>
  <sheetData>
    <row r="1" spans="2:30" s="73" customFormat="1" ht="14.55" customHeight="1" x14ac:dyDescent="0.3">
      <c r="B1" s="84" t="s">
        <v>76</v>
      </c>
      <c r="C1" s="84"/>
      <c r="D1" s="84"/>
      <c r="E1" s="84"/>
      <c r="F1" s="84"/>
      <c r="G1" s="84"/>
    </row>
    <row r="2" spans="2:30" s="73" customFormat="1" ht="14.55" customHeight="1" x14ac:dyDescent="0.3">
      <c r="B2" s="84"/>
      <c r="C2" s="84"/>
      <c r="D2" s="84"/>
      <c r="E2" s="84"/>
      <c r="F2" s="84"/>
      <c r="G2" s="84"/>
    </row>
    <row r="3" spans="2:30" s="74" customFormat="1" ht="12.6" customHeight="1" x14ac:dyDescent="0.3">
      <c r="C3" s="75"/>
      <c r="E3" s="76"/>
      <c r="F3" s="77"/>
    </row>
    <row r="5" spans="2:30" ht="14.55" customHeight="1" x14ac:dyDescent="0.3">
      <c r="B5" t="s">
        <v>24</v>
      </c>
      <c r="J5" s="85" t="s">
        <v>75</v>
      </c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</row>
    <row r="6" spans="2:30" ht="14.55" customHeight="1" x14ac:dyDescent="0.3"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</row>
    <row r="7" spans="2:30" ht="15" customHeight="1" thickBot="1" x14ac:dyDescent="0.35"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</row>
    <row r="8" spans="2:30" ht="14.55" customHeight="1" x14ac:dyDescent="0.3">
      <c r="B8" s="44" t="s">
        <v>25</v>
      </c>
      <c r="C8" s="45" t="s">
        <v>26</v>
      </c>
      <c r="D8" s="46" t="s">
        <v>27</v>
      </c>
      <c r="E8" s="46" t="s">
        <v>28</v>
      </c>
      <c r="G8" s="44" t="s">
        <v>29</v>
      </c>
      <c r="H8" s="55">
        <v>6</v>
      </c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</row>
    <row r="9" spans="2:30" ht="15" customHeight="1" thickBot="1" x14ac:dyDescent="0.35">
      <c r="B9" s="47" t="s">
        <v>30</v>
      </c>
      <c r="C9" s="52">
        <v>6</v>
      </c>
      <c r="D9" s="57">
        <v>796.08</v>
      </c>
      <c r="E9" s="48">
        <f>IF(AND(C9&gt;=$H$8,D9&gt;=$H$9), D9*20%,"Sem comissão")</f>
        <v>159.21600000000001</v>
      </c>
      <c r="G9" s="56" t="s">
        <v>31</v>
      </c>
      <c r="H9" s="51">
        <f>H8*132.68</f>
        <v>796.08</v>
      </c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</row>
    <row r="10" spans="2:30" x14ac:dyDescent="0.3">
      <c r="B10" s="47" t="s">
        <v>32</v>
      </c>
      <c r="C10" s="52">
        <v>10</v>
      </c>
      <c r="D10" s="57">
        <f t="shared" ref="D10:D13" si="0">C10*132.68</f>
        <v>1326.8000000000002</v>
      </c>
      <c r="E10" s="48">
        <f t="shared" ref="E10:E13" si="1">IF(AND(C10&gt;=$H$8,D10&gt;=$H$9), D10*20%,"Sem comissão")</f>
        <v>265.36000000000007</v>
      </c>
    </row>
    <row r="11" spans="2:30" x14ac:dyDescent="0.3">
      <c r="B11" s="47" t="s">
        <v>33</v>
      </c>
      <c r="C11" s="52">
        <v>12</v>
      </c>
      <c r="D11" s="57">
        <f t="shared" si="0"/>
        <v>1592.16</v>
      </c>
      <c r="E11" s="48">
        <f t="shared" si="1"/>
        <v>318.43200000000002</v>
      </c>
    </row>
    <row r="12" spans="2:30" x14ac:dyDescent="0.3">
      <c r="B12" s="47" t="s">
        <v>34</v>
      </c>
      <c r="C12" s="52">
        <v>4</v>
      </c>
      <c r="D12" s="57">
        <f t="shared" si="0"/>
        <v>530.72</v>
      </c>
      <c r="E12" s="48" t="str">
        <f t="shared" si="1"/>
        <v>Sem comissão</v>
      </c>
    </row>
    <row r="13" spans="2:30" ht="15" thickBot="1" x14ac:dyDescent="0.35">
      <c r="B13" s="49" t="s">
        <v>35</v>
      </c>
      <c r="C13" s="53">
        <v>7</v>
      </c>
      <c r="D13" s="58">
        <f t="shared" si="0"/>
        <v>928.76</v>
      </c>
      <c r="E13" s="51">
        <f t="shared" si="1"/>
        <v>185.75200000000001</v>
      </c>
    </row>
    <row r="16" spans="2:30" x14ac:dyDescent="0.3">
      <c r="B16" t="s">
        <v>36</v>
      </c>
    </row>
    <row r="17" spans="2:7" ht="15" thickBot="1" x14ac:dyDescent="0.35"/>
    <row r="18" spans="2:7" ht="28.8" x14ac:dyDescent="0.3">
      <c r="B18" s="59" t="s">
        <v>4</v>
      </c>
      <c r="C18" s="60" t="s">
        <v>37</v>
      </c>
      <c r="D18" s="61" t="s">
        <v>38</v>
      </c>
      <c r="E18" s="60" t="s">
        <v>39</v>
      </c>
      <c r="F18" s="60" t="s">
        <v>40</v>
      </c>
      <c r="G18" s="87" t="s">
        <v>41</v>
      </c>
    </row>
    <row r="19" spans="2:7" x14ac:dyDescent="0.3">
      <c r="B19" s="47" t="s">
        <v>42</v>
      </c>
      <c r="C19" s="54">
        <v>12</v>
      </c>
      <c r="D19" s="62">
        <f>C19*221.91</f>
        <v>2662.92</v>
      </c>
      <c r="E19" s="66" t="s">
        <v>43</v>
      </c>
      <c r="F19" s="66" t="s">
        <v>44</v>
      </c>
      <c r="G19" s="88">
        <f>IF(AND(C19&gt;=10,E19="Dinheiro",F19="Retirada Loja"),D19-D19*15%,D19)</f>
        <v>2662.92</v>
      </c>
    </row>
    <row r="20" spans="2:7" x14ac:dyDescent="0.3">
      <c r="B20" s="47" t="s">
        <v>45</v>
      </c>
      <c r="C20" s="54">
        <v>10</v>
      </c>
      <c r="D20" s="62">
        <f t="shared" ref="D20:D23" si="2">C20*221.91</f>
        <v>2219.1</v>
      </c>
      <c r="E20" s="66" t="s">
        <v>43</v>
      </c>
      <c r="F20" s="66" t="s">
        <v>44</v>
      </c>
      <c r="G20" s="88">
        <f t="shared" ref="G20:G23" si="3">IF(AND(C20&gt;=10,E20="Dinheiro",F20="Retirada Loja"),D20-D20*15%,D20)</f>
        <v>2219.1</v>
      </c>
    </row>
    <row r="21" spans="2:7" x14ac:dyDescent="0.3">
      <c r="B21" s="47" t="s">
        <v>46</v>
      </c>
      <c r="C21" s="54">
        <v>5</v>
      </c>
      <c r="D21" s="62">
        <f t="shared" si="2"/>
        <v>1109.55</v>
      </c>
      <c r="E21" s="66" t="s">
        <v>47</v>
      </c>
      <c r="F21" s="66" t="s">
        <v>44</v>
      </c>
      <c r="G21" s="88">
        <f t="shared" si="3"/>
        <v>1109.55</v>
      </c>
    </row>
    <row r="22" spans="2:7" x14ac:dyDescent="0.3">
      <c r="B22" s="47" t="s">
        <v>48</v>
      </c>
      <c r="C22" s="54">
        <v>15</v>
      </c>
      <c r="D22" s="62">
        <f t="shared" si="2"/>
        <v>3328.65</v>
      </c>
      <c r="E22" s="66" t="s">
        <v>49</v>
      </c>
      <c r="F22" s="66" t="s">
        <v>50</v>
      </c>
      <c r="G22" s="88">
        <f t="shared" si="3"/>
        <v>3328.65</v>
      </c>
    </row>
    <row r="23" spans="2:7" ht="15" thickBot="1" x14ac:dyDescent="0.35">
      <c r="B23" s="49" t="s">
        <v>51</v>
      </c>
      <c r="C23" s="53">
        <v>22</v>
      </c>
      <c r="D23" s="64">
        <f t="shared" si="2"/>
        <v>4882.0199999999995</v>
      </c>
      <c r="E23" s="50" t="s">
        <v>43</v>
      </c>
      <c r="F23" s="50" t="s">
        <v>50</v>
      </c>
      <c r="G23" s="89">
        <f t="shared" si="3"/>
        <v>4149.7169999999996</v>
      </c>
    </row>
    <row r="26" spans="2:7" x14ac:dyDescent="0.3">
      <c r="B26" t="s">
        <v>52</v>
      </c>
    </row>
    <row r="27" spans="2:7" x14ac:dyDescent="0.3">
      <c r="B27" s="67" t="s">
        <v>53</v>
      </c>
    </row>
    <row r="28" spans="2:7" x14ac:dyDescent="0.3">
      <c r="B28" s="67" t="s">
        <v>54</v>
      </c>
    </row>
    <row r="29" spans="2:7" x14ac:dyDescent="0.3">
      <c r="B29" s="67" t="s">
        <v>55</v>
      </c>
    </row>
    <row r="30" spans="2:7" x14ac:dyDescent="0.3">
      <c r="B30" s="67" t="s">
        <v>56</v>
      </c>
    </row>
    <row r="31" spans="2:7" ht="15" thickBot="1" x14ac:dyDescent="0.35"/>
    <row r="32" spans="2:7" x14ac:dyDescent="0.3">
      <c r="B32" s="59" t="s">
        <v>4</v>
      </c>
      <c r="C32" s="61" t="s">
        <v>57</v>
      </c>
      <c r="D32" s="61" t="s">
        <v>58</v>
      </c>
      <c r="E32" s="61" t="s">
        <v>59</v>
      </c>
      <c r="F32" s="61" t="s">
        <v>60</v>
      </c>
      <c r="G32" s="68" t="s">
        <v>61</v>
      </c>
    </row>
    <row r="33" spans="2:7" x14ac:dyDescent="0.3">
      <c r="B33" s="71" t="s">
        <v>62</v>
      </c>
      <c r="C33" s="69" t="s">
        <v>63</v>
      </c>
      <c r="D33" s="69" t="s">
        <v>22</v>
      </c>
      <c r="E33" s="69" t="s">
        <v>64</v>
      </c>
      <c r="F33" s="66">
        <v>3</v>
      </c>
      <c r="G33" s="63" t="str">
        <f>IF(AND(F33&gt;=1, C33="Não Negativado",D33="SIM",E33="Indaiatuba"),"APROVADO", "REPROVADO")</f>
        <v>REPROVADO</v>
      </c>
    </row>
    <row r="34" spans="2:7" x14ac:dyDescent="0.3">
      <c r="B34" s="71" t="s">
        <v>65</v>
      </c>
      <c r="C34" s="69" t="s">
        <v>66</v>
      </c>
      <c r="D34" s="69" t="s">
        <v>22</v>
      </c>
      <c r="E34" s="69" t="s">
        <v>67</v>
      </c>
      <c r="F34" s="66">
        <v>2</v>
      </c>
      <c r="G34" s="63" t="str">
        <f t="shared" ref="G34:G39" si="4">IF(AND(F34&gt;=1, C34="Não Negativado",D34="SIM",E34="Indaiatuba"),"APROVADO", "REPROVADO")</f>
        <v>APROVADO</v>
      </c>
    </row>
    <row r="35" spans="2:7" x14ac:dyDescent="0.3">
      <c r="B35" s="71" t="s">
        <v>34</v>
      </c>
      <c r="C35" s="69" t="s">
        <v>63</v>
      </c>
      <c r="D35" s="69" t="s">
        <v>23</v>
      </c>
      <c r="E35" s="69" t="s">
        <v>68</v>
      </c>
      <c r="F35" s="66">
        <v>1</v>
      </c>
      <c r="G35" s="63" t="str">
        <f t="shared" si="4"/>
        <v>REPROVADO</v>
      </c>
    </row>
    <row r="36" spans="2:7" x14ac:dyDescent="0.3">
      <c r="B36" s="71" t="s">
        <v>48</v>
      </c>
      <c r="C36" s="69" t="s">
        <v>66</v>
      </c>
      <c r="D36" s="69" t="s">
        <v>22</v>
      </c>
      <c r="E36" s="69" t="s">
        <v>67</v>
      </c>
      <c r="F36" s="66">
        <v>0</v>
      </c>
      <c r="G36" s="63" t="str">
        <f t="shared" si="4"/>
        <v>REPROVADO</v>
      </c>
    </row>
    <row r="37" spans="2:7" x14ac:dyDescent="0.3">
      <c r="B37" s="71" t="s">
        <v>69</v>
      </c>
      <c r="C37" s="69" t="s">
        <v>63</v>
      </c>
      <c r="D37" s="69" t="s">
        <v>23</v>
      </c>
      <c r="E37" s="69" t="s">
        <v>67</v>
      </c>
      <c r="F37" s="66">
        <v>3</v>
      </c>
      <c r="G37" s="63" t="str">
        <f t="shared" si="4"/>
        <v>REPROVADO</v>
      </c>
    </row>
    <row r="38" spans="2:7" x14ac:dyDescent="0.3">
      <c r="B38" s="71" t="s">
        <v>70</v>
      </c>
      <c r="C38" s="69" t="s">
        <v>66</v>
      </c>
      <c r="D38" s="69" t="s">
        <v>23</v>
      </c>
      <c r="E38" s="69" t="s">
        <v>67</v>
      </c>
      <c r="F38" s="66">
        <v>2</v>
      </c>
      <c r="G38" s="63" t="str">
        <f t="shared" si="4"/>
        <v>REPROVADO</v>
      </c>
    </row>
    <row r="39" spans="2:7" ht="15" thickBot="1" x14ac:dyDescent="0.35">
      <c r="B39" s="72" t="s">
        <v>71</v>
      </c>
      <c r="C39" s="70" t="s">
        <v>66</v>
      </c>
      <c r="D39" s="70" t="s">
        <v>22</v>
      </c>
      <c r="E39" s="70" t="s">
        <v>72</v>
      </c>
      <c r="F39" s="50">
        <v>1</v>
      </c>
      <c r="G39" s="65" t="str">
        <f t="shared" si="4"/>
        <v>REPROVADO</v>
      </c>
    </row>
  </sheetData>
  <mergeCells count="2">
    <mergeCell ref="B1:G2"/>
    <mergeCell ref="J5:AD9"/>
  </mergeCells>
  <dataValidations count="2">
    <dataValidation type="list" allowBlank="1" showInputMessage="1" showErrorMessage="1" sqref="E19:E23" xr:uid="{FD50F599-E2D9-4068-8386-B09AFF69D91F}">
      <formula1>"Dinheiro, Cartão, Cheque"</formula1>
    </dataValidation>
    <dataValidation type="list" allowBlank="1" showInputMessage="1" showErrorMessage="1" sqref="F19:F23" xr:uid="{1DB3CC08-F8B8-48A2-9A51-4234057EC7AD}">
      <formula1>"Retirada Loja, Entrega"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5B502-FFDA-4644-AF92-7A2D01E2C6A9}">
  <dimension ref="A1:C16"/>
  <sheetViews>
    <sheetView showGridLines="0" workbookViewId="0">
      <selection activeCell="A3" sqref="A3"/>
    </sheetView>
  </sheetViews>
  <sheetFormatPr defaultColWidth="8.77734375" defaultRowHeight="14.4" x14ac:dyDescent="0.3"/>
  <cols>
    <col min="1" max="1" width="8.77734375" style="79"/>
    <col min="2" max="2" width="16.44140625" style="79" customWidth="1"/>
    <col min="3" max="3" width="23.21875" style="79" bestFit="1" customWidth="1"/>
    <col min="4" max="16384" width="8.77734375" style="79"/>
  </cols>
  <sheetData>
    <row r="1" spans="1:3" s="86" customFormat="1" x14ac:dyDescent="0.3">
      <c r="A1" s="86" t="s">
        <v>83</v>
      </c>
    </row>
    <row r="2" spans="1:3" s="86" customFormat="1" x14ac:dyDescent="0.3"/>
    <row r="3" spans="1:3" ht="12.6" customHeight="1" x14ac:dyDescent="0.3">
      <c r="B3" s="83" t="s">
        <v>82</v>
      </c>
    </row>
    <row r="4" spans="1:3" customFormat="1" x14ac:dyDescent="0.3"/>
    <row r="5" spans="1:3" customFormat="1" x14ac:dyDescent="0.3"/>
    <row r="6" spans="1:3" customFormat="1" x14ac:dyDescent="0.3"/>
    <row r="7" spans="1:3" customFormat="1" x14ac:dyDescent="0.3">
      <c r="B7" s="82" t="s">
        <v>81</v>
      </c>
      <c r="C7" t="s">
        <v>80</v>
      </c>
    </row>
    <row r="8" spans="1:3" customFormat="1" x14ac:dyDescent="0.3">
      <c r="B8" s="82" t="s">
        <v>79</v>
      </c>
      <c r="C8" s="81" t="s">
        <v>78</v>
      </c>
    </row>
    <row r="9" spans="1:3" customFormat="1" x14ac:dyDescent="0.3">
      <c r="B9" s="80"/>
    </row>
    <row r="10" spans="1:3" customFormat="1" x14ac:dyDescent="0.3">
      <c r="B10" s="80"/>
    </row>
    <row r="11" spans="1:3" customFormat="1" x14ac:dyDescent="0.3"/>
    <row r="12" spans="1:3" customFormat="1" x14ac:dyDescent="0.3"/>
    <row r="13" spans="1:3" customFormat="1" x14ac:dyDescent="0.3"/>
    <row r="14" spans="1:3" customFormat="1" x14ac:dyDescent="0.3">
      <c r="B14" t="s">
        <v>77</v>
      </c>
    </row>
    <row r="15" spans="1:3" customFormat="1" x14ac:dyDescent="0.3"/>
    <row r="16" spans="1:3" customFormat="1" x14ac:dyDescent="0.3"/>
  </sheetData>
  <mergeCells count="1">
    <mergeCell ref="A1:XFD2"/>
  </mergeCells>
  <hyperlinks>
    <hyperlink ref="C8" r:id="rId1" xr:uid="{A3553CCA-1718-4A3F-8C5B-CF906BA1CCA2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</vt:lpstr>
      <vt:lpstr>Exercícios</vt:lpstr>
      <vt:lpstr>E som SE</vt:lpstr>
      <vt:lpstr>Informações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Igor</dc:creator>
  <cp:keywords/>
  <dc:description/>
  <cp:lastModifiedBy>Alan Joffre MacEna de Araujo</cp:lastModifiedBy>
  <cp:revision/>
  <dcterms:created xsi:type="dcterms:W3CDTF">2021-09-15T21:52:07Z</dcterms:created>
  <dcterms:modified xsi:type="dcterms:W3CDTF">2025-05-14T19:46:00Z</dcterms:modified>
  <cp:category/>
  <cp:contentStatus/>
</cp:coreProperties>
</file>