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slicers/slicer3.xml" ContentType="application/vnd.ms-excel.slicer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5.basico_formatacao_de_tabela_e_analise_de_dados\110.atividade_final_capitulo\"/>
    </mc:Choice>
  </mc:AlternateContent>
  <xr:revisionPtr revIDLastSave="0" documentId="13_ncr:1_{F7F57416-468E-4366-8EFE-BCF9A7DE33A0}" xr6:coauthVersionLast="47" xr6:coauthVersionMax="47" xr10:uidLastSave="{00000000-0000-0000-0000-000000000000}"/>
  <bookViews>
    <workbookView xWindow="-108" yWindow="-108" windowWidth="23256" windowHeight="12456" firstSheet="3" activeTab="7" xr2:uid="{851E89D6-2654-4F34-8E0C-E870017DE456}"/>
  </bookViews>
  <sheets>
    <sheet name="Atividade 01" sheetId="19" r:id="rId1"/>
    <sheet name="Atividade 02" sheetId="25" r:id="rId2"/>
    <sheet name="Atividade 03" sheetId="26" r:id="rId3"/>
    <sheet name="Atividade 04 - Modelo" sheetId="28" r:id="rId4"/>
    <sheet name="Atividade 04 - Exercício" sheetId="27" r:id="rId5"/>
    <sheet name="Atividade 05" sheetId="29" r:id="rId6"/>
    <sheet name="Atividade 06" sheetId="30" r:id="rId7"/>
    <sheet name="Atividade 07" sheetId="31" r:id="rId8"/>
    <sheet name="Atividade 08" sheetId="32" r:id="rId9"/>
    <sheet name="Atividade 09" sheetId="33" r:id="rId10"/>
    <sheet name="Atividade 10" sheetId="34" r:id="rId11"/>
    <sheet name="Atividade 11" sheetId="35" r:id="rId12"/>
    <sheet name="Atividade 12" sheetId="36" r:id="rId13"/>
    <sheet name="Atividade 13" sheetId="37" r:id="rId14"/>
    <sheet name="Atividade 14" sheetId="38" r:id="rId15"/>
    <sheet name="Informações" sheetId="2" r:id="rId16"/>
  </sheets>
  <definedNames>
    <definedName name="_xlnm._FilterDatabase" localSheetId="0" hidden="1">'Atividade 01'!$B$8:$F$16</definedName>
    <definedName name="_xlnm._FilterDatabase" localSheetId="1" hidden="1">'Atividade 02'!$E$6:$E$16</definedName>
    <definedName name="_xlnm.Extract" localSheetId="0">'Atividade 01'!$J$8:$N$8</definedName>
    <definedName name="_xlnm.Criteria" localSheetId="0">'Atividade 01'!$H$8:$H$9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Doutor_a">#N/A</definedName>
    <definedName name="SegmentaçãodeDados_Doutor_a1">#N/A</definedName>
    <definedName name="SegmentaçãodeDados_Horário">#N/A</definedName>
    <definedName name="SegmentaçãodeDados_Horário1">#N/A</definedName>
    <definedName name="SegmentaçãodeDados_Status">#N/A</definedName>
    <definedName name="SegmentaçãodeDados_Tipo">#N/A</definedName>
    <definedName name="SegmentaçãodeDados_Tip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9" l="1"/>
  <c r="D11" i="29"/>
  <c r="E11" i="29"/>
  <c r="C48" i="35"/>
  <c r="C57" i="35"/>
  <c r="C53" i="35"/>
  <c r="C49" i="35"/>
  <c r="C35" i="35"/>
  <c r="C44" i="35"/>
  <c r="C40" i="35"/>
  <c r="C36" i="35"/>
  <c r="C7" i="35"/>
  <c r="C21" i="35"/>
  <c r="C30" i="35"/>
  <c r="C26" i="35"/>
  <c r="C22" i="35"/>
  <c r="C8" i="35"/>
  <c r="C9" i="35"/>
  <c r="C13" i="35"/>
  <c r="C17" i="35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7" i="32"/>
</calcChain>
</file>

<file path=xl/sharedStrings.xml><?xml version="1.0" encoding="utf-8"?>
<sst xmlns="http://schemas.openxmlformats.org/spreadsheetml/2006/main" count="456" uniqueCount="198">
  <si>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</si>
  <si>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</si>
  <si>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</si>
  <si>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</si>
  <si>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</si>
  <si>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</si>
  <si>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Valor</t>
  </si>
  <si>
    <t>Sul</t>
  </si>
  <si>
    <t>Norte</t>
  </si>
  <si>
    <t>Região</t>
  </si>
  <si>
    <t>Vendedor</t>
  </si>
  <si>
    <t>Produto</t>
  </si>
  <si>
    <t>Data Compra</t>
  </si>
  <si>
    <t>Lista de Vendedores</t>
  </si>
  <si>
    <t>Cliente</t>
  </si>
  <si>
    <t>Data compra</t>
  </si>
  <si>
    <t>Venda</t>
  </si>
  <si>
    <t>Cristian</t>
  </si>
  <si>
    <t>Luana</t>
  </si>
  <si>
    <t>Rádio</t>
  </si>
  <si>
    <t>Francisco</t>
  </si>
  <si>
    <t>Maq. De lavar</t>
  </si>
  <si>
    <t>Veronica</t>
  </si>
  <si>
    <t>Sumália</t>
  </si>
  <si>
    <t>Ar Split</t>
  </si>
  <si>
    <t>Verdana</t>
  </si>
  <si>
    <t>Barraca Iglu</t>
  </si>
  <si>
    <t>Daniela</t>
  </si>
  <si>
    <t>Smart Led 48"</t>
  </si>
  <si>
    <t>Denise</t>
  </si>
  <si>
    <t>Smartphone Samsung J7</t>
  </si>
  <si>
    <t>Cesar</t>
  </si>
  <si>
    <t>Forno Elétrico</t>
  </si>
  <si>
    <t>Gilmar</t>
  </si>
  <si>
    <t>Refrigerador</t>
  </si>
  <si>
    <t>Data Abertura</t>
  </si>
  <si>
    <t>Serviço</t>
  </si>
  <si>
    <t>Status</t>
  </si>
  <si>
    <t>Responsável</t>
  </si>
  <si>
    <t>Noemir</t>
  </si>
  <si>
    <t>Configurar E-mail</t>
  </si>
  <si>
    <t>Pendente</t>
  </si>
  <si>
    <t>Gabriel</t>
  </si>
  <si>
    <t>Gilson</t>
  </si>
  <si>
    <t>Formatar PC</t>
  </si>
  <si>
    <t>Encerrado</t>
  </si>
  <si>
    <t>Carla</t>
  </si>
  <si>
    <t>Andre</t>
  </si>
  <si>
    <t>Instalar Office</t>
  </si>
  <si>
    <t>Fernanda</t>
  </si>
  <si>
    <t>Instalar Windows</t>
  </si>
  <si>
    <t>Camila</t>
  </si>
  <si>
    <t>Roger</t>
  </si>
  <si>
    <t>Configurar Impressora</t>
  </si>
  <si>
    <t>Nilda</t>
  </si>
  <si>
    <t>Trocar memória RAM</t>
  </si>
  <si>
    <t>Vera</t>
  </si>
  <si>
    <t>Trocar Gabinete</t>
  </si>
  <si>
    <t>Sabrina</t>
  </si>
  <si>
    <t>Instalar Autocad</t>
  </si>
  <si>
    <t>Silvio</t>
  </si>
  <si>
    <t>1) Coloque filtro de A - Z no vendedor, e exiba apenas valores acima de R$ 800,00 em venda.</t>
  </si>
  <si>
    <t>1) Coloque filtro de A - Z no vendedor, exiba apenas valores acima de R$ 60,00 no valor e coloque uma segmentação de dados no Status.</t>
  </si>
  <si>
    <t>Nome</t>
  </si>
  <si>
    <t>Compras</t>
  </si>
  <si>
    <t>Altair</t>
  </si>
  <si>
    <t>Magda</t>
  </si>
  <si>
    <t>Luciana</t>
  </si>
  <si>
    <t>Ederson</t>
  </si>
  <si>
    <t>Melina</t>
  </si>
  <si>
    <t>Pedro</t>
  </si>
  <si>
    <t>Ana Clara</t>
  </si>
  <si>
    <t>Bianca</t>
  </si>
  <si>
    <t>Carlos</t>
  </si>
  <si>
    <t>Sérgio</t>
  </si>
  <si>
    <t>Juliana</t>
  </si>
  <si>
    <t>Patrícia</t>
  </si>
  <si>
    <t>Roberto</t>
  </si>
  <si>
    <t>Fabio</t>
  </si>
  <si>
    <t>Vilson</t>
  </si>
  <si>
    <t>3) Mostre apenas datas a partir do dia 3 de maio, e o nome por ordem Z - A</t>
  </si>
  <si>
    <t>Paciente</t>
  </si>
  <si>
    <t>Horário</t>
  </si>
  <si>
    <t>Tipo</t>
  </si>
  <si>
    <t>Doutor(a)</t>
  </si>
  <si>
    <t>Luis</t>
  </si>
  <si>
    <t>Clínico geral</t>
  </si>
  <si>
    <t>Alan Mota</t>
  </si>
  <si>
    <t>Marcos</t>
  </si>
  <si>
    <t>Dentista</t>
  </si>
  <si>
    <t>Lucas Marques</t>
  </si>
  <si>
    <t>Rogério</t>
  </si>
  <si>
    <t>Marcia Santos</t>
  </si>
  <si>
    <t>Eliane</t>
  </si>
  <si>
    <t>Patrícia Lopes</t>
  </si>
  <si>
    <t>Beatriz</t>
  </si>
  <si>
    <t>Milton</t>
  </si>
  <si>
    <t>Carina Ror</t>
  </si>
  <si>
    <t>Everton</t>
  </si>
  <si>
    <t>Rafaela</t>
  </si>
  <si>
    <t>Lana</t>
  </si>
  <si>
    <t>Bruna Levis</t>
  </si>
  <si>
    <t>Ticiane</t>
  </si>
  <si>
    <t>Tereza</t>
  </si>
  <si>
    <t>Alice Jaz</t>
  </si>
  <si>
    <t>4) Tente deixar a planilha Atividade 04 - exercício igual a esta</t>
  </si>
  <si>
    <t>Oftamologista</t>
  </si>
  <si>
    <t>Excel Básico Capítulo 04 Aula 86</t>
  </si>
  <si>
    <t>Janeiro</t>
  </si>
  <si>
    <t>Fevereiro</t>
  </si>
  <si>
    <t>Março</t>
  </si>
  <si>
    <t>Celular</t>
  </si>
  <si>
    <t>Computador</t>
  </si>
  <si>
    <t>Tablet</t>
  </si>
  <si>
    <t>Soma Acumulada</t>
  </si>
  <si>
    <t>5) Usando o análise Rápida, aplique a soma acumulada no número de vendas</t>
  </si>
  <si>
    <r>
      <t xml:space="preserve">6) Remova os Horários usando o </t>
    </r>
    <r>
      <rPr>
        <b/>
        <sz val="11"/>
        <color theme="1"/>
        <rFont val="Calibri"/>
        <family val="2"/>
        <scheme val="minor"/>
      </rPr>
      <t>Textos para colunas</t>
    </r>
  </si>
  <si>
    <t>Ônibus</t>
  </si>
  <si>
    <t>AX32</t>
  </si>
  <si>
    <t>WS33</t>
  </si>
  <si>
    <t>PC78</t>
  </si>
  <si>
    <t>PP99</t>
  </si>
  <si>
    <t>SE40</t>
  </si>
  <si>
    <t>AA98</t>
  </si>
  <si>
    <r>
      <t xml:space="preserve">7) Use o preenchimento relâmpago para separar o </t>
    </r>
    <r>
      <rPr>
        <b/>
        <sz val="11"/>
        <color theme="1"/>
        <rFont val="Calibri"/>
        <family val="2"/>
        <scheme val="minor"/>
      </rPr>
      <t>Horário de saída</t>
    </r>
    <r>
      <rPr>
        <sz val="11"/>
        <color theme="1"/>
        <rFont val="Calibri"/>
        <family val="2"/>
        <scheme val="minor"/>
      </rPr>
      <t xml:space="preserve"> com o </t>
    </r>
    <r>
      <rPr>
        <b/>
        <sz val="11"/>
        <color theme="1"/>
        <rFont val="Calibri"/>
        <family val="2"/>
        <scheme val="minor"/>
      </rPr>
      <t>tempo de viagem</t>
    </r>
  </si>
  <si>
    <t>11:40 - 9 Hrs</t>
  </si>
  <si>
    <t>13:07 - 10 Hrs</t>
  </si>
  <si>
    <t>13:30 - 5 Hrs</t>
  </si>
  <si>
    <t>16:30 - 4 Hrs</t>
  </si>
  <si>
    <t>16:35 - 13 Hrs</t>
  </si>
  <si>
    <t>17:00 - 7 Hrs</t>
  </si>
  <si>
    <t>Saida - Tempo de viagem</t>
  </si>
  <si>
    <t>8) Remova os ID repetidos (Linha toda)</t>
  </si>
  <si>
    <t>Identificação</t>
  </si>
  <si>
    <t>Alan</t>
  </si>
  <si>
    <t>Zélia</t>
  </si>
  <si>
    <t>Camile</t>
  </si>
  <si>
    <t>João</t>
  </si>
  <si>
    <t>Pamela</t>
  </si>
  <si>
    <t>Priscila</t>
  </si>
  <si>
    <t>Fábio</t>
  </si>
  <si>
    <t>Luan</t>
  </si>
  <si>
    <t>Gasto</t>
  </si>
  <si>
    <t>9) Use o consolidar criar uma tabela com a soma dos produtos do primeiro trimestre</t>
  </si>
  <si>
    <t>Produtos</t>
  </si>
  <si>
    <t>Tablets</t>
  </si>
  <si>
    <t>Computadores</t>
  </si>
  <si>
    <t>Total</t>
  </si>
  <si>
    <t>RELATÓRIO TRIMESTRAL</t>
  </si>
  <si>
    <t>1º Trimeste</t>
  </si>
  <si>
    <t>10) Valide os campos abaixo</t>
  </si>
  <si>
    <t>Quantidade</t>
  </si>
  <si>
    <t>Pesagem</t>
  </si>
  <si>
    <t>Data</t>
  </si>
  <si>
    <t>Hora</t>
  </si>
  <si>
    <t>Abreviação</t>
  </si>
  <si>
    <r>
      <t xml:space="preserve">Identificação: </t>
    </r>
    <r>
      <rPr>
        <sz val="11"/>
        <color theme="1"/>
        <rFont val="Calibri"/>
        <family val="2"/>
        <scheme val="minor"/>
      </rPr>
      <t>Número Inteiro entre 1 á 99, E NÃO PODE REPETIR</t>
    </r>
  </si>
  <si>
    <r>
      <rPr>
        <b/>
        <sz val="11"/>
        <color theme="1"/>
        <rFont val="Calibri"/>
        <family val="2"/>
        <scheme val="minor"/>
      </rPr>
      <t>Quantidade</t>
    </r>
    <r>
      <rPr>
        <sz val="11"/>
        <color theme="1"/>
        <rFont val="Calibri"/>
        <family val="2"/>
        <scheme val="minor"/>
      </rPr>
      <t>: Número Decimal entre 0,1 á 10</t>
    </r>
  </si>
  <si>
    <r>
      <t xml:space="preserve">Pesagem: </t>
    </r>
    <r>
      <rPr>
        <sz val="11"/>
        <color theme="1"/>
        <rFont val="Calibri"/>
        <family val="2"/>
        <scheme val="minor"/>
      </rPr>
      <t>Lista de opções { Kilo, Unit., Pacote }</t>
    </r>
  </si>
  <si>
    <r>
      <rPr>
        <b/>
        <sz val="11"/>
        <color theme="1"/>
        <rFont val="Calibri"/>
        <family val="2"/>
        <scheme val="minor"/>
      </rPr>
      <t xml:space="preserve">Data: </t>
    </r>
    <r>
      <rPr>
        <sz val="11"/>
        <color theme="1"/>
        <rFont val="Calibri"/>
        <family val="2"/>
        <scheme val="minor"/>
      </rPr>
      <t>Deve ser maior ou igual ao primeiro dia do mês atual, e menor ou igual que o último dia deste mês</t>
    </r>
  </si>
  <si>
    <r>
      <t xml:space="preserve">Hora: </t>
    </r>
    <r>
      <rPr>
        <sz val="11"/>
        <color theme="1"/>
        <rFont val="Calibri"/>
        <family val="2"/>
        <scheme val="minor"/>
      </rPr>
      <t>Deve ser entre 08:00 á 16:59</t>
    </r>
  </si>
  <si>
    <r>
      <rPr>
        <b/>
        <sz val="11"/>
        <color theme="1"/>
        <rFont val="Calibri"/>
        <family val="2"/>
        <scheme val="minor"/>
      </rPr>
      <t xml:space="preserve">Abreviação: </t>
    </r>
    <r>
      <rPr>
        <sz val="11"/>
        <color theme="1"/>
        <rFont val="Calibri"/>
        <family val="2"/>
        <scheme val="minor"/>
      </rPr>
      <t>Deve ser um texto de 3 caracteres</t>
    </r>
  </si>
  <si>
    <t>Consumo</t>
  </si>
  <si>
    <t>11) Agrupe os dados por Ano, Mês e Pessoa</t>
  </si>
  <si>
    <t>Ana</t>
  </si>
  <si>
    <t>Contas</t>
  </si>
  <si>
    <t>Mercados</t>
  </si>
  <si>
    <t>Lazer</t>
  </si>
  <si>
    <t>Cidade</t>
  </si>
  <si>
    <t>Vendas</t>
  </si>
  <si>
    <t>Irineu</t>
  </si>
  <si>
    <t>Porto Alegre</t>
  </si>
  <si>
    <t>Ariel</t>
  </si>
  <si>
    <t>Canoas</t>
  </si>
  <si>
    <t>Tomas</t>
  </si>
  <si>
    <t>Sapiranga</t>
  </si>
  <si>
    <r>
      <t xml:space="preserve">12) Utilizando o classificar coloque o </t>
    </r>
    <r>
      <rPr>
        <b/>
        <sz val="11"/>
        <color theme="1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 xml:space="preserve"> de A até Z e depois a </t>
    </r>
    <r>
      <rPr>
        <b/>
        <sz val="11"/>
        <color theme="1"/>
        <rFont val="Calibri"/>
        <family val="2"/>
        <scheme val="minor"/>
      </rPr>
      <t>Vendas</t>
    </r>
    <r>
      <rPr>
        <sz val="11"/>
        <color theme="1"/>
        <rFont val="Calibri"/>
        <family val="2"/>
        <scheme val="minor"/>
      </rPr>
      <t xml:space="preserve"> do menor para o maior</t>
    </r>
  </si>
  <si>
    <t>13) Crie uma nova tabela com o filtro ao lado</t>
  </si>
  <si>
    <t>&gt;2500</t>
  </si>
  <si>
    <t>14) A)Verifique os erros nos titulos</t>
  </si>
  <si>
    <t>Data Chegada</t>
  </si>
  <si>
    <t>Data Saída</t>
  </si>
  <si>
    <t>FRANCÊS</t>
  </si>
  <si>
    <t>B) Crie uma nova tabela ao lado em Francês</t>
  </si>
  <si>
    <t>C) Na tabela frances traduza os titulos em inglês em anotações ou comentários</t>
  </si>
  <si>
    <t>&gt;800</t>
  </si>
  <si>
    <t>Igor</t>
  </si>
  <si>
    <t>Cauã</t>
  </si>
  <si>
    <t>Elaine</t>
  </si>
  <si>
    <t>Edgar</t>
  </si>
  <si>
    <t>Saída</t>
  </si>
  <si>
    <t>Tempo de viagem</t>
  </si>
  <si>
    <t>9 Hrs</t>
  </si>
  <si>
    <t>10 Hrs</t>
  </si>
  <si>
    <t>5 Hrs</t>
  </si>
  <si>
    <t>4 Hrs</t>
  </si>
  <si>
    <t>13 Hrs</t>
  </si>
  <si>
    <t>7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</si>
</sst>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0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0" borderId="0" xfId="8" applyFont="1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0" fontId="0" fillId="4" borderId="3" xfId="0" applyNumberFormat="1" applyFill="1" applyBorder="1" applyAlignment="1">
      <alignment horizontal="left" indent="1"/>
    </xf>
    <xf numFmtId="20" fontId="0" fillId="0" borderId="3" xfId="0" applyNumberFormat="1" applyBorder="1" applyAlignment="1">
      <alignment horizontal="left" indent="1"/>
    </xf>
    <xf numFmtId="20" fontId="0" fillId="0" borderId="5" xfId="0" applyNumberFormat="1" applyBorder="1" applyAlignment="1">
      <alignment horizontal="left" indent="1"/>
    </xf>
    <xf numFmtId="0" fontId="0" fillId="4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4" fontId="0" fillId="0" borderId="0" xfId="8" applyFont="1" applyAlignment="1">
      <alignment horizontal="left"/>
    </xf>
    <xf numFmtId="20" fontId="0" fillId="0" borderId="0" xfId="0" applyNumberFormat="1" applyAlignment="1">
      <alignment horizontal="left"/>
    </xf>
    <xf numFmtId="44" fontId="0" fillId="0" borderId="0" xfId="8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2" borderId="7" xfId="0" applyFont="1" applyFill="1" applyBorder="1"/>
    <xf numFmtId="0" fontId="2" fillId="2" borderId="8" xfId="0" applyFont="1" applyFill="1" applyBorder="1"/>
    <xf numFmtId="0" fontId="2" fillId="3" borderId="9" xfId="0" applyFont="1" applyFill="1" applyBorder="1"/>
    <xf numFmtId="44" fontId="0" fillId="0" borderId="10" xfId="8" applyFont="1" applyBorder="1"/>
    <xf numFmtId="0" fontId="1" fillId="2" borderId="11" xfId="0" applyFont="1" applyFill="1" applyBorder="1"/>
    <xf numFmtId="44" fontId="7" fillId="0" borderId="12" xfId="8" applyFont="1" applyBorder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20" xfId="0" applyBorder="1"/>
    <xf numFmtId="0" fontId="0" fillId="4" borderId="21" xfId="0" applyFill="1" applyBorder="1"/>
    <xf numFmtId="0" fontId="0" fillId="0" borderId="21" xfId="0" applyBorder="1"/>
    <xf numFmtId="0" fontId="0" fillId="4" borderId="22" xfId="0" applyFill="1" applyBorder="1"/>
    <xf numFmtId="16" fontId="0" fillId="0" borderId="20" xfId="0" applyNumberFormat="1" applyBorder="1" applyAlignment="1">
      <alignment horizontal="center"/>
    </xf>
    <xf numFmtId="16" fontId="1" fillId="3" borderId="2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 indent="3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0" fontId="0" fillId="4" borderId="0" xfId="0" applyFill="1" applyAlignment="1">
      <alignment horizontal="left" indent="2"/>
    </xf>
    <xf numFmtId="44" fontId="3" fillId="2" borderId="0" xfId="8" applyFont="1" applyFill="1" applyAlignment="1">
      <alignment vertical="center"/>
    </xf>
    <xf numFmtId="44" fontId="0" fillId="3" borderId="0" xfId="8" applyFont="1" applyFill="1"/>
    <xf numFmtId="44" fontId="7" fillId="0" borderId="0" xfId="8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0" borderId="13" xfId="0" applyBorder="1"/>
    <xf numFmtId="44" fontId="0" fillId="0" borderId="13" xfId="8" applyFont="1" applyBorder="1"/>
    <xf numFmtId="0" fontId="2" fillId="5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0" fillId="0" borderId="24" xfId="0" applyBorder="1"/>
    <xf numFmtId="0" fontId="0" fillId="7" borderId="24" xfId="0" applyFill="1" applyBorder="1"/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indent="1"/>
    </xf>
    <xf numFmtId="20" fontId="1" fillId="3" borderId="25" xfId="0" applyNumberFormat="1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left" indent="1"/>
    </xf>
    <xf numFmtId="20" fontId="0" fillId="0" borderId="0" xfId="0" applyNumberFormat="1" applyBorder="1" applyAlignment="1">
      <alignment horizontal="left" indent="1"/>
    </xf>
    <xf numFmtId="20" fontId="0" fillId="0" borderId="26" xfId="0" applyNumberFormat="1" applyBorder="1" applyAlignment="1">
      <alignment horizontal="left" indent="1"/>
    </xf>
    <xf numFmtId="20" fontId="0" fillId="0" borderId="26" xfId="0" applyNumberFormat="1" applyFill="1" applyBorder="1" applyAlignment="1">
      <alignment horizontal="left" indent="1"/>
    </xf>
    <xf numFmtId="20" fontId="0" fillId="0" borderId="0" xfId="0" applyNumberFormat="1" applyFill="1" applyBorder="1" applyAlignment="1">
      <alignment horizontal="left" inden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13">
    <dxf>
      <fill>
        <patternFill>
          <bgColor theme="9" tint="0.59996337778862885"/>
        </patternFill>
      </fill>
    </dxf>
    <dxf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/m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/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/mmm"/>
    </dxf>
    <dxf>
      <numFmt numFmtId="25" formatCode="hh: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22/11/relationships/FeaturePropertyBag" Target="featurePropertyBag/featurePropertyBag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289560</xdr:colOff>
      <xdr:row>5</xdr:row>
      <xdr:rowOff>15241</xdr:rowOff>
    </xdr:from>
    <xdr:to>
      <xdr:col>9</xdr:col>
      <xdr:colOff>457200</xdr:colOff>
      <xdr:row>17</xdr:row>
      <xdr:rowOff>38101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Status">
              <a:extLst>
                <a:ext uri="{FF2B5EF4-FFF2-40B4-BE49-F238E27FC236}">
                  <a16:creationId xmlns:a16="http://schemas.microsoft.com/office/drawing/2014/main" id="{FC92F517-B199-E83E-A703-D843AF3D9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8420" y="1021081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649942</xdr:colOff>
      <xdr:row>4</xdr:row>
      <xdr:rowOff>101824</xdr:rowOff>
    </xdr:from>
    <xdr:to>
      <xdr:col>7</xdr:col>
      <xdr:colOff>775821</xdr:colOff>
      <xdr:row>10</xdr:row>
      <xdr:rowOff>45944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rário">
              <a:extLst>
                <a:ext uri="{FF2B5EF4-FFF2-40B4-BE49-F238E27FC236}">
                  <a16:creationId xmlns:a16="http://schemas.microsoft.com/office/drawing/2014/main" id="{9A789900-867A-2600-72B8-C080FFFD4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9542" y="928594"/>
              <a:ext cx="1834029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656665</xdr:colOff>
      <xdr:row>10</xdr:row>
      <xdr:rowOff>106680</xdr:rowOff>
    </xdr:from>
    <xdr:to>
      <xdr:col>7</xdr:col>
      <xdr:colOff>782544</xdr:colOff>
      <xdr:row>18</xdr:row>
      <xdr:rowOff>145152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8946DBD8-6CF9-A473-64FD-E650D2D33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265" y="2038350"/>
              <a:ext cx="1834029" cy="1511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12326</xdr:colOff>
      <xdr:row>4</xdr:row>
      <xdr:rowOff>74930</xdr:rowOff>
    </xdr:from>
    <xdr:to>
      <xdr:col>10</xdr:col>
      <xdr:colOff>384361</xdr:colOff>
      <xdr:row>18</xdr:row>
      <xdr:rowOff>152811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Doutor(a)">
              <a:extLst>
                <a:ext uri="{FF2B5EF4-FFF2-40B4-BE49-F238E27FC236}">
                  <a16:creationId xmlns:a16="http://schemas.microsoft.com/office/drawing/2014/main" id="{BB6F650F-7BF1-1CF2-897E-5F3ACD3AA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utor(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4626" y="901700"/>
              <a:ext cx="1826185" cy="2655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3138</xdr:colOff>
      <xdr:row>4</xdr:row>
      <xdr:rowOff>171228</xdr:rowOff>
    </xdr:from>
    <xdr:to>
      <xdr:col>8</xdr:col>
      <xdr:colOff>173468</xdr:colOff>
      <xdr:row>9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Horário 1">
              <a:extLst>
                <a:ext uri="{FF2B5EF4-FFF2-40B4-BE49-F238E27FC236}">
                  <a16:creationId xmlns:a16="http://schemas.microsoft.com/office/drawing/2014/main" id="{A907FFCC-3284-AA51-5F7E-2D728E02ED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562" y="987016"/>
              <a:ext cx="1828800" cy="725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850749</xdr:colOff>
      <xdr:row>9</xdr:row>
      <xdr:rowOff>59615</xdr:rowOff>
    </xdr:from>
    <xdr:to>
      <xdr:col>8</xdr:col>
      <xdr:colOff>169431</xdr:colOff>
      <xdr:row>19</xdr:row>
      <xdr:rowOff>26893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Tipo 1">
              <a:extLst>
                <a:ext uri="{FF2B5EF4-FFF2-40B4-BE49-F238E27FC236}">
                  <a16:creationId xmlns:a16="http://schemas.microsoft.com/office/drawing/2014/main" id="{E83DA0EE-C498-EA5B-4F4E-05CF6B53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5525" y="1771874"/>
              <a:ext cx="1828800" cy="1760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281941</xdr:colOff>
      <xdr:row>5</xdr:row>
      <xdr:rowOff>1793</xdr:rowOff>
    </xdr:from>
    <xdr:to>
      <xdr:col>10</xdr:col>
      <xdr:colOff>667423</xdr:colOff>
      <xdr:row>18</xdr:row>
      <xdr:rowOff>170329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Doutor(a) 1">
              <a:extLst>
                <a:ext uri="{FF2B5EF4-FFF2-40B4-BE49-F238E27FC236}">
                  <a16:creationId xmlns:a16="http://schemas.microsoft.com/office/drawing/2014/main" id="{866A848A-787A-D8EB-98AA-3B3502230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utor(a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6835" y="996875"/>
              <a:ext cx="1828800" cy="249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" xr10:uid="{FFB531B6-1D40-4FD1-85D3-057C588C33F8}" sourceName="Horário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9D2F86EB-8771-4429-A60D-7AB5EE9EAF61}" sourceName="Tipo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outor_a" xr10:uid="{B56328B7-3048-4E46-A53E-B649AE07D7A8}" sourceName="Doutor(a)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B2AAF538-E589-4F0B-A3CB-1A985FCBDACB}" sourceName="Status">
  <extLst>
    <x:ext xmlns:x15="http://schemas.microsoft.com/office/spreadsheetml/2010/11/main" uri="{2F2917AC-EB37-4324-AD4E-5DD8C200BD13}">
      <x15:tableSlicerCache tableId="6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1" xr10:uid="{1B09DF8F-A2DC-4B52-AB34-529D8905BA0A}" sourceName="Horário">
  <extLst>
    <x:ext xmlns:x15="http://schemas.microsoft.com/office/spreadsheetml/2010/11/main" uri="{2F2917AC-EB37-4324-AD4E-5DD8C200BD13}">
      <x15:tableSlicerCache tableId="9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6448BEEC-F0DC-49AE-A5DF-22E2D4579879}" sourceName="Tipo">
  <extLst>
    <x:ext xmlns:x15="http://schemas.microsoft.com/office/spreadsheetml/2010/11/main" uri="{2F2917AC-EB37-4324-AD4E-5DD8C200BD13}">
      <x15:tableSlicerCache tableId="9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outor_a1" xr10:uid="{BA70E1C5-6516-430E-B29C-5FF893E27B8C}" sourceName="Doutor(a)">
  <extLst>
    <x:ext xmlns:x15="http://schemas.microsoft.com/office/spreadsheetml/2010/11/main" uri="{2F2917AC-EB37-4324-AD4E-5DD8C200BD13}">
      <x15:tableSlicerCache tableId="9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EB705B0E-F9BE-424D-A869-B93771EB9252}" cache="SegmentaçãodeDados_Status" caption="Status" style="SlicerStyleLight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rário" xr10:uid="{C54D72AC-86F4-4968-9BD5-E5723FD53B30}" cache="SegmentaçãodeDados_Horário" caption="Horário" columnCount="3" style="SlicerStyleDark6" rowHeight="241300"/>
  <slicer name="Tipo" xr10:uid="{027A3498-C992-4ACC-BD52-46816D30A716}" cache="SegmentaçãodeDados_Tipo" caption="Tipo" style="SlicerStyleDark6" rowHeight="241300"/>
  <slicer name="Doutor(a)" xr10:uid="{CF7C9521-80A9-4108-86EE-208EEF0BD260}" cache="SegmentaçãodeDados_Doutor_a" caption="Doutor(a)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rário 1" xr10:uid="{0E9F38CE-F5AB-4EB5-905E-9F3484E75FB6}" cache="SegmentaçãodeDados_Horário1" caption="Horário" columnCount="3" style="SlicerStyleDark6" rowHeight="234950"/>
  <slicer name="Tipo 1" xr10:uid="{01587B3B-F5E3-49D8-B272-539F90A0E7C7}" cache="SegmentaçãodeDados_Tipo1" caption="Tipo" style="SlicerStyleDark6" rowHeight="234950"/>
  <slicer name="Doutor(a) 1" xr10:uid="{FF3FF59C-BCC9-419B-B4AE-EFEFEFA8B31A}" cache="SegmentaçãodeDados_Doutor_a1" caption="Doutor(a)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367F1-B8FC-4813-857A-DFDF685E0C41}" name="Tabela1" displayName="Tabela1" ref="B8:F16" totalsRowShown="0">
  <sortState xmlns:xlrd2="http://schemas.microsoft.com/office/spreadsheetml/2017/richdata2" ref="B9:F16">
    <sortCondition ref="B9:B16"/>
  </sortState>
  <tableColumns count="5">
    <tableColumn id="1" xr3:uid="{E4FF8359-A45C-4C8D-BDEC-68840F795381}" name="Vendedor"/>
    <tableColumn id="2" xr3:uid="{E5F9762C-D26D-41F6-AFCA-EE6ECCEBF833}" name="Cliente"/>
    <tableColumn id="3" xr3:uid="{E1D53A65-664D-4791-8A6F-7AEFE6F134F8}" name="Data compra" dataDxfId="11"/>
    <tableColumn id="4" xr3:uid="{F01548C6-BA4C-48EA-88A6-4FFEF0E93C0C}" name="Produto"/>
    <tableColumn id="5" xr3:uid="{70A31261-0E66-4C99-B20D-11D2035BD325}" name="Venda" dataDxfId="10" dataCellStyle="Moed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365474-CD5A-436B-95D1-563791FDC4BE}" name="Tabela4" displayName="Tabela4" ref="H8:H9" totalsRowShown="0">
  <autoFilter ref="H8:H9" xr:uid="{21365474-CD5A-436B-95D1-563791FDC4BE}"/>
  <tableColumns count="1">
    <tableColumn id="1" xr3:uid="{53DE44A0-47AE-4165-A3DB-1BAA35A68074}" name="Venda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F0A29D-DD4F-4D69-AF49-46A9312030A0}" name="Tabela5" displayName="Tabela5" ref="J8:N13" totalsRowShown="0">
  <autoFilter ref="J8:N13" xr:uid="{B0F0A29D-DD4F-4D69-AF49-46A9312030A0}"/>
  <tableColumns count="5">
    <tableColumn id="1" xr3:uid="{37592554-5397-4BD1-AE11-BBECAA3F390A}" name="Vendedor"/>
    <tableColumn id="2" xr3:uid="{6616110F-F752-4B47-871E-3E4F5B3E4BC2}" name="Cliente"/>
    <tableColumn id="3" xr3:uid="{3F2343DF-8AFD-4A1F-B0D6-736A7FB5D13A}" name="Data compra" dataDxfId="9"/>
    <tableColumn id="4" xr3:uid="{5457E826-545A-4713-8DDE-D5B470A87F54}" name="Produto"/>
    <tableColumn id="5" xr3:uid="{BFD9584F-144F-481C-AB10-EFDD02C0FCDA}" name="Venda" dataDxfId="8" dataCellStyle="Moeda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C4F89-888A-4726-94DF-0E26F44ACAA1}" name="Tabela6" displayName="Tabela6" ref="B6:G16" totalsRowShown="0" headerRowDxfId="5">
  <autoFilter ref="B6:G16" xr:uid="{804C4F89-888A-4726-94DF-0E26F44ACAA1}">
    <filterColumn colId="5">
      <customFilters>
        <customFilter operator="greaterThan" val="60"/>
      </customFilters>
    </filterColumn>
  </autoFilter>
  <tableColumns count="6">
    <tableColumn id="1" xr3:uid="{28A14062-AA28-4294-9731-A2D37AC4D96D}" name="Cliente"/>
    <tableColumn id="2" xr3:uid="{CAC3573F-F91F-4F2C-9ED8-04716C7DB939}" name="Data Abertura" dataDxfId="7"/>
    <tableColumn id="3" xr3:uid="{4266E4E3-46B2-41AC-9B8E-7A2F4FCBAC9F}" name="Serviço"/>
    <tableColumn id="4" xr3:uid="{576E0F9C-AD4E-45B7-A1B2-DDCF3A204DAC}" name="Status"/>
    <tableColumn id="5" xr3:uid="{087ED161-1A0E-49CB-9AFE-7EB40AF3B849}" name="Responsável"/>
    <tableColumn id="6" xr3:uid="{BDFA3626-7F41-4B76-A4DD-9E860E301555}" name="Valor" dataDxfId="6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B0ED3-FFE4-4946-BEA6-967EC2061C73}" name="Tabela7" displayName="Tabela7" ref="B6:E21" totalsRowShown="0">
  <autoFilter ref="B6:E21" xr:uid="{699B0ED3-FFE4-4946-BEA6-967EC2061C73}">
    <filterColumn colId="2">
      <customFilters>
        <customFilter operator="greaterThan" val="42856"/>
      </customFilters>
    </filterColumn>
  </autoFilter>
  <sortState xmlns:xlrd2="http://schemas.microsoft.com/office/spreadsheetml/2017/richdata2" ref="B7:E21">
    <sortCondition ref="B7:B21"/>
  </sortState>
  <tableColumns count="4">
    <tableColumn id="1" xr3:uid="{88BAAA67-0D08-4534-9C56-4F41C75B4668}" name="Nome"/>
    <tableColumn id="2" xr3:uid="{E2890B7F-1D89-4DA0-89A0-4FF22CF34328}" name="Região" dataDxfId="4"/>
    <tableColumn id="3" xr3:uid="{C7741D29-27BA-4DCD-9928-384C9182C08D}" name="Data Compra" dataDxfId="3"/>
    <tableColumn id="4" xr3:uid="{5D0D0F93-DAF4-4EB7-B8AF-AA8D67FB1032}" name="Compras" dataDxfId="2" dataCellStyle="Moeda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3836E-FD70-4272-A89A-658E0AD44961}" name="Tabela2" displayName="Tabela2" ref="B6:E19" totalsRowShown="0">
  <autoFilter ref="B6:E19" xr:uid="{DE73836E-FD70-4272-A89A-658E0AD44961}"/>
  <sortState xmlns:xlrd2="http://schemas.microsoft.com/office/spreadsheetml/2017/richdata2" ref="B7:E19">
    <sortCondition ref="C6:C19"/>
  </sortState>
  <tableColumns count="4">
    <tableColumn id="1" xr3:uid="{B4DA1CB7-4200-442E-881D-24B7DC5657AD}" name="Paciente"/>
    <tableColumn id="2" xr3:uid="{BB6D16FB-12CB-48A9-9C81-051138152704}" name="Horário" dataDxfId="12"/>
    <tableColumn id="3" xr3:uid="{F817DBE1-C711-4250-98FE-A2BF36B978F2}" name="Tipo"/>
    <tableColumn id="4" xr3:uid="{FC97E00D-329D-446F-8DEC-BF0AE6765E7B}" name="Doutor(a)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83ACB-2E4D-4E60-90E7-771BABD82DE6}" name="Tabela9" displayName="Tabela9" ref="B6:E19" totalsRowShown="0">
  <autoFilter ref="B6:E19" xr:uid="{B4983ACB-2E4D-4E60-90E7-771BABD82DE6}"/>
  <tableColumns count="4">
    <tableColumn id="1" xr3:uid="{0EB30A7E-7096-4CB1-9138-D878EAA2B22B}" name="Paciente"/>
    <tableColumn id="2" xr3:uid="{6A24D547-9FE1-40F3-8D28-2E65A83ACAEE}" name="Horário" dataDxfId="1"/>
    <tableColumn id="3" xr3:uid="{92201308-2F7A-4AFE-9CC4-D390CB4B95CC}" name="Tipo"/>
    <tableColumn id="4" xr3:uid="{A2F4127D-A190-4E85-A4EC-2219F2D5FD05}" name="Doutor(a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igorgabrielto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8E5-9433-48C6-8F81-A23374499C97}">
  <dimension ref="A1:N16"/>
  <sheetViews>
    <sheetView zoomScale="130" zoomScaleNormal="130" workbookViewId="0">
      <selection activeCell="M16" sqref="M16"/>
    </sheetView>
  </sheetViews>
  <sheetFormatPr defaultRowHeight="14.4" x14ac:dyDescent="0.3"/>
  <cols>
    <col min="2" max="5" width="13.6640625" customWidth="1"/>
    <col min="6" max="6" width="12.44140625" customWidth="1"/>
    <col min="7" max="7" width="2.88671875" customWidth="1"/>
    <col min="8" max="8" width="12.109375" customWidth="1"/>
    <col min="9" max="9" width="2.77734375" customWidth="1"/>
    <col min="10" max="10" width="10.5546875" customWidth="1"/>
    <col min="11" max="11" width="8.6640625" bestFit="1" customWidth="1"/>
    <col min="12" max="12" width="13.109375" customWidth="1"/>
    <col min="13" max="13" width="21.5546875" bestFit="1" customWidth="1"/>
    <col min="14" max="14" width="11.88671875" bestFit="1" customWidth="1"/>
  </cols>
  <sheetData>
    <row r="1" spans="1:14" s="12" customFormat="1" ht="23.4" x14ac:dyDescent="0.3">
      <c r="A1" s="12" t="s">
        <v>107</v>
      </c>
    </row>
    <row r="2" spans="1:14" s="1" customFormat="1" ht="12.6" customHeight="1" x14ac:dyDescent="0.3">
      <c r="B2" s="5"/>
    </row>
    <row r="4" spans="1:14" x14ac:dyDescent="0.3">
      <c r="B4" t="s">
        <v>61</v>
      </c>
    </row>
    <row r="6" spans="1:14" x14ac:dyDescent="0.3">
      <c r="B6" t="s">
        <v>13</v>
      </c>
    </row>
    <row r="8" spans="1:14" x14ac:dyDescent="0.3">
      <c r="B8" t="s">
        <v>10</v>
      </c>
      <c r="C8" t="s">
        <v>14</v>
      </c>
      <c r="D8" t="s">
        <v>15</v>
      </c>
      <c r="E8" t="s">
        <v>11</v>
      </c>
      <c r="F8" t="s">
        <v>16</v>
      </c>
      <c r="H8" t="s">
        <v>16</v>
      </c>
      <c r="J8" t="s">
        <v>10</v>
      </c>
      <c r="K8" t="s">
        <v>14</v>
      </c>
      <c r="L8" t="s">
        <v>15</v>
      </c>
      <c r="M8" t="s">
        <v>11</v>
      </c>
      <c r="N8" t="s">
        <v>16</v>
      </c>
    </row>
    <row r="9" spans="1:14" x14ac:dyDescent="0.3">
      <c r="B9" t="s">
        <v>17</v>
      </c>
      <c r="C9" t="s">
        <v>18</v>
      </c>
      <c r="D9" s="7">
        <v>42795</v>
      </c>
      <c r="E9" t="s">
        <v>19</v>
      </c>
      <c r="F9" s="6">
        <v>670</v>
      </c>
      <c r="H9" t="s">
        <v>185</v>
      </c>
      <c r="J9" t="s">
        <v>17</v>
      </c>
      <c r="K9" t="s">
        <v>20</v>
      </c>
      <c r="L9" s="7">
        <v>42795</v>
      </c>
      <c r="M9" t="s">
        <v>21</v>
      </c>
      <c r="N9" s="6">
        <v>1100</v>
      </c>
    </row>
    <row r="10" spans="1:14" x14ac:dyDescent="0.3">
      <c r="B10" t="s">
        <v>17</v>
      </c>
      <c r="C10" t="s">
        <v>20</v>
      </c>
      <c r="D10" s="7">
        <v>42795</v>
      </c>
      <c r="E10" t="s">
        <v>21</v>
      </c>
      <c r="F10" s="6">
        <v>1100</v>
      </c>
      <c r="J10" t="s">
        <v>22</v>
      </c>
      <c r="K10" t="s">
        <v>23</v>
      </c>
      <c r="L10" s="7">
        <v>42796</v>
      </c>
      <c r="M10" t="s">
        <v>24</v>
      </c>
      <c r="N10" s="6">
        <v>815</v>
      </c>
    </row>
    <row r="11" spans="1:14" x14ac:dyDescent="0.3">
      <c r="B11" t="s">
        <v>17</v>
      </c>
      <c r="C11" t="s">
        <v>25</v>
      </c>
      <c r="D11" s="7">
        <v>42795</v>
      </c>
      <c r="E11" t="s">
        <v>26</v>
      </c>
      <c r="F11" s="6">
        <v>195</v>
      </c>
      <c r="J11" t="s">
        <v>22</v>
      </c>
      <c r="K11" t="s">
        <v>27</v>
      </c>
      <c r="L11" s="7">
        <v>42796</v>
      </c>
      <c r="M11" t="s">
        <v>28</v>
      </c>
      <c r="N11" s="6">
        <v>1950</v>
      </c>
    </row>
    <row r="12" spans="1:14" x14ac:dyDescent="0.3">
      <c r="B12" t="s">
        <v>17</v>
      </c>
      <c r="C12" t="s">
        <v>31</v>
      </c>
      <c r="D12" s="7">
        <v>42796</v>
      </c>
      <c r="E12" t="s">
        <v>32</v>
      </c>
      <c r="F12" s="6">
        <v>799</v>
      </c>
      <c r="J12" t="s">
        <v>22</v>
      </c>
      <c r="K12" t="s">
        <v>29</v>
      </c>
      <c r="L12" s="7">
        <v>42795</v>
      </c>
      <c r="M12" t="s">
        <v>30</v>
      </c>
      <c r="N12" s="6">
        <v>1200</v>
      </c>
    </row>
    <row r="13" spans="1:14" x14ac:dyDescent="0.3">
      <c r="B13" t="s">
        <v>22</v>
      </c>
      <c r="C13" t="s">
        <v>23</v>
      </c>
      <c r="D13" s="7">
        <v>42796</v>
      </c>
      <c r="E13" t="s">
        <v>24</v>
      </c>
      <c r="F13" s="6">
        <v>815</v>
      </c>
      <c r="J13" t="s">
        <v>22</v>
      </c>
      <c r="K13" t="s">
        <v>33</v>
      </c>
      <c r="L13" s="7">
        <v>42796</v>
      </c>
      <c r="M13" t="s">
        <v>34</v>
      </c>
      <c r="N13" s="6">
        <v>1299</v>
      </c>
    </row>
    <row r="14" spans="1:14" x14ac:dyDescent="0.3">
      <c r="B14" t="s">
        <v>22</v>
      </c>
      <c r="C14" t="s">
        <v>27</v>
      </c>
      <c r="D14" s="7">
        <v>42796</v>
      </c>
      <c r="E14" t="s">
        <v>28</v>
      </c>
      <c r="F14" s="6">
        <v>1950</v>
      </c>
    </row>
    <row r="15" spans="1:14" x14ac:dyDescent="0.3">
      <c r="B15" t="s">
        <v>22</v>
      </c>
      <c r="C15" t="s">
        <v>29</v>
      </c>
      <c r="D15" s="7">
        <v>42795</v>
      </c>
      <c r="E15" t="s">
        <v>30</v>
      </c>
      <c r="F15" s="6">
        <v>1200</v>
      </c>
    </row>
    <row r="16" spans="1:14" x14ac:dyDescent="0.3">
      <c r="B16" t="s">
        <v>22</v>
      </c>
      <c r="C16" t="s">
        <v>33</v>
      </c>
      <c r="D16" s="7">
        <v>42796</v>
      </c>
      <c r="E16" t="s">
        <v>34</v>
      </c>
      <c r="F16" s="6">
        <v>1299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868-E2C2-44F4-A263-04B42116FD9E}">
  <dimension ref="A1:I22"/>
  <sheetViews>
    <sheetView zoomScale="115" zoomScaleNormal="11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2.109375" customWidth="1"/>
    <col min="8" max="8" width="13.109375" bestFit="1" customWidth="1"/>
    <col min="9" max="9" width="14.44140625" bestFit="1" customWidth="1"/>
    <col min="10" max="10" width="16.21875" customWidth="1"/>
  </cols>
  <sheetData>
    <row r="1" spans="1:9" s="12" customFormat="1" ht="23.4" x14ac:dyDescent="0.3">
      <c r="A1" s="12" t="s">
        <v>107</v>
      </c>
    </row>
    <row r="2" spans="1:9" s="1" customFormat="1" ht="12.6" customHeight="1" x14ac:dyDescent="0.3">
      <c r="B2" s="5"/>
    </row>
    <row r="4" spans="1:9" x14ac:dyDescent="0.3">
      <c r="B4" t="s">
        <v>143</v>
      </c>
    </row>
    <row r="5" spans="1:9" ht="15" thickBot="1" x14ac:dyDescent="0.35"/>
    <row r="6" spans="1:9" x14ac:dyDescent="0.3">
      <c r="B6" s="33" t="s">
        <v>144</v>
      </c>
      <c r="C6" s="34" t="s">
        <v>108</v>
      </c>
      <c r="E6" s="33" t="s">
        <v>144</v>
      </c>
      <c r="F6" s="34" t="s">
        <v>109</v>
      </c>
      <c r="H6" s="33" t="s">
        <v>144</v>
      </c>
      <c r="I6" s="34" t="s">
        <v>110</v>
      </c>
    </row>
    <row r="7" spans="1:9" x14ac:dyDescent="0.3">
      <c r="B7" s="35" t="s">
        <v>145</v>
      </c>
      <c r="C7" s="36">
        <v>27347</v>
      </c>
      <c r="E7" s="35" t="s">
        <v>145</v>
      </c>
      <c r="F7" s="36">
        <v>50782</v>
      </c>
      <c r="H7" s="35" t="s">
        <v>145</v>
      </c>
      <c r="I7" s="36">
        <v>37799</v>
      </c>
    </row>
    <row r="8" spans="1:9" x14ac:dyDescent="0.3">
      <c r="B8" s="35" t="s">
        <v>111</v>
      </c>
      <c r="C8" s="36">
        <v>49752</v>
      </c>
      <c r="E8" s="35" t="s">
        <v>111</v>
      </c>
      <c r="F8" s="36">
        <v>20850</v>
      </c>
      <c r="H8" s="35" t="s">
        <v>111</v>
      </c>
      <c r="I8" s="36">
        <v>51397</v>
      </c>
    </row>
    <row r="9" spans="1:9" x14ac:dyDescent="0.3">
      <c r="B9" s="35" t="s">
        <v>146</v>
      </c>
      <c r="C9" s="36">
        <v>24696</v>
      </c>
      <c r="E9" s="35" t="s">
        <v>146</v>
      </c>
      <c r="F9" s="36">
        <v>40164</v>
      </c>
      <c r="H9" s="35" t="s">
        <v>146</v>
      </c>
      <c r="I9" s="36">
        <v>22235</v>
      </c>
    </row>
    <row r="10" spans="1:9" ht="15" thickBot="1" x14ac:dyDescent="0.35">
      <c r="B10" s="37" t="s">
        <v>147</v>
      </c>
      <c r="C10" s="38">
        <v>101795</v>
      </c>
      <c r="E10" s="37" t="s">
        <v>147</v>
      </c>
      <c r="F10" s="38">
        <v>111796</v>
      </c>
      <c r="H10" s="37" t="s">
        <v>147</v>
      </c>
      <c r="I10" s="38">
        <v>111431</v>
      </c>
    </row>
    <row r="13" spans="1:9" x14ac:dyDescent="0.3">
      <c r="B13" s="18"/>
      <c r="C13" s="6"/>
      <c r="D13" s="69" t="s">
        <v>148</v>
      </c>
      <c r="E13" s="69"/>
    </row>
    <row r="14" spans="1:9" ht="15" thickBot="1" x14ac:dyDescent="0.35">
      <c r="C14" s="6"/>
    </row>
    <row r="15" spans="1:9" x14ac:dyDescent="0.3">
      <c r="C15" s="10"/>
      <c r="D15" s="33" t="s">
        <v>144</v>
      </c>
      <c r="E15" s="34" t="s">
        <v>149</v>
      </c>
      <c r="F15" s="6"/>
    </row>
    <row r="16" spans="1:9" x14ac:dyDescent="0.3">
      <c r="C16" s="10"/>
      <c r="D16" s="35" t="s">
        <v>145</v>
      </c>
      <c r="E16" s="36"/>
      <c r="F16" s="6"/>
    </row>
    <row r="17" spans="3:6" x14ac:dyDescent="0.3">
      <c r="C17" s="10"/>
      <c r="D17" s="35" t="s">
        <v>111</v>
      </c>
      <c r="E17" s="36"/>
      <c r="F17" s="6"/>
    </row>
    <row r="18" spans="3:6" x14ac:dyDescent="0.3">
      <c r="C18" s="10"/>
      <c r="D18" s="35" t="s">
        <v>146</v>
      </c>
      <c r="E18" s="36"/>
    </row>
    <row r="19" spans="3:6" ht="15" thickBot="1" x14ac:dyDescent="0.35">
      <c r="C19" s="10"/>
      <c r="D19" s="37" t="s">
        <v>147</v>
      </c>
      <c r="E19" s="38"/>
    </row>
    <row r="20" spans="3:6" x14ac:dyDescent="0.3">
      <c r="C20" s="10"/>
    </row>
    <row r="21" spans="3:6" x14ac:dyDescent="0.3">
      <c r="C21" s="8"/>
      <c r="D21" s="9"/>
    </row>
    <row r="22" spans="3:6" x14ac:dyDescent="0.3">
      <c r="C22" s="8"/>
      <c r="D22" s="9"/>
    </row>
  </sheetData>
  <mergeCells count="1"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E6E9-23F1-4AD7-8658-A32A98B9ABEB}">
  <dimension ref="A1:G18"/>
  <sheetViews>
    <sheetView zoomScale="145" zoomScaleNormal="14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150</v>
      </c>
    </row>
    <row r="6" spans="1:7" x14ac:dyDescent="0.3">
      <c r="B6" s="39" t="s">
        <v>133</v>
      </c>
      <c r="C6" s="40" t="s">
        <v>151</v>
      </c>
      <c r="D6" s="51" t="s">
        <v>152</v>
      </c>
      <c r="E6" s="40" t="s">
        <v>153</v>
      </c>
      <c r="F6" s="40" t="s">
        <v>154</v>
      </c>
      <c r="G6" s="41" t="s">
        <v>155</v>
      </c>
    </row>
    <row r="7" spans="1:7" x14ac:dyDescent="0.3">
      <c r="B7" s="46"/>
      <c r="C7" s="8"/>
      <c r="D7" s="50"/>
      <c r="F7" s="46"/>
      <c r="G7" s="42"/>
    </row>
    <row r="8" spans="1:7" x14ac:dyDescent="0.3">
      <c r="B8" s="47"/>
      <c r="C8" s="14"/>
      <c r="D8" s="47"/>
      <c r="E8" s="14"/>
      <c r="F8" s="47"/>
      <c r="G8" s="43"/>
    </row>
    <row r="9" spans="1:7" x14ac:dyDescent="0.3">
      <c r="B9" s="48"/>
      <c r="D9" s="48"/>
      <c r="F9" s="48"/>
      <c r="G9" s="42"/>
    </row>
    <row r="10" spans="1:7" x14ac:dyDescent="0.3">
      <c r="B10" s="49"/>
      <c r="C10" s="44"/>
      <c r="D10" s="49"/>
      <c r="E10" s="44"/>
      <c r="F10" s="49"/>
      <c r="G10" s="45"/>
    </row>
    <row r="13" spans="1:7" x14ac:dyDescent="0.3">
      <c r="B13" s="52" t="s">
        <v>156</v>
      </c>
    </row>
    <row r="14" spans="1:7" x14ac:dyDescent="0.3">
      <c r="B14" t="s">
        <v>157</v>
      </c>
    </row>
    <row r="15" spans="1:7" x14ac:dyDescent="0.3">
      <c r="B15" s="52" t="s">
        <v>158</v>
      </c>
    </row>
    <row r="16" spans="1:7" x14ac:dyDescent="0.3">
      <c r="B16" t="s">
        <v>159</v>
      </c>
    </row>
    <row r="17" spans="2:2" x14ac:dyDescent="0.3">
      <c r="B17" s="52" t="s">
        <v>160</v>
      </c>
    </row>
    <row r="18" spans="2:2" x14ac:dyDescent="0.3">
      <c r="B18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C027-F8A0-4CA9-A880-10B575927223}">
  <dimension ref="A1:C60"/>
  <sheetViews>
    <sheetView zoomScale="115" zoomScaleNormal="115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style="6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3" s="12" customFormat="1" ht="23.4" x14ac:dyDescent="0.3">
      <c r="A1" s="12" t="s">
        <v>107</v>
      </c>
      <c r="C1" s="57"/>
    </row>
    <row r="2" spans="1:3" s="1" customFormat="1" ht="12.6" customHeight="1" x14ac:dyDescent="0.3">
      <c r="B2" s="5"/>
      <c r="C2" s="58"/>
    </row>
    <row r="4" spans="1:3" x14ac:dyDescent="0.3">
      <c r="B4" t="s">
        <v>163</v>
      </c>
    </row>
    <row r="6" spans="1:3" x14ac:dyDescent="0.3">
      <c r="B6" s="70" t="s">
        <v>162</v>
      </c>
      <c r="C6" s="70"/>
    </row>
    <row r="7" spans="1:3" x14ac:dyDescent="0.3">
      <c r="B7" s="54">
        <v>2020</v>
      </c>
      <c r="C7" s="59">
        <f>SUM($C$8,$C$21)</f>
        <v>2837</v>
      </c>
    </row>
    <row r="8" spans="1:3" x14ac:dyDescent="0.3">
      <c r="B8" s="55" t="s">
        <v>108</v>
      </c>
      <c r="C8" s="59">
        <f>SUM($C$9,$C$13,$C$17)</f>
        <v>1325</v>
      </c>
    </row>
    <row r="9" spans="1:3" x14ac:dyDescent="0.3">
      <c r="B9" s="56" t="s">
        <v>164</v>
      </c>
      <c r="C9" s="59">
        <f>SUM($C$10:$C$12)</f>
        <v>420</v>
      </c>
    </row>
    <row r="10" spans="1:3" x14ac:dyDescent="0.3">
      <c r="B10" s="53" t="s">
        <v>165</v>
      </c>
      <c r="C10" s="6">
        <v>222</v>
      </c>
    </row>
    <row r="11" spans="1:3" x14ac:dyDescent="0.3">
      <c r="B11" s="53" t="s">
        <v>166</v>
      </c>
      <c r="C11" s="6">
        <v>130</v>
      </c>
    </row>
    <row r="12" spans="1:3" x14ac:dyDescent="0.3">
      <c r="B12" s="53" t="s">
        <v>167</v>
      </c>
      <c r="C12" s="6">
        <v>68</v>
      </c>
    </row>
    <row r="13" spans="1:3" x14ac:dyDescent="0.3">
      <c r="B13" s="56" t="s">
        <v>72</v>
      </c>
      <c r="C13" s="59">
        <f>SUM($C$14:$C$16)</f>
        <v>478</v>
      </c>
    </row>
    <row r="14" spans="1:3" x14ac:dyDescent="0.3">
      <c r="B14" s="53" t="s">
        <v>165</v>
      </c>
      <c r="C14" s="6">
        <v>274</v>
      </c>
    </row>
    <row r="15" spans="1:3" x14ac:dyDescent="0.3">
      <c r="B15" s="53" t="s">
        <v>166</v>
      </c>
      <c r="C15" s="6">
        <v>145</v>
      </c>
    </row>
    <row r="16" spans="1:3" x14ac:dyDescent="0.3">
      <c r="B16" s="53" t="s">
        <v>167</v>
      </c>
      <c r="C16" s="6">
        <v>59</v>
      </c>
    </row>
    <row r="17" spans="2:3" x14ac:dyDescent="0.3">
      <c r="B17" s="56" t="s">
        <v>73</v>
      </c>
      <c r="C17" s="59">
        <f>SUM($C$18:$C$20)</f>
        <v>427</v>
      </c>
    </row>
    <row r="18" spans="2:3" x14ac:dyDescent="0.3">
      <c r="B18" s="53" t="s">
        <v>165</v>
      </c>
      <c r="C18" s="6">
        <v>78</v>
      </c>
    </row>
    <row r="19" spans="2:3" x14ac:dyDescent="0.3">
      <c r="B19" s="53" t="s">
        <v>166</v>
      </c>
      <c r="C19" s="6">
        <v>273</v>
      </c>
    </row>
    <row r="20" spans="2:3" x14ac:dyDescent="0.3">
      <c r="B20" s="53" t="s">
        <v>167</v>
      </c>
      <c r="C20" s="6">
        <v>76</v>
      </c>
    </row>
    <row r="21" spans="2:3" x14ac:dyDescent="0.3">
      <c r="B21" s="55" t="s">
        <v>109</v>
      </c>
      <c r="C21" s="59">
        <f>SUM($C$22,$C$26,$C$30)</f>
        <v>1512</v>
      </c>
    </row>
    <row r="22" spans="2:3" x14ac:dyDescent="0.3">
      <c r="B22" s="56" t="s">
        <v>164</v>
      </c>
      <c r="C22" s="59">
        <f>SUM($C$23:$C$25)</f>
        <v>426</v>
      </c>
    </row>
    <row r="23" spans="2:3" x14ac:dyDescent="0.3">
      <c r="B23" s="53" t="s">
        <v>165</v>
      </c>
      <c r="C23" s="6">
        <v>100</v>
      </c>
    </row>
    <row r="24" spans="2:3" x14ac:dyDescent="0.3">
      <c r="B24" s="53" t="s">
        <v>166</v>
      </c>
      <c r="C24" s="6">
        <v>66</v>
      </c>
    </row>
    <row r="25" spans="2:3" x14ac:dyDescent="0.3">
      <c r="B25" s="53" t="s">
        <v>167</v>
      </c>
      <c r="C25" s="6">
        <v>260</v>
      </c>
    </row>
    <row r="26" spans="2:3" x14ac:dyDescent="0.3">
      <c r="B26" s="56" t="s">
        <v>72</v>
      </c>
      <c r="C26" s="59">
        <f>SUM($C$27:$C$29)</f>
        <v>499</v>
      </c>
    </row>
    <row r="27" spans="2:3" x14ac:dyDescent="0.3">
      <c r="B27" s="53" t="s">
        <v>165</v>
      </c>
      <c r="C27" s="6">
        <v>61</v>
      </c>
    </row>
    <row r="28" spans="2:3" x14ac:dyDescent="0.3">
      <c r="B28" s="53" t="s">
        <v>166</v>
      </c>
      <c r="C28" s="6">
        <v>184</v>
      </c>
    </row>
    <row r="29" spans="2:3" x14ac:dyDescent="0.3">
      <c r="B29" s="53" t="s">
        <v>167</v>
      </c>
      <c r="C29" s="6">
        <v>254</v>
      </c>
    </row>
    <row r="30" spans="2:3" x14ac:dyDescent="0.3">
      <c r="B30" s="56" t="s">
        <v>73</v>
      </c>
      <c r="C30" s="59">
        <f>SUM($C$31:$C$33)</f>
        <v>587</v>
      </c>
    </row>
    <row r="31" spans="2:3" x14ac:dyDescent="0.3">
      <c r="B31" s="53" t="s">
        <v>165</v>
      </c>
      <c r="C31" s="6">
        <v>197</v>
      </c>
    </row>
    <row r="32" spans="2:3" x14ac:dyDescent="0.3">
      <c r="B32" s="53" t="s">
        <v>166</v>
      </c>
      <c r="C32" s="6">
        <v>164</v>
      </c>
    </row>
    <row r="33" spans="2:3" x14ac:dyDescent="0.3">
      <c r="B33" s="53" t="s">
        <v>167</v>
      </c>
      <c r="C33" s="6">
        <v>226</v>
      </c>
    </row>
    <row r="34" spans="2:3" x14ac:dyDescent="0.3">
      <c r="B34" s="54">
        <v>2021</v>
      </c>
    </row>
    <row r="35" spans="2:3" x14ac:dyDescent="0.3">
      <c r="B35" s="55" t="s">
        <v>108</v>
      </c>
      <c r="C35" s="59">
        <f>SUM($C$36,$C$40,$C$44)</f>
        <v>1402</v>
      </c>
    </row>
    <row r="36" spans="2:3" x14ac:dyDescent="0.3">
      <c r="B36" s="56" t="s">
        <v>164</v>
      </c>
      <c r="C36" s="59">
        <f>SUM($C$37:$C$39)</f>
        <v>447</v>
      </c>
    </row>
    <row r="37" spans="2:3" x14ac:dyDescent="0.3">
      <c r="B37" s="53" t="s">
        <v>165</v>
      </c>
      <c r="C37" s="6">
        <v>51</v>
      </c>
    </row>
    <row r="38" spans="2:3" x14ac:dyDescent="0.3">
      <c r="B38" s="53" t="s">
        <v>166</v>
      </c>
      <c r="C38" s="6">
        <v>142</v>
      </c>
    </row>
    <row r="39" spans="2:3" x14ac:dyDescent="0.3">
      <c r="B39" s="53" t="s">
        <v>167</v>
      </c>
      <c r="C39" s="6">
        <v>254</v>
      </c>
    </row>
    <row r="40" spans="2:3" x14ac:dyDescent="0.3">
      <c r="B40" s="56" t="s">
        <v>72</v>
      </c>
      <c r="C40" s="59">
        <f>SUM($C$41:$C$43)</f>
        <v>281</v>
      </c>
    </row>
    <row r="41" spans="2:3" x14ac:dyDescent="0.3">
      <c r="B41" s="53" t="s">
        <v>165</v>
      </c>
      <c r="C41" s="6">
        <v>107</v>
      </c>
    </row>
    <row r="42" spans="2:3" x14ac:dyDescent="0.3">
      <c r="B42" s="53" t="s">
        <v>166</v>
      </c>
      <c r="C42" s="6">
        <v>63</v>
      </c>
    </row>
    <row r="43" spans="2:3" x14ac:dyDescent="0.3">
      <c r="B43" s="53" t="s">
        <v>167</v>
      </c>
      <c r="C43" s="6">
        <v>111</v>
      </c>
    </row>
    <row r="44" spans="2:3" x14ac:dyDescent="0.3">
      <c r="B44" s="56" t="s">
        <v>73</v>
      </c>
      <c r="C44" s="59">
        <f>SUM($C$45:$C$47)</f>
        <v>674</v>
      </c>
    </row>
    <row r="45" spans="2:3" x14ac:dyDescent="0.3">
      <c r="B45" s="53" t="s">
        <v>165</v>
      </c>
      <c r="C45" s="6">
        <v>290</v>
      </c>
    </row>
    <row r="46" spans="2:3" x14ac:dyDescent="0.3">
      <c r="B46" s="53" t="s">
        <v>166</v>
      </c>
      <c r="C46" s="6">
        <v>298</v>
      </c>
    </row>
    <row r="47" spans="2:3" x14ac:dyDescent="0.3">
      <c r="B47" s="53" t="s">
        <v>167</v>
      </c>
      <c r="C47" s="6">
        <v>86</v>
      </c>
    </row>
    <row r="48" spans="2:3" x14ac:dyDescent="0.3">
      <c r="B48" s="55" t="s">
        <v>109</v>
      </c>
      <c r="C48" s="59">
        <f>SUM($C$49,$C$53,$C$57)</f>
        <v>1601</v>
      </c>
    </row>
    <row r="49" spans="2:3" x14ac:dyDescent="0.3">
      <c r="B49" s="56" t="s">
        <v>164</v>
      </c>
      <c r="C49" s="59">
        <f>SUM($C$50:$C$52)</f>
        <v>542</v>
      </c>
    </row>
    <row r="50" spans="2:3" x14ac:dyDescent="0.3">
      <c r="B50" s="53" t="s">
        <v>165</v>
      </c>
      <c r="C50" s="6">
        <v>156</v>
      </c>
    </row>
    <row r="51" spans="2:3" x14ac:dyDescent="0.3">
      <c r="B51" s="53" t="s">
        <v>166</v>
      </c>
      <c r="C51" s="6">
        <v>265</v>
      </c>
    </row>
    <row r="52" spans="2:3" x14ac:dyDescent="0.3">
      <c r="B52" s="53" t="s">
        <v>167</v>
      </c>
      <c r="C52" s="6">
        <v>121</v>
      </c>
    </row>
    <row r="53" spans="2:3" x14ac:dyDescent="0.3">
      <c r="B53" s="56" t="s">
        <v>72</v>
      </c>
      <c r="C53" s="59">
        <f>SUM($C$54:$C$56)</f>
        <v>713</v>
      </c>
    </row>
    <row r="54" spans="2:3" x14ac:dyDescent="0.3">
      <c r="B54" s="53" t="s">
        <v>165</v>
      </c>
      <c r="C54" s="6">
        <v>270</v>
      </c>
    </row>
    <row r="55" spans="2:3" x14ac:dyDescent="0.3">
      <c r="B55" s="53" t="s">
        <v>166</v>
      </c>
      <c r="C55" s="6">
        <v>199</v>
      </c>
    </row>
    <row r="56" spans="2:3" x14ac:dyDescent="0.3">
      <c r="B56" s="53" t="s">
        <v>167</v>
      </c>
      <c r="C56" s="6">
        <v>244</v>
      </c>
    </row>
    <row r="57" spans="2:3" x14ac:dyDescent="0.3">
      <c r="B57" s="56" t="s">
        <v>73</v>
      </c>
      <c r="C57" s="59">
        <f>SUM($C$58:$C$60)</f>
        <v>346</v>
      </c>
    </row>
    <row r="58" spans="2:3" x14ac:dyDescent="0.3">
      <c r="B58" s="53" t="s">
        <v>165</v>
      </c>
      <c r="C58" s="6">
        <v>99</v>
      </c>
    </row>
    <row r="59" spans="2:3" x14ac:dyDescent="0.3">
      <c r="B59" s="53" t="s">
        <v>166</v>
      </c>
      <c r="C59" s="6">
        <v>193</v>
      </c>
    </row>
    <row r="60" spans="2:3" x14ac:dyDescent="0.3">
      <c r="B60" s="53" t="s">
        <v>167</v>
      </c>
      <c r="C60" s="6">
        <v>54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453E-BF74-43B2-BCAD-D41453FFD2CE}">
  <dimension ref="A1:D16"/>
  <sheetViews>
    <sheetView zoomScale="160" zoomScaleNormal="160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4" s="12" customFormat="1" ht="23.4" x14ac:dyDescent="0.3">
      <c r="A1" s="12" t="s">
        <v>107</v>
      </c>
      <c r="C1" s="57"/>
    </row>
    <row r="2" spans="1:4" s="1" customFormat="1" ht="12.6" customHeight="1" x14ac:dyDescent="0.3">
      <c r="B2" s="5"/>
      <c r="C2" s="58"/>
    </row>
    <row r="3" spans="1:4" x14ac:dyDescent="0.3">
      <c r="C3" s="6"/>
    </row>
    <row r="4" spans="1:4" x14ac:dyDescent="0.3">
      <c r="B4" t="s">
        <v>176</v>
      </c>
      <c r="C4" s="6"/>
    </row>
    <row r="5" spans="1:4" x14ac:dyDescent="0.3">
      <c r="C5" s="6"/>
    </row>
    <row r="6" spans="1:4" x14ac:dyDescent="0.3">
      <c r="B6" s="60" t="s">
        <v>10</v>
      </c>
      <c r="C6" s="60" t="s">
        <v>168</v>
      </c>
      <c r="D6" s="61" t="s">
        <v>169</v>
      </c>
    </row>
    <row r="7" spans="1:4" x14ac:dyDescent="0.3">
      <c r="B7" s="62" t="s">
        <v>170</v>
      </c>
      <c r="C7" s="62" t="s">
        <v>171</v>
      </c>
      <c r="D7" s="63">
        <v>3500</v>
      </c>
    </row>
    <row r="8" spans="1:4" x14ac:dyDescent="0.3">
      <c r="B8" s="62" t="s">
        <v>172</v>
      </c>
      <c r="C8" s="62" t="s">
        <v>173</v>
      </c>
      <c r="D8" s="63">
        <v>2800</v>
      </c>
    </row>
    <row r="9" spans="1:4" x14ac:dyDescent="0.3">
      <c r="B9" s="62" t="s">
        <v>174</v>
      </c>
      <c r="C9" s="62" t="s">
        <v>175</v>
      </c>
      <c r="D9" s="63">
        <v>1680</v>
      </c>
    </row>
    <row r="10" spans="1:4" x14ac:dyDescent="0.3">
      <c r="B10" s="62" t="s">
        <v>170</v>
      </c>
      <c r="C10" s="62" t="s">
        <v>171</v>
      </c>
      <c r="D10" s="63">
        <v>2400</v>
      </c>
    </row>
    <row r="11" spans="1:4" x14ac:dyDescent="0.3">
      <c r="B11" s="62" t="s">
        <v>172</v>
      </c>
      <c r="C11" s="62" t="s">
        <v>173</v>
      </c>
      <c r="D11" s="63">
        <v>3400</v>
      </c>
    </row>
    <row r="12" spans="1:4" x14ac:dyDescent="0.3">
      <c r="B12" s="62" t="s">
        <v>172</v>
      </c>
      <c r="C12" s="62" t="s">
        <v>173</v>
      </c>
      <c r="D12" s="63">
        <v>2600</v>
      </c>
    </row>
    <row r="13" spans="1:4" x14ac:dyDescent="0.3">
      <c r="B13" s="62" t="s">
        <v>170</v>
      </c>
      <c r="C13" s="62" t="s">
        <v>171</v>
      </c>
      <c r="D13" s="63">
        <v>2000</v>
      </c>
    </row>
    <row r="14" spans="1:4" x14ac:dyDescent="0.3">
      <c r="B14" s="62" t="s">
        <v>174</v>
      </c>
      <c r="C14" s="62" t="s">
        <v>175</v>
      </c>
      <c r="D14" s="63">
        <v>3700</v>
      </c>
    </row>
    <row r="15" spans="1:4" x14ac:dyDescent="0.3">
      <c r="B15" s="62" t="s">
        <v>174</v>
      </c>
      <c r="C15" s="62" t="s">
        <v>175</v>
      </c>
      <c r="D15" s="63">
        <v>1650</v>
      </c>
    </row>
    <row r="16" spans="1:4" x14ac:dyDescent="0.3">
      <c r="B16" s="62" t="s">
        <v>170</v>
      </c>
      <c r="C16" s="62" t="s">
        <v>171</v>
      </c>
      <c r="D16" s="63">
        <v>2600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F6AC-BEB0-4D3A-8695-A29EF2F694F8}">
  <dimension ref="A1:G16"/>
  <sheetViews>
    <sheetView zoomScale="130" zoomScaleNormal="130" workbookViewId="0">
      <selection activeCell="A3" sqref="A3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7" s="12" customFormat="1" ht="23.4" x14ac:dyDescent="0.3">
      <c r="A1" s="12" t="s">
        <v>107</v>
      </c>
      <c r="C1" s="57"/>
    </row>
    <row r="2" spans="1:7" s="1" customFormat="1" ht="12.6" customHeight="1" x14ac:dyDescent="0.3">
      <c r="B2" s="5"/>
      <c r="C2" s="58"/>
    </row>
    <row r="3" spans="1:7" x14ac:dyDescent="0.3">
      <c r="C3" s="6"/>
    </row>
    <row r="4" spans="1:7" x14ac:dyDescent="0.3">
      <c r="B4" t="s">
        <v>177</v>
      </c>
      <c r="C4" s="6"/>
    </row>
    <row r="5" spans="1:7" x14ac:dyDescent="0.3">
      <c r="C5" s="6"/>
      <c r="F5" s="64" t="s">
        <v>168</v>
      </c>
      <c r="G5" s="64" t="s">
        <v>169</v>
      </c>
    </row>
    <row r="6" spans="1:7" x14ac:dyDescent="0.3">
      <c r="B6" s="60" t="s">
        <v>10</v>
      </c>
      <c r="C6" s="60" t="s">
        <v>168</v>
      </c>
      <c r="D6" s="61" t="s">
        <v>169</v>
      </c>
      <c r="F6" s="65" t="s">
        <v>173</v>
      </c>
      <c r="G6" s="65" t="s">
        <v>178</v>
      </c>
    </row>
    <row r="7" spans="1:7" x14ac:dyDescent="0.3">
      <c r="B7" s="62" t="s">
        <v>170</v>
      </c>
      <c r="C7" s="62" t="s">
        <v>171</v>
      </c>
      <c r="D7" s="63">
        <v>3500</v>
      </c>
    </row>
    <row r="8" spans="1:7" x14ac:dyDescent="0.3">
      <c r="B8" s="62" t="s">
        <v>172</v>
      </c>
      <c r="C8" s="62" t="s">
        <v>173</v>
      </c>
      <c r="D8" s="63">
        <v>2800</v>
      </c>
    </row>
    <row r="9" spans="1:7" x14ac:dyDescent="0.3">
      <c r="B9" s="62" t="s">
        <v>174</v>
      </c>
      <c r="C9" s="62" t="s">
        <v>173</v>
      </c>
      <c r="D9" s="63">
        <v>1680</v>
      </c>
    </row>
    <row r="10" spans="1:7" x14ac:dyDescent="0.3">
      <c r="B10" s="62" t="s">
        <v>170</v>
      </c>
      <c r="C10" s="62" t="s">
        <v>171</v>
      </c>
      <c r="D10" s="63">
        <v>2400</v>
      </c>
    </row>
    <row r="11" spans="1:7" x14ac:dyDescent="0.3">
      <c r="B11" s="62" t="s">
        <v>172</v>
      </c>
      <c r="C11" s="62" t="s">
        <v>173</v>
      </c>
      <c r="D11" s="63">
        <v>3400</v>
      </c>
    </row>
    <row r="12" spans="1:7" x14ac:dyDescent="0.3">
      <c r="B12" s="62" t="s">
        <v>172</v>
      </c>
      <c r="C12" s="62" t="s">
        <v>173</v>
      </c>
      <c r="D12" s="63">
        <v>2600</v>
      </c>
    </row>
    <row r="13" spans="1:7" x14ac:dyDescent="0.3">
      <c r="B13" s="62" t="s">
        <v>170</v>
      </c>
      <c r="C13" s="62" t="s">
        <v>171</v>
      </c>
      <c r="D13" s="63">
        <v>2000</v>
      </c>
    </row>
    <row r="14" spans="1:7" x14ac:dyDescent="0.3">
      <c r="B14" s="62" t="s">
        <v>174</v>
      </c>
      <c r="C14" s="62" t="s">
        <v>173</v>
      </c>
      <c r="D14" s="63">
        <v>3700</v>
      </c>
    </row>
    <row r="15" spans="1:7" x14ac:dyDescent="0.3">
      <c r="B15" s="62" t="s">
        <v>174</v>
      </c>
      <c r="C15" s="62" t="s">
        <v>173</v>
      </c>
      <c r="D15" s="63">
        <v>1650</v>
      </c>
    </row>
    <row r="16" spans="1:7" x14ac:dyDescent="0.3">
      <c r="B16" s="62" t="s">
        <v>170</v>
      </c>
      <c r="C16" s="62" t="s">
        <v>171</v>
      </c>
      <c r="D16" s="63">
        <v>2600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249F-0060-4715-8037-146F15D5D607}">
  <dimension ref="A1:J13"/>
  <sheetViews>
    <sheetView zoomScale="130" zoomScaleNormal="130" workbookViewId="0">
      <selection activeCell="B7" sqref="B7"/>
    </sheetView>
  </sheetViews>
  <sheetFormatPr defaultRowHeight="14.4" x14ac:dyDescent="0.3"/>
  <cols>
    <col min="2" max="2" width="15.88671875" customWidth="1"/>
    <col min="3" max="3" width="14.44140625" bestFit="1" customWidth="1"/>
    <col min="4" max="4" width="15" customWidth="1"/>
    <col min="5" max="5" width="16.21875" customWidth="1"/>
    <col min="6" max="6" width="14.44140625" bestFit="1" customWidth="1"/>
    <col min="7" max="7" width="13.6640625" customWidth="1"/>
    <col min="8" max="8" width="13.109375" bestFit="1" customWidth="1"/>
    <col min="9" max="9" width="14.44140625" bestFit="1" customWidth="1"/>
    <col min="10" max="10" width="16.21875" customWidth="1"/>
  </cols>
  <sheetData>
    <row r="1" spans="1:10" s="12" customFormat="1" ht="23.4" x14ac:dyDescent="0.3">
      <c r="A1" s="12" t="s">
        <v>107</v>
      </c>
      <c r="C1" s="57"/>
    </row>
    <row r="2" spans="1:10" s="1" customFormat="1" ht="12.6" customHeight="1" x14ac:dyDescent="0.3">
      <c r="B2" s="5"/>
      <c r="C2" s="58"/>
    </row>
    <row r="3" spans="1:10" x14ac:dyDescent="0.3">
      <c r="C3" s="6"/>
    </row>
    <row r="4" spans="1:10" x14ac:dyDescent="0.3">
      <c r="B4" t="s">
        <v>179</v>
      </c>
      <c r="C4" s="6"/>
    </row>
    <row r="5" spans="1:10" x14ac:dyDescent="0.3">
      <c r="B5" t="s">
        <v>183</v>
      </c>
    </row>
    <row r="6" spans="1:10" x14ac:dyDescent="0.3">
      <c r="B6" t="s">
        <v>184</v>
      </c>
    </row>
    <row r="7" spans="1:10" x14ac:dyDescent="0.3">
      <c r="G7" s="71" t="s">
        <v>182</v>
      </c>
      <c r="H7" s="71"/>
      <c r="I7" s="71"/>
      <c r="J7" s="71"/>
    </row>
    <row r="9" spans="1:10" x14ac:dyDescent="0.3">
      <c r="B9" s="66" t="s">
        <v>133</v>
      </c>
      <c r="C9" s="66" t="s">
        <v>63</v>
      </c>
      <c r="D9" s="66" t="s">
        <v>180</v>
      </c>
      <c r="E9" s="66" t="s">
        <v>181</v>
      </c>
      <c r="G9" s="66"/>
      <c r="H9" s="66"/>
      <c r="I9" s="66"/>
      <c r="J9" s="66"/>
    </row>
    <row r="10" spans="1:10" x14ac:dyDescent="0.3">
      <c r="B10" s="67"/>
      <c r="C10" s="67"/>
      <c r="D10" s="67"/>
      <c r="E10" s="67"/>
      <c r="G10" s="67"/>
      <c r="H10" s="67"/>
      <c r="I10" s="67"/>
      <c r="J10" s="67"/>
    </row>
    <row r="11" spans="1:10" x14ac:dyDescent="0.3">
      <c r="B11" s="68"/>
      <c r="C11" s="68"/>
      <c r="D11" s="68"/>
      <c r="E11" s="68"/>
      <c r="G11" s="68"/>
      <c r="H11" s="68"/>
      <c r="I11" s="68"/>
      <c r="J11" s="68"/>
    </row>
    <row r="12" spans="1:10" x14ac:dyDescent="0.3">
      <c r="B12" s="67"/>
      <c r="C12" s="67"/>
      <c r="D12" s="67"/>
      <c r="E12" s="67"/>
      <c r="G12" s="67"/>
      <c r="H12" s="67"/>
      <c r="I12" s="67"/>
      <c r="J12" s="67"/>
    </row>
    <row r="13" spans="1:10" x14ac:dyDescent="0.3">
      <c r="B13" s="68"/>
      <c r="C13" s="68"/>
      <c r="D13" s="68"/>
      <c r="E13" s="68"/>
      <c r="G13" s="68"/>
      <c r="H13" s="68"/>
      <c r="I13" s="68"/>
      <c r="J13" s="68"/>
    </row>
  </sheetData>
  <mergeCells count="1"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72" customFormat="1" x14ac:dyDescent="0.3">
      <c r="A1" s="72" t="s">
        <v>0</v>
      </c>
    </row>
    <row r="2" spans="1:3" s="7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4514-63FB-4E50-9325-B3465845EC4B}">
  <dimension ref="A1:G16"/>
  <sheetViews>
    <sheetView zoomScaleNormal="100" workbookViewId="0">
      <selection activeCell="L9" sqref="L9"/>
    </sheetView>
  </sheetViews>
  <sheetFormatPr defaultRowHeight="14.4" x14ac:dyDescent="0.3"/>
  <cols>
    <col min="2" max="2" width="13.6640625" customWidth="1"/>
    <col min="3" max="3" width="14.33203125" customWidth="1"/>
    <col min="4" max="5" width="13.6640625" customWidth="1"/>
    <col min="6" max="6" width="13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62</v>
      </c>
    </row>
    <row r="6" spans="1:7" x14ac:dyDescent="0.3">
      <c r="B6" t="s">
        <v>14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6</v>
      </c>
    </row>
    <row r="7" spans="1:7" hidden="1" x14ac:dyDescent="0.3">
      <c r="B7" t="s">
        <v>47</v>
      </c>
      <c r="C7" s="9">
        <v>42957</v>
      </c>
      <c r="D7" t="s">
        <v>48</v>
      </c>
      <c r="E7" t="s">
        <v>45</v>
      </c>
      <c r="F7" t="s">
        <v>42</v>
      </c>
      <c r="G7" s="6">
        <v>40</v>
      </c>
    </row>
    <row r="8" spans="1:7" x14ac:dyDescent="0.3">
      <c r="B8" t="s">
        <v>51</v>
      </c>
      <c r="C8" s="9">
        <v>42958</v>
      </c>
      <c r="D8" t="s">
        <v>44</v>
      </c>
      <c r="E8" t="s">
        <v>41</v>
      </c>
      <c r="F8" t="s">
        <v>46</v>
      </c>
      <c r="G8" s="6">
        <v>110</v>
      </c>
    </row>
    <row r="9" spans="1:7" hidden="1" x14ac:dyDescent="0.3">
      <c r="B9" t="s">
        <v>49</v>
      </c>
      <c r="C9" s="9">
        <v>42958</v>
      </c>
      <c r="D9" t="s">
        <v>50</v>
      </c>
      <c r="E9" t="s">
        <v>41</v>
      </c>
      <c r="F9" t="s">
        <v>46</v>
      </c>
      <c r="G9" s="6">
        <v>40</v>
      </c>
    </row>
    <row r="10" spans="1:7" x14ac:dyDescent="0.3">
      <c r="B10" t="s">
        <v>43</v>
      </c>
      <c r="C10" s="9">
        <v>42957</v>
      </c>
      <c r="D10" t="s">
        <v>44</v>
      </c>
      <c r="E10" t="s">
        <v>45</v>
      </c>
      <c r="F10" t="s">
        <v>46</v>
      </c>
      <c r="G10" s="6">
        <v>80</v>
      </c>
    </row>
    <row r="11" spans="1:7" hidden="1" x14ac:dyDescent="0.3">
      <c r="B11" t="s">
        <v>54</v>
      </c>
      <c r="C11" s="9">
        <v>42958</v>
      </c>
      <c r="D11" t="s">
        <v>55</v>
      </c>
      <c r="E11" t="s">
        <v>45</v>
      </c>
      <c r="F11" t="s">
        <v>42</v>
      </c>
      <c r="G11" s="6">
        <v>35</v>
      </c>
    </row>
    <row r="12" spans="1:7" hidden="1" x14ac:dyDescent="0.3">
      <c r="B12" t="s">
        <v>39</v>
      </c>
      <c r="C12" s="9">
        <v>42957</v>
      </c>
      <c r="D12" t="s">
        <v>40</v>
      </c>
      <c r="E12" t="s">
        <v>41</v>
      </c>
      <c r="F12" t="s">
        <v>42</v>
      </c>
      <c r="G12" s="6">
        <v>45</v>
      </c>
    </row>
    <row r="13" spans="1:7" hidden="1" x14ac:dyDescent="0.3">
      <c r="B13" t="s">
        <v>52</v>
      </c>
      <c r="C13" s="9">
        <v>42958</v>
      </c>
      <c r="D13" t="s">
        <v>53</v>
      </c>
      <c r="E13" t="s">
        <v>45</v>
      </c>
      <c r="F13" t="s">
        <v>42</v>
      </c>
      <c r="G13" s="6">
        <v>60</v>
      </c>
    </row>
    <row r="14" spans="1:7" hidden="1" x14ac:dyDescent="0.3">
      <c r="B14" t="s">
        <v>58</v>
      </c>
      <c r="C14" s="9">
        <v>42959</v>
      </c>
      <c r="D14" t="s">
        <v>59</v>
      </c>
      <c r="E14" t="s">
        <v>41</v>
      </c>
      <c r="F14" t="s">
        <v>46</v>
      </c>
      <c r="G14" s="6">
        <v>35</v>
      </c>
    </row>
    <row r="15" spans="1:7" x14ac:dyDescent="0.3">
      <c r="B15" t="s">
        <v>60</v>
      </c>
      <c r="C15" s="9">
        <v>42959</v>
      </c>
      <c r="D15" t="s">
        <v>44</v>
      </c>
      <c r="E15" t="s">
        <v>41</v>
      </c>
      <c r="F15" t="s">
        <v>42</v>
      </c>
      <c r="G15" s="6">
        <v>80</v>
      </c>
    </row>
    <row r="16" spans="1:7" hidden="1" x14ac:dyDescent="0.3">
      <c r="B16" t="s">
        <v>56</v>
      </c>
      <c r="C16" s="9">
        <v>42959</v>
      </c>
      <c r="D16" t="s">
        <v>57</v>
      </c>
      <c r="E16" t="s">
        <v>41</v>
      </c>
      <c r="F16" t="s">
        <v>46</v>
      </c>
      <c r="G16" s="6">
        <v>40</v>
      </c>
    </row>
  </sheetData>
  <sortState xmlns:xlrd2="http://schemas.microsoft.com/office/spreadsheetml/2017/richdata2" ref="B7:G16">
    <sortCondition ref="B7:B16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9293-B4C3-4B5C-BF38-E5D4F482C3C4}">
  <dimension ref="A1:G21"/>
  <sheetViews>
    <sheetView zoomScaleNormal="100" workbookViewId="0">
      <selection activeCell="D13" sqref="D1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80</v>
      </c>
    </row>
    <row r="6" spans="1:7" x14ac:dyDescent="0.3">
      <c r="B6" t="s">
        <v>63</v>
      </c>
      <c r="C6" t="s">
        <v>9</v>
      </c>
      <c r="D6" t="s">
        <v>12</v>
      </c>
      <c r="E6" t="s">
        <v>64</v>
      </c>
      <c r="F6" s="8"/>
      <c r="G6" s="8"/>
    </row>
    <row r="7" spans="1:7" hidden="1" x14ac:dyDescent="0.3">
      <c r="B7" t="s">
        <v>65</v>
      </c>
      <c r="C7" s="8" t="s">
        <v>7</v>
      </c>
      <c r="D7" s="9">
        <v>42856</v>
      </c>
      <c r="E7" s="6">
        <v>560</v>
      </c>
      <c r="G7" s="6"/>
    </row>
    <row r="8" spans="1:7" x14ac:dyDescent="0.3">
      <c r="B8" t="s">
        <v>71</v>
      </c>
      <c r="C8" s="8" t="s">
        <v>8</v>
      </c>
      <c r="D8" s="9">
        <v>42859</v>
      </c>
      <c r="E8" s="6">
        <v>74.3</v>
      </c>
      <c r="G8" s="6"/>
    </row>
    <row r="9" spans="1:7" hidden="1" x14ac:dyDescent="0.3">
      <c r="B9" t="s">
        <v>72</v>
      </c>
      <c r="C9" s="8" t="s">
        <v>7</v>
      </c>
      <c r="D9" s="9">
        <v>42856</v>
      </c>
      <c r="E9" s="6">
        <v>115</v>
      </c>
      <c r="G9" s="6"/>
    </row>
    <row r="10" spans="1:7" x14ac:dyDescent="0.3">
      <c r="B10" t="s">
        <v>73</v>
      </c>
      <c r="C10" s="8" t="s">
        <v>7</v>
      </c>
      <c r="D10" s="9">
        <v>42858</v>
      </c>
      <c r="E10" s="6">
        <v>205.36</v>
      </c>
      <c r="G10" s="6"/>
    </row>
    <row r="11" spans="1:7" hidden="1" x14ac:dyDescent="0.3">
      <c r="B11" t="s">
        <v>68</v>
      </c>
      <c r="C11" s="8" t="s">
        <v>8</v>
      </c>
      <c r="D11" s="9">
        <v>42856</v>
      </c>
      <c r="E11" s="6">
        <v>320</v>
      </c>
      <c r="G11" s="6"/>
    </row>
    <row r="12" spans="1:7" x14ac:dyDescent="0.3">
      <c r="B12" t="s">
        <v>78</v>
      </c>
      <c r="C12" s="8" t="s">
        <v>8</v>
      </c>
      <c r="D12" s="9">
        <v>42858</v>
      </c>
      <c r="E12" s="6">
        <v>384.25</v>
      </c>
      <c r="G12" s="6"/>
    </row>
    <row r="13" spans="1:7" x14ac:dyDescent="0.3">
      <c r="B13" t="s">
        <v>75</v>
      </c>
      <c r="C13" s="8" t="s">
        <v>8</v>
      </c>
      <c r="D13" s="9">
        <v>42859</v>
      </c>
      <c r="E13" s="6">
        <v>204.35</v>
      </c>
      <c r="G13" s="6"/>
    </row>
    <row r="14" spans="1:7" x14ac:dyDescent="0.3">
      <c r="B14" t="s">
        <v>67</v>
      </c>
      <c r="C14" s="8" t="s">
        <v>7</v>
      </c>
      <c r="D14" s="9">
        <v>42858</v>
      </c>
      <c r="E14" s="6">
        <v>81.900000000000006</v>
      </c>
      <c r="G14" s="6"/>
    </row>
    <row r="15" spans="1:7" hidden="1" x14ac:dyDescent="0.3">
      <c r="B15" t="s">
        <v>66</v>
      </c>
      <c r="C15" s="8" t="s">
        <v>8</v>
      </c>
      <c r="D15" s="9">
        <v>42856</v>
      </c>
      <c r="E15" s="6">
        <v>140.35</v>
      </c>
      <c r="G15" s="6"/>
    </row>
    <row r="16" spans="1:7" x14ac:dyDescent="0.3">
      <c r="B16" t="s">
        <v>69</v>
      </c>
      <c r="C16" s="8" t="s">
        <v>8</v>
      </c>
      <c r="D16" s="9">
        <v>42858</v>
      </c>
      <c r="E16" s="6">
        <v>287.3</v>
      </c>
      <c r="G16" s="6"/>
    </row>
    <row r="17" spans="2:5" hidden="1" x14ac:dyDescent="0.3">
      <c r="B17" t="s">
        <v>76</v>
      </c>
      <c r="C17" s="8" t="s">
        <v>7</v>
      </c>
      <c r="D17" s="9">
        <v>42856</v>
      </c>
      <c r="E17" s="6">
        <v>162.35</v>
      </c>
    </row>
    <row r="18" spans="2:5" x14ac:dyDescent="0.3">
      <c r="B18" t="s">
        <v>70</v>
      </c>
      <c r="C18" s="8" t="s">
        <v>8</v>
      </c>
      <c r="D18" s="9">
        <v>42858</v>
      </c>
      <c r="E18" s="6">
        <v>652.15</v>
      </c>
    </row>
    <row r="19" spans="2:5" x14ac:dyDescent="0.3">
      <c r="B19" t="s">
        <v>77</v>
      </c>
      <c r="C19" s="8" t="s">
        <v>7</v>
      </c>
      <c r="D19" s="9">
        <v>42859</v>
      </c>
      <c r="E19" s="6">
        <v>285</v>
      </c>
    </row>
    <row r="20" spans="2:5" x14ac:dyDescent="0.3">
      <c r="B20" t="s">
        <v>74</v>
      </c>
      <c r="C20" s="8" t="s">
        <v>7</v>
      </c>
      <c r="D20" s="9">
        <v>42859</v>
      </c>
      <c r="E20" s="6">
        <v>198.6</v>
      </c>
    </row>
    <row r="21" spans="2:5" x14ac:dyDescent="0.3">
      <c r="B21" t="s">
        <v>79</v>
      </c>
      <c r="C21" s="8" t="s">
        <v>8</v>
      </c>
      <c r="D21" s="9">
        <v>42859</v>
      </c>
      <c r="E21" s="6">
        <v>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8C2A-A842-4CBA-B20B-3A761B0CD4F7}">
  <dimension ref="A1:G21"/>
  <sheetViews>
    <sheetView showGridLines="0" zoomScaleNormal="100" workbookViewId="0">
      <selection sqref="A1:XFD3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105</v>
      </c>
    </row>
    <row r="6" spans="1:7" x14ac:dyDescent="0.3">
      <c r="B6" t="s">
        <v>81</v>
      </c>
      <c r="C6" t="s">
        <v>82</v>
      </c>
      <c r="D6" t="s">
        <v>83</v>
      </c>
      <c r="E6" t="s">
        <v>84</v>
      </c>
      <c r="F6" s="8"/>
      <c r="G6" s="8"/>
    </row>
    <row r="7" spans="1:7" x14ac:dyDescent="0.3">
      <c r="B7" t="s">
        <v>100</v>
      </c>
      <c r="C7" s="10">
        <v>0.375</v>
      </c>
      <c r="D7" t="s">
        <v>106</v>
      </c>
      <c r="E7" t="s">
        <v>101</v>
      </c>
      <c r="G7" s="6"/>
    </row>
    <row r="8" spans="1:7" x14ac:dyDescent="0.3">
      <c r="B8" t="s">
        <v>85</v>
      </c>
      <c r="C8" s="10">
        <v>0.375</v>
      </c>
      <c r="D8" t="s">
        <v>86</v>
      </c>
      <c r="E8" t="s">
        <v>87</v>
      </c>
      <c r="G8" s="6"/>
    </row>
    <row r="9" spans="1:7" x14ac:dyDescent="0.3">
      <c r="B9" t="s">
        <v>88</v>
      </c>
      <c r="C9" s="10">
        <v>0.375</v>
      </c>
      <c r="D9" t="s">
        <v>89</v>
      </c>
      <c r="E9" t="s">
        <v>90</v>
      </c>
      <c r="G9" s="6"/>
    </row>
    <row r="10" spans="1:7" x14ac:dyDescent="0.3">
      <c r="B10" t="s">
        <v>96</v>
      </c>
      <c r="C10" s="10">
        <v>0.375</v>
      </c>
      <c r="D10" t="s">
        <v>89</v>
      </c>
      <c r="E10" t="s">
        <v>97</v>
      </c>
      <c r="G10" s="6"/>
    </row>
    <row r="11" spans="1:7" x14ac:dyDescent="0.3">
      <c r="B11" t="s">
        <v>103</v>
      </c>
      <c r="C11" s="10">
        <v>0.375</v>
      </c>
      <c r="D11" t="s">
        <v>106</v>
      </c>
      <c r="E11" t="s">
        <v>104</v>
      </c>
      <c r="G11" s="6"/>
    </row>
    <row r="12" spans="1:7" x14ac:dyDescent="0.3">
      <c r="B12" t="s">
        <v>29</v>
      </c>
      <c r="C12" s="10">
        <v>0.39583333333333331</v>
      </c>
      <c r="D12" t="s">
        <v>86</v>
      </c>
      <c r="E12" t="s">
        <v>98</v>
      </c>
      <c r="G12" s="6"/>
    </row>
    <row r="13" spans="1:7" x14ac:dyDescent="0.3">
      <c r="B13" t="s">
        <v>93</v>
      </c>
      <c r="C13" s="10">
        <v>0.39583333333333331</v>
      </c>
      <c r="D13" t="s">
        <v>106</v>
      </c>
      <c r="E13" t="s">
        <v>94</v>
      </c>
      <c r="G13" s="6"/>
    </row>
    <row r="14" spans="1:7" x14ac:dyDescent="0.3">
      <c r="B14" t="s">
        <v>91</v>
      </c>
      <c r="C14" s="10">
        <v>0.39583333333333331</v>
      </c>
      <c r="D14" t="s">
        <v>86</v>
      </c>
      <c r="E14" t="s">
        <v>92</v>
      </c>
      <c r="G14" s="6"/>
    </row>
    <row r="15" spans="1:7" x14ac:dyDescent="0.3">
      <c r="B15" t="s">
        <v>102</v>
      </c>
      <c r="C15" s="10">
        <v>0.39583333333333331</v>
      </c>
      <c r="D15" t="s">
        <v>86</v>
      </c>
      <c r="E15" t="s">
        <v>87</v>
      </c>
      <c r="G15" s="6"/>
    </row>
    <row r="16" spans="1:7" x14ac:dyDescent="0.3">
      <c r="B16" t="s">
        <v>95</v>
      </c>
      <c r="C16" s="10">
        <v>0.41666666666666669</v>
      </c>
      <c r="D16" t="s">
        <v>106</v>
      </c>
      <c r="E16" t="s">
        <v>94</v>
      </c>
      <c r="G16" s="6"/>
    </row>
    <row r="17" spans="2:5" x14ac:dyDescent="0.3">
      <c r="B17" t="s">
        <v>18</v>
      </c>
      <c r="C17" s="10">
        <v>0.41666666666666669</v>
      </c>
      <c r="D17" t="s">
        <v>89</v>
      </c>
      <c r="E17" t="s">
        <v>97</v>
      </c>
    </row>
    <row r="18" spans="2:5" x14ac:dyDescent="0.3">
      <c r="B18" t="s">
        <v>99</v>
      </c>
      <c r="C18" s="10">
        <v>0.41666666666666669</v>
      </c>
      <c r="D18" t="s">
        <v>86</v>
      </c>
      <c r="E18" t="s">
        <v>92</v>
      </c>
    </row>
    <row r="19" spans="2:5" x14ac:dyDescent="0.3">
      <c r="B19" t="s">
        <v>79</v>
      </c>
      <c r="C19" s="10">
        <v>0.41666666666666669</v>
      </c>
      <c r="D19" t="s">
        <v>89</v>
      </c>
      <c r="E19" t="s">
        <v>90</v>
      </c>
    </row>
    <row r="20" spans="2:5" x14ac:dyDescent="0.3">
      <c r="C20" s="8"/>
      <c r="D20" s="9"/>
      <c r="E20" s="6"/>
    </row>
    <row r="21" spans="2:5" x14ac:dyDescent="0.3">
      <c r="C21" s="8"/>
      <c r="D21" s="9"/>
      <c r="E21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544-7940-43CA-9C97-F23B1C4D139D}">
  <dimension ref="A1:G21"/>
  <sheetViews>
    <sheetView zoomScale="85" zoomScaleNormal="85" workbookViewId="0">
      <selection activeCell="M17" sqref="M17"/>
    </sheetView>
  </sheetViews>
  <sheetFormatPr defaultRowHeight="14.4" x14ac:dyDescent="0.3"/>
  <cols>
    <col min="2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105</v>
      </c>
    </row>
    <row r="6" spans="1:7" x14ac:dyDescent="0.3">
      <c r="B6" t="s">
        <v>81</v>
      </c>
      <c r="C6" t="s">
        <v>82</v>
      </c>
      <c r="D6" t="s">
        <v>83</v>
      </c>
      <c r="E6" t="s">
        <v>84</v>
      </c>
      <c r="F6" s="8"/>
      <c r="G6" s="8"/>
    </row>
    <row r="7" spans="1:7" x14ac:dyDescent="0.3">
      <c r="B7" t="s">
        <v>85</v>
      </c>
      <c r="C7" s="10">
        <v>0.375</v>
      </c>
      <c r="D7" t="s">
        <v>86</v>
      </c>
      <c r="E7" t="s">
        <v>87</v>
      </c>
      <c r="G7" s="6"/>
    </row>
    <row r="8" spans="1:7" x14ac:dyDescent="0.3">
      <c r="B8" t="s">
        <v>88</v>
      </c>
      <c r="C8" s="10">
        <v>0.375</v>
      </c>
      <c r="D8" t="s">
        <v>89</v>
      </c>
      <c r="E8" t="s">
        <v>90</v>
      </c>
      <c r="G8" s="6"/>
    </row>
    <row r="9" spans="1:7" x14ac:dyDescent="0.3">
      <c r="B9" t="s">
        <v>91</v>
      </c>
      <c r="C9" s="10">
        <v>0.39583333333333331</v>
      </c>
      <c r="D9" t="s">
        <v>86</v>
      </c>
      <c r="E9" t="s">
        <v>92</v>
      </c>
      <c r="G9" s="6"/>
    </row>
    <row r="10" spans="1:7" x14ac:dyDescent="0.3">
      <c r="B10" t="s">
        <v>93</v>
      </c>
      <c r="C10" s="10">
        <v>0.39583333333333331</v>
      </c>
      <c r="D10" t="s">
        <v>106</v>
      </c>
      <c r="E10" t="s">
        <v>94</v>
      </c>
      <c r="G10" s="6"/>
    </row>
    <row r="11" spans="1:7" x14ac:dyDescent="0.3">
      <c r="B11" t="s">
        <v>95</v>
      </c>
      <c r="C11" s="10">
        <v>0.41666666666666669</v>
      </c>
      <c r="D11" t="s">
        <v>106</v>
      </c>
      <c r="E11" t="s">
        <v>94</v>
      </c>
      <c r="G11" s="6"/>
    </row>
    <row r="12" spans="1:7" x14ac:dyDescent="0.3">
      <c r="B12" t="s">
        <v>79</v>
      </c>
      <c r="C12" s="10">
        <v>0.41666666666666669</v>
      </c>
      <c r="D12" t="s">
        <v>89</v>
      </c>
      <c r="E12" t="s">
        <v>90</v>
      </c>
      <c r="G12" s="6"/>
    </row>
    <row r="13" spans="1:7" x14ac:dyDescent="0.3">
      <c r="B13" t="s">
        <v>96</v>
      </c>
      <c r="C13" s="10">
        <v>0.375</v>
      </c>
      <c r="D13" t="s">
        <v>89</v>
      </c>
      <c r="E13" t="s">
        <v>97</v>
      </c>
      <c r="G13" s="6"/>
    </row>
    <row r="14" spans="1:7" x14ac:dyDescent="0.3">
      <c r="B14" t="s">
        <v>29</v>
      </c>
      <c r="C14" s="10">
        <v>0.39583333333333331</v>
      </c>
      <c r="D14" t="s">
        <v>86</v>
      </c>
      <c r="E14" t="s">
        <v>98</v>
      </c>
      <c r="G14" s="6"/>
    </row>
    <row r="15" spans="1:7" x14ac:dyDescent="0.3">
      <c r="B15" t="s">
        <v>99</v>
      </c>
      <c r="C15" s="10">
        <v>0.41666666666666669</v>
      </c>
      <c r="D15" t="s">
        <v>86</v>
      </c>
      <c r="E15" t="s">
        <v>92</v>
      </c>
      <c r="G15" s="6"/>
    </row>
    <row r="16" spans="1:7" x14ac:dyDescent="0.3">
      <c r="B16" t="s">
        <v>100</v>
      </c>
      <c r="C16" s="10">
        <v>0.375</v>
      </c>
      <c r="D16" t="s">
        <v>106</v>
      </c>
      <c r="E16" t="s">
        <v>101</v>
      </c>
      <c r="G16" s="6"/>
    </row>
    <row r="17" spans="2:5" x14ac:dyDescent="0.3">
      <c r="B17" t="s">
        <v>18</v>
      </c>
      <c r="C17" s="10">
        <v>0.41666666666666669</v>
      </c>
      <c r="D17" t="s">
        <v>89</v>
      </c>
      <c r="E17" t="s">
        <v>97</v>
      </c>
    </row>
    <row r="18" spans="2:5" x14ac:dyDescent="0.3">
      <c r="B18" t="s">
        <v>102</v>
      </c>
      <c r="C18" s="10">
        <v>0.39583333333333331</v>
      </c>
      <c r="D18" t="s">
        <v>86</v>
      </c>
      <c r="E18" t="s">
        <v>87</v>
      </c>
    </row>
    <row r="19" spans="2:5" x14ac:dyDescent="0.3">
      <c r="B19" t="s">
        <v>103</v>
      </c>
      <c r="C19" s="10">
        <v>0.375</v>
      </c>
      <c r="D19" t="s">
        <v>106</v>
      </c>
      <c r="E19" t="s">
        <v>104</v>
      </c>
    </row>
    <row r="20" spans="2:5" x14ac:dyDescent="0.3">
      <c r="C20" s="8"/>
      <c r="D20" s="9"/>
      <c r="E20" s="6"/>
    </row>
    <row r="21" spans="2:5" x14ac:dyDescent="0.3">
      <c r="C21" s="8"/>
      <c r="D21" s="9"/>
      <c r="E21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CA59-5826-439E-871F-BEC501152B4A}">
  <dimension ref="A1:G22"/>
  <sheetViews>
    <sheetView zoomScale="130" zoomScaleNormal="130" workbookViewId="0">
      <selection activeCell="G10" sqref="G10"/>
    </sheetView>
  </sheetViews>
  <sheetFormatPr defaultRowHeight="14.4" x14ac:dyDescent="0.3"/>
  <cols>
    <col min="2" max="2" width="15.88671875" customWidth="1"/>
    <col min="3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115</v>
      </c>
    </row>
    <row r="7" spans="1:7" x14ac:dyDescent="0.3">
      <c r="B7" s="2" t="s">
        <v>11</v>
      </c>
      <c r="C7" s="13" t="s">
        <v>108</v>
      </c>
      <c r="D7" s="13" t="s">
        <v>109</v>
      </c>
      <c r="E7" s="13" t="s">
        <v>110</v>
      </c>
      <c r="F7" s="8"/>
      <c r="G7" s="8"/>
    </row>
    <row r="8" spans="1:7" x14ac:dyDescent="0.3">
      <c r="B8" t="s">
        <v>111</v>
      </c>
      <c r="C8" s="8">
        <v>71</v>
      </c>
      <c r="D8" s="8">
        <v>27</v>
      </c>
      <c r="E8" s="8">
        <v>49</v>
      </c>
      <c r="G8" s="6"/>
    </row>
    <row r="9" spans="1:7" x14ac:dyDescent="0.3">
      <c r="B9" s="14" t="s">
        <v>112</v>
      </c>
      <c r="C9" s="15">
        <v>31</v>
      </c>
      <c r="D9" s="15">
        <v>18</v>
      </c>
      <c r="E9" s="15">
        <v>49</v>
      </c>
      <c r="G9" s="6"/>
    </row>
    <row r="10" spans="1:7" x14ac:dyDescent="0.3">
      <c r="B10" t="s">
        <v>113</v>
      </c>
      <c r="C10" s="8">
        <v>19</v>
      </c>
      <c r="D10" s="8">
        <v>21</v>
      </c>
      <c r="E10" s="8">
        <v>50</v>
      </c>
      <c r="G10" s="6"/>
    </row>
    <row r="11" spans="1:7" x14ac:dyDescent="0.3">
      <c r="B11" s="2" t="s">
        <v>114</v>
      </c>
      <c r="C11" s="16">
        <f>SUM($C$8:C10)</f>
        <v>121</v>
      </c>
      <c r="D11" s="16">
        <f>SUM($C$8:D10)</f>
        <v>187</v>
      </c>
      <c r="E11" s="16">
        <f>SUM($C$8:E10)</f>
        <v>335</v>
      </c>
      <c r="G11" s="6"/>
    </row>
    <row r="12" spans="1:7" x14ac:dyDescent="0.3">
      <c r="C12" s="10"/>
      <c r="G12" s="6"/>
    </row>
    <row r="13" spans="1:7" x14ac:dyDescent="0.3">
      <c r="C13" s="10"/>
      <c r="G13" s="6"/>
    </row>
    <row r="14" spans="1:7" x14ac:dyDescent="0.3">
      <c r="C14" s="10"/>
      <c r="G14" s="6"/>
    </row>
    <row r="15" spans="1:7" x14ac:dyDescent="0.3">
      <c r="C15" s="10"/>
      <c r="G15" s="6"/>
    </row>
    <row r="16" spans="1:7" x14ac:dyDescent="0.3">
      <c r="C16" s="10"/>
      <c r="G16" s="6"/>
    </row>
    <row r="17" spans="3:7" x14ac:dyDescent="0.3">
      <c r="C17" s="10"/>
      <c r="G17" s="6"/>
    </row>
    <row r="18" spans="3:7" x14ac:dyDescent="0.3">
      <c r="C18" s="10"/>
    </row>
    <row r="19" spans="3:7" x14ac:dyDescent="0.3">
      <c r="C19" s="10"/>
    </row>
    <row r="20" spans="3:7" x14ac:dyDescent="0.3">
      <c r="C20" s="10"/>
    </row>
    <row r="21" spans="3:7" x14ac:dyDescent="0.3">
      <c r="C21" s="8"/>
      <c r="D21" s="9"/>
      <c r="E21" s="6"/>
    </row>
    <row r="22" spans="3:7" x14ac:dyDescent="0.3">
      <c r="C22" s="8"/>
      <c r="D22" s="9"/>
      <c r="E22" s="6"/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90B8-8B37-445E-A3F3-BC63355C9817}">
  <dimension ref="A1:G22"/>
  <sheetViews>
    <sheetView zoomScale="130" zoomScaleNormal="130" workbookViewId="0">
      <selection activeCell="B7" sqref="B7:B13"/>
    </sheetView>
  </sheetViews>
  <sheetFormatPr defaultRowHeight="14.4" x14ac:dyDescent="0.3"/>
  <cols>
    <col min="2" max="2" width="15.88671875" customWidth="1"/>
    <col min="3" max="5" width="13.6640625" customWidth="1"/>
    <col min="6" max="6" width="12.44140625" customWidth="1"/>
    <col min="7" max="7" width="12" customWidth="1"/>
    <col min="8" max="9" width="12.109375" customWidth="1"/>
    <col min="11" max="11" width="16.21875" customWidth="1"/>
  </cols>
  <sheetData>
    <row r="1" spans="1:7" s="12" customFormat="1" ht="23.4" x14ac:dyDescent="0.3">
      <c r="A1" s="12" t="s">
        <v>107</v>
      </c>
    </row>
    <row r="2" spans="1:7" s="1" customFormat="1" ht="12.6" customHeight="1" x14ac:dyDescent="0.3">
      <c r="B2" s="5"/>
    </row>
    <row r="4" spans="1:7" x14ac:dyDescent="0.3">
      <c r="B4" t="s">
        <v>116</v>
      </c>
    </row>
    <row r="6" spans="1:7" x14ac:dyDescent="0.3">
      <c r="B6" s="13" t="s">
        <v>63</v>
      </c>
    </row>
    <row r="7" spans="1:7" x14ac:dyDescent="0.3">
      <c r="B7" s="73" t="s">
        <v>186</v>
      </c>
      <c r="C7" s="8"/>
    </row>
    <row r="8" spans="1:7" x14ac:dyDescent="0.3">
      <c r="B8" s="73" t="s">
        <v>164</v>
      </c>
      <c r="C8" s="6"/>
    </row>
    <row r="9" spans="1:7" x14ac:dyDescent="0.3">
      <c r="B9" s="73" t="s">
        <v>72</v>
      </c>
      <c r="C9" s="6"/>
    </row>
    <row r="10" spans="1:7" x14ac:dyDescent="0.3">
      <c r="B10" s="73" t="s">
        <v>187</v>
      </c>
      <c r="C10" s="6"/>
    </row>
    <row r="11" spans="1:7" x14ac:dyDescent="0.3">
      <c r="B11" s="73" t="s">
        <v>27</v>
      </c>
      <c r="C11" s="6"/>
    </row>
    <row r="12" spans="1:7" x14ac:dyDescent="0.3">
      <c r="B12" s="73" t="s">
        <v>188</v>
      </c>
      <c r="C12" s="6"/>
    </row>
    <row r="13" spans="1:7" x14ac:dyDescent="0.3">
      <c r="B13" s="73" t="s">
        <v>189</v>
      </c>
      <c r="C13" s="6"/>
    </row>
    <row r="14" spans="1:7" x14ac:dyDescent="0.3">
      <c r="C14" s="6"/>
    </row>
    <row r="15" spans="1:7" x14ac:dyDescent="0.3">
      <c r="C15" s="10"/>
      <c r="G15" s="6"/>
    </row>
    <row r="16" spans="1:7" x14ac:dyDescent="0.3">
      <c r="C16" s="10"/>
      <c r="G16" s="6"/>
    </row>
    <row r="17" spans="3:7" x14ac:dyDescent="0.3">
      <c r="C17" s="10"/>
      <c r="G17" s="6"/>
    </row>
    <row r="18" spans="3:7" x14ac:dyDescent="0.3">
      <c r="C18" s="10"/>
    </row>
    <row r="19" spans="3:7" x14ac:dyDescent="0.3">
      <c r="C19" s="10"/>
    </row>
    <row r="20" spans="3:7" x14ac:dyDescent="0.3">
      <c r="C20" s="10"/>
    </row>
    <row r="21" spans="3:7" x14ac:dyDescent="0.3">
      <c r="C21" s="8"/>
      <c r="D21" s="9"/>
      <c r="E21" s="6"/>
    </row>
    <row r="22" spans="3:7" x14ac:dyDescent="0.3">
      <c r="C22" s="8"/>
      <c r="D22" s="9"/>
      <c r="E22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3BCB-4D56-4B2B-A162-CB7FBF95E568}">
  <dimension ref="A1:H22"/>
  <sheetViews>
    <sheetView tabSelected="1" zoomScale="145" zoomScaleNormal="145" workbookViewId="0">
      <selection activeCell="G6" sqref="G6"/>
    </sheetView>
  </sheetViews>
  <sheetFormatPr defaultRowHeight="14.4" x14ac:dyDescent="0.3"/>
  <cols>
    <col min="2" max="3" width="15.88671875" customWidth="1"/>
    <col min="4" max="4" width="16.33203125" bestFit="1" customWidth="1"/>
    <col min="5" max="5" width="22.5546875" bestFit="1" customWidth="1"/>
    <col min="6" max="6" width="15" customWidth="1"/>
    <col min="7" max="7" width="12.44140625" customWidth="1"/>
    <col min="8" max="8" width="12" customWidth="1"/>
    <col min="9" max="10" width="12.109375" customWidth="1"/>
    <col min="12" max="12" width="16.21875" customWidth="1"/>
  </cols>
  <sheetData>
    <row r="1" spans="1:8" s="12" customFormat="1" ht="23.4" x14ac:dyDescent="0.3">
      <c r="A1" s="12" t="s">
        <v>107</v>
      </c>
    </row>
    <row r="2" spans="1:8" s="1" customFormat="1" ht="12.6" customHeight="1" x14ac:dyDescent="0.3">
      <c r="B2" s="5"/>
      <c r="C2" s="5"/>
      <c r="D2" s="5"/>
    </row>
    <row r="4" spans="1:8" x14ac:dyDescent="0.3">
      <c r="B4" t="s">
        <v>124</v>
      </c>
    </row>
    <row r="5" spans="1:8" ht="15" thickBot="1" x14ac:dyDescent="0.35"/>
    <row r="6" spans="1:8" x14ac:dyDescent="0.3">
      <c r="B6" s="19" t="s">
        <v>117</v>
      </c>
      <c r="C6" s="74" t="s">
        <v>190</v>
      </c>
      <c r="D6" s="74" t="s">
        <v>191</v>
      </c>
      <c r="E6" s="20" t="s">
        <v>131</v>
      </c>
    </row>
    <row r="7" spans="1:8" x14ac:dyDescent="0.3">
      <c r="B7" s="21" t="s">
        <v>118</v>
      </c>
      <c r="C7" s="75">
        <v>0.4861111111111111</v>
      </c>
      <c r="D7" s="75" t="s">
        <v>192</v>
      </c>
      <c r="E7" s="24" t="s">
        <v>125</v>
      </c>
    </row>
    <row r="8" spans="1:8" x14ac:dyDescent="0.3">
      <c r="B8" s="22" t="s">
        <v>119</v>
      </c>
      <c r="C8" s="76">
        <v>0.54652777777777772</v>
      </c>
      <c r="D8" s="76" t="s">
        <v>193</v>
      </c>
      <c r="E8" s="25" t="s">
        <v>126</v>
      </c>
    </row>
    <row r="9" spans="1:8" x14ac:dyDescent="0.3">
      <c r="B9" s="21" t="s">
        <v>120</v>
      </c>
      <c r="C9" s="75">
        <v>0.5625</v>
      </c>
      <c r="D9" s="75" t="s">
        <v>194</v>
      </c>
      <c r="E9" s="24" t="s">
        <v>127</v>
      </c>
    </row>
    <row r="10" spans="1:8" x14ac:dyDescent="0.3">
      <c r="B10" s="22" t="s">
        <v>121</v>
      </c>
      <c r="C10" s="76">
        <v>0.6875</v>
      </c>
      <c r="D10" s="79" t="s">
        <v>195</v>
      </c>
      <c r="E10" s="25" t="s">
        <v>128</v>
      </c>
    </row>
    <row r="11" spans="1:8" x14ac:dyDescent="0.3">
      <c r="B11" s="21" t="s">
        <v>122</v>
      </c>
      <c r="C11" s="75">
        <v>0.69097222222222221</v>
      </c>
      <c r="D11" s="75" t="s">
        <v>196</v>
      </c>
      <c r="E11" s="24" t="s">
        <v>129</v>
      </c>
    </row>
    <row r="12" spans="1:8" ht="15" thickBot="1" x14ac:dyDescent="0.35">
      <c r="B12" s="23" t="s">
        <v>123</v>
      </c>
      <c r="C12" s="77">
        <v>0.70833333333333337</v>
      </c>
      <c r="D12" s="78" t="s">
        <v>197</v>
      </c>
      <c r="E12" s="26" t="s">
        <v>130</v>
      </c>
    </row>
    <row r="13" spans="1:8" x14ac:dyDescent="0.3">
      <c r="B13" s="18"/>
      <c r="C13" s="18"/>
      <c r="D13" s="18"/>
      <c r="E13" s="6"/>
    </row>
    <row r="14" spans="1:8" x14ac:dyDescent="0.3">
      <c r="E14" s="6"/>
    </row>
    <row r="15" spans="1:8" x14ac:dyDescent="0.3">
      <c r="E15" s="10"/>
      <c r="H15" s="6"/>
    </row>
    <row r="16" spans="1:8" x14ac:dyDescent="0.3">
      <c r="E16" s="10"/>
      <c r="H16" s="6"/>
    </row>
    <row r="17" spans="5:8" x14ac:dyDescent="0.3">
      <c r="E17" s="10"/>
      <c r="H17" s="6"/>
    </row>
    <row r="18" spans="5:8" x14ac:dyDescent="0.3">
      <c r="E18" s="10"/>
    </row>
    <row r="19" spans="5:8" x14ac:dyDescent="0.3">
      <c r="E19" s="10"/>
    </row>
    <row r="20" spans="5:8" x14ac:dyDescent="0.3">
      <c r="E20" s="10"/>
    </row>
    <row r="21" spans="5:8" x14ac:dyDescent="0.3">
      <c r="E21" s="8"/>
      <c r="F21" s="9"/>
    </row>
    <row r="22" spans="5:8" x14ac:dyDescent="0.3">
      <c r="E22" s="8"/>
      <c r="F2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917B-C9DE-4A65-9AC1-9C98D36FCC13}">
  <dimension ref="A1:F22"/>
  <sheetViews>
    <sheetView zoomScale="145" zoomScaleNormal="145" workbookViewId="0">
      <selection activeCell="A4" sqref="A4"/>
    </sheetView>
  </sheetViews>
  <sheetFormatPr defaultRowHeight="14.4" x14ac:dyDescent="0.3"/>
  <cols>
    <col min="2" max="2" width="12.44140625" customWidth="1"/>
    <col min="3" max="3" width="13.44140625" style="17" customWidth="1"/>
    <col min="4" max="4" width="12.21875" customWidth="1"/>
    <col min="5" max="5" width="12.44140625" customWidth="1"/>
    <col min="6" max="6" width="12" customWidth="1"/>
    <col min="7" max="8" width="12.109375" customWidth="1"/>
    <col min="10" max="10" width="16.21875" customWidth="1"/>
  </cols>
  <sheetData>
    <row r="1" spans="1:6" s="12" customFormat="1" ht="23.4" x14ac:dyDescent="0.3">
      <c r="A1" s="12" t="s">
        <v>107</v>
      </c>
      <c r="C1" s="11"/>
    </row>
    <row r="2" spans="1:6" s="1" customFormat="1" ht="12.6" customHeight="1" x14ac:dyDescent="0.3">
      <c r="B2" s="5"/>
      <c r="C2" s="31"/>
    </row>
    <row r="4" spans="1:6" x14ac:dyDescent="0.3">
      <c r="B4" t="s">
        <v>132</v>
      </c>
    </row>
    <row r="6" spans="1:6" x14ac:dyDescent="0.3">
      <c r="B6" s="13" t="s">
        <v>133</v>
      </c>
      <c r="C6" s="32" t="s">
        <v>63</v>
      </c>
      <c r="D6" s="13" t="s">
        <v>142</v>
      </c>
    </row>
    <row r="7" spans="1:6" x14ac:dyDescent="0.3">
      <c r="B7" s="30">
        <v>1</v>
      </c>
      <c r="C7" s="17" t="s">
        <v>134</v>
      </c>
      <c r="D7" s="29">
        <f ca="1">RANDBETWEEN(50,99)</f>
        <v>53</v>
      </c>
    </row>
    <row r="8" spans="1:6" x14ac:dyDescent="0.3">
      <c r="B8" s="30">
        <v>2</v>
      </c>
      <c r="C8" s="17" t="s">
        <v>135</v>
      </c>
      <c r="D8" s="29">
        <f t="shared" ref="D8:D20" ca="1" si="0">RANDBETWEEN(50,99)</f>
        <v>87</v>
      </c>
    </row>
    <row r="9" spans="1:6" x14ac:dyDescent="0.3">
      <c r="B9" s="30">
        <v>3</v>
      </c>
      <c r="C9" s="17" t="s">
        <v>136</v>
      </c>
      <c r="D9" s="29">
        <f t="shared" ca="1" si="0"/>
        <v>90</v>
      </c>
    </row>
    <row r="10" spans="1:6" x14ac:dyDescent="0.3">
      <c r="B10" s="30">
        <v>4</v>
      </c>
      <c r="C10" s="17" t="s">
        <v>137</v>
      </c>
      <c r="D10" s="29">
        <f t="shared" ca="1" si="0"/>
        <v>97</v>
      </c>
    </row>
    <row r="11" spans="1:6" x14ac:dyDescent="0.3">
      <c r="B11" s="30">
        <v>4</v>
      </c>
      <c r="C11" s="17" t="s">
        <v>137</v>
      </c>
      <c r="D11" s="29">
        <f t="shared" ca="1" si="0"/>
        <v>91</v>
      </c>
    </row>
    <row r="12" spans="1:6" x14ac:dyDescent="0.3">
      <c r="B12" s="30">
        <v>4</v>
      </c>
      <c r="C12" s="17" t="s">
        <v>137</v>
      </c>
      <c r="D12" s="29">
        <f t="shared" ca="1" si="0"/>
        <v>64</v>
      </c>
    </row>
    <row r="13" spans="1:6" x14ac:dyDescent="0.3">
      <c r="B13" s="30">
        <v>5</v>
      </c>
      <c r="C13" s="27" t="s">
        <v>138</v>
      </c>
      <c r="D13" s="29">
        <f t="shared" ca="1" si="0"/>
        <v>59</v>
      </c>
    </row>
    <row r="14" spans="1:6" x14ac:dyDescent="0.3">
      <c r="B14" s="30">
        <v>5</v>
      </c>
      <c r="C14" s="27" t="s">
        <v>138</v>
      </c>
      <c r="D14" s="29">
        <f t="shared" ca="1" si="0"/>
        <v>78</v>
      </c>
    </row>
    <row r="15" spans="1:6" x14ac:dyDescent="0.3">
      <c r="B15" s="30">
        <v>5</v>
      </c>
      <c r="C15" s="27" t="s">
        <v>138</v>
      </c>
      <c r="D15" s="29">
        <f t="shared" ca="1" si="0"/>
        <v>83</v>
      </c>
      <c r="F15" s="6"/>
    </row>
    <row r="16" spans="1:6" x14ac:dyDescent="0.3">
      <c r="B16" s="30">
        <v>6</v>
      </c>
      <c r="C16" s="28" t="s">
        <v>139</v>
      </c>
      <c r="D16" s="29">
        <f t="shared" ca="1" si="0"/>
        <v>50</v>
      </c>
      <c r="F16" s="6"/>
    </row>
    <row r="17" spans="2:6" x14ac:dyDescent="0.3">
      <c r="B17" s="30">
        <v>7</v>
      </c>
      <c r="C17" s="28" t="s">
        <v>140</v>
      </c>
      <c r="D17" s="29">
        <f t="shared" ca="1" si="0"/>
        <v>90</v>
      </c>
      <c r="F17" s="6"/>
    </row>
    <row r="18" spans="2:6" x14ac:dyDescent="0.3">
      <c r="B18" s="30">
        <v>7</v>
      </c>
      <c r="C18" s="28" t="s">
        <v>140</v>
      </c>
      <c r="D18" s="29">
        <f t="shared" ca="1" si="0"/>
        <v>85</v>
      </c>
    </row>
    <row r="19" spans="2:6" x14ac:dyDescent="0.3">
      <c r="B19" s="30">
        <v>8</v>
      </c>
      <c r="C19" s="28" t="s">
        <v>70</v>
      </c>
      <c r="D19" s="29">
        <f t="shared" ca="1" si="0"/>
        <v>75</v>
      </c>
    </row>
    <row r="20" spans="2:6" x14ac:dyDescent="0.3">
      <c r="B20" s="30">
        <v>9</v>
      </c>
      <c r="C20" s="28" t="s">
        <v>141</v>
      </c>
      <c r="D20" s="29">
        <f t="shared" ca="1" si="0"/>
        <v>77</v>
      </c>
    </row>
    <row r="21" spans="2:6" x14ac:dyDescent="0.3">
      <c r="D21" s="9"/>
    </row>
    <row r="22" spans="2:6" x14ac:dyDescent="0.3">
      <c r="D22" s="9"/>
    </row>
  </sheetData>
  <conditionalFormatting sqref="B7:D20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Atividade 01</vt:lpstr>
      <vt:lpstr>Atividade 02</vt:lpstr>
      <vt:lpstr>Atividade 03</vt:lpstr>
      <vt:lpstr>Atividade 04 - Modelo</vt:lpstr>
      <vt:lpstr>Atividade 04 - Exercício</vt:lpstr>
      <vt:lpstr>Atividade 05</vt:lpstr>
      <vt:lpstr>Atividade 06</vt:lpstr>
      <vt:lpstr>Atividade 07</vt:lpstr>
      <vt:lpstr>Atividade 08</vt:lpstr>
      <vt:lpstr>Atividade 09</vt:lpstr>
      <vt:lpstr>Atividade 10</vt:lpstr>
      <vt:lpstr>Atividade 11</vt:lpstr>
      <vt:lpstr>Atividade 12</vt:lpstr>
      <vt:lpstr>Atividade 13</vt:lpstr>
      <vt:lpstr>Atividade 14</vt:lpstr>
      <vt:lpstr>Informações</vt:lpstr>
      <vt:lpstr>'Atividade 01'!Area_de_extracao</vt:lpstr>
      <vt:lpstr>'Atividade 01'!Criterios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2025-05-03T18:13:53Z</dcterms:modified>
  <cp:category>Curso de Excel Completo</cp:category>
</cp:coreProperties>
</file>