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\Documents\GitHub\plataforma_autonoma\Planos\Otros\"/>
    </mc:Choice>
  </mc:AlternateContent>
  <xr:revisionPtr revIDLastSave="0" documentId="8_{06A68754-011C-449A-8D85-0BC05023C45D}" xr6:coauthVersionLast="34" xr6:coauthVersionMax="34" xr10:uidLastSave="{00000000-0000-0000-0000-000000000000}"/>
  <bookViews>
    <workbookView xWindow="0" yWindow="0" windowWidth="28800" windowHeight="11730" xr2:uid="{14F18A3D-9A47-488A-9955-8C9A9410D97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1" l="1"/>
  <c r="K5" i="1" s="1"/>
  <c r="L2" i="1"/>
  <c r="E6" i="1" s="1"/>
  <c r="C2" i="1"/>
  <c r="F5" i="1" l="1"/>
  <c r="X6" i="1"/>
  <c r="M6" i="1"/>
  <c r="W6" i="1"/>
  <c r="L6" i="1"/>
  <c r="C5" i="1"/>
  <c r="N5" i="1"/>
  <c r="S6" i="1"/>
  <c r="U5" i="1"/>
  <c r="Q5" i="1"/>
  <c r="Q6" i="1"/>
  <c r="G5" i="1"/>
  <c r="W5" i="1"/>
  <c r="B6" i="1"/>
  <c r="E5" i="1"/>
  <c r="Y5" i="1"/>
  <c r="H5" i="1"/>
  <c r="I5" i="1" s="1"/>
  <c r="T5" i="1"/>
  <c r="S5" i="1" s="1"/>
  <c r="B5" i="1"/>
  <c r="D5" i="1"/>
  <c r="X5" i="1"/>
  <c r="D6" i="1"/>
  <c r="H6" i="1"/>
  <c r="C6" i="1"/>
  <c r="U6" i="1"/>
  <c r="P6" i="1"/>
  <c r="I6" i="1"/>
  <c r="Y6" i="1"/>
  <c r="T6" i="1"/>
  <c r="O6" i="1"/>
  <c r="G6" i="1"/>
  <c r="F6" i="1"/>
  <c r="K6" i="1"/>
  <c r="Z6" i="1"/>
  <c r="V6" i="1"/>
  <c r="R6" i="1"/>
  <c r="N6" i="1"/>
  <c r="J6" i="1"/>
  <c r="Z5" i="1"/>
  <c r="V5" i="1"/>
  <c r="P5" i="1"/>
  <c r="L5" i="1"/>
  <c r="J5" i="1" l="1"/>
  <c r="R5" i="1"/>
  <c r="O5" i="1"/>
  <c r="M5" i="1"/>
</calcChain>
</file>

<file path=xl/sharedStrings.xml><?xml version="1.0" encoding="utf-8"?>
<sst xmlns="http://schemas.openxmlformats.org/spreadsheetml/2006/main" count="12" uniqueCount="12">
  <si>
    <t>Angulo</t>
  </si>
  <si>
    <t>Peso</t>
  </si>
  <si>
    <t xml:space="preserve">Distancia </t>
  </si>
  <si>
    <t>S-90</t>
  </si>
  <si>
    <t>S-45</t>
  </si>
  <si>
    <t>S0</t>
  </si>
  <si>
    <t>S45</t>
  </si>
  <si>
    <t>S90</t>
  </si>
  <si>
    <t>Sensores</t>
  </si>
  <si>
    <t>Rango maximo</t>
  </si>
  <si>
    <t>Threshold</t>
  </si>
  <si>
    <t xml:space="preserve">Treshold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</si>
</sst>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ng-Latn-001"/>
              <a:t>Peso vs angulo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Peso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Sheet1!$B$4:$Z$4</c:f>
              <c:numCache>
                <c:formatCode>General</c:formatCode>
                <c:ptCount val="25"/>
                <c:pt idx="0">
                  <c:v>-180</c:v>
                </c:pt>
                <c:pt idx="1">
                  <c:v>-165</c:v>
                </c:pt>
                <c:pt idx="2">
                  <c:v>-150</c:v>
                </c:pt>
                <c:pt idx="3">
                  <c:v>-135</c:v>
                </c:pt>
                <c:pt idx="4">
                  <c:v>-120</c:v>
                </c:pt>
                <c:pt idx="5">
                  <c:v>-105</c:v>
                </c:pt>
                <c:pt idx="6">
                  <c:v>-90</c:v>
                </c:pt>
                <c:pt idx="7">
                  <c:v>-75</c:v>
                </c:pt>
                <c:pt idx="8">
                  <c:v>-60</c:v>
                </c:pt>
                <c:pt idx="9">
                  <c:v>-45</c:v>
                </c:pt>
                <c:pt idx="10">
                  <c:v>-30</c:v>
                </c:pt>
                <c:pt idx="11">
                  <c:v>-15</c:v>
                </c:pt>
                <c:pt idx="12">
                  <c:v>0</c:v>
                </c:pt>
                <c:pt idx="13">
                  <c:v>15</c:v>
                </c:pt>
                <c:pt idx="14">
                  <c:v>30</c:v>
                </c:pt>
                <c:pt idx="15">
                  <c:v>45</c:v>
                </c:pt>
                <c:pt idx="16">
                  <c:v>60</c:v>
                </c:pt>
                <c:pt idx="17">
                  <c:v>75</c:v>
                </c:pt>
                <c:pt idx="18">
                  <c:v>90</c:v>
                </c:pt>
                <c:pt idx="19">
                  <c:v>105</c:v>
                </c:pt>
                <c:pt idx="20">
                  <c:v>120</c:v>
                </c:pt>
                <c:pt idx="21">
                  <c:v>135</c:v>
                </c:pt>
                <c:pt idx="22">
                  <c:v>150</c:v>
                </c:pt>
                <c:pt idx="23">
                  <c:v>165</c:v>
                </c:pt>
                <c:pt idx="24">
                  <c:v>180</c:v>
                </c:pt>
              </c:numCache>
            </c:numRef>
          </c:xVal>
          <c:yVal>
            <c:numRef>
              <c:f>Sheet1!$B$5:$Z$5</c:f>
              <c:numCache>
                <c:formatCode>General</c:formatCode>
                <c:ptCount val="25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  <c:pt idx="6">
                  <c:v>2500</c:v>
                </c:pt>
                <c:pt idx="7">
                  <c:v>2430.9644062711509</c:v>
                </c:pt>
                <c:pt idx="8">
                  <c:v>2361.9288125423013</c:v>
                </c:pt>
                <c:pt idx="9">
                  <c:v>2292.8932188134522</c:v>
                </c:pt>
                <c:pt idx="10">
                  <c:v>1528.5954792089683</c:v>
                </c:pt>
                <c:pt idx="11">
                  <c:v>764.29773960448438</c:v>
                </c:pt>
                <c:pt idx="12">
                  <c:v>0</c:v>
                </c:pt>
                <c:pt idx="13">
                  <c:v>764.33333333333337</c:v>
                </c:pt>
                <c:pt idx="14">
                  <c:v>1528.6666666666667</c:v>
                </c:pt>
                <c:pt idx="15">
                  <c:v>2293</c:v>
                </c:pt>
                <c:pt idx="16">
                  <c:v>2362</c:v>
                </c:pt>
                <c:pt idx="17">
                  <c:v>2431</c:v>
                </c:pt>
                <c:pt idx="18">
                  <c:v>2500</c:v>
                </c:pt>
                <c:pt idx="19">
                  <c:v>3000</c:v>
                </c:pt>
                <c:pt idx="20">
                  <c:v>3000</c:v>
                </c:pt>
                <c:pt idx="21">
                  <c:v>3000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8-43B1-BE21-DAA368E899C3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Threshold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Sheet1!$B$4:$Z$4</c:f>
              <c:numCache>
                <c:formatCode>General</c:formatCode>
                <c:ptCount val="25"/>
                <c:pt idx="0">
                  <c:v>-180</c:v>
                </c:pt>
                <c:pt idx="1">
                  <c:v>-165</c:v>
                </c:pt>
                <c:pt idx="2">
                  <c:v>-150</c:v>
                </c:pt>
                <c:pt idx="3">
                  <c:v>-135</c:v>
                </c:pt>
                <c:pt idx="4">
                  <c:v>-120</c:v>
                </c:pt>
                <c:pt idx="5">
                  <c:v>-105</c:v>
                </c:pt>
                <c:pt idx="6">
                  <c:v>-90</c:v>
                </c:pt>
                <c:pt idx="7">
                  <c:v>-75</c:v>
                </c:pt>
                <c:pt idx="8">
                  <c:v>-60</c:v>
                </c:pt>
                <c:pt idx="9">
                  <c:v>-45</c:v>
                </c:pt>
                <c:pt idx="10">
                  <c:v>-30</c:v>
                </c:pt>
                <c:pt idx="11">
                  <c:v>-15</c:v>
                </c:pt>
                <c:pt idx="12">
                  <c:v>0</c:v>
                </c:pt>
                <c:pt idx="13">
                  <c:v>15</c:v>
                </c:pt>
                <c:pt idx="14">
                  <c:v>30</c:v>
                </c:pt>
                <c:pt idx="15">
                  <c:v>45</c:v>
                </c:pt>
                <c:pt idx="16">
                  <c:v>60</c:v>
                </c:pt>
                <c:pt idx="17">
                  <c:v>75</c:v>
                </c:pt>
                <c:pt idx="18">
                  <c:v>90</c:v>
                </c:pt>
                <c:pt idx="19">
                  <c:v>105</c:v>
                </c:pt>
                <c:pt idx="20">
                  <c:v>120</c:v>
                </c:pt>
                <c:pt idx="21">
                  <c:v>135</c:v>
                </c:pt>
                <c:pt idx="22">
                  <c:v>150</c:v>
                </c:pt>
                <c:pt idx="23">
                  <c:v>165</c:v>
                </c:pt>
                <c:pt idx="24">
                  <c:v>180</c:v>
                </c:pt>
              </c:numCache>
            </c:numRef>
          </c:xVal>
          <c:yVal>
            <c:numRef>
              <c:f>Sheet1!$B$6:$Z$6</c:f>
              <c:numCache>
                <c:formatCode>General</c:formatCode>
                <c:ptCount val="25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18-43B1-BE21-DAA368E89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994968"/>
        <c:axId val="642996280"/>
      </c:scatterChart>
      <c:valAx>
        <c:axId val="64299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2996280"/>
        <c:crosses val="autoZero"/>
        <c:crossBetween val="midCat"/>
      </c:valAx>
      <c:valAx>
        <c:axId val="642996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42994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315311</xdr:colOff>
      <xdr:row>8</xdr:row>
      <xdr:rowOff>17735</xdr:rowOff>
    </xdr:from>
    <xdr:to>
      <xdr:col>21</xdr:col>
      <xdr:colOff>197069</xdr:colOff>
      <xdr:row>22</xdr:row>
      <xdr:rowOff>93935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5E10ED-75CD-4B74-BF53-0932A5957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EF9A3-7C71-42E3-9216-9708371E7313}">
  <dimension ref="A1:Z9"/>
  <sheetViews>
    <sheetView tabSelected="1" zoomScale="145" zoomScaleNormal="145" workbookViewId="0">
      <selection activeCell="B10" sqref="B10"/>
    </sheetView>
  </sheetViews>
  <sheetFormatPr defaultRowHeight="15" x14ac:dyDescent="0.25"/>
  <cols>
    <col min="2" max="11" width="5" bestFit="1" customWidth="1"/>
    <col min="12" max="12" width="8.5703125" bestFit="1" customWidth="1"/>
    <col min="13" max="26" width="5" bestFit="1" customWidth="1"/>
  </cols>
  <sheetData>
    <row r="1" spans="1:26" x14ac:dyDescent="0.25">
      <c r="A1" s="1" t="s">
        <v>8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I1" s="3" t="s">
        <v>9</v>
      </c>
      <c r="J1" s="3"/>
      <c r="K1" s="3"/>
      <c r="L1">
        <f>3000^A9</f>
        <v>3000</v>
      </c>
    </row>
    <row r="2" spans="1:26" x14ac:dyDescent="0.25">
      <c r="A2" s="1" t="s">
        <v>2</v>
      </c>
      <c r="B2">
        <v>500</v>
      </c>
      <c r="C2">
        <f>SQRT(500^2+500^2)</f>
        <v>707.10678118654755</v>
      </c>
      <c r="D2">
        <v>3000</v>
      </c>
      <c r="E2">
        <v>707</v>
      </c>
      <c r="F2">
        <v>500</v>
      </c>
      <c r="I2" s="3" t="s">
        <v>11</v>
      </c>
      <c r="J2" s="3"/>
      <c r="K2" s="3"/>
      <c r="L2">
        <f>1000^A9</f>
        <v>1000</v>
      </c>
    </row>
    <row r="4" spans="1:26" x14ac:dyDescent="0.25">
      <c r="A4" s="1" t="s">
        <v>0</v>
      </c>
      <c r="B4" s="1">
        <v>-180</v>
      </c>
      <c r="C4" s="1">
        <v>-165</v>
      </c>
      <c r="D4" s="1">
        <v>-150</v>
      </c>
      <c r="E4" s="1">
        <v>-135</v>
      </c>
      <c r="F4" s="1">
        <v>-120</v>
      </c>
      <c r="G4" s="1">
        <v>-105</v>
      </c>
      <c r="H4" s="2">
        <v>-90</v>
      </c>
      <c r="I4" s="1">
        <v>-75</v>
      </c>
      <c r="J4" s="1">
        <v>-60</v>
      </c>
      <c r="K4" s="2">
        <v>-45</v>
      </c>
      <c r="L4" s="1">
        <v>-30</v>
      </c>
      <c r="M4" s="1">
        <v>-15</v>
      </c>
      <c r="N4" s="2">
        <v>0</v>
      </c>
      <c r="O4" s="1">
        <v>15</v>
      </c>
      <c r="P4" s="1">
        <v>30</v>
      </c>
      <c r="Q4" s="2">
        <v>45</v>
      </c>
      <c r="R4" s="1">
        <v>60</v>
      </c>
      <c r="S4" s="1">
        <v>75</v>
      </c>
      <c r="T4" s="2">
        <v>90</v>
      </c>
      <c r="U4" s="1">
        <v>105</v>
      </c>
      <c r="V4" s="1">
        <v>120</v>
      </c>
      <c r="W4" s="1">
        <v>135</v>
      </c>
      <c r="X4" s="1">
        <v>150</v>
      </c>
      <c r="Y4" s="1">
        <v>165</v>
      </c>
      <c r="Z4" s="1">
        <v>180</v>
      </c>
    </row>
    <row r="5" spans="1:26" x14ac:dyDescent="0.25">
      <c r="A5" s="1" t="s">
        <v>1</v>
      </c>
      <c r="B5">
        <f>$L$1</f>
        <v>3000</v>
      </c>
      <c r="C5">
        <f t="shared" ref="C5:G5" si="0">$L$1</f>
        <v>3000</v>
      </c>
      <c r="D5">
        <f t="shared" si="0"/>
        <v>3000</v>
      </c>
      <c r="E5">
        <f t="shared" si="0"/>
        <v>3000</v>
      </c>
      <c r="F5">
        <f t="shared" si="0"/>
        <v>3000</v>
      </c>
      <c r="G5">
        <f t="shared" si="0"/>
        <v>3000</v>
      </c>
      <c r="H5">
        <f>L1-B2^A9</f>
        <v>2500</v>
      </c>
      <c r="I5">
        <f>($H$5-$K$5)/($H$4-$K$4)*I4+$H$5-($H$5-$K$5)/($H$4-$K$4)*$H$4</f>
        <v>2430.9644062711509</v>
      </c>
      <c r="J5">
        <f>($H$5-$K$5)/($H$4-$K$4)*J4+$H$5-($H$5-$K$5)/($H$4-$K$4)*$H$4</f>
        <v>2361.9288125423013</v>
      </c>
      <c r="K5">
        <f>L1-C2^A9</f>
        <v>2292.8932188134522</v>
      </c>
      <c r="L5">
        <f>($K$5-$N$5)/($K$4-$N$4)*L4+$K$5-($K$5-$N$5)/($K$4-$N$4)*$K$4</f>
        <v>1528.5954792089683</v>
      </c>
      <c r="M5">
        <f>($K$5-$N$5)/($K$4-$N$4)*M4+$K$5-($K$5-$N$5)/($K$4-$N$4)*$K$4</f>
        <v>764.29773960448438</v>
      </c>
      <c r="N5">
        <f>L1-D2^A9</f>
        <v>0</v>
      </c>
      <c r="O5">
        <f>($N$5-$Q$5)/($N$4-$Q$4)*O4+$N$5-($N$5-$Q$5)/($N$4-$Q$4)*$N$4</f>
        <v>764.33333333333337</v>
      </c>
      <c r="P5">
        <f>($N$5-$Q$5)/($N$4-$Q$4)*P4+$N$5-($N$5-$Q$5)/($N$4-$Q$4)*$N$4</f>
        <v>1528.6666666666667</v>
      </c>
      <c r="Q5">
        <f>L1-E2^A9</f>
        <v>2293</v>
      </c>
      <c r="R5">
        <f>($Q$5-$T$5)/($Q$4-$T$4)*R4+$Q$5-($Q$5-$T$5)/($Q$4-$T$4)*$Q$4</f>
        <v>2362</v>
      </c>
      <c r="S5">
        <f>($Q$5-$T$5)/($Q$4-$T$4)*S4+$Q$5-($Q$5-$T$5)/($Q$4-$T$4)*$Q$4</f>
        <v>2431</v>
      </c>
      <c r="T5">
        <f>L1-F2^A9</f>
        <v>2500</v>
      </c>
      <c r="U5">
        <f t="shared" ref="U5:Z5" si="1">$L$1</f>
        <v>3000</v>
      </c>
      <c r="V5">
        <f t="shared" si="1"/>
        <v>3000</v>
      </c>
      <c r="W5">
        <f t="shared" si="1"/>
        <v>3000</v>
      </c>
      <c r="X5">
        <f t="shared" si="1"/>
        <v>3000</v>
      </c>
      <c r="Y5">
        <f t="shared" si="1"/>
        <v>3000</v>
      </c>
      <c r="Z5">
        <f t="shared" si="1"/>
        <v>3000</v>
      </c>
    </row>
    <row r="6" spans="1:26" x14ac:dyDescent="0.25">
      <c r="A6" s="1" t="s">
        <v>10</v>
      </c>
      <c r="B6">
        <f>$L$2</f>
        <v>1000</v>
      </c>
      <c r="C6">
        <f t="shared" ref="C6:Z6" si="2">$L$2</f>
        <v>1000</v>
      </c>
      <c r="D6">
        <f t="shared" si="2"/>
        <v>1000</v>
      </c>
      <c r="E6">
        <f t="shared" si="2"/>
        <v>1000</v>
      </c>
      <c r="F6">
        <f t="shared" si="2"/>
        <v>1000</v>
      </c>
      <c r="G6">
        <f t="shared" si="2"/>
        <v>1000</v>
      </c>
      <c r="H6">
        <f>$L$2</f>
        <v>1000</v>
      </c>
      <c r="I6">
        <f t="shared" si="2"/>
        <v>1000</v>
      </c>
      <c r="J6">
        <f t="shared" si="2"/>
        <v>1000</v>
      </c>
      <c r="K6">
        <f t="shared" si="2"/>
        <v>1000</v>
      </c>
      <c r="L6">
        <f t="shared" si="2"/>
        <v>1000</v>
      </c>
      <c r="M6">
        <f t="shared" si="2"/>
        <v>1000</v>
      </c>
      <c r="N6">
        <f t="shared" si="2"/>
        <v>1000</v>
      </c>
      <c r="O6">
        <f t="shared" si="2"/>
        <v>1000</v>
      </c>
      <c r="P6">
        <f t="shared" si="2"/>
        <v>1000</v>
      </c>
      <c r="Q6">
        <f t="shared" si="2"/>
        <v>1000</v>
      </c>
      <c r="R6">
        <f t="shared" si="2"/>
        <v>1000</v>
      </c>
      <c r="S6">
        <f t="shared" si="2"/>
        <v>1000</v>
      </c>
      <c r="T6">
        <f t="shared" si="2"/>
        <v>1000</v>
      </c>
      <c r="U6">
        <f t="shared" si="2"/>
        <v>1000</v>
      </c>
      <c r="V6">
        <f t="shared" si="2"/>
        <v>1000</v>
      </c>
      <c r="W6">
        <f t="shared" si="2"/>
        <v>1000</v>
      </c>
      <c r="X6">
        <f t="shared" si="2"/>
        <v>1000</v>
      </c>
      <c r="Y6">
        <f t="shared" si="2"/>
        <v>1000</v>
      </c>
      <c r="Z6">
        <f t="shared" si="2"/>
        <v>1000</v>
      </c>
    </row>
    <row r="9" spans="1:26" x14ac:dyDescent="0.25">
      <c r="A9">
        <v>1</v>
      </c>
    </row>
  </sheetData>
  <mergeCells count="2">
    <mergeCell ref="I1:K1"/>
    <mergeCell ref="I2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Jurnet Berteloot</dc:creator>
  <cp:lastModifiedBy>Alan Jurnet Berteloot</cp:lastModifiedBy>
  <dcterms:created xsi:type="dcterms:W3CDTF">2018-07-25T00:05:51Z</dcterms:created>
  <dcterms:modified xsi:type="dcterms:W3CDTF">2018-07-26T01:54:16Z</dcterms:modified>
</cp:coreProperties>
</file>