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 Liechty\Downloads\"/>
    </mc:Choice>
  </mc:AlternateContent>
  <xr:revisionPtr revIDLastSave="0" documentId="8_{BA0AD0CD-1BF9-4D90-AF68-8C8CFCE8463B}" xr6:coauthVersionLast="46" xr6:coauthVersionMax="46" xr10:uidLastSave="{00000000-0000-0000-0000-000000000000}"/>
  <bookViews>
    <workbookView xWindow="28680" yWindow="-120" windowWidth="29040" windowHeight="15840" xr2:uid="{30C5A826-90A2-45B9-85C4-D83ABFE20A1D}"/>
  </bookViews>
  <sheets>
    <sheet name="5 Day Example" sheetId="2" r:id="rId1"/>
    <sheet name="30 Day Example" sheetId="4" r:id="rId2"/>
    <sheet name="60 Day Example" sheetId="1" r:id="rId3"/>
    <sheet name="90 Day Exampl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A9" i="4"/>
  <c r="A10" i="4" s="1"/>
  <c r="L8" i="4"/>
  <c r="L15" i="4" s="1"/>
  <c r="A8" i="4"/>
  <c r="L7" i="4"/>
  <c r="C7" i="4"/>
  <c r="C6" i="4"/>
  <c r="D5" i="4"/>
  <c r="E5" i="4" s="1"/>
  <c r="A65" i="3"/>
  <c r="A66" i="3" s="1"/>
  <c r="C65" i="3"/>
  <c r="A9" i="3"/>
  <c r="A10" i="3" s="1"/>
  <c r="A11" i="3" s="1"/>
  <c r="L8" i="3"/>
  <c r="L15" i="3" s="1"/>
  <c r="A8" i="3"/>
  <c r="L7" i="3"/>
  <c r="C7" i="3"/>
  <c r="C6" i="3"/>
  <c r="D5" i="3"/>
  <c r="D6" i="3" s="1"/>
  <c r="D7" i="3" s="1"/>
  <c r="L8" i="1"/>
  <c r="L15" i="1" s="1"/>
  <c r="B4" i="1" s="1"/>
  <c r="L7" i="1"/>
  <c r="C24" i="1" s="1"/>
  <c r="C5" i="1"/>
  <c r="A9" i="2"/>
  <c r="L8" i="2"/>
  <c r="L15" i="2" s="1"/>
  <c r="B4" i="2" s="1"/>
  <c r="A8" i="2"/>
  <c r="L7" i="2"/>
  <c r="D5" i="2"/>
  <c r="D6" i="2" s="1"/>
  <c r="E6" i="2" s="1"/>
  <c r="D5" i="1"/>
  <c r="E5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D6" i="4" l="1"/>
  <c r="D7" i="4" s="1"/>
  <c r="D8" i="4" s="1"/>
  <c r="A11" i="4"/>
  <c r="A12" i="4" s="1"/>
  <c r="C10" i="4"/>
  <c r="B4" i="4"/>
  <c r="L16" i="4"/>
  <c r="C9" i="4"/>
  <c r="C5" i="4"/>
  <c r="C8" i="4"/>
  <c r="C66" i="3"/>
  <c r="A67" i="3"/>
  <c r="E5" i="3"/>
  <c r="D8" i="3"/>
  <c r="E7" i="3"/>
  <c r="C11" i="3"/>
  <c r="A12" i="3"/>
  <c r="B4" i="3"/>
  <c r="L16" i="3"/>
  <c r="B65" i="3" s="1"/>
  <c r="E6" i="3"/>
  <c r="C9" i="3"/>
  <c r="C10" i="3"/>
  <c r="C5" i="3"/>
  <c r="C8" i="3"/>
  <c r="L16" i="1"/>
  <c r="E5" i="2"/>
  <c r="L16" i="2"/>
  <c r="C6" i="2"/>
  <c r="D7" i="2"/>
  <c r="C9" i="2"/>
  <c r="C7" i="2"/>
  <c r="C5" i="2"/>
  <c r="C8" i="2"/>
  <c r="C28" i="1"/>
  <c r="C42" i="1"/>
  <c r="C55" i="1"/>
  <c r="C21" i="1"/>
  <c r="C60" i="1"/>
  <c r="C20" i="1"/>
  <c r="C59" i="1"/>
  <c r="C18" i="1"/>
  <c r="C36" i="1"/>
  <c r="C15" i="1"/>
  <c r="C34" i="1"/>
  <c r="L21" i="1" s="1"/>
  <c r="C49" i="1"/>
  <c r="C8" i="1"/>
  <c r="C43" i="1"/>
  <c r="C62" i="1"/>
  <c r="C39" i="1"/>
  <c r="C58" i="1"/>
  <c r="C37" i="1"/>
  <c r="C16" i="1"/>
  <c r="C54" i="1"/>
  <c r="C14" i="1"/>
  <c r="C13" i="1"/>
  <c r="C32" i="1"/>
  <c r="C29" i="1"/>
  <c r="C63" i="1"/>
  <c r="C22" i="1"/>
  <c r="C61" i="1"/>
  <c r="C40" i="1"/>
  <c r="C19" i="1"/>
  <c r="C38" i="1"/>
  <c r="C17" i="1"/>
  <c r="C56" i="1"/>
  <c r="C53" i="1"/>
  <c r="C48" i="1"/>
  <c r="C23" i="1"/>
  <c r="C41" i="1"/>
  <c r="C57" i="1"/>
  <c r="C35" i="1"/>
  <c r="C33" i="1"/>
  <c r="C52" i="1"/>
  <c r="C12" i="1"/>
  <c r="C51" i="1"/>
  <c r="C31" i="1"/>
  <c r="C11" i="1"/>
  <c r="C50" i="1"/>
  <c r="C30" i="1"/>
  <c r="C10" i="1"/>
  <c r="C47" i="1"/>
  <c r="C27" i="1"/>
  <c r="C7" i="1"/>
  <c r="C9" i="1"/>
  <c r="C46" i="1"/>
  <c r="C26" i="1"/>
  <c r="C6" i="1"/>
  <c r="C45" i="1"/>
  <c r="C25" i="1"/>
  <c r="C64" i="1"/>
  <c r="C44" i="1"/>
  <c r="D6" i="1"/>
  <c r="E6" i="4" l="1"/>
  <c r="E7" i="4"/>
  <c r="A13" i="4"/>
  <c r="C12" i="4"/>
  <c r="C11" i="4"/>
  <c r="E8" i="4"/>
  <c r="D9" i="4"/>
  <c r="B66" i="3"/>
  <c r="A68" i="3"/>
  <c r="C67" i="3"/>
  <c r="B67" i="3" s="1"/>
  <c r="A13" i="3"/>
  <c r="C12" i="3"/>
  <c r="E8" i="3"/>
  <c r="D9" i="3"/>
  <c r="D8" i="2"/>
  <c r="E7" i="2"/>
  <c r="L17" i="1"/>
  <c r="B5" i="1" s="1"/>
  <c r="E6" i="1"/>
  <c r="D7" i="1"/>
  <c r="E9" i="4" l="1"/>
  <c r="D10" i="4"/>
  <c r="A14" i="4"/>
  <c r="C13" i="4"/>
  <c r="C68" i="3"/>
  <c r="B68" i="3" s="1"/>
  <c r="A69" i="3"/>
  <c r="A14" i="3"/>
  <c r="C13" i="3"/>
  <c r="D10" i="3"/>
  <c r="E9" i="3"/>
  <c r="B9" i="1"/>
  <c r="B46" i="1"/>
  <c r="B50" i="1"/>
  <c r="B25" i="1"/>
  <c r="B28" i="1"/>
  <c r="B47" i="1"/>
  <c r="B27" i="1"/>
  <c r="B7" i="1"/>
  <c r="B48" i="1"/>
  <c r="B8" i="1"/>
  <c r="B45" i="1"/>
  <c r="B44" i="1"/>
  <c r="B62" i="1"/>
  <c r="B21" i="1"/>
  <c r="B38" i="1"/>
  <c r="B57" i="1"/>
  <c r="B63" i="1"/>
  <c r="B6" i="1"/>
  <c r="F6" i="1" s="1"/>
  <c r="B58" i="1"/>
  <c r="B18" i="1"/>
  <c r="B49" i="1"/>
  <c r="B35" i="1"/>
  <c r="B60" i="1"/>
  <c r="B64" i="1"/>
  <c r="B24" i="1"/>
  <c r="B56" i="1"/>
  <c r="B43" i="1"/>
  <c r="B23" i="1"/>
  <c r="B37" i="1"/>
  <c r="B16" i="1"/>
  <c r="B17" i="1"/>
  <c r="B36" i="1"/>
  <c r="B41" i="1"/>
  <c r="B11" i="1"/>
  <c r="B40" i="1"/>
  <c r="B42" i="1"/>
  <c r="B22" i="1"/>
  <c r="B61" i="1"/>
  <c r="B54" i="1"/>
  <c r="B15" i="1"/>
  <c r="B53" i="1"/>
  <c r="B33" i="1"/>
  <c r="B32" i="1"/>
  <c r="B52" i="1"/>
  <c r="B51" i="1"/>
  <c r="B29" i="1"/>
  <c r="B13" i="1"/>
  <c r="B20" i="1"/>
  <c r="B55" i="1"/>
  <c r="B31" i="1"/>
  <c r="B59" i="1"/>
  <c r="B30" i="1"/>
  <c r="B39" i="1"/>
  <c r="B12" i="1"/>
  <c r="B26" i="1"/>
  <c r="B19" i="1"/>
  <c r="B14" i="1"/>
  <c r="B34" i="1"/>
  <c r="B10" i="1"/>
  <c r="D9" i="2"/>
  <c r="E8" i="2"/>
  <c r="F5" i="1"/>
  <c r="E7" i="1"/>
  <c r="D8" i="1"/>
  <c r="E10" i="4" l="1"/>
  <c r="D11" i="4"/>
  <c r="A15" i="4"/>
  <c r="C14" i="4"/>
  <c r="C69" i="3"/>
  <c r="B69" i="3" s="1"/>
  <c r="A70" i="3"/>
  <c r="E10" i="3"/>
  <c r="D11" i="3"/>
  <c r="A15" i="3"/>
  <c r="C14" i="3"/>
  <c r="E9" i="2"/>
  <c r="F7" i="1"/>
  <c r="L19" i="1"/>
  <c r="D9" i="1"/>
  <c r="E8" i="1"/>
  <c r="D12" i="4" l="1"/>
  <c r="E11" i="4"/>
  <c r="A16" i="4"/>
  <c r="C15" i="4"/>
  <c r="A71" i="3"/>
  <c r="C70" i="3"/>
  <c r="B70" i="3" s="1"/>
  <c r="D12" i="3"/>
  <c r="E11" i="3"/>
  <c r="A16" i="3"/>
  <c r="C15" i="3"/>
  <c r="F8" i="1"/>
  <c r="E9" i="1"/>
  <c r="D10" i="1"/>
  <c r="D13" i="4" l="1"/>
  <c r="E12" i="4"/>
  <c r="A17" i="4"/>
  <c r="C16" i="4"/>
  <c r="C71" i="3"/>
  <c r="B71" i="3" s="1"/>
  <c r="A72" i="3"/>
  <c r="C16" i="3"/>
  <c r="A17" i="3"/>
  <c r="D13" i="3"/>
  <c r="E12" i="3"/>
  <c r="F9" i="1"/>
  <c r="E10" i="1"/>
  <c r="D11" i="1"/>
  <c r="C17" i="4" l="1"/>
  <c r="A18" i="4"/>
  <c r="E13" i="4"/>
  <c r="D14" i="4"/>
  <c r="C72" i="3"/>
  <c r="B72" i="3" s="1"/>
  <c r="A73" i="3"/>
  <c r="E13" i="3"/>
  <c r="D14" i="3"/>
  <c r="C17" i="3"/>
  <c r="A18" i="3"/>
  <c r="F10" i="1"/>
  <c r="E11" i="1"/>
  <c r="D12" i="1"/>
  <c r="D15" i="4" l="1"/>
  <c r="E14" i="4"/>
  <c r="A19" i="4"/>
  <c r="C18" i="4"/>
  <c r="A74" i="3"/>
  <c r="C73" i="3"/>
  <c r="B73" i="3" s="1"/>
  <c r="A19" i="3"/>
  <c r="C18" i="3"/>
  <c r="D15" i="3"/>
  <c r="E14" i="3"/>
  <c r="F11" i="1"/>
  <c r="D13" i="1"/>
  <c r="E12" i="1"/>
  <c r="A20" i="4" l="1"/>
  <c r="C19" i="4"/>
  <c r="D16" i="4"/>
  <c r="E15" i="4"/>
  <c r="C74" i="3"/>
  <c r="B74" i="3" s="1"/>
  <c r="A75" i="3"/>
  <c r="D16" i="3"/>
  <c r="E15" i="3"/>
  <c r="A20" i="3"/>
  <c r="C19" i="3"/>
  <c r="F12" i="1"/>
  <c r="D14" i="1"/>
  <c r="E13" i="1"/>
  <c r="E16" i="4" l="1"/>
  <c r="D17" i="4"/>
  <c r="C20" i="4"/>
  <c r="A21" i="4"/>
  <c r="C75" i="3"/>
  <c r="B75" i="3" s="1"/>
  <c r="A76" i="3"/>
  <c r="A21" i="3"/>
  <c r="C20" i="3"/>
  <c r="E16" i="3"/>
  <c r="D17" i="3"/>
  <c r="F13" i="1"/>
  <c r="D15" i="1"/>
  <c r="E14" i="1"/>
  <c r="D18" i="4" l="1"/>
  <c r="E17" i="4"/>
  <c r="A22" i="4"/>
  <c r="C21" i="4"/>
  <c r="A77" i="3"/>
  <c r="C76" i="3"/>
  <c r="B76" i="3" s="1"/>
  <c r="D18" i="3"/>
  <c r="E17" i="3"/>
  <c r="A22" i="3"/>
  <c r="C21" i="3"/>
  <c r="F14" i="1"/>
  <c r="D16" i="1"/>
  <c r="E15" i="1"/>
  <c r="D19" i="4" l="1"/>
  <c r="E18" i="4"/>
  <c r="A23" i="4"/>
  <c r="C22" i="4"/>
  <c r="C77" i="3"/>
  <c r="B77" i="3" s="1"/>
  <c r="A78" i="3"/>
  <c r="A23" i="3"/>
  <c r="C22" i="3"/>
  <c r="D19" i="3"/>
  <c r="E18" i="3"/>
  <c r="F15" i="1"/>
  <c r="E16" i="1"/>
  <c r="D17" i="1"/>
  <c r="D20" i="4" l="1"/>
  <c r="E19" i="4"/>
  <c r="A24" i="4"/>
  <c r="C23" i="4"/>
  <c r="A79" i="3"/>
  <c r="C78" i="3"/>
  <c r="B78" i="3" s="1"/>
  <c r="D20" i="3"/>
  <c r="E19" i="3"/>
  <c r="A24" i="3"/>
  <c r="C23" i="3"/>
  <c r="F16" i="1"/>
  <c r="E17" i="1"/>
  <c r="D18" i="1"/>
  <c r="A25" i="4" l="1"/>
  <c r="C24" i="4"/>
  <c r="D21" i="4"/>
  <c r="E20" i="4"/>
  <c r="C79" i="3"/>
  <c r="B79" i="3" s="1"/>
  <c r="A80" i="3"/>
  <c r="A25" i="3"/>
  <c r="C24" i="3"/>
  <c r="D21" i="3"/>
  <c r="E20" i="3"/>
  <c r="F17" i="1"/>
  <c r="E18" i="1"/>
  <c r="D19" i="1"/>
  <c r="E21" i="4" l="1"/>
  <c r="D22" i="4"/>
  <c r="C25" i="4"/>
  <c r="A26" i="4"/>
  <c r="C80" i="3"/>
  <c r="B80" i="3" s="1"/>
  <c r="A81" i="3"/>
  <c r="E21" i="3"/>
  <c r="D22" i="3"/>
  <c r="A26" i="3"/>
  <c r="C25" i="3"/>
  <c r="F18" i="1"/>
  <c r="E19" i="1"/>
  <c r="D20" i="1"/>
  <c r="A27" i="4" l="1"/>
  <c r="C26" i="4"/>
  <c r="E22" i="4"/>
  <c r="D23" i="4"/>
  <c r="C81" i="3"/>
  <c r="B81" i="3" s="1"/>
  <c r="A82" i="3"/>
  <c r="D23" i="3"/>
  <c r="E22" i="3"/>
  <c r="A27" i="3"/>
  <c r="C26" i="3"/>
  <c r="F19" i="1"/>
  <c r="D21" i="1"/>
  <c r="E20" i="1"/>
  <c r="E23" i="4" l="1"/>
  <c r="D24" i="4"/>
  <c r="A28" i="4"/>
  <c r="C27" i="4"/>
  <c r="C82" i="3"/>
  <c r="B82" i="3" s="1"/>
  <c r="A83" i="3"/>
  <c r="A28" i="3"/>
  <c r="C27" i="3"/>
  <c r="D24" i="3"/>
  <c r="E23" i="3"/>
  <c r="F20" i="1"/>
  <c r="D22" i="1"/>
  <c r="E21" i="1"/>
  <c r="D25" i="4" l="1"/>
  <c r="E24" i="4"/>
  <c r="A29" i="4"/>
  <c r="C28" i="4"/>
  <c r="C83" i="3"/>
  <c r="B83" i="3" s="1"/>
  <c r="A84" i="3"/>
  <c r="E24" i="3"/>
  <c r="D25" i="3"/>
  <c r="C28" i="3"/>
  <c r="A29" i="3"/>
  <c r="F21" i="1"/>
  <c r="D23" i="1"/>
  <c r="E22" i="1"/>
  <c r="C29" i="4" l="1"/>
  <c r="A30" i="4"/>
  <c r="E25" i="4"/>
  <c r="D26" i="4"/>
  <c r="A85" i="3"/>
  <c r="C84" i="3"/>
  <c r="B84" i="3" s="1"/>
  <c r="A30" i="3"/>
  <c r="C29" i="3"/>
  <c r="E25" i="3"/>
  <c r="D26" i="3"/>
  <c r="F22" i="1"/>
  <c r="E23" i="1"/>
  <c r="D24" i="1"/>
  <c r="A31" i="4" l="1"/>
  <c r="C30" i="4"/>
  <c r="D27" i="4"/>
  <c r="E26" i="4"/>
  <c r="C85" i="3"/>
  <c r="B85" i="3" s="1"/>
  <c r="A86" i="3"/>
  <c r="A31" i="3"/>
  <c r="C30" i="3"/>
  <c r="D27" i="3"/>
  <c r="E26" i="3"/>
  <c r="F23" i="1"/>
  <c r="E24" i="1"/>
  <c r="D25" i="1"/>
  <c r="E27" i="4" l="1"/>
  <c r="D28" i="4"/>
  <c r="C31" i="4"/>
  <c r="A32" i="4"/>
  <c r="A87" i="3"/>
  <c r="C86" i="3"/>
  <c r="B86" i="3" s="1"/>
  <c r="E27" i="3"/>
  <c r="D28" i="3"/>
  <c r="A32" i="3"/>
  <c r="C31" i="3"/>
  <c r="F24" i="1"/>
  <c r="D26" i="1"/>
  <c r="E25" i="1"/>
  <c r="E28" i="4" l="1"/>
  <c r="D29" i="4"/>
  <c r="A33" i="4"/>
  <c r="C32" i="4"/>
  <c r="A88" i="3"/>
  <c r="C87" i="3"/>
  <c r="B87" i="3" s="1"/>
  <c r="A33" i="3"/>
  <c r="C32" i="3"/>
  <c r="D29" i="3"/>
  <c r="E28" i="3"/>
  <c r="F25" i="1"/>
  <c r="E26" i="1"/>
  <c r="D27" i="1"/>
  <c r="A34" i="4" l="1"/>
  <c r="C33" i="4"/>
  <c r="D30" i="4"/>
  <c r="E29" i="4"/>
  <c r="C88" i="3"/>
  <c r="B88" i="3" s="1"/>
  <c r="A89" i="3"/>
  <c r="D30" i="3"/>
  <c r="E29" i="3"/>
  <c r="A34" i="3"/>
  <c r="C33" i="3"/>
  <c r="F26" i="1"/>
  <c r="E27" i="1"/>
  <c r="D28" i="1"/>
  <c r="E30" i="4" l="1"/>
  <c r="D31" i="4"/>
  <c r="C34" i="4"/>
  <c r="C89" i="3"/>
  <c r="B89" i="3" s="1"/>
  <c r="A90" i="3"/>
  <c r="A35" i="3"/>
  <c r="C34" i="3"/>
  <c r="E30" i="3"/>
  <c r="D31" i="3"/>
  <c r="F27" i="1"/>
  <c r="E28" i="1"/>
  <c r="D29" i="1"/>
  <c r="D32" i="4" l="1"/>
  <c r="E31" i="4"/>
  <c r="L21" i="4"/>
  <c r="A91" i="3"/>
  <c r="C90" i="3"/>
  <c r="B90" i="3" s="1"/>
  <c r="L21" i="3"/>
  <c r="D32" i="3"/>
  <c r="E31" i="3"/>
  <c r="A36" i="3"/>
  <c r="C35" i="3"/>
  <c r="F28" i="1"/>
  <c r="E29" i="1"/>
  <c r="D30" i="1"/>
  <c r="D33" i="4" l="1"/>
  <c r="E32" i="4"/>
  <c r="C91" i="3"/>
  <c r="B91" i="3" s="1"/>
  <c r="A92" i="3"/>
  <c r="A37" i="3"/>
  <c r="C36" i="3"/>
  <c r="D33" i="3"/>
  <c r="E32" i="3"/>
  <c r="F29" i="1"/>
  <c r="E30" i="1"/>
  <c r="D31" i="1"/>
  <c r="D34" i="4" l="1"/>
  <c r="E33" i="4"/>
  <c r="A93" i="3"/>
  <c r="C92" i="3"/>
  <c r="B92" i="3" s="1"/>
  <c r="E33" i="3"/>
  <c r="D34" i="3"/>
  <c r="A38" i="3"/>
  <c r="C37" i="3"/>
  <c r="F30" i="1"/>
  <c r="E31" i="1"/>
  <c r="D32" i="1"/>
  <c r="E34" i="4" l="1"/>
  <c r="A94" i="3"/>
  <c r="C94" i="3" s="1"/>
  <c r="B94" i="3" s="1"/>
  <c r="C93" i="3"/>
  <c r="B93" i="3" s="1"/>
  <c r="D35" i="3"/>
  <c r="E34" i="3"/>
  <c r="A39" i="3"/>
  <c r="C38" i="3"/>
  <c r="F31" i="1"/>
  <c r="E32" i="1"/>
  <c r="D33" i="1"/>
  <c r="A40" i="3" l="1"/>
  <c r="C39" i="3"/>
  <c r="D36" i="3"/>
  <c r="E35" i="3"/>
  <c r="F32" i="1"/>
  <c r="D34" i="1"/>
  <c r="E33" i="1"/>
  <c r="D37" i="3" l="1"/>
  <c r="E36" i="3"/>
  <c r="A41" i="3"/>
  <c r="C40" i="3"/>
  <c r="F33" i="1"/>
  <c r="E34" i="1"/>
  <c r="D35" i="1"/>
  <c r="A42" i="3" l="1"/>
  <c r="C41" i="3"/>
  <c r="D38" i="3"/>
  <c r="E37" i="3"/>
  <c r="F34" i="1"/>
  <c r="D36" i="1"/>
  <c r="E35" i="1"/>
  <c r="E38" i="3" l="1"/>
  <c r="D39" i="3"/>
  <c r="A43" i="3"/>
  <c r="C42" i="3"/>
  <c r="L17" i="2"/>
  <c r="F35" i="1"/>
  <c r="E36" i="1"/>
  <c r="D37" i="1"/>
  <c r="B8" i="2" l="1"/>
  <c r="B7" i="2"/>
  <c r="B9" i="2"/>
  <c r="B6" i="2"/>
  <c r="A44" i="3"/>
  <c r="C43" i="3"/>
  <c r="D40" i="3"/>
  <c r="E39" i="3"/>
  <c r="F36" i="1"/>
  <c r="E37" i="1"/>
  <c r="D38" i="1"/>
  <c r="D41" i="3" l="1"/>
  <c r="E40" i="3"/>
  <c r="A45" i="3"/>
  <c r="C44" i="3"/>
  <c r="F8" i="2"/>
  <c r="F7" i="2"/>
  <c r="F5" i="2"/>
  <c r="L19" i="2"/>
  <c r="F9" i="2"/>
  <c r="F6" i="2"/>
  <c r="F37" i="1"/>
  <c r="E38" i="1"/>
  <c r="D39" i="1"/>
  <c r="H2" i="2" l="1"/>
  <c r="G5" i="2" s="1"/>
  <c r="E41" i="3"/>
  <c r="D42" i="3"/>
  <c r="A46" i="3"/>
  <c r="C45" i="3"/>
  <c r="F38" i="1"/>
  <c r="E39" i="1"/>
  <c r="D40" i="1"/>
  <c r="A47" i="3" l="1"/>
  <c r="C46" i="3"/>
  <c r="D43" i="3"/>
  <c r="E42" i="3"/>
  <c r="F39" i="1"/>
  <c r="D41" i="1"/>
  <c r="E40" i="1"/>
  <c r="D44" i="3" l="1"/>
  <c r="E43" i="3"/>
  <c r="A48" i="3"/>
  <c r="C47" i="3"/>
  <c r="F40" i="1"/>
  <c r="D42" i="1"/>
  <c r="E41" i="1"/>
  <c r="A49" i="3" l="1"/>
  <c r="C48" i="3"/>
  <c r="E44" i="3"/>
  <c r="D45" i="3"/>
  <c r="F41" i="1"/>
  <c r="E42" i="1"/>
  <c r="D43" i="1"/>
  <c r="D46" i="3" l="1"/>
  <c r="E45" i="3"/>
  <c r="A50" i="3"/>
  <c r="C49" i="3"/>
  <c r="F42" i="1"/>
  <c r="E43" i="1"/>
  <c r="D44" i="1"/>
  <c r="A51" i="3" l="1"/>
  <c r="C50" i="3"/>
  <c r="D47" i="3"/>
  <c r="E46" i="3"/>
  <c r="F43" i="1"/>
  <c r="E44" i="1"/>
  <c r="D45" i="1"/>
  <c r="E47" i="3" l="1"/>
  <c r="D48" i="3"/>
  <c r="A52" i="3"/>
  <c r="C51" i="3"/>
  <c r="F44" i="1"/>
  <c r="D46" i="1"/>
  <c r="E45" i="1"/>
  <c r="D49" i="3" l="1"/>
  <c r="E48" i="3"/>
  <c r="A53" i="3"/>
  <c r="C52" i="3"/>
  <c r="F45" i="1"/>
  <c r="E46" i="1"/>
  <c r="D47" i="1"/>
  <c r="A54" i="3" l="1"/>
  <c r="C53" i="3"/>
  <c r="D50" i="3"/>
  <c r="E49" i="3"/>
  <c r="F46" i="1"/>
  <c r="E47" i="1"/>
  <c r="D48" i="1"/>
  <c r="E50" i="3" l="1"/>
  <c r="D51" i="3"/>
  <c r="A55" i="3"/>
  <c r="C54" i="3"/>
  <c r="F47" i="1"/>
  <c r="E48" i="1"/>
  <c r="D49" i="1"/>
  <c r="D52" i="3" l="1"/>
  <c r="E51" i="3"/>
  <c r="A56" i="3"/>
  <c r="C55" i="3"/>
  <c r="F48" i="1"/>
  <c r="E49" i="1"/>
  <c r="D50" i="1"/>
  <c r="A57" i="3" l="1"/>
  <c r="C56" i="3"/>
  <c r="D53" i="3"/>
  <c r="E52" i="3"/>
  <c r="F49" i="1"/>
  <c r="E50" i="1"/>
  <c r="D51" i="1"/>
  <c r="D54" i="3" l="1"/>
  <c r="E53" i="3"/>
  <c r="A58" i="3"/>
  <c r="C57" i="3"/>
  <c r="F50" i="1"/>
  <c r="E51" i="1"/>
  <c r="D52" i="1"/>
  <c r="A59" i="3" l="1"/>
  <c r="C58" i="3"/>
  <c r="D55" i="3"/>
  <c r="E54" i="3"/>
  <c r="F51" i="1"/>
  <c r="D53" i="1"/>
  <c r="E52" i="1"/>
  <c r="E55" i="3" l="1"/>
  <c r="D56" i="3"/>
  <c r="A60" i="3"/>
  <c r="C59" i="3"/>
  <c r="F52" i="1"/>
  <c r="E53" i="1"/>
  <c r="D54" i="1"/>
  <c r="A61" i="3" l="1"/>
  <c r="C60" i="3"/>
  <c r="D57" i="3"/>
  <c r="E56" i="3"/>
  <c r="F53" i="1"/>
  <c r="D55" i="1"/>
  <c r="E54" i="1"/>
  <c r="D58" i="3" l="1"/>
  <c r="E57" i="3"/>
  <c r="A62" i="3"/>
  <c r="C61" i="3"/>
  <c r="F54" i="1"/>
  <c r="D56" i="1"/>
  <c r="E55" i="1"/>
  <c r="A63" i="3" l="1"/>
  <c r="C62" i="3"/>
  <c r="E58" i="3"/>
  <c r="D59" i="3"/>
  <c r="F55" i="1"/>
  <c r="E56" i="1"/>
  <c r="D57" i="1"/>
  <c r="D60" i="3" l="1"/>
  <c r="E59" i="3"/>
  <c r="A64" i="3"/>
  <c r="C64" i="3" s="1"/>
  <c r="C63" i="3"/>
  <c r="F56" i="1"/>
  <c r="E57" i="1"/>
  <c r="D58" i="1"/>
  <c r="L17" i="4" l="1"/>
  <c r="L17" i="3"/>
  <c r="B63" i="3" s="1"/>
  <c r="D61" i="3"/>
  <c r="E60" i="3"/>
  <c r="F57" i="1"/>
  <c r="E58" i="1"/>
  <c r="D59" i="1"/>
  <c r="B9" i="4" l="1"/>
  <c r="B12" i="4"/>
  <c r="B8" i="4"/>
  <c r="B6" i="4"/>
  <c r="B5" i="4"/>
  <c r="B7" i="4"/>
  <c r="B10" i="4"/>
  <c r="B11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E61" i="3"/>
  <c r="D62" i="3"/>
  <c r="B9" i="3"/>
  <c r="B10" i="3"/>
  <c r="B8" i="3"/>
  <c r="B5" i="3"/>
  <c r="B12" i="3"/>
  <c r="B7" i="3"/>
  <c r="B11" i="3"/>
  <c r="B6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F60" i="3" s="1"/>
  <c r="B61" i="3"/>
  <c r="B62" i="3"/>
  <c r="B64" i="3"/>
  <c r="F58" i="1"/>
  <c r="E59" i="1"/>
  <c r="D60" i="1"/>
  <c r="F21" i="4" l="1"/>
  <c r="F22" i="4"/>
  <c r="F10" i="4"/>
  <c r="F17" i="4"/>
  <c r="F7" i="4"/>
  <c r="F13" i="4"/>
  <c r="F29" i="4"/>
  <c r="F5" i="4"/>
  <c r="L19" i="4"/>
  <c r="F18" i="4"/>
  <c r="F34" i="4"/>
  <c r="F28" i="4"/>
  <c r="F6" i="4"/>
  <c r="F23" i="4"/>
  <c r="F20" i="4"/>
  <c r="F14" i="4"/>
  <c r="F32" i="4"/>
  <c r="F30" i="4"/>
  <c r="F27" i="4"/>
  <c r="F8" i="4"/>
  <c r="F19" i="4"/>
  <c r="F15" i="4"/>
  <c r="F33" i="4"/>
  <c r="F26" i="4"/>
  <c r="F12" i="4"/>
  <c r="F16" i="4"/>
  <c r="F11" i="4"/>
  <c r="F25" i="4"/>
  <c r="F9" i="4"/>
  <c r="F31" i="4"/>
  <c r="F24" i="4"/>
  <c r="F19" i="3"/>
  <c r="F16" i="3"/>
  <c r="F39" i="3"/>
  <c r="F50" i="3"/>
  <c r="F59" i="3"/>
  <c r="F17" i="3"/>
  <c r="F55" i="3"/>
  <c r="F13" i="3"/>
  <c r="F51" i="3"/>
  <c r="F10" i="3"/>
  <c r="F40" i="3"/>
  <c r="F58" i="3"/>
  <c r="F35" i="3"/>
  <c r="F32" i="3"/>
  <c r="F7" i="3"/>
  <c r="F9" i="3"/>
  <c r="F20" i="3"/>
  <c r="F38" i="3"/>
  <c r="F56" i="3"/>
  <c r="F54" i="3"/>
  <c r="F53" i="3"/>
  <c r="F6" i="3"/>
  <c r="F12" i="3"/>
  <c r="F28" i="3"/>
  <c r="F47" i="3"/>
  <c r="F24" i="3"/>
  <c r="F18" i="3"/>
  <c r="F36" i="3"/>
  <c r="F14" i="3"/>
  <c r="F11" i="3"/>
  <c r="F49" i="3"/>
  <c r="F48" i="3"/>
  <c r="F8" i="3"/>
  <c r="F45" i="3"/>
  <c r="E62" i="3"/>
  <c r="F62" i="3" s="1"/>
  <c r="D63" i="3"/>
  <c r="F57" i="3"/>
  <c r="F15" i="3"/>
  <c r="F33" i="3"/>
  <c r="F31" i="3"/>
  <c r="F29" i="3"/>
  <c r="F5" i="3"/>
  <c r="L19" i="3"/>
  <c r="F27" i="3"/>
  <c r="F46" i="3"/>
  <c r="F22" i="3"/>
  <c r="F61" i="3"/>
  <c r="F37" i="3"/>
  <c r="F34" i="3"/>
  <c r="F52" i="3"/>
  <c r="F30" i="3"/>
  <c r="F26" i="3"/>
  <c r="F25" i="3"/>
  <c r="F44" i="3"/>
  <c r="F43" i="3"/>
  <c r="F23" i="3"/>
  <c r="F42" i="3"/>
  <c r="F41" i="3"/>
  <c r="F21" i="3"/>
  <c r="F59" i="1"/>
  <c r="D61" i="1"/>
  <c r="E60" i="1"/>
  <c r="D64" i="3" l="1"/>
  <c r="E63" i="3"/>
  <c r="F60" i="1"/>
  <c r="E61" i="1"/>
  <c r="D62" i="1"/>
  <c r="H2" i="4" l="1"/>
  <c r="E64" i="3"/>
  <c r="D65" i="3"/>
  <c r="F63" i="3"/>
  <c r="F64" i="3"/>
  <c r="F61" i="1"/>
  <c r="E62" i="1"/>
  <c r="D63" i="1"/>
  <c r="G25" i="4" l="1"/>
  <c r="G5" i="4"/>
  <c r="G14" i="4"/>
  <c r="G28" i="4"/>
  <c r="G27" i="4"/>
  <c r="G9" i="4"/>
  <c r="G16" i="4"/>
  <c r="G19" i="4"/>
  <c r="G20" i="4"/>
  <c r="G15" i="4"/>
  <c r="G21" i="4"/>
  <c r="G6" i="4"/>
  <c r="G8" i="4"/>
  <c r="G12" i="4"/>
  <c r="G26" i="4"/>
  <c r="G32" i="4"/>
  <c r="G22" i="4"/>
  <c r="G13" i="4"/>
  <c r="G23" i="4"/>
  <c r="G31" i="4"/>
  <c r="G18" i="4"/>
  <c r="G30" i="4"/>
  <c r="G33" i="4"/>
  <c r="G7" i="4"/>
  <c r="G10" i="4"/>
  <c r="G29" i="4"/>
  <c r="G17" i="4"/>
  <c r="G11" i="4"/>
  <c r="G24" i="4"/>
  <c r="G34" i="4"/>
  <c r="E65" i="3"/>
  <c r="D66" i="3"/>
  <c r="H2" i="3"/>
  <c r="F62" i="1"/>
  <c r="D64" i="1"/>
  <c r="E64" i="1" s="1"/>
  <c r="E63" i="1"/>
  <c r="I2" i="4" l="1"/>
  <c r="E66" i="3"/>
  <c r="D67" i="3"/>
  <c r="F65" i="3"/>
  <c r="G65" i="3"/>
  <c r="G19" i="3"/>
  <c r="G40" i="3"/>
  <c r="G53" i="3"/>
  <c r="G49" i="3"/>
  <c r="G5" i="3"/>
  <c r="G26" i="3"/>
  <c r="G21" i="3"/>
  <c r="G54" i="3"/>
  <c r="G44" i="3"/>
  <c r="G45" i="3"/>
  <c r="G59" i="3"/>
  <c r="G23" i="3"/>
  <c r="G24" i="3"/>
  <c r="G11" i="3"/>
  <c r="G16" i="3"/>
  <c r="G58" i="3"/>
  <c r="G6" i="3"/>
  <c r="G48" i="3"/>
  <c r="G25" i="3"/>
  <c r="G43" i="3"/>
  <c r="G7" i="3"/>
  <c r="G13" i="3"/>
  <c r="G27" i="3"/>
  <c r="G28" i="3"/>
  <c r="G17" i="3"/>
  <c r="G55" i="3"/>
  <c r="G18" i="3"/>
  <c r="G38" i="3"/>
  <c r="G56" i="3"/>
  <c r="G39" i="3"/>
  <c r="G35" i="3"/>
  <c r="G12" i="3"/>
  <c r="G8" i="3"/>
  <c r="G47" i="3"/>
  <c r="G9" i="3"/>
  <c r="G37" i="3"/>
  <c r="G46" i="3"/>
  <c r="G57" i="3"/>
  <c r="G60" i="3"/>
  <c r="G20" i="3"/>
  <c r="G36" i="3"/>
  <c r="G50" i="3"/>
  <c r="G32" i="3"/>
  <c r="G41" i="3"/>
  <c r="G14" i="3"/>
  <c r="G30" i="3"/>
  <c r="G62" i="3"/>
  <c r="G51" i="3"/>
  <c r="G29" i="3"/>
  <c r="G22" i="3"/>
  <c r="G61" i="3"/>
  <c r="G33" i="3"/>
  <c r="G31" i="3"/>
  <c r="G10" i="3"/>
  <c r="G42" i="3"/>
  <c r="G15" i="3"/>
  <c r="G34" i="3"/>
  <c r="G52" i="3"/>
  <c r="G63" i="3"/>
  <c r="G64" i="3"/>
  <c r="F64" i="1"/>
  <c r="F63" i="1"/>
  <c r="I2" i="3" l="1"/>
  <c r="D68" i="3"/>
  <c r="E67" i="3"/>
  <c r="F66" i="3"/>
  <c r="G66" i="3"/>
  <c r="G8" i="2"/>
  <c r="G6" i="2"/>
  <c r="G7" i="2"/>
  <c r="G9" i="2"/>
  <c r="H2" i="1"/>
  <c r="I2" i="2" l="1"/>
  <c r="F67" i="3"/>
  <c r="G67" i="3"/>
  <c r="E68" i="3"/>
  <c r="D69" i="3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I2" i="1" l="1"/>
  <c r="D70" i="3"/>
  <c r="E69" i="3"/>
  <c r="F68" i="3"/>
  <c r="G68" i="3"/>
  <c r="F69" i="3" l="1"/>
  <c r="G69" i="3"/>
  <c r="D71" i="3"/>
  <c r="E70" i="3"/>
  <c r="F70" i="3" l="1"/>
  <c r="G70" i="3"/>
  <c r="E71" i="3"/>
  <c r="D72" i="3"/>
  <c r="F71" i="3" l="1"/>
  <c r="G71" i="3"/>
  <c r="D73" i="3"/>
  <c r="E72" i="3"/>
  <c r="E73" i="3" l="1"/>
  <c r="D74" i="3"/>
  <c r="F72" i="3"/>
  <c r="G72" i="3"/>
  <c r="E74" i="3" l="1"/>
  <c r="D75" i="3"/>
  <c r="F73" i="3"/>
  <c r="G73" i="3"/>
  <c r="D76" i="3" l="1"/>
  <c r="E75" i="3"/>
  <c r="F74" i="3"/>
  <c r="G74" i="3"/>
  <c r="F75" i="3" l="1"/>
  <c r="G75" i="3"/>
  <c r="E76" i="3"/>
  <c r="D77" i="3"/>
  <c r="F76" i="3" l="1"/>
  <c r="G76" i="3"/>
  <c r="E77" i="3"/>
  <c r="D78" i="3"/>
  <c r="F77" i="3" l="1"/>
  <c r="G77" i="3"/>
  <c r="D79" i="3"/>
  <c r="E78" i="3"/>
  <c r="E79" i="3" l="1"/>
  <c r="D80" i="3"/>
  <c r="F78" i="3"/>
  <c r="G78" i="3"/>
  <c r="E80" i="3" l="1"/>
  <c r="D81" i="3"/>
  <c r="F79" i="3"/>
  <c r="G79" i="3"/>
  <c r="D82" i="3" l="1"/>
  <c r="E81" i="3"/>
  <c r="F80" i="3"/>
  <c r="G80" i="3"/>
  <c r="F81" i="3" l="1"/>
  <c r="G81" i="3"/>
  <c r="E82" i="3"/>
  <c r="D83" i="3"/>
  <c r="F82" i="3" l="1"/>
  <c r="G82" i="3"/>
  <c r="D84" i="3"/>
  <c r="E83" i="3"/>
  <c r="D85" i="3" l="1"/>
  <c r="E84" i="3"/>
  <c r="F83" i="3"/>
  <c r="G83" i="3"/>
  <c r="F84" i="3" l="1"/>
  <c r="G84" i="3"/>
  <c r="E85" i="3"/>
  <c r="D86" i="3"/>
  <c r="F85" i="3" l="1"/>
  <c r="G85" i="3"/>
  <c r="E86" i="3"/>
  <c r="D87" i="3"/>
  <c r="F86" i="3" l="1"/>
  <c r="G86" i="3"/>
  <c r="D88" i="3"/>
  <c r="E87" i="3"/>
  <c r="E88" i="3" l="1"/>
  <c r="D89" i="3"/>
  <c r="F87" i="3"/>
  <c r="G87" i="3"/>
  <c r="D90" i="3" l="1"/>
  <c r="E89" i="3"/>
  <c r="F88" i="3"/>
  <c r="G88" i="3"/>
  <c r="F89" i="3" l="1"/>
  <c r="G89" i="3"/>
  <c r="D91" i="3"/>
  <c r="E90" i="3"/>
  <c r="E91" i="3" l="1"/>
  <c r="D92" i="3"/>
  <c r="F90" i="3"/>
  <c r="G90" i="3"/>
  <c r="E92" i="3" l="1"/>
  <c r="D93" i="3"/>
  <c r="F91" i="3"/>
  <c r="G91" i="3"/>
  <c r="E93" i="3" l="1"/>
  <c r="D94" i="3"/>
  <c r="E94" i="3" s="1"/>
  <c r="F92" i="3"/>
  <c r="G92" i="3"/>
  <c r="F94" i="3" l="1"/>
  <c r="G94" i="3"/>
  <c r="F93" i="3"/>
  <c r="G93" i="3"/>
</calcChain>
</file>

<file path=xl/sharedStrings.xml><?xml version="1.0" encoding="utf-8"?>
<sst xmlns="http://schemas.openxmlformats.org/spreadsheetml/2006/main" count="107" uniqueCount="28">
  <si>
    <t>Example</t>
  </si>
  <si>
    <t>Risky Asset Price</t>
  </si>
  <si>
    <t>Risky Asset Return</t>
  </si>
  <si>
    <t>Expected Return</t>
  </si>
  <si>
    <t>Expected Stdev</t>
  </si>
  <si>
    <t>Historic Expected Return</t>
  </si>
  <si>
    <t>Historic Expected Stdev</t>
  </si>
  <si>
    <t>Synthetic Data</t>
  </si>
  <si>
    <t>60 Days of Data</t>
  </si>
  <si>
    <t>Trade Day</t>
  </si>
  <si>
    <t>a</t>
  </si>
  <si>
    <t>b</t>
  </si>
  <si>
    <t>Parameters</t>
  </si>
  <si>
    <t>p1</t>
  </si>
  <si>
    <t>Delta t1</t>
  </si>
  <si>
    <t>p2</t>
  </si>
  <si>
    <t>Delta t2</t>
  </si>
  <si>
    <t>t (the current time)</t>
  </si>
  <si>
    <t>St</t>
  </si>
  <si>
    <t>(1-St)</t>
  </si>
  <si>
    <t>Dt</t>
  </si>
  <si>
    <t>Check, sum of weights</t>
  </si>
  <si>
    <t>Un Normalized Weights</t>
  </si>
  <si>
    <t>Weights</t>
  </si>
  <si>
    <t>Weights * Return</t>
  </si>
  <si>
    <t>Weight * (Return-AveRet)^2</t>
  </si>
  <si>
    <t>5 Days of Data</t>
  </si>
  <si>
    <t>Ratio of WDeltaT1/W1 (should be p1)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</si>
</sst>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18AC1-9C90-4191-B10E-D4DFE46F9824}">
  <dimension ref="A1:L19"/>
  <sheetViews>
    <sheetView tabSelected="1" workbookViewId="0">
      <selection activeCell="L15" sqref="L15"/>
    </sheetView>
  </sheetViews>
  <sheetFormatPr defaultRowHeight="15" x14ac:dyDescent="0.25"/>
  <cols>
    <col min="1" max="1" width="14.42578125" bestFit="1" customWidth="1"/>
    <col min="3" max="3" width="21.42578125" bestFit="1" customWidth="1"/>
    <col min="4" max="4" width="15.85546875" bestFit="1" customWidth="1"/>
    <col min="5" max="5" width="17.5703125" bestFit="1" customWidth="1"/>
    <col min="6" max="6" width="17.5703125" customWidth="1"/>
    <col min="7" max="7" width="26.42578125" bestFit="1" customWidth="1"/>
    <col min="8" max="8" width="15.7109375" bestFit="1" customWidth="1"/>
    <col min="9" max="9" width="14.7109375" bestFit="1" customWidth="1"/>
    <col min="11" max="11" width="23.140625" bestFit="1" customWidth="1"/>
    <col min="12" max="12" width="22.140625" bestFit="1" customWidth="1"/>
  </cols>
  <sheetData>
    <row r="1" spans="1:12" x14ac:dyDescent="0.25">
      <c r="A1" t="s">
        <v>0</v>
      </c>
      <c r="H1" t="s">
        <v>3</v>
      </c>
      <c r="I1" t="s">
        <v>4</v>
      </c>
      <c r="K1" t="s">
        <v>5</v>
      </c>
      <c r="L1" t="s">
        <v>6</v>
      </c>
    </row>
    <row r="2" spans="1:12" x14ac:dyDescent="0.25">
      <c r="A2" t="s">
        <v>26</v>
      </c>
      <c r="D2" t="s">
        <v>7</v>
      </c>
      <c r="H2">
        <f ca="1">SUM(F5:F9)+K2*B4</f>
        <v>4.1502275471805988E-4</v>
      </c>
      <c r="I2">
        <f ca="1">SQRT(SUM(G5:G9)+B4*L2^2)</f>
        <v>1.1637876024567936E-2</v>
      </c>
      <c r="K2">
        <v>6.2799999999999998E-4</v>
      </c>
      <c r="L2" s="1">
        <v>1.1988E-2</v>
      </c>
    </row>
    <row r="3" spans="1:12" x14ac:dyDescent="0.25">
      <c r="A3" t="s">
        <v>9</v>
      </c>
      <c r="B3" t="s">
        <v>23</v>
      </c>
      <c r="C3" t="s">
        <v>22</v>
      </c>
      <c r="D3" t="s">
        <v>1</v>
      </c>
      <c r="E3" t="s">
        <v>2</v>
      </c>
      <c r="F3" t="s">
        <v>24</v>
      </c>
      <c r="G3" t="s">
        <v>25</v>
      </c>
    </row>
    <row r="4" spans="1:12" x14ac:dyDescent="0.25">
      <c r="A4">
        <v>0</v>
      </c>
      <c r="B4">
        <f>L$15</f>
        <v>0.8254041852680184</v>
      </c>
      <c r="D4">
        <v>100</v>
      </c>
    </row>
    <row r="5" spans="1:12" x14ac:dyDescent="0.25">
      <c r="A5">
        <v>1</v>
      </c>
      <c r="B5">
        <f>L$16*(C5/L$17)</f>
        <v>2.9774329345968919E-2</v>
      </c>
      <c r="C5">
        <f>EXP(L$7*A5)</f>
        <v>1.0797751623277096</v>
      </c>
      <c r="D5">
        <f ca="1">D4*(1+NORMINV(RAND(),K$2,L$2))</f>
        <v>100.873120991463</v>
      </c>
      <c r="E5">
        <f ca="1">(D5-D4)/D4</f>
        <v>8.7312099146299709E-3</v>
      </c>
      <c r="F5">
        <f ca="1">E5*B5</f>
        <v>2.5996591958698194E-4</v>
      </c>
      <c r="G5">
        <f ca="1">B5*(E5-H$2)^2</f>
        <v>2.0591619166215443E-6</v>
      </c>
    </row>
    <row r="6" spans="1:12" x14ac:dyDescent="0.25">
      <c r="A6">
        <v>2</v>
      </c>
      <c r="B6">
        <f t="shared" ref="B6:B9" si="0">L$16*(C6/L$17)</f>
        <v>3.2149581302742279E-2</v>
      </c>
      <c r="C6">
        <f t="shared" ref="C6:C64" si="1">EXP(L$7*A6)</f>
        <v>1.1659144011798317</v>
      </c>
      <c r="D6">
        <f ca="1">D5*(1+NORMINV(RAND(),K$2,L$2))</f>
        <v>99.218840959412645</v>
      </c>
      <c r="E6">
        <f t="shared" ref="E6:E64" ca="1" si="2">(D6-D5)/D5</f>
        <v>-1.6399611866776236E-2</v>
      </c>
      <c r="F6">
        <f t="shared" ref="F6:F64" ca="1" si="3">E6*B6</f>
        <v>-5.2724065504433963E-4</v>
      </c>
      <c r="G6">
        <f t="shared" ref="G6:G64" ca="1" si="4">B6*(E6-H$2)^2</f>
        <v>9.0897134100706177E-6</v>
      </c>
      <c r="K6" t="s">
        <v>12</v>
      </c>
    </row>
    <row r="7" spans="1:12" x14ac:dyDescent="0.25">
      <c r="A7">
        <v>3</v>
      </c>
      <c r="B7">
        <f t="shared" si="0"/>
        <v>3.471431936993645E-2</v>
      </c>
      <c r="C7">
        <f t="shared" si="1"/>
        <v>1.2589254117941673</v>
      </c>
      <c r="D7">
        <f ca="1">D6*(1+NORMINV(RAND(),K$2,L$2))</f>
        <v>98.849619225439213</v>
      </c>
      <c r="E7">
        <f t="shared" ca="1" si="2"/>
        <v>-3.721286505699758E-3</v>
      </c>
      <c r="F7">
        <f t="shared" ca="1" si="3"/>
        <v>-1.2918192822589623E-4</v>
      </c>
      <c r="G7">
        <f t="shared" ca="1" si="4"/>
        <v>5.939291750120447E-7</v>
      </c>
      <c r="K7" t="s">
        <v>10</v>
      </c>
      <c r="L7">
        <f>-LN(L9)/L10</f>
        <v>7.6752836433134852E-2</v>
      </c>
    </row>
    <row r="8" spans="1:12" x14ac:dyDescent="0.25">
      <c r="A8">
        <f>A7+1</f>
        <v>4</v>
      </c>
      <c r="B8">
        <f t="shared" si="0"/>
        <v>3.7483659832769078E-2</v>
      </c>
      <c r="C8">
        <f t="shared" si="1"/>
        <v>1.3593563908785256</v>
      </c>
      <c r="D8">
        <f ca="1">D7*(1+NORMINV(RAND(),K$2,L$2))</f>
        <v>99.975640772608585</v>
      </c>
      <c r="E8">
        <f t="shared" ca="1" si="2"/>
        <v>1.1391258317357159E-2</v>
      </c>
      <c r="F8">
        <f t="shared" ca="1" si="3"/>
        <v>4.269860518350172E-4</v>
      </c>
      <c r="G8">
        <f t="shared" ca="1" si="4"/>
        <v>4.5159468907097203E-6</v>
      </c>
      <c r="K8" t="s">
        <v>11</v>
      </c>
      <c r="L8">
        <f>LN(L11)/L12</f>
        <v>-3.8376418216567426E-2</v>
      </c>
    </row>
    <row r="9" spans="1:12" x14ac:dyDescent="0.25">
      <c r="A9">
        <f t="shared" ref="A9:A64" si="5">A8+1</f>
        <v>5</v>
      </c>
      <c r="B9">
        <f t="shared" si="0"/>
        <v>4.0473924880564879E-2</v>
      </c>
      <c r="C9">
        <f t="shared" si="1"/>
        <v>1.4677992676220695</v>
      </c>
      <c r="D9">
        <f ca="1">D8*(1+NORMINV(RAND(),K$2,L$2))</f>
        <v>99.644988742189838</v>
      </c>
      <c r="E9">
        <f t="shared" ca="1" si="2"/>
        <v>-3.3073259432345602E-3</v>
      </c>
      <c r="F9">
        <f t="shared" ca="1" si="3"/>
        <v>-1.3386046178201898E-4</v>
      </c>
      <c r="G9">
        <f t="shared" ca="1" si="4"/>
        <v>5.608018393591337E-7</v>
      </c>
      <c r="K9" t="s">
        <v>13</v>
      </c>
      <c r="L9">
        <v>0.1</v>
      </c>
    </row>
    <row r="10" spans="1:12" x14ac:dyDescent="0.25">
      <c r="K10" t="s">
        <v>14</v>
      </c>
      <c r="L10">
        <v>30</v>
      </c>
    </row>
    <row r="11" spans="1:12" x14ac:dyDescent="0.25">
      <c r="K11" t="s">
        <v>15</v>
      </c>
      <c r="L11">
        <v>0.1</v>
      </c>
    </row>
    <row r="12" spans="1:12" x14ac:dyDescent="0.25">
      <c r="K12" t="s">
        <v>16</v>
      </c>
      <c r="L12">
        <v>60</v>
      </c>
    </row>
    <row r="14" spans="1:12" x14ac:dyDescent="0.25">
      <c r="K14" t="s">
        <v>17</v>
      </c>
      <c r="L14">
        <v>5</v>
      </c>
    </row>
    <row r="15" spans="1:12" x14ac:dyDescent="0.25">
      <c r="K15" t="s">
        <v>18</v>
      </c>
      <c r="L15">
        <f>EXP(L14*L8)</f>
        <v>0.8254041852680184</v>
      </c>
    </row>
    <row r="16" spans="1:12" x14ac:dyDescent="0.25">
      <c r="K16" t="s">
        <v>19</v>
      </c>
      <c r="L16">
        <f>1-L15</f>
        <v>0.1745958147319816</v>
      </c>
    </row>
    <row r="17" spans="11:12" x14ac:dyDescent="0.25">
      <c r="K17" t="s">
        <v>20</v>
      </c>
      <c r="L17">
        <f>SUM(C5:C64)</f>
        <v>6.3317706338023036</v>
      </c>
    </row>
    <row r="19" spans="11:12" x14ac:dyDescent="0.25">
      <c r="K19" t="s">
        <v>21</v>
      </c>
      <c r="L19">
        <f>SUM(B4:B64)</f>
        <v>0.99999999999999989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24589-5F24-4451-BB3F-A898A8B37F0B}">
  <dimension ref="A1:L34"/>
  <sheetViews>
    <sheetView workbookViewId="0">
      <selection activeCell="I2" sqref="I2"/>
    </sheetView>
  </sheetViews>
  <sheetFormatPr defaultRowHeight="15" x14ac:dyDescent="0.25"/>
  <cols>
    <col min="1" max="1" width="14.42578125" bestFit="1" customWidth="1"/>
    <col min="2" max="2" width="11" bestFit="1" customWidth="1"/>
    <col min="3" max="3" width="21.42578125" bestFit="1" customWidth="1"/>
    <col min="4" max="4" width="15.85546875" bestFit="1" customWidth="1"/>
    <col min="5" max="5" width="17.5703125" bestFit="1" customWidth="1"/>
    <col min="6" max="6" width="17.5703125" customWidth="1"/>
    <col min="7" max="7" width="26.42578125" bestFit="1" customWidth="1"/>
    <col min="8" max="8" width="15.7109375" bestFit="1" customWidth="1"/>
    <col min="9" max="9" width="14.7109375" bestFit="1" customWidth="1"/>
    <col min="11" max="11" width="34.5703125" bestFit="1" customWidth="1"/>
    <col min="12" max="12" width="22.140625" bestFit="1" customWidth="1"/>
  </cols>
  <sheetData>
    <row r="1" spans="1:12" x14ac:dyDescent="0.25">
      <c r="A1" t="s">
        <v>0</v>
      </c>
      <c r="H1" t="s">
        <v>3</v>
      </c>
      <c r="I1" t="s">
        <v>4</v>
      </c>
      <c r="K1" t="s">
        <v>5</v>
      </c>
      <c r="L1" t="s">
        <v>6</v>
      </c>
    </row>
    <row r="2" spans="1:12" x14ac:dyDescent="0.25">
      <c r="A2" t="s">
        <v>8</v>
      </c>
      <c r="D2" t="s">
        <v>7</v>
      </c>
      <c r="H2">
        <f ca="1">SUM(F5:F64)+K2*B4</f>
        <v>1.4135690519106714E-3</v>
      </c>
      <c r="I2">
        <f ca="1">SQRT(SUM(G5:G34)+B4*L2^2)</f>
        <v>1.3220771895503469E-2</v>
      </c>
      <c r="K2">
        <v>6.2799999999999998E-4</v>
      </c>
      <c r="L2" s="1">
        <v>1.1988E-2</v>
      </c>
    </row>
    <row r="3" spans="1:12" x14ac:dyDescent="0.25">
      <c r="A3" t="s">
        <v>9</v>
      </c>
      <c r="B3" t="s">
        <v>23</v>
      </c>
      <c r="C3" t="s">
        <v>22</v>
      </c>
      <c r="D3" t="s">
        <v>1</v>
      </c>
      <c r="E3" t="s">
        <v>2</v>
      </c>
      <c r="F3" t="s">
        <v>24</v>
      </c>
      <c r="G3" t="s">
        <v>25</v>
      </c>
    </row>
    <row r="4" spans="1:12" x14ac:dyDescent="0.25">
      <c r="A4">
        <v>0</v>
      </c>
      <c r="B4">
        <f>L15</f>
        <v>0.316227766016838</v>
      </c>
      <c r="D4">
        <v>100</v>
      </c>
    </row>
    <row r="5" spans="1:12" x14ac:dyDescent="0.25">
      <c r="A5">
        <v>1</v>
      </c>
      <c r="B5">
        <f>L$16*(C5/L$17)</f>
        <v>5.7503146567057326E-3</v>
      </c>
      <c r="C5">
        <f>EXP(L$7*A5)</f>
        <v>1.0826367338740543</v>
      </c>
      <c r="D5">
        <f ca="1">D4*(1+NORMINV(RAND(),K$2,L$2))</f>
        <v>100.40483248751966</v>
      </c>
      <c r="E5">
        <f ca="1">(D5-D4)/D4</f>
        <v>4.0483248751965566E-3</v>
      </c>
      <c r="F5">
        <f ca="1">E5*B5</f>
        <v>2.3279141864949165E-5</v>
      </c>
      <c r="G5">
        <f ca="1">B5*(E5-H$2)^2</f>
        <v>3.9918329255369193E-8</v>
      </c>
    </row>
    <row r="6" spans="1:12" x14ac:dyDescent="0.25">
      <c r="A6">
        <v>2</v>
      </c>
      <c r="B6">
        <f t="shared" ref="B6:B64" si="0">L$16*(C6/L$17)</f>
        <v>6.2255018786839976E-3</v>
      </c>
      <c r="C6">
        <f t="shared" ref="C6:C64" si="1">EXP(L$7*A6)</f>
        <v>1.1721022975334801</v>
      </c>
      <c r="D6">
        <f ca="1">D5*(1+NORMINV(RAND(),K$2,L$2))</f>
        <v>101.72207807297997</v>
      </c>
      <c r="E6">
        <f t="shared" ref="E6:E64" ca="1" si="2">(D6-D5)/D5</f>
        <v>1.3119344485974287E-2</v>
      </c>
      <c r="F6">
        <f t="shared" ref="F6:F64" ca="1" si="3">E6*B6</f>
        <v>8.1674503744535469E-5</v>
      </c>
      <c r="G6">
        <f t="shared" ref="G6:G64" ca="1" si="4">B6*(E6-H$2)^2</f>
        <v>8.5305050625799339E-7</v>
      </c>
      <c r="K6" t="s">
        <v>12</v>
      </c>
    </row>
    <row r="7" spans="1:12" x14ac:dyDescent="0.25">
      <c r="A7">
        <v>3</v>
      </c>
      <c r="B7">
        <f t="shared" si="0"/>
        <v>6.7399570206652347E-3</v>
      </c>
      <c r="C7">
        <f t="shared" si="1"/>
        <v>1.2689610031679222</v>
      </c>
      <c r="D7">
        <f ca="1">D6*(1+NORMINV(RAND(),K$2,L$2))</f>
        <v>103.49705542215857</v>
      </c>
      <c r="E7">
        <f t="shared" ca="1" si="2"/>
        <v>1.7449283211705038E-2</v>
      </c>
      <c r="F7">
        <f t="shared" ca="1" si="3"/>
        <v>1.1760741888830738E-4</v>
      </c>
      <c r="G7">
        <f t="shared" ca="1" si="4"/>
        <v>1.7331403749790167E-6</v>
      </c>
      <c r="K7" t="s">
        <v>10</v>
      </c>
      <c r="L7">
        <f>-LN(L9)/(L10-1)</f>
        <v>7.9399485965311906E-2</v>
      </c>
    </row>
    <row r="8" spans="1:12" x14ac:dyDescent="0.25">
      <c r="A8">
        <f>A7+1</f>
        <v>4</v>
      </c>
      <c r="B8">
        <f t="shared" si="0"/>
        <v>7.296925055304512E-3</v>
      </c>
      <c r="C8">
        <f t="shared" si="1"/>
        <v>1.3738237958832629</v>
      </c>
      <c r="D8">
        <f ca="1">D7*(1+NORMINV(RAND(),K$2,L$2))</f>
        <v>102.7275956264139</v>
      </c>
      <c r="E8">
        <f t="shared" ca="1" si="2"/>
        <v>-7.4346056765198154E-3</v>
      </c>
      <c r="F8">
        <f t="shared" ca="1" si="3"/>
        <v>-5.4249760437306591E-5</v>
      </c>
      <c r="G8">
        <f t="shared" ca="1" si="4"/>
        <v>5.7127769295832684E-7</v>
      </c>
      <c r="K8" t="s">
        <v>11</v>
      </c>
      <c r="L8">
        <f>LN(L11)/(L12)</f>
        <v>-3.8376418216567426E-2</v>
      </c>
    </row>
    <row r="9" spans="1:12" x14ac:dyDescent="0.25">
      <c r="A9">
        <f t="shared" ref="A9:A64" si="5">A8+1</f>
        <v>5</v>
      </c>
      <c r="B9">
        <f t="shared" si="0"/>
        <v>7.8999191091986311E-3</v>
      </c>
      <c r="C9">
        <f t="shared" si="1"/>
        <v>1.4873521072935112</v>
      </c>
      <c r="D9">
        <f ca="1">D8*(1+NORMINV(RAND(),K$2,L$2))</f>
        <v>102.00565753840586</v>
      </c>
      <c r="E9">
        <f t="shared" ca="1" si="2"/>
        <v>-7.0276938110524238E-3</v>
      </c>
      <c r="F9">
        <f t="shared" ca="1" si="3"/>
        <v>-5.5518212631529997E-5</v>
      </c>
      <c r="G9">
        <f t="shared" ca="1" si="4"/>
        <v>5.6290809403347842E-7</v>
      </c>
      <c r="K9" t="s">
        <v>13</v>
      </c>
      <c r="L9">
        <v>0.1</v>
      </c>
    </row>
    <row r="10" spans="1:12" x14ac:dyDescent="0.25">
      <c r="A10">
        <f t="shared" si="5"/>
        <v>6</v>
      </c>
      <c r="B10">
        <f t="shared" si="0"/>
        <v>8.552742622252035E-3</v>
      </c>
      <c r="C10">
        <f t="shared" si="1"/>
        <v>1.6102620275609392</v>
      </c>
      <c r="D10">
        <f ca="1">D9*(1+NORMINV(RAND(),K$2,L$2))</f>
        <v>102.263963030688</v>
      </c>
      <c r="E10">
        <f t="shared" ca="1" si="2"/>
        <v>2.532266332236461E-3</v>
      </c>
      <c r="F10">
        <f t="shared" ca="1" si="3"/>
        <v>2.1657822190612613E-5</v>
      </c>
      <c r="G10">
        <f t="shared" ca="1" si="4"/>
        <v>1.0703617169604274E-8</v>
      </c>
      <c r="K10" t="s">
        <v>14</v>
      </c>
      <c r="L10">
        <v>30</v>
      </c>
    </row>
    <row r="11" spans="1:12" x14ac:dyDescent="0.25">
      <c r="A11">
        <f t="shared" si="5"/>
        <v>7</v>
      </c>
      <c r="B11">
        <f t="shared" si="0"/>
        <v>9.2595133382203602E-3</v>
      </c>
      <c r="C11">
        <f t="shared" si="1"/>
        <v>1.7433288221999879</v>
      </c>
      <c r="D11">
        <f ca="1">D10*(1+NORMINV(RAND(),K$2,L$2))</f>
        <v>101.40429131028766</v>
      </c>
      <c r="E11">
        <f t="shared" ca="1" si="2"/>
        <v>-8.4063994287251215E-3</v>
      </c>
      <c r="F11">
        <f t="shared" ca="1" si="3"/>
        <v>-7.7839167636688274E-5</v>
      </c>
      <c r="G11">
        <f t="shared" ca="1" si="4"/>
        <v>8.9291136203376483E-7</v>
      </c>
      <c r="K11" t="s">
        <v>15</v>
      </c>
      <c r="L11">
        <v>0.1</v>
      </c>
    </row>
    <row r="12" spans="1:12" x14ac:dyDescent="0.25">
      <c r="A12">
        <f t="shared" si="5"/>
        <v>8</v>
      </c>
      <c r="B12">
        <f t="shared" si="0"/>
        <v>1.0024689277754132E-2</v>
      </c>
      <c r="C12">
        <f t="shared" si="1"/>
        <v>1.8873918221350969</v>
      </c>
      <c r="D12">
        <f ca="1">D11*(1+NORMINV(RAND(),K$2,L$2))</f>
        <v>99.872479805376202</v>
      </c>
      <c r="E12">
        <f t="shared" ca="1" si="2"/>
        <v>-1.5105983041923338E-2</v>
      </c>
      <c r="F12">
        <f t="shared" ca="1" si="3"/>
        <v>-1.5143278623030464E-4</v>
      </c>
      <c r="G12">
        <f t="shared" ca="1" si="4"/>
        <v>2.7356936091093298E-6</v>
      </c>
      <c r="K12" t="s">
        <v>16</v>
      </c>
      <c r="L12">
        <v>60</v>
      </c>
    </row>
    <row r="13" spans="1:12" x14ac:dyDescent="0.25">
      <c r="A13">
        <f t="shared" si="5"/>
        <v>9</v>
      </c>
      <c r="B13">
        <f t="shared" si="0"/>
        <v>1.0853096857769988E-2</v>
      </c>
      <c r="C13">
        <f t="shared" si="1"/>
        <v>2.0433597178569416</v>
      </c>
      <c r="D13">
        <f ca="1">D12*(1+NORMINV(RAND(),K$2,L$2))</f>
        <v>101.92935865339102</v>
      </c>
      <c r="E13">
        <f t="shared" ca="1" si="2"/>
        <v>2.0595051329686673E-2</v>
      </c>
      <c r="F13">
        <f t="shared" ca="1" si="3"/>
        <v>2.2352008687183405E-4</v>
      </c>
      <c r="G13">
        <f t="shared" ca="1" si="4"/>
        <v>3.9931719213380731E-6</v>
      </c>
    </row>
    <row r="14" spans="1:12" x14ac:dyDescent="0.25">
      <c r="A14">
        <f t="shared" si="5"/>
        <v>10</v>
      </c>
      <c r="B14">
        <f t="shared" si="0"/>
        <v>1.174996133451486E-2</v>
      </c>
      <c r="C14">
        <f t="shared" si="1"/>
        <v>2.2122162910704484</v>
      </c>
      <c r="D14">
        <f ca="1">D13*(1+NORMINV(RAND(),K$2,L$2))</f>
        <v>100.05907320826178</v>
      </c>
      <c r="E14">
        <f t="shared" ca="1" si="2"/>
        <v>-1.8348839528060934E-2</v>
      </c>
      <c r="F14">
        <f t="shared" ca="1" si="3"/>
        <v>-2.1559815498793387E-4</v>
      </c>
      <c r="G14">
        <f t="shared" ca="1" si="4"/>
        <v>4.5889802154471795E-6</v>
      </c>
      <c r="K14" t="s">
        <v>17</v>
      </c>
      <c r="L14">
        <v>30</v>
      </c>
    </row>
    <row r="15" spans="1:12" x14ac:dyDescent="0.25">
      <c r="A15">
        <f t="shared" si="5"/>
        <v>11</v>
      </c>
      <c r="B15">
        <f t="shared" si="0"/>
        <v>1.2720939762345595E-2</v>
      </c>
      <c r="C15">
        <f t="shared" si="1"/>
        <v>2.395026619987485</v>
      </c>
      <c r="D15">
        <f ca="1">D14*(1+NORMINV(RAND(),K$2,L$2))</f>
        <v>100.17451876694452</v>
      </c>
      <c r="E15">
        <f t="shared" ca="1" si="2"/>
        <v>1.1537740155003209E-3</v>
      </c>
      <c r="F15">
        <f t="shared" ca="1" si="3"/>
        <v>1.4677089750539175E-5</v>
      </c>
      <c r="G15">
        <f t="shared" ca="1" si="4"/>
        <v>8.5858025101392111E-10</v>
      </c>
      <c r="K15" t="s">
        <v>19</v>
      </c>
      <c r="L15">
        <f>EXP(L14*L8)</f>
        <v>0.316227766016838</v>
      </c>
    </row>
    <row r="16" spans="1:12" x14ac:dyDescent="0.25">
      <c r="A16">
        <f t="shared" si="5"/>
        <v>12</v>
      </c>
      <c r="B16">
        <f t="shared" si="0"/>
        <v>1.3772156676114424E-2</v>
      </c>
      <c r="C16">
        <f t="shared" si="1"/>
        <v>2.5929437974046667</v>
      </c>
      <c r="D16">
        <f ca="1">D15*(1+NORMINV(RAND(),K$2,L$2))</f>
        <v>98.827394573737109</v>
      </c>
      <c r="E16">
        <f t="shared" ca="1" si="2"/>
        <v>-1.3447773044375524E-2</v>
      </c>
      <c r="F16">
        <f t="shared" ca="1" si="3"/>
        <v>-1.8520483731196795E-4</v>
      </c>
      <c r="G16">
        <f t="shared" ca="1" si="4"/>
        <v>3.0417114845765797E-6</v>
      </c>
      <c r="K16" t="s">
        <v>18</v>
      </c>
      <c r="L16">
        <f>1-L15</f>
        <v>0.683772233983162</v>
      </c>
    </row>
    <row r="17" spans="1:12" x14ac:dyDescent="0.25">
      <c r="A17">
        <f t="shared" si="5"/>
        <v>13</v>
      </c>
      <c r="B17">
        <f t="shared" si="0"/>
        <v>1.4910242722230274E-2</v>
      </c>
      <c r="C17">
        <f t="shared" si="1"/>
        <v>2.8072162039411763</v>
      </c>
      <c r="D17">
        <f ca="1">D16*(1+NORMINV(RAND(),K$2,L$2))</f>
        <v>96.864398159183082</v>
      </c>
      <c r="E17">
        <f t="shared" ca="1" si="2"/>
        <v>-1.9862877322839832E-2</v>
      </c>
      <c r="F17">
        <f t="shared" ca="1" si="3"/>
        <v>-2.9616032204542539E-4</v>
      </c>
      <c r="G17">
        <f t="shared" ca="1" si="4"/>
        <v>6.7496755869737212E-6</v>
      </c>
      <c r="K17" t="s">
        <v>20</v>
      </c>
      <c r="L17">
        <f>SUM(C5:C64)</f>
        <v>128.73677047394648</v>
      </c>
    </row>
    <row r="18" spans="1:12" x14ac:dyDescent="0.25">
      <c r="A18">
        <f t="shared" si="5"/>
        <v>14</v>
      </c>
      <c r="B18">
        <f t="shared" si="0"/>
        <v>1.6142376482064777E-2</v>
      </c>
      <c r="C18">
        <f t="shared" si="1"/>
        <v>3.039195382313197</v>
      </c>
      <c r="D18">
        <f ca="1">D17*(1+NORMINV(RAND(),K$2,L$2))</f>
        <v>97.950326028904371</v>
      </c>
      <c r="E18">
        <f t="shared" ca="1" si="2"/>
        <v>1.1210804902093318E-2</v>
      </c>
      <c r="F18">
        <f t="shared" ca="1" si="3"/>
        <v>1.8096903339656769E-4</v>
      </c>
      <c r="G18">
        <f t="shared" ca="1" si="4"/>
        <v>1.5494394097124302E-6</v>
      </c>
    </row>
    <row r="19" spans="1:12" x14ac:dyDescent="0.25">
      <c r="A19">
        <f t="shared" si="5"/>
        <v>15</v>
      </c>
      <c r="B19">
        <f t="shared" si="0"/>
        <v>1.7476329751507955E-2</v>
      </c>
      <c r="C19">
        <f t="shared" si="1"/>
        <v>3.2903445623126673</v>
      </c>
      <c r="D19">
        <f ca="1">D18*(1+NORMINV(RAND(),K$2,L$2))</f>
        <v>97.142379646351657</v>
      </c>
      <c r="E19">
        <f t="shared" ca="1" si="2"/>
        <v>-8.2485318355581139E-3</v>
      </c>
      <c r="F19">
        <f t="shared" ca="1" si="3"/>
        <v>-1.4415406232402478E-4</v>
      </c>
      <c r="G19">
        <f t="shared" ca="1" si="4"/>
        <v>1.6315236229936115E-6</v>
      </c>
      <c r="K19" t="s">
        <v>21</v>
      </c>
      <c r="L19">
        <f>SUM(B4:B64)</f>
        <v>0.99999999999999978</v>
      </c>
    </row>
    <row r="20" spans="1:12" x14ac:dyDescent="0.25">
      <c r="A20">
        <f t="shared" si="5"/>
        <v>16</v>
      </c>
      <c r="B20">
        <f t="shared" si="0"/>
        <v>1.8920516562278542E-2</v>
      </c>
      <c r="C20">
        <f t="shared" si="1"/>
        <v>3.5622478902624417</v>
      </c>
      <c r="D20">
        <f ca="1">D19*(1+NORMINV(RAND(),K$2,L$2))</f>
        <v>95.96051798826204</v>
      </c>
      <c r="E20">
        <f t="shared" ca="1" si="2"/>
        <v>-1.2166282753132073E-2</v>
      </c>
      <c r="F20">
        <f t="shared" ca="1" si="3"/>
        <v>-2.3019235433199915E-4</v>
      </c>
      <c r="G20">
        <f t="shared" ca="1" si="4"/>
        <v>3.4891773963644229E-6</v>
      </c>
    </row>
    <row r="21" spans="1:12" x14ac:dyDescent="0.25">
      <c r="A21">
        <f t="shared" si="5"/>
        <v>17</v>
      </c>
      <c r="B21">
        <f t="shared" si="0"/>
        <v>2.0484046254195195E-2</v>
      </c>
      <c r="C21">
        <f t="shared" si="1"/>
        <v>3.8566204211634711</v>
      </c>
      <c r="D21">
        <f ca="1">D20*(1+NORMINV(RAND(),K$2,L$2))</f>
        <v>93.611333797280707</v>
      </c>
      <c r="E21">
        <f t="shared" ca="1" si="2"/>
        <v>-2.4480736872102827E-2</v>
      </c>
      <c r="F21">
        <f t="shared" ca="1" si="3"/>
        <v>-5.0146454642493608E-4</v>
      </c>
      <c r="G21">
        <f t="shared" ca="1" si="4"/>
        <v>1.3734861898237986E-5</v>
      </c>
      <c r="K21" t="s">
        <v>27</v>
      </c>
      <c r="L21">
        <f>C5/C34</f>
        <v>0.10000000000000006</v>
      </c>
    </row>
    <row r="22" spans="1:12" x14ac:dyDescent="0.25">
      <c r="A22">
        <f t="shared" si="5"/>
        <v>18</v>
      </c>
      <c r="B22">
        <f t="shared" si="0"/>
        <v>2.2176780933166936E-2</v>
      </c>
      <c r="C22">
        <f t="shared" si="1"/>
        <v>4.1753189365603998</v>
      </c>
      <c r="D22">
        <f ca="1">D21*(1+NORMINV(RAND(),K$2,L$2))</f>
        <v>93.235195223391798</v>
      </c>
      <c r="E22">
        <f t="shared" ca="1" si="2"/>
        <v>-4.0180879668209072E-3</v>
      </c>
      <c r="F22">
        <f t="shared" ca="1" si="3"/>
        <v>-8.9108256610381396E-5</v>
      </c>
      <c r="G22">
        <f t="shared" ca="1" si="4"/>
        <v>6.542793051551051E-7</v>
      </c>
    </row>
    <row r="23" spans="1:12" x14ac:dyDescent="0.25">
      <c r="A23">
        <f t="shared" si="5"/>
        <v>19</v>
      </c>
      <c r="B23">
        <f t="shared" si="0"/>
        <v>2.4009397677324261E-2</v>
      </c>
      <c r="C23">
        <f t="shared" si="1"/>
        <v>4.5203536563602418</v>
      </c>
      <c r="D23">
        <f ca="1">D22*(1+NORMINV(RAND(),K$2,L$2))</f>
        <v>94.785679574188762</v>
      </c>
      <c r="E23">
        <f t="shared" ca="1" si="2"/>
        <v>1.6629818247090047E-2</v>
      </c>
      <c r="F23">
        <f t="shared" ca="1" si="3"/>
        <v>3.9927191959600837E-4</v>
      </c>
      <c r="G23">
        <f t="shared" ca="1" si="4"/>
        <v>5.558997633748123E-6</v>
      </c>
    </row>
    <row r="24" spans="1:12" x14ac:dyDescent="0.25">
      <c r="A24">
        <f t="shared" si="5"/>
        <v>20</v>
      </c>
      <c r="B24">
        <f t="shared" si="0"/>
        <v>2.5993455883661646E-2</v>
      </c>
      <c r="C24">
        <f t="shared" si="1"/>
        <v>4.8939009184774918</v>
      </c>
      <c r="D24">
        <f ca="1">D23*(1+NORMINV(RAND(),K$2,L$2))</f>
        <v>95.087762698876389</v>
      </c>
      <c r="E24">
        <f t="shared" ca="1" si="2"/>
        <v>3.1870122791195108E-3</v>
      </c>
      <c r="F24">
        <f t="shared" ca="1" si="3"/>
        <v>8.2841463077980965E-5</v>
      </c>
      <c r="G24">
        <f t="shared" ca="1" si="4"/>
        <v>8.1752040977400029E-8</v>
      </c>
    </row>
    <row r="25" spans="1:12" x14ac:dyDescent="0.25">
      <c r="A25">
        <f t="shared" si="5"/>
        <v>21</v>
      </c>
      <c r="B25">
        <f t="shared" si="0"/>
        <v>2.8141470179986767E-2</v>
      </c>
      <c r="C25">
        <f t="shared" si="1"/>
        <v>5.2983169062837066</v>
      </c>
      <c r="D25">
        <f ca="1">D24*(1+NORMINV(RAND(),K$2,L$2))</f>
        <v>94.66721989572693</v>
      </c>
      <c r="E25">
        <f t="shared" ca="1" si="2"/>
        <v>-4.4226805975152942E-3</v>
      </c>
      <c r="F25">
        <f t="shared" ca="1" si="3"/>
        <v>-1.244607341505827E-4</v>
      </c>
      <c r="G25">
        <f t="shared" ca="1" si="4"/>
        <v>9.5854940955908303E-7</v>
      </c>
    </row>
    <row r="26" spans="1:12" x14ac:dyDescent="0.25">
      <c r="A26">
        <f t="shared" si="5"/>
        <v>22</v>
      </c>
      <c r="B26">
        <f t="shared" si="0"/>
        <v>3.0466989362074978E-2</v>
      </c>
      <c r="C26">
        <f t="shared" si="1"/>
        <v>5.7361525104486777</v>
      </c>
      <c r="D26">
        <f ca="1">D25*(1+NORMINV(RAND(),K$2,L$2))</f>
        <v>93.887686578526029</v>
      </c>
      <c r="E26">
        <f t="shared" ca="1" si="2"/>
        <v>-8.2344587499192778E-3</v>
      </c>
      <c r="F26">
        <f t="shared" ca="1" si="3"/>
        <v>-2.5087916713623586E-4</v>
      </c>
      <c r="G26">
        <f t="shared" ca="1" si="4"/>
        <v>2.8360026574183117E-6</v>
      </c>
    </row>
    <row r="27" spans="1:12" x14ac:dyDescent="0.25">
      <c r="A27">
        <f t="shared" si="5"/>
        <v>23</v>
      </c>
      <c r="B27">
        <f t="shared" si="0"/>
        <v>3.2984681853932406E-2</v>
      </c>
      <c r="C27">
        <f t="shared" si="1"/>
        <v>6.2101694189156129</v>
      </c>
      <c r="D27">
        <f ca="1">D26*(1+NORMINV(RAND(),K$2,L$2))</f>
        <v>94.066959693661587</v>
      </c>
      <c r="E27">
        <f t="shared" ca="1" si="2"/>
        <v>1.9094422460352912E-3</v>
      </c>
      <c r="F27">
        <f t="shared" ca="1" si="3"/>
        <v>6.2982345003932203E-5</v>
      </c>
      <c r="G27">
        <f t="shared" ca="1" si="4"/>
        <v>8.1106108311168412E-9</v>
      </c>
    </row>
    <row r="28" spans="1:12" x14ac:dyDescent="0.25">
      <c r="A28">
        <f t="shared" si="5"/>
        <v>24</v>
      </c>
      <c r="B28">
        <f t="shared" si="0"/>
        <v>3.5710428230216182E-2</v>
      </c>
      <c r="C28">
        <f t="shared" si="1"/>
        <v>6.7233575364993348</v>
      </c>
      <c r="D28">
        <f ca="1">D27*(1+NORMINV(RAND(),K$2,L$2))</f>
        <v>94.296975118079629</v>
      </c>
      <c r="E28">
        <f t="shared" ca="1" si="2"/>
        <v>2.4452307714324991E-3</v>
      </c>
      <c r="F28">
        <f t="shared" ca="1" si="3"/>
        <v>8.7320237969556411E-5</v>
      </c>
      <c r="G28">
        <f t="shared" ca="1" si="4"/>
        <v>3.8007533791451431E-8</v>
      </c>
    </row>
    <row r="29" spans="1:12" x14ac:dyDescent="0.25">
      <c r="A29">
        <f t="shared" si="5"/>
        <v>25</v>
      </c>
      <c r="B29">
        <f t="shared" si="0"/>
        <v>3.8661421384405079E-2</v>
      </c>
      <c r="C29">
        <f t="shared" si="1"/>
        <v>7.2789538439831487</v>
      </c>
      <c r="D29">
        <f ca="1">D28*(1+NORMINV(RAND(),K$2,L$2))</f>
        <v>93.103029166905301</v>
      </c>
      <c r="E29">
        <f t="shared" ca="1" si="2"/>
        <v>-1.2661550910612527E-2</v>
      </c>
      <c r="F29">
        <f t="shared" ca="1" si="3"/>
        <v>-4.8951355513528877E-4</v>
      </c>
      <c r="G29">
        <f t="shared" ca="1" si="4"/>
        <v>7.6591756047970312E-6</v>
      </c>
    </row>
    <row r="30" spans="1:12" x14ac:dyDescent="0.25">
      <c r="A30">
        <f t="shared" si="5"/>
        <v>26</v>
      </c>
      <c r="B30">
        <f t="shared" si="0"/>
        <v>4.1856274974540829E-2</v>
      </c>
      <c r="C30">
        <f t="shared" si="1"/>
        <v>7.880462815669909</v>
      </c>
      <c r="D30">
        <f ca="1">D29*(1+NORMINV(RAND(),K$2,L$2))</f>
        <v>94.535237759537765</v>
      </c>
      <c r="E30">
        <f t="shared" ca="1" si="2"/>
        <v>1.5383050427553228E-2</v>
      </c>
      <c r="F30">
        <f t="shared" ca="1" si="3"/>
        <v>6.4387718864289574E-4</v>
      </c>
      <c r="G30">
        <f t="shared" ca="1" si="4"/>
        <v>8.1681017932540377E-6</v>
      </c>
    </row>
    <row r="31" spans="1:12" x14ac:dyDescent="0.25">
      <c r="A31">
        <f t="shared" si="5"/>
        <v>27</v>
      </c>
      <c r="B31">
        <f t="shared" si="0"/>
        <v>4.5315140830571213E-2</v>
      </c>
      <c r="C31">
        <f t="shared" si="1"/>
        <v>8.5316785241728059</v>
      </c>
      <c r="D31">
        <f ca="1">D30*(1+NORMINV(RAND(),K$2,L$2))</f>
        <v>97.83559424010312</v>
      </c>
      <c r="E31">
        <f t="shared" ca="1" si="2"/>
        <v>3.4911389221448048E-2</v>
      </c>
      <c r="F31">
        <f t="shared" ca="1" si="3"/>
        <v>1.5820145191608043E-3</v>
      </c>
      <c r="G31">
        <f t="shared" ca="1" si="4"/>
        <v>5.084829879769588E-5</v>
      </c>
    </row>
    <row r="32" spans="1:12" x14ac:dyDescent="0.25">
      <c r="A32">
        <f t="shared" si="5"/>
        <v>28</v>
      </c>
      <c r="B32">
        <f t="shared" si="0"/>
        <v>4.9059836063852412E-2</v>
      </c>
      <c r="C32">
        <f t="shared" si="1"/>
        <v>9.2367085718738586</v>
      </c>
      <c r="D32">
        <f ca="1">D31*(1+NORMINV(RAND(),K$2,L$2))</f>
        <v>97.44383618465578</v>
      </c>
      <c r="E32">
        <f t="shared" ca="1" si="2"/>
        <v>-4.0042487449496933E-3</v>
      </c>
      <c r="F32">
        <f t="shared" ca="1" si="3"/>
        <v>-1.9644778698611873E-4</v>
      </c>
      <c r="G32">
        <f t="shared" ca="1" si="4"/>
        <v>1.4400410873229627E-6</v>
      </c>
    </row>
    <row r="33" spans="1:7" x14ac:dyDescent="0.25">
      <c r="A33">
        <f t="shared" si="5"/>
        <v>29</v>
      </c>
      <c r="B33">
        <f t="shared" si="0"/>
        <v>5.3113980680565734E-2</v>
      </c>
      <c r="C33">
        <f t="shared" si="1"/>
        <v>9.9999999999999982</v>
      </c>
      <c r="D33">
        <f ca="1">D32*(1+NORMINV(RAND(),K$2,L$2))</f>
        <v>97.715712221844583</v>
      </c>
      <c r="E33">
        <f t="shared" ca="1" si="2"/>
        <v>2.7900793711938799E-3</v>
      </c>
      <c r="F33">
        <f t="shared" ca="1" si="3"/>
        <v>1.4819222181883672E-4</v>
      </c>
      <c r="G33">
        <f t="shared" ca="1" si="4"/>
        <v>1.0063934332098372E-7</v>
      </c>
    </row>
    <row r="34" spans="1:7" x14ac:dyDescent="0.25">
      <c r="A34">
        <f t="shared" si="5"/>
        <v>30</v>
      </c>
      <c r="B34">
        <f t="shared" si="0"/>
        <v>5.7503146567057288E-2</v>
      </c>
      <c r="C34">
        <f t="shared" si="1"/>
        <v>10.826367338740537</v>
      </c>
      <c r="D34">
        <f ca="1">D33*(1+NORMINV(RAND(),K$2,L$2))</f>
        <v>98.74773203451349</v>
      </c>
      <c r="E34">
        <f t="shared" ca="1" si="2"/>
        <v>1.0561452085882621E-2</v>
      </c>
      <c r="F34">
        <f t="shared" ca="1" si="3"/>
        <v>6.0731672725546125E-4</v>
      </c>
      <c r="G34">
        <f t="shared" ca="1" si="4"/>
        <v>4.8120797467608728E-6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1822E-2BC0-4967-8953-BA0BBF84C862}">
  <dimension ref="A1:L64"/>
  <sheetViews>
    <sheetView workbookViewId="0">
      <selection activeCell="I2" sqref="I2"/>
    </sheetView>
  </sheetViews>
  <sheetFormatPr defaultRowHeight="15" x14ac:dyDescent="0.25"/>
  <cols>
    <col min="1" max="1" width="14.42578125" bestFit="1" customWidth="1"/>
    <col min="2" max="2" width="11" bestFit="1" customWidth="1"/>
    <col min="3" max="3" width="21.42578125" bestFit="1" customWidth="1"/>
    <col min="4" max="4" width="15.85546875" bestFit="1" customWidth="1"/>
    <col min="5" max="5" width="17.5703125" bestFit="1" customWidth="1"/>
    <col min="6" max="6" width="17.5703125" customWidth="1"/>
    <col min="7" max="7" width="26.42578125" bestFit="1" customWidth="1"/>
    <col min="8" max="8" width="15.7109375" bestFit="1" customWidth="1"/>
    <col min="9" max="9" width="14.7109375" bestFit="1" customWidth="1"/>
    <col min="11" max="11" width="34.5703125" bestFit="1" customWidth="1"/>
    <col min="12" max="12" width="22.140625" bestFit="1" customWidth="1"/>
  </cols>
  <sheetData>
    <row r="1" spans="1:12" x14ac:dyDescent="0.25">
      <c r="A1" t="s">
        <v>0</v>
      </c>
      <c r="H1" t="s">
        <v>3</v>
      </c>
      <c r="I1" t="s">
        <v>4</v>
      </c>
      <c r="K1" t="s">
        <v>5</v>
      </c>
      <c r="L1" t="s">
        <v>6</v>
      </c>
    </row>
    <row r="2" spans="1:12" x14ac:dyDescent="0.25">
      <c r="A2" t="s">
        <v>8</v>
      </c>
      <c r="D2" t="s">
        <v>7</v>
      </c>
      <c r="H2">
        <f ca="1">SUM(F5:F64)+K2*B4</f>
        <v>9.7893728650591365E-4</v>
      </c>
      <c r="I2">
        <f ca="1">SQRT(SUM(G5:G64)+B4*L2^2)</f>
        <v>1.1815220540832512E-2</v>
      </c>
      <c r="K2">
        <v>6.2799999999999998E-4</v>
      </c>
      <c r="L2" s="1">
        <v>1.1988E-2</v>
      </c>
    </row>
    <row r="3" spans="1:12" x14ac:dyDescent="0.25">
      <c r="A3" t="s">
        <v>9</v>
      </c>
      <c r="B3" t="s">
        <v>23</v>
      </c>
      <c r="C3" t="s">
        <v>22</v>
      </c>
      <c r="D3" t="s">
        <v>1</v>
      </c>
      <c r="E3" t="s">
        <v>2</v>
      </c>
      <c r="F3" t="s">
        <v>24</v>
      </c>
      <c r="G3" t="s">
        <v>25</v>
      </c>
    </row>
    <row r="4" spans="1:12" x14ac:dyDescent="0.25">
      <c r="A4">
        <v>0</v>
      </c>
      <c r="B4">
        <f>L15</f>
        <v>0.10000000000000002</v>
      </c>
      <c r="D4">
        <v>100</v>
      </c>
    </row>
    <row r="5" spans="1:12" x14ac:dyDescent="0.25">
      <c r="A5">
        <v>1</v>
      </c>
      <c r="B5">
        <f>L$16*(C5/L$17)</f>
        <v>6.3998720804961102E-4</v>
      </c>
      <c r="C5">
        <f>EXP(L$7*A5)</f>
        <v>1.0826367338740543</v>
      </c>
      <c r="D5">
        <f ca="1">D4*(1+NORMINV(RAND(),K$2,L$2))</f>
        <v>99.853731603916501</v>
      </c>
      <c r="E5">
        <f ca="1">(D5-D4)/D4</f>
        <v>-1.462683960834994E-3</v>
      </c>
      <c r="F5">
        <f ca="1">E5*B5</f>
        <v>-9.3609902435373438E-7</v>
      </c>
      <c r="G5">
        <f ca="1">B5*(E5-H$2)^2</f>
        <v>3.8152929025032393E-9</v>
      </c>
    </row>
    <row r="6" spans="1:12" x14ac:dyDescent="0.25">
      <c r="A6">
        <v>2</v>
      </c>
      <c r="B6">
        <f t="shared" ref="B6:B64" si="0">L$16*(C6/L$17)</f>
        <v>6.9287366064400586E-4</v>
      </c>
      <c r="C6">
        <f t="shared" ref="C6:C64" si="1">EXP(L$7*A6)</f>
        <v>1.1721022975334801</v>
      </c>
      <c r="D6">
        <f ca="1">D5*(1+NORMINV(RAND(),K$2,L$2))</f>
        <v>99.263972740128565</v>
      </c>
      <c r="E6">
        <f t="shared" ref="E6:E64" ca="1" si="2">(D6-D5)/D5</f>
        <v>-5.9062275822329251E-3</v>
      </c>
      <c r="F6">
        <f t="shared" ref="F6:F64" ca="1" si="3">E6*B6</f>
        <v>-4.0922695254983231E-6</v>
      </c>
      <c r="G6">
        <f t="shared" ref="G6:G64" ca="1" si="4">B6*(E6-H$2)^2</f>
        <v>3.2846019042169891E-8</v>
      </c>
      <c r="K6" t="s">
        <v>12</v>
      </c>
    </row>
    <row r="7" spans="1:12" x14ac:dyDescent="0.25">
      <c r="A7">
        <v>3</v>
      </c>
      <c r="B7">
        <f t="shared" si="0"/>
        <v>7.5013047694698657E-4</v>
      </c>
      <c r="C7">
        <f t="shared" si="1"/>
        <v>1.2689610031679222</v>
      </c>
      <c r="D7">
        <f ca="1">D6*(1+NORMINV(RAND(),K$2,L$2))</f>
        <v>100.38757449164079</v>
      </c>
      <c r="E7">
        <f t="shared" ca="1" si="2"/>
        <v>1.1319330876004695E-2</v>
      </c>
      <c r="F7">
        <f t="shared" ca="1" si="3"/>
        <v>8.4909750687381522E-6</v>
      </c>
      <c r="G7">
        <f t="shared" ca="1" si="4"/>
        <v>8.0206755772412147E-8</v>
      </c>
      <c r="K7" t="s">
        <v>10</v>
      </c>
      <c r="L7">
        <f>-LN(L9)/(L10-1)</f>
        <v>7.9399485965311906E-2</v>
      </c>
    </row>
    <row r="8" spans="1:12" x14ac:dyDescent="0.25">
      <c r="A8">
        <f>A7+1</f>
        <v>4</v>
      </c>
      <c r="B8">
        <f t="shared" si="0"/>
        <v>8.1211880954127225E-4</v>
      </c>
      <c r="C8">
        <f t="shared" si="1"/>
        <v>1.3738237958832629</v>
      </c>
      <c r="D8">
        <f ca="1">D7*(1+NORMINV(RAND(),K$2,L$2))</f>
        <v>99.021714414965729</v>
      </c>
      <c r="E8">
        <f t="shared" ca="1" si="2"/>
        <v>-1.3605867893429347E-2</v>
      </c>
      <c r="F8">
        <f t="shared" ca="1" si="3"/>
        <v>-1.1049581236387659E-5</v>
      </c>
      <c r="G8">
        <f t="shared" ca="1" si="4"/>
        <v>1.7275110496976539E-7</v>
      </c>
      <c r="K8" t="s">
        <v>11</v>
      </c>
      <c r="L8">
        <f>LN(L11)/(L12)</f>
        <v>-3.8376418216567426E-2</v>
      </c>
    </row>
    <row r="9" spans="1:12" x14ac:dyDescent="0.25">
      <c r="A9">
        <f t="shared" ref="A9:A64" si="5">A8+1</f>
        <v>5</v>
      </c>
      <c r="B9">
        <f t="shared" si="0"/>
        <v>8.792296554794481E-4</v>
      </c>
      <c r="C9">
        <f t="shared" si="1"/>
        <v>1.4873521072935112</v>
      </c>
      <c r="D9">
        <f ca="1">D8*(1+NORMINV(RAND(),K$2,L$2))</f>
        <v>100.10139115192992</v>
      </c>
      <c r="E9">
        <f t="shared" ca="1" si="2"/>
        <v>1.0903434093653812E-2</v>
      </c>
      <c r="F9">
        <f t="shared" ca="1" si="3"/>
        <v>9.5866226017061095E-6</v>
      </c>
      <c r="G9">
        <f t="shared" ca="1" si="4"/>
        <v>8.6600284875913177E-8</v>
      </c>
      <c r="K9" t="s">
        <v>13</v>
      </c>
      <c r="L9">
        <v>0.1</v>
      </c>
    </row>
    <row r="10" spans="1:12" x14ac:dyDescent="0.25">
      <c r="A10">
        <f t="shared" si="5"/>
        <v>6</v>
      </c>
      <c r="B10">
        <f t="shared" si="0"/>
        <v>9.5188632253347984E-4</v>
      </c>
      <c r="C10">
        <f t="shared" si="1"/>
        <v>1.6102620275609392</v>
      </c>
      <c r="D10">
        <f ca="1">D9*(1+NORMINV(RAND(),K$2,L$2))</f>
        <v>100.34637884517664</v>
      </c>
      <c r="E10">
        <f t="shared" ca="1" si="2"/>
        <v>2.4473954899876969E-3</v>
      </c>
      <c r="F10">
        <f t="shared" ca="1" si="3"/>
        <v>2.3296422927494126E-6</v>
      </c>
      <c r="G10">
        <f t="shared" ca="1" si="4"/>
        <v>2.0526186289739294E-9</v>
      </c>
      <c r="K10" t="s">
        <v>14</v>
      </c>
      <c r="L10">
        <v>30</v>
      </c>
    </row>
    <row r="11" spans="1:12" x14ac:dyDescent="0.25">
      <c r="A11">
        <f t="shared" si="5"/>
        <v>7</v>
      </c>
      <c r="B11">
        <f t="shared" si="0"/>
        <v>1.0305470992470313E-3</v>
      </c>
      <c r="C11">
        <f t="shared" si="1"/>
        <v>1.7433288221999879</v>
      </c>
      <c r="D11">
        <f ca="1">D10*(1+NORMINV(RAND(),K$2,L$2))</f>
        <v>101.17137454347652</v>
      </c>
      <c r="E11">
        <f t="shared" ca="1" si="2"/>
        <v>8.2214795171906465E-3</v>
      </c>
      <c r="F11">
        <f t="shared" ca="1" si="3"/>
        <v>8.4726218679597042E-6</v>
      </c>
      <c r="G11">
        <f t="shared" ca="1" si="4"/>
        <v>5.4056748274720503E-8</v>
      </c>
      <c r="K11" t="s">
        <v>15</v>
      </c>
      <c r="L11">
        <v>0.1</v>
      </c>
    </row>
    <row r="12" spans="1:12" x14ac:dyDescent="0.25">
      <c r="A12">
        <f t="shared" si="5"/>
        <v>8</v>
      </c>
      <c r="B12">
        <f t="shared" si="0"/>
        <v>1.1157081456321873E-3</v>
      </c>
      <c r="C12">
        <f t="shared" si="1"/>
        <v>1.8873918221350969</v>
      </c>
      <c r="D12">
        <f ca="1">D11*(1+NORMINV(RAND(),K$2,L$2))</f>
        <v>103.30775466665182</v>
      </c>
      <c r="E12">
        <f t="shared" ca="1" si="2"/>
        <v>2.1116448529195683E-2</v>
      </c>
      <c r="F12">
        <f t="shared" ca="1" si="3"/>
        <v>2.3559793630846444E-5</v>
      </c>
      <c r="G12">
        <f t="shared" ca="1" si="4"/>
        <v>4.5244125210302259E-7</v>
      </c>
      <c r="K12" t="s">
        <v>16</v>
      </c>
      <c r="L12">
        <v>60</v>
      </c>
    </row>
    <row r="13" spans="1:12" x14ac:dyDescent="0.25">
      <c r="A13">
        <f t="shared" si="5"/>
        <v>9</v>
      </c>
      <c r="B13">
        <f t="shared" si="0"/>
        <v>1.2079066227439089E-3</v>
      </c>
      <c r="C13">
        <f t="shared" si="1"/>
        <v>2.0433597178569416</v>
      </c>
      <c r="D13">
        <f ca="1">D12*(1+NORMINV(RAND(),K$2,L$2))</f>
        <v>103.0374457822182</v>
      </c>
      <c r="E13">
        <f t="shared" ca="1" si="2"/>
        <v>-2.6165401165269423E-3</v>
      </c>
      <c r="F13">
        <f t="shared" ca="1" si="3"/>
        <v>-3.1605361354280125E-6</v>
      </c>
      <c r="G13">
        <f t="shared" ca="1" si="4"/>
        <v>1.5615161838376164E-8</v>
      </c>
    </row>
    <row r="14" spans="1:12" x14ac:dyDescent="0.25">
      <c r="A14">
        <f t="shared" si="5"/>
        <v>10</v>
      </c>
      <c r="B14">
        <f t="shared" si="0"/>
        <v>1.3077240808723049E-3</v>
      </c>
      <c r="C14">
        <f t="shared" si="1"/>
        <v>2.2122162910704484</v>
      </c>
      <c r="D14">
        <f ca="1">D13*(1+NORMINV(RAND(),K$2,L$2))</f>
        <v>100.69153148328685</v>
      </c>
      <c r="E14">
        <f t="shared" ca="1" si="2"/>
        <v>-2.2767589793420487E-2</v>
      </c>
      <c r="F14">
        <f t="shared" ca="1" si="3"/>
        <v>-2.9773725436278476E-5</v>
      </c>
      <c r="G14">
        <f t="shared" ca="1" si="4"/>
        <v>7.3742240313219037E-7</v>
      </c>
      <c r="K14" t="s">
        <v>17</v>
      </c>
      <c r="L14">
        <v>60</v>
      </c>
    </row>
    <row r="15" spans="1:12" x14ac:dyDescent="0.25">
      <c r="A15">
        <f t="shared" si="5"/>
        <v>11</v>
      </c>
      <c r="B15">
        <f t="shared" si="0"/>
        <v>1.4157901277240424E-3</v>
      </c>
      <c r="C15">
        <f t="shared" si="1"/>
        <v>2.395026619987485</v>
      </c>
      <c r="D15">
        <f ca="1">D14*(1+NORMINV(RAND(),K$2,L$2))</f>
        <v>101.32594044770777</v>
      </c>
      <c r="E15">
        <f t="shared" ca="1" si="2"/>
        <v>6.3005195677872366E-3</v>
      </c>
      <c r="F15">
        <f t="shared" ca="1" si="3"/>
        <v>8.9202134036053196E-6</v>
      </c>
      <c r="G15">
        <f t="shared" ca="1" si="4"/>
        <v>4.0094097551721914E-8</v>
      </c>
      <c r="K15" t="s">
        <v>19</v>
      </c>
      <c r="L15">
        <f>EXP(L14*L8)</f>
        <v>0.10000000000000002</v>
      </c>
    </row>
    <row r="16" spans="1:12" x14ac:dyDescent="0.25">
      <c r="A16">
        <f t="shared" si="5"/>
        <v>12</v>
      </c>
      <c r="B16">
        <f t="shared" si="0"/>
        <v>1.5327863997302872E-3</v>
      </c>
      <c r="C16">
        <f t="shared" si="1"/>
        <v>2.5929437974046667</v>
      </c>
      <c r="D16">
        <f ca="1">D15*(1+NORMINV(RAND(),K$2,L$2))</f>
        <v>101.74887014068051</v>
      </c>
      <c r="E16">
        <f t="shared" ca="1" si="2"/>
        <v>4.1739528012672061E-3</v>
      </c>
      <c r="F16">
        <f t="shared" ca="1" si="3"/>
        <v>6.3977780868985083E-6</v>
      </c>
      <c r="G16">
        <f t="shared" ca="1" si="4"/>
        <v>1.5646873847884236E-8</v>
      </c>
      <c r="K16" t="s">
        <v>18</v>
      </c>
      <c r="L16">
        <f>1-L15</f>
        <v>0.9</v>
      </c>
    </row>
    <row r="17" spans="1:12" x14ac:dyDescent="0.25">
      <c r="A17">
        <f t="shared" si="5"/>
        <v>13</v>
      </c>
      <c r="B17">
        <f t="shared" si="0"/>
        <v>1.6594508615305691E-3</v>
      </c>
      <c r="C17">
        <f t="shared" si="1"/>
        <v>2.8072162039411763</v>
      </c>
      <c r="D17">
        <f ca="1">D16*(1+NORMINV(RAND(),K$2,L$2))</f>
        <v>101.88501039326763</v>
      </c>
      <c r="E17">
        <f t="shared" ca="1" si="2"/>
        <v>1.338002597954107E-3</v>
      </c>
      <c r="F17">
        <f t="shared" ca="1" si="3"/>
        <v>2.2203495639050827E-6</v>
      </c>
      <c r="G17">
        <f t="shared" ca="1" si="4"/>
        <v>2.1394951122123259E-10</v>
      </c>
      <c r="K17" t="s">
        <v>20</v>
      </c>
      <c r="L17">
        <f>SUM(C5:C64)</f>
        <v>1522.4883376280181</v>
      </c>
    </row>
    <row r="18" spans="1:12" x14ac:dyDescent="0.25">
      <c r="A18">
        <f t="shared" si="5"/>
        <v>14</v>
      </c>
      <c r="B18">
        <f t="shared" si="0"/>
        <v>1.7965824607519413E-3</v>
      </c>
      <c r="C18">
        <f t="shared" si="1"/>
        <v>3.039195382313197</v>
      </c>
      <c r="D18">
        <f ca="1">D17*(1+NORMINV(RAND(),K$2,L$2))</f>
        <v>101.85794680145843</v>
      </c>
      <c r="E18">
        <f t="shared" ca="1" si="2"/>
        <v>-2.6562878783391682E-4</v>
      </c>
      <c r="F18">
        <f t="shared" ca="1" si="3"/>
        <v>-4.7722402129321365E-7</v>
      </c>
      <c r="G18">
        <f t="shared" ca="1" si="4"/>
        <v>2.7828069047646717E-9</v>
      </c>
    </row>
    <row r="19" spans="1:12" x14ac:dyDescent="0.25">
      <c r="A19">
        <f t="shared" si="5"/>
        <v>15</v>
      </c>
      <c r="B19">
        <f t="shared" si="0"/>
        <v>1.9450461674438931E-3</v>
      </c>
      <c r="C19">
        <f t="shared" si="1"/>
        <v>3.2903445623126673</v>
      </c>
      <c r="D19">
        <f ca="1">D18*(1+NORMINV(RAND(),K$2,L$2))</f>
        <v>100.7133936913505</v>
      </c>
      <c r="E19">
        <f t="shared" ca="1" si="2"/>
        <v>-1.1236758113128716E-2</v>
      </c>
      <c r="F19">
        <f t="shared" ca="1" si="3"/>
        <v>-2.185601330243508E-5</v>
      </c>
      <c r="G19">
        <f t="shared" ca="1" si="4"/>
        <v>2.9024604067235768E-7</v>
      </c>
      <c r="K19" t="s">
        <v>21</v>
      </c>
      <c r="L19">
        <f>SUM(B4:B64)</f>
        <v>1</v>
      </c>
    </row>
    <row r="20" spans="1:12" x14ac:dyDescent="0.25">
      <c r="A20">
        <f t="shared" si="5"/>
        <v>16</v>
      </c>
      <c r="B20">
        <f t="shared" si="0"/>
        <v>2.1057784299557038E-3</v>
      </c>
      <c r="C20">
        <f t="shared" si="1"/>
        <v>3.5622478902624417</v>
      </c>
      <c r="D20">
        <f ca="1">D19*(1+NORMINV(RAND(),K$2,L$2))</f>
        <v>100.91438256527555</v>
      </c>
      <c r="E20">
        <f t="shared" ca="1" si="2"/>
        <v>1.9956518846043292E-3</v>
      </c>
      <c r="F20">
        <f t="shared" ca="1" si="3"/>
        <v>4.2024006923002462E-6</v>
      </c>
      <c r="G20">
        <f t="shared" ca="1" si="4"/>
        <v>2.1767612179608785E-9</v>
      </c>
    </row>
    <row r="21" spans="1:12" x14ac:dyDescent="0.25">
      <c r="A21">
        <f t="shared" si="5"/>
        <v>17</v>
      </c>
      <c r="B21">
        <f t="shared" si="0"/>
        <v>2.2797930816696775E-3</v>
      </c>
      <c r="C21">
        <f t="shared" si="1"/>
        <v>3.8566204211634711</v>
      </c>
      <c r="D21">
        <f ca="1">D20*(1+NORMINV(RAND(),K$2,L$2))</f>
        <v>102.48646893449728</v>
      </c>
      <c r="E21">
        <f t="shared" ca="1" si="2"/>
        <v>1.5578417359932284E-2</v>
      </c>
      <c r="F21">
        <f t="shared" ca="1" si="3"/>
        <v>3.5515568120536422E-5</v>
      </c>
      <c r="G21">
        <f t="shared" ca="1" si="4"/>
        <v>4.8592608241482881E-7</v>
      </c>
      <c r="K21" t="s">
        <v>27</v>
      </c>
      <c r="L21">
        <f>C5/C34</f>
        <v>0.10000000000000006</v>
      </c>
    </row>
    <row r="22" spans="1:12" x14ac:dyDescent="0.25">
      <c r="A22">
        <f t="shared" si="5"/>
        <v>18</v>
      </c>
      <c r="B22">
        <f t="shared" si="0"/>
        <v>2.468187735847525E-3</v>
      </c>
      <c r="C22">
        <f t="shared" si="1"/>
        <v>4.1753189365603998</v>
      </c>
      <c r="D22">
        <f ca="1">D21*(1+NORMINV(RAND(),K$2,L$2))</f>
        <v>103.63123468682811</v>
      </c>
      <c r="E22">
        <f t="shared" ca="1" si="2"/>
        <v>1.1169920909876277E-2</v>
      </c>
      <c r="F22">
        <f t="shared" ca="1" si="3"/>
        <v>2.7569461800143454E-5</v>
      </c>
      <c r="G22">
        <f t="shared" ca="1" si="4"/>
        <v>2.5633646884054714E-7</v>
      </c>
    </row>
    <row r="23" spans="1:12" x14ac:dyDescent="0.25">
      <c r="A23">
        <f t="shared" si="5"/>
        <v>19</v>
      </c>
      <c r="B23">
        <f t="shared" si="0"/>
        <v>2.6721507089259616E-3</v>
      </c>
      <c r="C23">
        <f t="shared" si="1"/>
        <v>4.5203536563602418</v>
      </c>
      <c r="D23">
        <f ca="1">D22*(1+NORMINV(RAND(),K$2,L$2))</f>
        <v>103.41981844241693</v>
      </c>
      <c r="E23">
        <f t="shared" ca="1" si="2"/>
        <v>-2.0400822691158615E-3</v>
      </c>
      <c r="F23">
        <f t="shared" ca="1" si="3"/>
        <v>-5.451407281685234E-6</v>
      </c>
      <c r="G23">
        <f t="shared" ca="1" si="4"/>
        <v>2.4355261727702174E-8</v>
      </c>
    </row>
    <row r="24" spans="1:12" x14ac:dyDescent="0.25">
      <c r="A24">
        <f t="shared" si="5"/>
        <v>20</v>
      </c>
      <c r="B24">
        <f t="shared" si="0"/>
        <v>2.8929685159308424E-3</v>
      </c>
      <c r="C24">
        <f t="shared" si="1"/>
        <v>4.8939009184774918</v>
      </c>
      <c r="D24">
        <f ca="1">D23*(1+NORMINV(RAND(),K$2,L$2))</f>
        <v>103.15213479372781</v>
      </c>
      <c r="E24">
        <f t="shared" ca="1" si="2"/>
        <v>-2.5883206209471178E-3</v>
      </c>
      <c r="F24">
        <f t="shared" ca="1" si="3"/>
        <v>-7.4879300655345803E-6</v>
      </c>
      <c r="G24">
        <f t="shared" ca="1" si="4"/>
        <v>3.6813976089044319E-8</v>
      </c>
    </row>
    <row r="25" spans="1:12" x14ac:dyDescent="0.25">
      <c r="A25">
        <f t="shared" si="5"/>
        <v>21</v>
      </c>
      <c r="B25">
        <f t="shared" si="0"/>
        <v>3.1320339852878372E-3</v>
      </c>
      <c r="C25">
        <f t="shared" si="1"/>
        <v>5.2983169062837066</v>
      </c>
      <c r="D25">
        <f ca="1">D24*(1+NORMINV(RAND(),K$2,L$2))</f>
        <v>101.96900417346345</v>
      </c>
      <c r="E25">
        <f t="shared" ca="1" si="2"/>
        <v>-1.1469763787538259E-2</v>
      </c>
      <c r="F25">
        <f t="shared" ca="1" si="3"/>
        <v>-3.5923689985793573E-5</v>
      </c>
      <c r="G25">
        <f t="shared" ca="1" si="4"/>
        <v>4.8537180291104602E-7</v>
      </c>
    </row>
    <row r="26" spans="1:12" x14ac:dyDescent="0.25">
      <c r="A26">
        <f t="shared" si="5"/>
        <v>22</v>
      </c>
      <c r="B26">
        <f t="shared" si="0"/>
        <v>3.3908550442145629E-3</v>
      </c>
      <c r="C26">
        <f t="shared" si="1"/>
        <v>5.7361525104486777</v>
      </c>
      <c r="D26">
        <f ca="1">D25*(1+NORMINV(RAND(),K$2,L$2))</f>
        <v>102.75142050007022</v>
      </c>
      <c r="E26">
        <f t="shared" ca="1" si="2"/>
        <v>7.6730800006223421E-3</v>
      </c>
      <c r="F26">
        <f t="shared" ca="1" si="3"/>
        <v>2.6018302024772149E-5</v>
      </c>
      <c r="G26">
        <f t="shared" ca="1" si="4"/>
        <v>1.5194945908861958E-7</v>
      </c>
    </row>
    <row r="27" spans="1:12" x14ac:dyDescent="0.25">
      <c r="A27">
        <f t="shared" si="5"/>
        <v>23</v>
      </c>
      <c r="B27">
        <f t="shared" si="0"/>
        <v>3.671064230108816E-3</v>
      </c>
      <c r="C27">
        <f t="shared" si="1"/>
        <v>6.2101694189156129</v>
      </c>
      <c r="D27">
        <f ca="1">D26*(1+NORMINV(RAND(),K$2,L$2))</f>
        <v>103.22128662890569</v>
      </c>
      <c r="E27">
        <f t="shared" ca="1" si="2"/>
        <v>4.5728431446370298E-3</v>
      </c>
      <c r="F27">
        <f t="shared" ca="1" si="3"/>
        <v>1.6787200898175317E-5</v>
      </c>
      <c r="G27">
        <f t="shared" ca="1" si="4"/>
        <v>4.7416050459426133E-8</v>
      </c>
    </row>
    <row r="28" spans="1:12" x14ac:dyDescent="0.25">
      <c r="A28">
        <f t="shared" si="5"/>
        <v>24</v>
      </c>
      <c r="B28">
        <f t="shared" si="0"/>
        <v>3.9744289879268795E-3</v>
      </c>
      <c r="C28">
        <f t="shared" si="1"/>
        <v>6.7233575364993348</v>
      </c>
      <c r="D28">
        <f ca="1">D27*(1+NORMINV(RAND(),K$2,L$2))</f>
        <v>103.31173915349081</v>
      </c>
      <c r="E28">
        <f t="shared" ca="1" si="2"/>
        <v>8.7629720127696575E-4</v>
      </c>
      <c r="F28">
        <f t="shared" ca="1" si="3"/>
        <v>3.4827809987943681E-6</v>
      </c>
      <c r="G28">
        <f t="shared" ca="1" si="4"/>
        <v>4.1870558101005737E-11</v>
      </c>
    </row>
    <row r="29" spans="1:12" x14ac:dyDescent="0.25">
      <c r="A29">
        <f t="shared" si="5"/>
        <v>25</v>
      </c>
      <c r="B29">
        <f t="shared" si="0"/>
        <v>4.3028628185035203E-3</v>
      </c>
      <c r="C29">
        <f t="shared" si="1"/>
        <v>7.2789538439831487</v>
      </c>
      <c r="D29">
        <f ca="1">D28*(1+NORMINV(RAND(),K$2,L$2))</f>
        <v>102.67923121711371</v>
      </c>
      <c r="E29">
        <f t="shared" ca="1" si="2"/>
        <v>-6.1223239639531662E-3</v>
      </c>
      <c r="F29">
        <f t="shared" ca="1" si="3"/>
        <v>-2.6343520147327165E-5</v>
      </c>
      <c r="G29">
        <f t="shared" ca="1" si="4"/>
        <v>2.1698438475096697E-7</v>
      </c>
    </row>
    <row r="30" spans="1:12" x14ac:dyDescent="0.25">
      <c r="A30">
        <f t="shared" si="5"/>
        <v>26</v>
      </c>
      <c r="B30">
        <f t="shared" si="0"/>
        <v>4.6584373481327592E-3</v>
      </c>
      <c r="C30">
        <f t="shared" si="1"/>
        <v>7.880462815669909</v>
      </c>
      <c r="D30">
        <f ca="1">D29*(1+NORMINV(RAND(),K$2,L$2))</f>
        <v>105.1570162138394</v>
      </c>
      <c r="E30">
        <f t="shared" ca="1" si="2"/>
        <v>2.4131316210251406E-2</v>
      </c>
      <c r="F30">
        <f t="shared" ca="1" si="3"/>
        <v>1.1241422469343663E-4</v>
      </c>
      <c r="G30">
        <f t="shared" ca="1" si="4"/>
        <v>2.4970745157805593E-6</v>
      </c>
    </row>
    <row r="31" spans="1:12" x14ac:dyDescent="0.25">
      <c r="A31">
        <f t="shared" si="5"/>
        <v>27</v>
      </c>
      <c r="B31">
        <f t="shared" si="0"/>
        <v>5.0433953955393634E-3</v>
      </c>
      <c r="C31">
        <f t="shared" si="1"/>
        <v>8.5316785241728059</v>
      </c>
      <c r="D31">
        <f ca="1">D30*(1+NORMINV(RAND(),K$2,L$2))</f>
        <v>107.63531714398921</v>
      </c>
      <c r="E31">
        <f t="shared" ca="1" si="2"/>
        <v>2.3567623154218523E-2</v>
      </c>
      <c r="F31">
        <f t="shared" ca="1" si="3"/>
        <v>1.1886084209979259E-4</v>
      </c>
      <c r="G31">
        <f t="shared" ca="1" si="4"/>
        <v>2.5733860915793983E-6</v>
      </c>
    </row>
    <row r="32" spans="1:12" x14ac:dyDescent="0.25">
      <c r="A32">
        <f t="shared" si="5"/>
        <v>28</v>
      </c>
      <c r="B32">
        <f t="shared" si="0"/>
        <v>5.4601651186621794E-3</v>
      </c>
      <c r="C32">
        <f t="shared" si="1"/>
        <v>9.2367085718738586</v>
      </c>
      <c r="D32">
        <f ca="1">D31*(1+NORMINV(RAND(),K$2,L$2))</f>
        <v>108.71151541898982</v>
      </c>
      <c r="E32">
        <f t="shared" ca="1" si="2"/>
        <v>9.9985609143597547E-3</v>
      </c>
      <c r="F32">
        <f t="shared" ca="1" si="3"/>
        <v>5.459379354140616E-5</v>
      </c>
      <c r="G32">
        <f t="shared" ca="1" si="4"/>
        <v>4.4420414571855125E-7</v>
      </c>
    </row>
    <row r="33" spans="1:7" x14ac:dyDescent="0.25">
      <c r="A33">
        <f t="shared" si="5"/>
        <v>29</v>
      </c>
      <c r="B33">
        <f t="shared" si="0"/>
        <v>5.9113753304814625E-3</v>
      </c>
      <c r="C33">
        <f t="shared" si="1"/>
        <v>9.9999999999999982</v>
      </c>
      <c r="D33">
        <f ca="1">D32*(1+NORMINV(RAND(),K$2,L$2))</f>
        <v>107.28564066541993</v>
      </c>
      <c r="E33">
        <f t="shared" ca="1" si="2"/>
        <v>-1.3116133539987548E-2</v>
      </c>
      <c r="F33">
        <f t="shared" ca="1" si="3"/>
        <v>-7.7534388239582891E-5</v>
      </c>
      <c r="G33">
        <f t="shared" ca="1" si="4"/>
        <v>1.1744189759906495E-6</v>
      </c>
    </row>
    <row r="34" spans="1:7" x14ac:dyDescent="0.25">
      <c r="A34">
        <f t="shared" si="5"/>
        <v>30</v>
      </c>
      <c r="B34">
        <f t="shared" si="0"/>
        <v>6.3998720804961072E-3</v>
      </c>
      <c r="C34">
        <f t="shared" si="1"/>
        <v>10.826367338740537</v>
      </c>
      <c r="D34">
        <f ca="1">D33*(1+NORMINV(RAND(),K$2,L$2))</f>
        <v>107.47143813634943</v>
      </c>
      <c r="E34">
        <f t="shared" ca="1" si="2"/>
        <v>1.7318018495031137E-3</v>
      </c>
      <c r="F34">
        <f t="shared" ca="1" si="3"/>
        <v>1.1083310305586499E-5</v>
      </c>
      <c r="G34">
        <f t="shared" ca="1" si="4"/>
        <v>3.6274798159677489E-9</v>
      </c>
    </row>
    <row r="35" spans="1:7" x14ac:dyDescent="0.25">
      <c r="A35">
        <f t="shared" si="5"/>
        <v>31</v>
      </c>
      <c r="B35">
        <f t="shared" si="0"/>
        <v>6.9287366064400557E-3</v>
      </c>
      <c r="C35">
        <f t="shared" si="1"/>
        <v>11.721022975334796</v>
      </c>
      <c r="D35">
        <f ca="1">D34*(1+NORMINV(RAND(),K$2,L$2))</f>
        <v>105.93668328953507</v>
      </c>
      <c r="E35">
        <f t="shared" ca="1" si="2"/>
        <v>-1.4280583505984318E-2</v>
      </c>
      <c r="F35">
        <f t="shared" ca="1" si="3"/>
        <v>-9.8946401699237619E-5</v>
      </c>
      <c r="G35">
        <f t="shared" ca="1" si="4"/>
        <v>1.6133769305291441E-6</v>
      </c>
    </row>
    <row r="36" spans="1:7" x14ac:dyDescent="0.25">
      <c r="A36">
        <f t="shared" si="5"/>
        <v>32</v>
      </c>
      <c r="B36">
        <f t="shared" si="0"/>
        <v>7.5013047694698631E-3</v>
      </c>
      <c r="C36">
        <f t="shared" si="1"/>
        <v>12.689610031679216</v>
      </c>
      <c r="D36">
        <f ca="1">D35*(1+NORMINV(RAND(),K$2,L$2))</f>
        <v>105.24614624098795</v>
      </c>
      <c r="E36">
        <f t="shared" ca="1" si="2"/>
        <v>-6.5183940737488467E-3</v>
      </c>
      <c r="F36">
        <f t="shared" ca="1" si="3"/>
        <v>-4.8896460554696316E-5</v>
      </c>
      <c r="G36">
        <f t="shared" ca="1" si="4"/>
        <v>4.2164817250352314E-7</v>
      </c>
    </row>
    <row r="37" spans="1:7" x14ac:dyDescent="0.25">
      <c r="A37">
        <f t="shared" si="5"/>
        <v>33</v>
      </c>
      <c r="B37">
        <f t="shared" si="0"/>
        <v>8.1211880954127191E-3</v>
      </c>
      <c r="C37">
        <f t="shared" si="1"/>
        <v>13.738237958832624</v>
      </c>
      <c r="D37">
        <f ca="1">D36*(1+NORMINV(RAND(),K$2,L$2))</f>
        <v>105.36968368249639</v>
      </c>
      <c r="E37">
        <f t="shared" ca="1" si="2"/>
        <v>1.1737953922375619E-3</v>
      </c>
      <c r="F37">
        <f t="shared" ca="1" si="3"/>
        <v>9.5326131658899913E-6</v>
      </c>
      <c r="G37">
        <f t="shared" ca="1" si="4"/>
        <v>3.0835892432318622E-10</v>
      </c>
    </row>
    <row r="38" spans="1:7" x14ac:dyDescent="0.25">
      <c r="A38">
        <f t="shared" si="5"/>
        <v>34</v>
      </c>
      <c r="B38">
        <f t="shared" si="0"/>
        <v>8.7922965547944792E-3</v>
      </c>
      <c r="C38">
        <f t="shared" si="1"/>
        <v>14.873521072935109</v>
      </c>
      <c r="D38">
        <f ca="1">D37*(1+NORMINV(RAND(),K$2,L$2))</f>
        <v>104.47512965173891</v>
      </c>
      <c r="E38">
        <f t="shared" ca="1" si="2"/>
        <v>-8.4896717869342511E-3</v>
      </c>
      <c r="F38">
        <f t="shared" ca="1" si="3"/>
        <v>-7.4643712003597909E-5</v>
      </c>
      <c r="G38">
        <f t="shared" ca="1" si="4"/>
        <v>7.8826945954024725E-7</v>
      </c>
    </row>
    <row r="39" spans="1:7" x14ac:dyDescent="0.25">
      <c r="A39">
        <f t="shared" si="5"/>
        <v>35</v>
      </c>
      <c r="B39">
        <f t="shared" si="0"/>
        <v>9.5188632253347932E-3</v>
      </c>
      <c r="C39">
        <f t="shared" si="1"/>
        <v>16.102620275609382</v>
      </c>
      <c r="D39">
        <f ca="1">D38*(1+NORMINV(RAND(),K$2,L$2))</f>
        <v>105.80610929711858</v>
      </c>
      <c r="E39">
        <f t="shared" ca="1" si="2"/>
        <v>1.2739679288424004E-2</v>
      </c>
      <c r="F39">
        <f t="shared" ca="1" si="3"/>
        <v>1.2126726468113857E-4</v>
      </c>
      <c r="G39">
        <f t="shared" ca="1" si="4"/>
        <v>1.3166020661402512E-6</v>
      </c>
    </row>
    <row r="40" spans="1:7" x14ac:dyDescent="0.25">
      <c r="A40">
        <f t="shared" si="5"/>
        <v>36</v>
      </c>
      <c r="B40">
        <f t="shared" si="0"/>
        <v>1.030547099247031E-2</v>
      </c>
      <c r="C40">
        <f t="shared" si="1"/>
        <v>17.43328822199987</v>
      </c>
      <c r="D40">
        <f ca="1">D39*(1+NORMINV(RAND(),K$2,L$2))</f>
        <v>107.57521365063586</v>
      </c>
      <c r="E40">
        <f t="shared" ca="1" si="2"/>
        <v>1.6720247680116294E-2</v>
      </c>
      <c r="F40">
        <f t="shared" ca="1" si="3"/>
        <v>1.7231002745435745E-4</v>
      </c>
      <c r="G40">
        <f t="shared" ca="1" si="4"/>
        <v>2.5535808359007446E-6</v>
      </c>
    </row>
    <row r="41" spans="1:7" x14ac:dyDescent="0.25">
      <c r="A41">
        <f t="shared" si="5"/>
        <v>37</v>
      </c>
      <c r="B41">
        <f t="shared" si="0"/>
        <v>1.1157081456321867E-2</v>
      </c>
      <c r="C41">
        <f t="shared" si="1"/>
        <v>18.873918221350962</v>
      </c>
      <c r="D41">
        <f ca="1">D40*(1+NORMINV(RAND(),K$2,L$2))</f>
        <v>108.17075055902679</v>
      </c>
      <c r="E41">
        <f t="shared" ca="1" si="2"/>
        <v>5.5360048860791265E-3</v>
      </c>
      <c r="F41">
        <f t="shared" ca="1" si="3"/>
        <v>6.1765657456580675E-5</v>
      </c>
      <c r="G41">
        <f t="shared" ca="1" si="4"/>
        <v>2.3169760559213949E-7</v>
      </c>
    </row>
    <row r="42" spans="1:7" x14ac:dyDescent="0.25">
      <c r="A42">
        <f t="shared" si="5"/>
        <v>38</v>
      </c>
      <c r="B42">
        <f t="shared" si="0"/>
        <v>1.2079066227439086E-2</v>
      </c>
      <c r="C42">
        <f t="shared" si="1"/>
        <v>20.433597178569411</v>
      </c>
      <c r="D42">
        <f ca="1">D41*(1+NORMINV(RAND(),K$2,L$2))</f>
        <v>107.04103011224386</v>
      </c>
      <c r="E42">
        <f t="shared" ca="1" si="2"/>
        <v>-1.0443862513151912E-2</v>
      </c>
      <c r="F42">
        <f t="shared" ca="1" si="3"/>
        <v>-1.2615210696663036E-4</v>
      </c>
      <c r="G42">
        <f t="shared" ca="1" si="4"/>
        <v>1.5760808526023163E-6</v>
      </c>
    </row>
    <row r="43" spans="1:7" x14ac:dyDescent="0.25">
      <c r="A43">
        <f t="shared" si="5"/>
        <v>39</v>
      </c>
      <c r="B43">
        <f t="shared" si="0"/>
        <v>1.3077240808723049E-2</v>
      </c>
      <c r="C43">
        <f t="shared" si="1"/>
        <v>22.122162910704482</v>
      </c>
      <c r="D43">
        <f ca="1">D42*(1+NORMINV(RAND(),K$2,L$2))</f>
        <v>107.95065570689697</v>
      </c>
      <c r="E43">
        <f t="shared" ca="1" si="2"/>
        <v>8.4979151798078596E-3</v>
      </c>
      <c r="F43">
        <f t="shared" ca="1" si="3"/>
        <v>1.111292831784504E-4</v>
      </c>
      <c r="G43">
        <f t="shared" ca="1" si="4"/>
        <v>7.3932218260667597E-7</v>
      </c>
    </row>
    <row r="44" spans="1:7" x14ac:dyDescent="0.25">
      <c r="A44">
        <f t="shared" si="5"/>
        <v>40</v>
      </c>
      <c r="B44">
        <f t="shared" si="0"/>
        <v>1.4157901277240415E-2</v>
      </c>
      <c r="C44">
        <f t="shared" si="1"/>
        <v>23.950266199874836</v>
      </c>
      <c r="D44">
        <f ca="1">D43*(1+NORMINV(RAND(),K$2,L$2))</f>
        <v>108.39390597011824</v>
      </c>
      <c r="E44">
        <f t="shared" ca="1" si="2"/>
        <v>4.1060451214374044E-3</v>
      </c>
      <c r="F44">
        <f t="shared" ca="1" si="3"/>
        <v>5.8132981469205406E-5</v>
      </c>
      <c r="G44">
        <f t="shared" ca="1" si="4"/>
        <v>1.3844733330658443E-7</v>
      </c>
    </row>
    <row r="45" spans="1:7" x14ac:dyDescent="0.25">
      <c r="A45">
        <f t="shared" si="5"/>
        <v>41</v>
      </c>
      <c r="B45">
        <f t="shared" si="0"/>
        <v>1.5327863997302866E-2</v>
      </c>
      <c r="C45">
        <f t="shared" si="1"/>
        <v>25.929437974046653</v>
      </c>
      <c r="D45">
        <f ca="1">D44*(1+NORMINV(RAND(),K$2,L$2))</f>
        <v>109.51600468872472</v>
      </c>
      <c r="E45">
        <f t="shared" ca="1" si="2"/>
        <v>1.0352046164992133E-2</v>
      </c>
      <c r="F45">
        <f t="shared" ca="1" si="3"/>
        <v>1.5867475571080012E-4</v>
      </c>
      <c r="G45">
        <f t="shared" ca="1" si="4"/>
        <v>1.3466320979550043E-6</v>
      </c>
    </row>
    <row r="46" spans="1:7" x14ac:dyDescent="0.25">
      <c r="A46">
        <f t="shared" si="5"/>
        <v>42</v>
      </c>
      <c r="B46">
        <f t="shared" si="0"/>
        <v>1.6594508615305682E-2</v>
      </c>
      <c r="C46">
        <f t="shared" si="1"/>
        <v>28.072162039411751</v>
      </c>
      <c r="D46">
        <f ca="1">D45*(1+NORMINV(RAND(),K$2,L$2))</f>
        <v>108.16483096304142</v>
      </c>
      <c r="E46">
        <f t="shared" ca="1" si="2"/>
        <v>-1.2337682784573008E-2</v>
      </c>
      <c r="F46">
        <f t="shared" ca="1" si="3"/>
        <v>-2.0473778326150538E-4</v>
      </c>
      <c r="G46">
        <f t="shared" ca="1" si="4"/>
        <v>2.9427435436867988E-6</v>
      </c>
    </row>
    <row r="47" spans="1:7" x14ac:dyDescent="0.25">
      <c r="A47">
        <f t="shared" si="5"/>
        <v>43</v>
      </c>
      <c r="B47">
        <f t="shared" si="0"/>
        <v>1.7965824607519405E-2</v>
      </c>
      <c r="C47">
        <f t="shared" si="1"/>
        <v>30.391953823131956</v>
      </c>
      <c r="D47">
        <f ca="1">D46*(1+NORMINV(RAND(),K$2,L$2))</f>
        <v>108.30288706187613</v>
      </c>
      <c r="E47">
        <f t="shared" ca="1" si="2"/>
        <v>1.2763492311274631E-3</v>
      </c>
      <c r="F47">
        <f t="shared" ca="1" si="3"/>
        <v>2.2930666424378249E-5</v>
      </c>
      <c r="G47">
        <f t="shared" ca="1" si="4"/>
        <v>1.5891466209182008E-9</v>
      </c>
    </row>
    <row r="48" spans="1:7" x14ac:dyDescent="0.25">
      <c r="A48">
        <f t="shared" si="5"/>
        <v>44</v>
      </c>
      <c r="B48">
        <f t="shared" si="0"/>
        <v>1.9450461674438927E-2</v>
      </c>
      <c r="C48">
        <f t="shared" si="1"/>
        <v>32.903445623126665</v>
      </c>
      <c r="D48">
        <f ca="1">D47*(1+NORMINV(RAND(),K$2,L$2))</f>
        <v>109.62417102528744</v>
      </c>
      <c r="E48">
        <f t="shared" ca="1" si="2"/>
        <v>1.219989604392006E-2</v>
      </c>
      <c r="F48">
        <f t="shared" ca="1" si="3"/>
        <v>2.3729361043440622E-4</v>
      </c>
      <c r="G48">
        <f t="shared" ca="1" si="4"/>
        <v>2.4490059846117745E-6</v>
      </c>
    </row>
    <row r="49" spans="1:7" x14ac:dyDescent="0.25">
      <c r="A49">
        <f t="shared" si="5"/>
        <v>45</v>
      </c>
      <c r="B49">
        <f t="shared" si="0"/>
        <v>2.1057784299557035E-2</v>
      </c>
      <c r="C49">
        <f t="shared" si="1"/>
        <v>35.622478902624408</v>
      </c>
      <c r="D49">
        <f ca="1">D48*(1+NORMINV(RAND(),K$2,L$2))</f>
        <v>110.27717532040693</v>
      </c>
      <c r="E49">
        <f t="shared" ca="1" si="2"/>
        <v>5.9567546920729388E-3</v>
      </c>
      <c r="F49">
        <f t="shared" ca="1" si="3"/>
        <v>1.2543605543104624E-4</v>
      </c>
      <c r="G49">
        <f t="shared" ca="1" si="4"/>
        <v>5.2178380645237133E-7</v>
      </c>
    </row>
    <row r="50" spans="1:7" x14ac:dyDescent="0.25">
      <c r="A50">
        <f t="shared" si="5"/>
        <v>46</v>
      </c>
      <c r="B50">
        <f t="shared" si="0"/>
        <v>2.279793081669676E-2</v>
      </c>
      <c r="C50">
        <f t="shared" si="1"/>
        <v>38.566204211634684</v>
      </c>
      <c r="D50">
        <f ca="1">D49*(1+NORMINV(RAND(),K$2,L$2))</f>
        <v>112.81762804711816</v>
      </c>
      <c r="E50">
        <f t="shared" ca="1" si="2"/>
        <v>2.3036976775384663E-2</v>
      </c>
      <c r="F50">
        <f t="shared" ca="1" si="3"/>
        <v>5.2519540275106958E-4</v>
      </c>
      <c r="G50">
        <f t="shared" ca="1" si="4"/>
        <v>1.1092495243078904E-5</v>
      </c>
    </row>
    <row r="51" spans="1:7" x14ac:dyDescent="0.25">
      <c r="A51">
        <f t="shared" si="5"/>
        <v>47</v>
      </c>
      <c r="B51">
        <f t="shared" si="0"/>
        <v>2.4681877358475237E-2</v>
      </c>
      <c r="C51">
        <f t="shared" si="1"/>
        <v>41.75318936560398</v>
      </c>
      <c r="D51">
        <f ca="1">D50*(1+NORMINV(RAND(),K$2,L$2))</f>
        <v>111.91877941191373</v>
      </c>
      <c r="E51">
        <f t="shared" ca="1" si="2"/>
        <v>-7.9672711681992407E-3</v>
      </c>
      <c r="F51">
        <f t="shared" ca="1" si="3"/>
        <v>-1.966472098552094E-4</v>
      </c>
      <c r="G51">
        <f t="shared" ca="1" si="4"/>
        <v>1.9754053099675834E-6</v>
      </c>
    </row>
    <row r="52" spans="1:7" x14ac:dyDescent="0.25">
      <c r="A52">
        <f t="shared" si="5"/>
        <v>48</v>
      </c>
      <c r="B52">
        <f t="shared" si="0"/>
        <v>2.6721507089259605E-2</v>
      </c>
      <c r="C52">
        <f t="shared" si="1"/>
        <v>45.203536563602398</v>
      </c>
      <c r="D52">
        <f ca="1">D51*(1+NORMINV(RAND(),K$2,L$2))</f>
        <v>111.99091552687229</v>
      </c>
      <c r="E52">
        <f t="shared" ca="1" si="2"/>
        <v>6.4453986486984909E-4</v>
      </c>
      <c r="F52">
        <f t="shared" ca="1" si="3"/>
        <v>1.7223076568430101E-5</v>
      </c>
      <c r="G52">
        <f t="shared" ca="1" si="4"/>
        <v>2.9880426283337761E-9</v>
      </c>
    </row>
    <row r="53" spans="1:7" x14ac:dyDescent="0.25">
      <c r="A53">
        <f t="shared" si="5"/>
        <v>49</v>
      </c>
      <c r="B53">
        <f t="shared" si="0"/>
        <v>2.892968515930841E-2</v>
      </c>
      <c r="C53">
        <f t="shared" si="1"/>
        <v>48.939009184774903</v>
      </c>
      <c r="D53">
        <f ca="1">D52*(1+NORMINV(RAND(),K$2,L$2))</f>
        <v>111.39859099189529</v>
      </c>
      <c r="E53">
        <f t="shared" ca="1" si="2"/>
        <v>-5.2890409207777848E-3</v>
      </c>
      <c r="F53">
        <f t="shared" ca="1" si="3"/>
        <v>-1.5301028863279998E-4</v>
      </c>
      <c r="G53">
        <f t="shared" ca="1" si="4"/>
        <v>1.1365764755263619E-6</v>
      </c>
    </row>
    <row r="54" spans="1:7" x14ac:dyDescent="0.25">
      <c r="A54">
        <f t="shared" si="5"/>
        <v>50</v>
      </c>
      <c r="B54">
        <f t="shared" si="0"/>
        <v>3.1320339852878368E-2</v>
      </c>
      <c r="C54">
        <f t="shared" si="1"/>
        <v>52.983169062837057</v>
      </c>
      <c r="D54">
        <f ca="1">D53*(1+NORMINV(RAND(),K$2,L$2))</f>
        <v>111.21452864188473</v>
      </c>
      <c r="E54">
        <f t="shared" ca="1" si="2"/>
        <v>-1.6522861588433816E-3</v>
      </c>
      <c r="F54">
        <f t="shared" ca="1" si="3"/>
        <v>-5.175016402918168E-5</v>
      </c>
      <c r="G54">
        <f t="shared" ca="1" si="4"/>
        <v>2.1684126209817006E-7</v>
      </c>
    </row>
    <row r="55" spans="1:7" x14ac:dyDescent="0.25">
      <c r="A55">
        <f t="shared" si="5"/>
        <v>51</v>
      </c>
      <c r="B55">
        <f t="shared" si="0"/>
        <v>3.3908550442145607E-2</v>
      </c>
      <c r="C55">
        <f t="shared" si="1"/>
        <v>57.361525104486738</v>
      </c>
      <c r="D55">
        <f ca="1">D54*(1+NORMINV(RAND(),K$2,L$2))</f>
        <v>111.68416815856379</v>
      </c>
      <c r="E55">
        <f t="shared" ca="1" si="2"/>
        <v>4.2228252226948221E-3</v>
      </c>
      <c r="F55">
        <f t="shared" ca="1" si="3"/>
        <v>1.4318988207211213E-4</v>
      </c>
      <c r="G55">
        <f t="shared" ca="1" si="4"/>
        <v>3.5681319782158324E-7</v>
      </c>
    </row>
    <row r="56" spans="1:7" x14ac:dyDescent="0.25">
      <c r="A56">
        <f t="shared" si="5"/>
        <v>52</v>
      </c>
      <c r="B56">
        <f t="shared" si="0"/>
        <v>3.6710642301088149E-2</v>
      </c>
      <c r="C56">
        <f t="shared" si="1"/>
        <v>62.101694189156106</v>
      </c>
      <c r="D56">
        <f ca="1">D55*(1+NORMINV(RAND(),K$2,L$2))</f>
        <v>113.19205979263533</v>
      </c>
      <c r="E56">
        <f t="shared" ca="1" si="2"/>
        <v>1.3501391100757532E-2</v>
      </c>
      <c r="F56">
        <f t="shared" ca="1" si="3"/>
        <v>4.9564473926700455E-4</v>
      </c>
      <c r="G56">
        <f t="shared" ca="1" si="4"/>
        <v>5.7566637166702711E-6</v>
      </c>
    </row>
    <row r="57" spans="1:7" x14ac:dyDescent="0.25">
      <c r="A57">
        <f t="shared" si="5"/>
        <v>53</v>
      </c>
      <c r="B57">
        <f t="shared" si="0"/>
        <v>3.9744289879268778E-2</v>
      </c>
      <c r="C57">
        <f t="shared" si="1"/>
        <v>67.233575364993314</v>
      </c>
      <c r="D57">
        <f ca="1">D56*(1+NORMINV(RAND(),K$2,L$2))</f>
        <v>113.57490986691575</v>
      </c>
      <c r="E57">
        <f t="shared" ca="1" si="2"/>
        <v>3.3823050396095183E-3</v>
      </c>
      <c r="F57">
        <f t="shared" ca="1" si="3"/>
        <v>1.3442731195435236E-4</v>
      </c>
      <c r="G57">
        <f t="shared" ca="1" si="4"/>
        <v>2.2957003546166282E-7</v>
      </c>
    </row>
    <row r="58" spans="1:7" x14ac:dyDescent="0.25">
      <c r="A58">
        <f t="shared" si="5"/>
        <v>54</v>
      </c>
      <c r="B58">
        <f t="shared" si="0"/>
        <v>4.3028628185035188E-2</v>
      </c>
      <c r="C58">
        <f t="shared" si="1"/>
        <v>72.78953843983146</v>
      </c>
      <c r="D58">
        <f ca="1">D57*(1+NORMINV(RAND(),K$2,L$2))</f>
        <v>114.16785100652341</v>
      </c>
      <c r="E58">
        <f t="shared" ca="1" si="2"/>
        <v>5.2207053503494204E-3</v>
      </c>
      <c r="F58">
        <f t="shared" ca="1" si="3"/>
        <v>2.2463978938380908E-4</v>
      </c>
      <c r="G58">
        <f t="shared" ca="1" si="4"/>
        <v>7.7419673659638875E-7</v>
      </c>
    </row>
    <row r="59" spans="1:7" x14ac:dyDescent="0.25">
      <c r="A59">
        <f t="shared" si="5"/>
        <v>55</v>
      </c>
      <c r="B59">
        <f t="shared" si="0"/>
        <v>4.658437348132758E-2</v>
      </c>
      <c r="C59">
        <f t="shared" si="1"/>
        <v>78.804628156699067</v>
      </c>
      <c r="D59">
        <f ca="1">D58*(1+NORMINV(RAND(),K$2,L$2))</f>
        <v>112.83686317918705</v>
      </c>
      <c r="E59">
        <f t="shared" ca="1" si="2"/>
        <v>-1.1658166599459834E-2</v>
      </c>
      <c r="F59">
        <f t="shared" ca="1" si="3"/>
        <v>-5.4308838697677555E-4</v>
      </c>
      <c r="G59">
        <f t="shared" ca="1" si="4"/>
        <v>7.4393564908180608E-6</v>
      </c>
    </row>
    <row r="60" spans="1:7" x14ac:dyDescent="0.25">
      <c r="A60">
        <f t="shared" si="5"/>
        <v>56</v>
      </c>
      <c r="B60">
        <f t="shared" si="0"/>
        <v>5.0433953955393608E-2</v>
      </c>
      <c r="C60">
        <f t="shared" si="1"/>
        <v>85.316785241728027</v>
      </c>
      <c r="D60">
        <f ca="1">D59*(1+NORMINV(RAND(),K$2,L$2))</f>
        <v>111.3785377185247</v>
      </c>
      <c r="E60">
        <f t="shared" ca="1" si="2"/>
        <v>-1.2924193562049869E-2</v>
      </c>
      <c r="F60">
        <f t="shared" ca="1" si="3"/>
        <v>-6.5181818301901756E-4</v>
      </c>
      <c r="G60">
        <f t="shared" ca="1" si="4"/>
        <v>9.7487343878848638E-6</v>
      </c>
    </row>
    <row r="61" spans="1:7" x14ac:dyDescent="0.25">
      <c r="A61">
        <f t="shared" si="5"/>
        <v>57</v>
      </c>
      <c r="B61">
        <f t="shared" si="0"/>
        <v>5.4601651186621795E-2</v>
      </c>
      <c r="C61">
        <f t="shared" si="1"/>
        <v>92.367085718738579</v>
      </c>
      <c r="D61">
        <f ca="1">D60*(1+NORMINV(RAND(),K$2,L$2))</f>
        <v>108.5967286179682</v>
      </c>
      <c r="E61">
        <f t="shared" ca="1" si="2"/>
        <v>-2.4976168277470793E-2</v>
      </c>
      <c r="F61">
        <f t="shared" ca="1" si="3"/>
        <v>-1.3637400282648288E-3</v>
      </c>
      <c r="G61">
        <f t="shared" ca="1" si="4"/>
        <v>3.6783358114881252E-5</v>
      </c>
    </row>
    <row r="62" spans="1:7" x14ac:dyDescent="0.25">
      <c r="A62">
        <f t="shared" si="5"/>
        <v>58</v>
      </c>
      <c r="B62">
        <f t="shared" si="0"/>
        <v>5.9113753304814609E-2</v>
      </c>
      <c r="C62">
        <f t="shared" si="1"/>
        <v>99.999999999999957</v>
      </c>
      <c r="D62">
        <f ca="1">D61*(1+NORMINV(RAND(),K$2,L$2))</f>
        <v>109.92351047141022</v>
      </c>
      <c r="E62">
        <f t="shared" ca="1" si="2"/>
        <v>1.2217512169353708E-2</v>
      </c>
      <c r="F62">
        <f t="shared" ca="1" si="3"/>
        <v>7.222230003777455E-4</v>
      </c>
      <c r="G62">
        <f t="shared" ca="1" si="4"/>
        <v>7.4663960339256907E-6</v>
      </c>
    </row>
    <row r="63" spans="1:7" x14ac:dyDescent="0.25">
      <c r="A63">
        <f t="shared" si="5"/>
        <v>59</v>
      </c>
      <c r="B63">
        <f t="shared" si="0"/>
        <v>6.3998720804961037E-2</v>
      </c>
      <c r="C63">
        <f t="shared" si="1"/>
        <v>108.2636733874053</v>
      </c>
      <c r="D63">
        <f ca="1">D62*(1+NORMINV(RAND(),K$2,L$2))</f>
        <v>109.54613016606289</v>
      </c>
      <c r="E63">
        <f t="shared" ca="1" si="2"/>
        <v>-3.433117298828281E-3</v>
      </c>
      <c r="F63">
        <f t="shared" ca="1" si="3"/>
        <v>-2.1971511549839315E-4</v>
      </c>
      <c r="G63">
        <f t="shared" ca="1" si="4"/>
        <v>1.2458135413946867E-6</v>
      </c>
    </row>
    <row r="64" spans="1:7" x14ac:dyDescent="0.25">
      <c r="A64">
        <f t="shared" si="5"/>
        <v>60</v>
      </c>
      <c r="B64">
        <f t="shared" si="0"/>
        <v>6.9287366064400502E-2</v>
      </c>
      <c r="C64">
        <f t="shared" si="1"/>
        <v>117.21022975334787</v>
      </c>
      <c r="D64">
        <f ca="1">D63*(1+NORMINV(RAND(),K$2,L$2))</f>
        <v>111.20914365655857</v>
      </c>
      <c r="E64">
        <f t="shared" ca="1" si="2"/>
        <v>1.5180942384497569E-2</v>
      </c>
      <c r="F64">
        <f t="shared" ca="1" si="3"/>
        <v>1.051847512197256E-3</v>
      </c>
      <c r="G64">
        <f t="shared" ca="1" si="4"/>
        <v>1.3975050325812503E-5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7A5B1-9329-4F91-85A1-DD0B2C8BAF2B}">
  <dimension ref="A1:L94"/>
  <sheetViews>
    <sheetView workbookViewId="0">
      <selection activeCell="I3" sqref="I3"/>
    </sheetView>
  </sheetViews>
  <sheetFormatPr defaultRowHeight="15" x14ac:dyDescent="0.25"/>
  <cols>
    <col min="1" max="1" width="14.42578125" bestFit="1" customWidth="1"/>
    <col min="2" max="2" width="11" bestFit="1" customWidth="1"/>
    <col min="3" max="3" width="21.42578125" bestFit="1" customWidth="1"/>
    <col min="4" max="4" width="15.85546875" bestFit="1" customWidth="1"/>
    <col min="5" max="5" width="17.5703125" bestFit="1" customWidth="1"/>
    <col min="6" max="6" width="17.5703125" customWidth="1"/>
    <col min="7" max="7" width="26.42578125" bestFit="1" customWidth="1"/>
    <col min="8" max="8" width="15.7109375" bestFit="1" customWidth="1"/>
    <col min="9" max="9" width="14.7109375" bestFit="1" customWidth="1"/>
    <col min="11" max="11" width="34.5703125" bestFit="1" customWidth="1"/>
    <col min="12" max="12" width="22.140625" bestFit="1" customWidth="1"/>
  </cols>
  <sheetData>
    <row r="1" spans="1:12" x14ac:dyDescent="0.25">
      <c r="A1" t="s">
        <v>0</v>
      </c>
      <c r="H1" t="s">
        <v>3</v>
      </c>
      <c r="I1" t="s">
        <v>4</v>
      </c>
      <c r="K1" t="s">
        <v>5</v>
      </c>
      <c r="L1" t="s">
        <v>6</v>
      </c>
    </row>
    <row r="2" spans="1:12" x14ac:dyDescent="0.25">
      <c r="A2" t="s">
        <v>8</v>
      </c>
      <c r="D2" t="s">
        <v>7</v>
      </c>
      <c r="H2">
        <f ca="1">SUM(F5:F64)+K2*B4</f>
        <v>1.5594770078362994E-3</v>
      </c>
      <c r="I2">
        <f ca="1">SQRT(SUM(G5:G64)+B4*L2^2)</f>
        <v>1.0548026812954464E-2</v>
      </c>
      <c r="K2">
        <v>6.2799999999999998E-4</v>
      </c>
      <c r="L2" s="1">
        <v>1.1988E-2</v>
      </c>
    </row>
    <row r="3" spans="1:12" x14ac:dyDescent="0.25">
      <c r="A3" t="s">
        <v>9</v>
      </c>
      <c r="B3" t="s">
        <v>23</v>
      </c>
      <c r="C3" t="s">
        <v>22</v>
      </c>
      <c r="D3" t="s">
        <v>1</v>
      </c>
      <c r="E3" t="s">
        <v>2</v>
      </c>
      <c r="F3" t="s">
        <v>24</v>
      </c>
      <c r="G3" t="s">
        <v>25</v>
      </c>
    </row>
    <row r="4" spans="1:12" x14ac:dyDescent="0.25">
      <c r="A4">
        <v>0</v>
      </c>
      <c r="B4">
        <f>L15</f>
        <v>3.1622776601683798E-2</v>
      </c>
      <c r="D4">
        <v>100</v>
      </c>
    </row>
    <row r="5" spans="1:12" x14ac:dyDescent="0.25">
      <c r="A5">
        <v>1</v>
      </c>
      <c r="B5">
        <f>L$16*(C5/L$17)</f>
        <v>6.8861003949058093E-4</v>
      </c>
      <c r="C5">
        <f>EXP(L$7*A5)</f>
        <v>1.0826367338740543</v>
      </c>
      <c r="D5">
        <f ca="1">D4*(1+NORMINV(RAND(),K$2,L$2))</f>
        <v>100.72457684274838</v>
      </c>
      <c r="E5">
        <f ca="1">(D5-D4)/D4</f>
        <v>7.2457684274837677E-3</v>
      </c>
      <c r="F5">
        <f ca="1">E5*B5</f>
        <v>4.9895088829892016E-6</v>
      </c>
      <c r="G5">
        <f ca="1">B5*(E5-H$2)^2</f>
        <v>2.2265455117151093E-8</v>
      </c>
    </row>
    <row r="6" spans="1:12" x14ac:dyDescent="0.25">
      <c r="A6">
        <v>2</v>
      </c>
      <c r="B6">
        <f t="shared" ref="B6:B64" si="0">L$16*(C6/L$17)</f>
        <v>7.4551452406696622E-4</v>
      </c>
      <c r="C6">
        <f t="shared" ref="C6:C64" si="1">EXP(L$7*A6)</f>
        <v>1.1721022975334801</v>
      </c>
      <c r="D6">
        <f ca="1">D5*(1+NORMINV(RAND(),K$2,L$2))</f>
        <v>99.275194640159341</v>
      </c>
      <c r="E6">
        <f t="shared" ref="E6:E69" ca="1" si="2">(D6-D5)/D5</f>
        <v>-1.4389558616382343E-2</v>
      </c>
      <c r="F6">
        <f t="shared" ref="F6:F64" ca="1" si="3">E6*B6</f>
        <v>-1.0727624943425996E-5</v>
      </c>
      <c r="G6">
        <f t="shared" ref="G6:G64" ca="1" si="4">B6*(E6-H$2)^2</f>
        <v>1.8963782470105229E-7</v>
      </c>
      <c r="K6" t="s">
        <v>12</v>
      </c>
    </row>
    <row r="7" spans="1:12" x14ac:dyDescent="0.25">
      <c r="A7">
        <v>3</v>
      </c>
      <c r="B7">
        <f t="shared" si="0"/>
        <v>8.071214093915305E-4</v>
      </c>
      <c r="C7">
        <f t="shared" si="1"/>
        <v>1.2689610031679222</v>
      </c>
      <c r="D7">
        <f ca="1">D6*(1+NORMINV(RAND(),K$2,L$2))</f>
        <v>100.0169768569879</v>
      </c>
      <c r="E7">
        <f t="shared" ca="1" si="2"/>
        <v>7.4719794760138821E-3</v>
      </c>
      <c r="F7">
        <f t="shared" ca="1" si="3"/>
        <v>6.0307946056249144E-6</v>
      </c>
      <c r="G7">
        <f t="shared" ca="1" si="4"/>
        <v>2.8215096338336371E-8</v>
      </c>
      <c r="K7" t="s">
        <v>10</v>
      </c>
      <c r="L7">
        <f>-LN(L9)/(L10-1)</f>
        <v>7.9399485965311906E-2</v>
      </c>
    </row>
    <row r="8" spans="1:12" x14ac:dyDescent="0.25">
      <c r="A8">
        <f>A7+1</f>
        <v>4</v>
      </c>
      <c r="B8">
        <f t="shared" si="0"/>
        <v>8.7381928650347022E-4</v>
      </c>
      <c r="C8">
        <f t="shared" si="1"/>
        <v>1.3738237958832629</v>
      </c>
      <c r="D8">
        <f ca="1">D7*(1+NORMINV(RAND(),K$2,L$2))</f>
        <v>100.55213348060803</v>
      </c>
      <c r="E8">
        <f t="shared" ca="1" si="2"/>
        <v>5.3506578626681357E-3</v>
      </c>
      <c r="F8">
        <f t="shared" ca="1" si="3"/>
        <v>4.6755080358808533E-6</v>
      </c>
      <c r="G8">
        <f t="shared" ca="1" si="4"/>
        <v>1.255945028298173E-8</v>
      </c>
      <c r="K8" t="s">
        <v>11</v>
      </c>
      <c r="L8">
        <f>LN(L11)/(L12)</f>
        <v>-3.8376418216567426E-2</v>
      </c>
    </row>
    <row r="9" spans="1:12" x14ac:dyDescent="0.25">
      <c r="A9">
        <f t="shared" ref="A9:A64" si="5">A8+1</f>
        <v>5</v>
      </c>
      <c r="B9">
        <f t="shared" si="0"/>
        <v>9.4602885833627349E-4</v>
      </c>
      <c r="C9">
        <f t="shared" si="1"/>
        <v>1.4873521072935112</v>
      </c>
      <c r="D9">
        <f ca="1">D8*(1+NORMINV(RAND(),K$2,L$2))</f>
        <v>98.992492236026294</v>
      </c>
      <c r="E9">
        <f t="shared" ca="1" si="2"/>
        <v>-1.5510772278964375E-2</v>
      </c>
      <c r="F9">
        <f t="shared" ca="1" si="3"/>
        <v>-1.4673638190982587E-5</v>
      </c>
      <c r="G9">
        <f t="shared" ca="1" si="4"/>
        <v>2.7566657566402322E-7</v>
      </c>
      <c r="K9" t="s">
        <v>13</v>
      </c>
      <c r="L9">
        <v>0.1</v>
      </c>
    </row>
    <row r="10" spans="1:12" x14ac:dyDescent="0.25">
      <c r="A10">
        <f t="shared" si="5"/>
        <v>6</v>
      </c>
      <c r="B10">
        <f t="shared" si="0"/>
        <v>1.0242055933397836E-3</v>
      </c>
      <c r="C10">
        <f t="shared" si="1"/>
        <v>1.6102620275609392</v>
      </c>
      <c r="D10">
        <f ca="1">D9*(1+NORMINV(RAND(),K$2,L$2))</f>
        <v>98.163933113193465</v>
      </c>
      <c r="E10">
        <f t="shared" ca="1" si="2"/>
        <v>-8.3699188101791361E-3</v>
      </c>
      <c r="F10">
        <f t="shared" ca="1" si="3"/>
        <v>-8.5725176611853377E-6</v>
      </c>
      <c r="G10">
        <f t="shared" ca="1" si="4"/>
        <v>1.0097940098614161E-7</v>
      </c>
      <c r="K10" t="s">
        <v>14</v>
      </c>
      <c r="L10">
        <v>30</v>
      </c>
    </row>
    <row r="11" spans="1:12" x14ac:dyDescent="0.25">
      <c r="A11">
        <f t="shared" si="5"/>
        <v>7</v>
      </c>
      <c r="B11">
        <f t="shared" si="0"/>
        <v>1.1088425983889214E-3</v>
      </c>
      <c r="C11">
        <f t="shared" si="1"/>
        <v>1.7433288221999879</v>
      </c>
      <c r="D11">
        <f ca="1">D10*(1+NORMINV(RAND(),K$2,L$2))</f>
        <v>99.392983354449584</v>
      </c>
      <c r="E11">
        <f t="shared" ca="1" si="2"/>
        <v>1.2520385056687698E-2</v>
      </c>
      <c r="F11">
        <f t="shared" ca="1" si="3"/>
        <v>1.3883136299087409E-5</v>
      </c>
      <c r="G11">
        <f t="shared" ca="1" si="4"/>
        <v>1.332180188617267E-7</v>
      </c>
      <c r="K11" t="s">
        <v>15</v>
      </c>
      <c r="L11">
        <v>0.1</v>
      </c>
    </row>
    <row r="12" spans="1:12" x14ac:dyDescent="0.25">
      <c r="A12">
        <f t="shared" si="5"/>
        <v>8</v>
      </c>
      <c r="B12">
        <f t="shared" si="0"/>
        <v>1.2004737291002017E-3</v>
      </c>
      <c r="C12">
        <f t="shared" si="1"/>
        <v>1.8873918221350969</v>
      </c>
      <c r="D12">
        <f ca="1">D11*(1+NORMINV(RAND(),K$2,L$2))</f>
        <v>98.767693656517366</v>
      </c>
      <c r="E12">
        <f t="shared" ca="1" si="2"/>
        <v>-6.291084911923258E-3</v>
      </c>
      <c r="F12">
        <f t="shared" ca="1" si="3"/>
        <v>-7.5522821643025278E-6</v>
      </c>
      <c r="G12">
        <f t="shared" ca="1" si="4"/>
        <v>7.398678349810595E-8</v>
      </c>
      <c r="K12" t="s">
        <v>16</v>
      </c>
      <c r="L12">
        <v>60</v>
      </c>
    </row>
    <row r="13" spans="1:12" x14ac:dyDescent="0.25">
      <c r="A13">
        <f t="shared" si="5"/>
        <v>9</v>
      </c>
      <c r="B13">
        <f t="shared" si="0"/>
        <v>1.2996769571746488E-3</v>
      </c>
      <c r="C13">
        <f t="shared" si="1"/>
        <v>2.0433597178569416</v>
      </c>
      <c r="D13">
        <f ca="1">D12*(1+NORMINV(RAND(),K$2,L$2))</f>
        <v>97.52788865904526</v>
      </c>
      <c r="E13">
        <f t="shared" ca="1" si="2"/>
        <v>-1.2552738163389273E-2</v>
      </c>
      <c r="F13">
        <f t="shared" ca="1" si="3"/>
        <v>-1.6314504540403861E-5</v>
      </c>
      <c r="G13">
        <f t="shared" ca="1" si="4"/>
        <v>2.5883666668049E-7</v>
      </c>
    </row>
    <row r="14" spans="1:12" x14ac:dyDescent="0.25">
      <c r="A14">
        <f t="shared" si="5"/>
        <v>10</v>
      </c>
      <c r="B14">
        <f t="shared" si="0"/>
        <v>1.4070780160069308E-3</v>
      </c>
      <c r="C14">
        <f t="shared" si="1"/>
        <v>2.2122162910704484</v>
      </c>
      <c r="D14">
        <f ca="1">D13*(1+NORMINV(RAND(),K$2,L$2))</f>
        <v>97.529152673060054</v>
      </c>
      <c r="E14">
        <f t="shared" ca="1" si="2"/>
        <v>1.2960539105000612E-5</v>
      </c>
      <c r="F14">
        <f t="shared" ca="1" si="3"/>
        <v>1.8236489650244505E-8</v>
      </c>
      <c r="G14">
        <f t="shared" ca="1" si="4"/>
        <v>3.3653270475090319E-9</v>
      </c>
      <c r="K14" t="s">
        <v>17</v>
      </c>
      <c r="L14">
        <v>90</v>
      </c>
    </row>
    <row r="15" spans="1:12" x14ac:dyDescent="0.25">
      <c r="A15">
        <f t="shared" si="5"/>
        <v>11</v>
      </c>
      <c r="B15">
        <f t="shared" si="0"/>
        <v>1.5233543475557283E-3</v>
      </c>
      <c r="C15">
        <f t="shared" si="1"/>
        <v>2.395026619987485</v>
      </c>
      <c r="D15">
        <f ca="1">D14*(1+NORMINV(RAND(),K$2,L$2))</f>
        <v>96.662086184495379</v>
      </c>
      <c r="E15">
        <f t="shared" ca="1" si="2"/>
        <v>-8.8903314014352076E-3</v>
      </c>
      <c r="F15">
        <f t="shared" ca="1" si="3"/>
        <v>-1.3543124991587534E-5</v>
      </c>
      <c r="G15">
        <f t="shared" ca="1" si="4"/>
        <v>1.663480033089759E-7</v>
      </c>
      <c r="K15" t="s">
        <v>19</v>
      </c>
      <c r="L15">
        <f>EXP(L14*L8)</f>
        <v>3.1622776601683798E-2</v>
      </c>
    </row>
    <row r="16" spans="1:12" x14ac:dyDescent="0.25">
      <c r="A16">
        <f t="shared" si="5"/>
        <v>12</v>
      </c>
      <c r="B16">
        <f t="shared" si="0"/>
        <v>1.6492393753705747E-3</v>
      </c>
      <c r="C16">
        <f t="shared" si="1"/>
        <v>2.5929437974046667</v>
      </c>
      <c r="D16">
        <f ca="1">D15*(1+NORMINV(RAND(),K$2,L$2))</f>
        <v>96.545841616174357</v>
      </c>
      <c r="E16">
        <f t="shared" ca="1" si="2"/>
        <v>-1.2025870008552321E-3</v>
      </c>
      <c r="F16">
        <f t="shared" ca="1" si="3"/>
        <v>-1.9833538341192559E-6</v>
      </c>
      <c r="G16">
        <f t="shared" ca="1" si="4"/>
        <v>1.2582043216916729E-8</v>
      </c>
      <c r="K16" t="s">
        <v>18</v>
      </c>
      <c r="L16">
        <f>1-L15</f>
        <v>0.96837722339831622</v>
      </c>
    </row>
    <row r="17" spans="1:12" x14ac:dyDescent="0.25">
      <c r="A17">
        <f t="shared" si="5"/>
        <v>13</v>
      </c>
      <c r="B17">
        <f t="shared" si="0"/>
        <v>1.7855271307276848E-3</v>
      </c>
      <c r="C17">
        <f t="shared" si="1"/>
        <v>2.8072162039411763</v>
      </c>
      <c r="D17">
        <f ca="1">D16*(1+NORMINV(RAND(),K$2,L$2))</f>
        <v>97.341702459018904</v>
      </c>
      <c r="E17">
        <f t="shared" ca="1" si="2"/>
        <v>8.243346678861169E-3</v>
      </c>
      <c r="F17">
        <f t="shared" ca="1" si="3"/>
        <v>1.4718719143100572E-5</v>
      </c>
      <c r="G17">
        <f t="shared" ca="1" si="4"/>
        <v>7.9766842194059415E-8</v>
      </c>
      <c r="K17" t="s">
        <v>20</v>
      </c>
      <c r="L17">
        <f>SUM(C5:C64)</f>
        <v>1522.4883376280181</v>
      </c>
    </row>
    <row r="18" spans="1:12" x14ac:dyDescent="0.25">
      <c r="A18">
        <f t="shared" si="5"/>
        <v>14</v>
      </c>
      <c r="B18">
        <f t="shared" si="0"/>
        <v>1.9330772610545327E-3</v>
      </c>
      <c r="C18">
        <f t="shared" si="1"/>
        <v>3.039195382313197</v>
      </c>
      <c r="D18">
        <f ca="1">D17*(1+NORMINV(RAND(),K$2,L$2))</f>
        <v>97.635545833745113</v>
      </c>
      <c r="E18">
        <f t="shared" ca="1" si="2"/>
        <v>3.0186792228122056E-3</v>
      </c>
      <c r="F18">
        <f t="shared" ca="1" si="3"/>
        <v>5.8353401640360432E-6</v>
      </c>
      <c r="G18">
        <f t="shared" ca="1" si="4"/>
        <v>4.116045554131308E-9</v>
      </c>
    </row>
    <row r="19" spans="1:12" x14ac:dyDescent="0.25">
      <c r="A19">
        <f t="shared" si="5"/>
        <v>15</v>
      </c>
      <c r="B19">
        <f t="shared" si="0"/>
        <v>2.0928204522342817E-3</v>
      </c>
      <c r="C19">
        <f t="shared" si="1"/>
        <v>3.2903445623126673</v>
      </c>
      <c r="D19">
        <f ca="1">D18*(1+NORMINV(RAND(),K$2,L$2))</f>
        <v>99.71720526044119</v>
      </c>
      <c r="E19">
        <f t="shared" ca="1" si="2"/>
        <v>2.1320712747801406E-2</v>
      </c>
      <c r="F19">
        <f t="shared" ca="1" si="3"/>
        <v>4.4620423694810956E-5</v>
      </c>
      <c r="G19">
        <f t="shared" ca="1" si="4"/>
        <v>8.1725986011376634E-7</v>
      </c>
      <c r="K19" t="s">
        <v>21</v>
      </c>
      <c r="L19">
        <f>SUM(B4:B64)</f>
        <v>1</v>
      </c>
    </row>
    <row r="20" spans="1:12" x14ac:dyDescent="0.25">
      <c r="A20">
        <f t="shared" si="5"/>
        <v>16</v>
      </c>
      <c r="B20">
        <f t="shared" si="0"/>
        <v>2.2657642989917445E-3</v>
      </c>
      <c r="C20">
        <f t="shared" si="1"/>
        <v>3.5622478902624417</v>
      </c>
      <c r="D20">
        <f ca="1">D19*(1+NORMINV(RAND(),K$2,L$2))</f>
        <v>99.959511107503943</v>
      </c>
      <c r="E20">
        <f t="shared" ca="1" si="2"/>
        <v>2.4299301853666923E-3</v>
      </c>
      <c r="F20">
        <f t="shared" ca="1" si="3"/>
        <v>5.5056490630462438E-6</v>
      </c>
      <c r="G20">
        <f t="shared" ca="1" si="4"/>
        <v>1.7167440838634571E-9</v>
      </c>
    </row>
    <row r="21" spans="1:12" x14ac:dyDescent="0.25">
      <c r="A21">
        <f t="shared" si="5"/>
        <v>17</v>
      </c>
      <c r="B21">
        <f t="shared" si="0"/>
        <v>2.452999660388859E-3</v>
      </c>
      <c r="C21">
        <f t="shared" si="1"/>
        <v>3.8566204211634711</v>
      </c>
      <c r="D21">
        <f ca="1">D20*(1+NORMINV(RAND(),K$2,L$2))</f>
        <v>98.943920293384934</v>
      </c>
      <c r="E21">
        <f t="shared" ca="1" si="2"/>
        <v>-1.0160021821502966E-2</v>
      </c>
      <c r="F21">
        <f t="shared" ca="1" si="3"/>
        <v>-2.4922530077690173E-5</v>
      </c>
      <c r="G21">
        <f t="shared" ca="1" si="4"/>
        <v>3.3691129270064601E-7</v>
      </c>
      <c r="K21" t="s">
        <v>27</v>
      </c>
      <c r="L21">
        <f>C5/C34</f>
        <v>0.10000000000000006</v>
      </c>
    </row>
    <row r="22" spans="1:12" x14ac:dyDescent="0.25">
      <c r="A22">
        <f t="shared" si="5"/>
        <v>18</v>
      </c>
      <c r="B22">
        <f t="shared" si="0"/>
        <v>2.6557075405175589E-3</v>
      </c>
      <c r="C22">
        <f t="shared" si="1"/>
        <v>4.1753189365603998</v>
      </c>
      <c r="D22">
        <f ca="1">D21*(1+NORMINV(RAND(),K$2,L$2))</f>
        <v>99.135207193540865</v>
      </c>
      <c r="E22">
        <f t="shared" ca="1" si="2"/>
        <v>1.9332860431316354E-3</v>
      </c>
      <c r="F22">
        <f t="shared" ca="1" si="3"/>
        <v>5.1342423227220387E-6</v>
      </c>
      <c r="G22">
        <f t="shared" ca="1" si="4"/>
        <v>3.7109049927269836E-10</v>
      </c>
    </row>
    <row r="23" spans="1:12" x14ac:dyDescent="0.25">
      <c r="A23">
        <f t="shared" si="5"/>
        <v>19</v>
      </c>
      <c r="B23">
        <f t="shared" si="0"/>
        <v>2.8751665377906277E-3</v>
      </c>
      <c r="C23">
        <f t="shared" si="1"/>
        <v>4.5203536563602418</v>
      </c>
      <c r="D23">
        <f ca="1">D22*(1+NORMINV(RAND(),K$2,L$2))</f>
        <v>98.265389349790951</v>
      </c>
      <c r="E23">
        <f t="shared" ca="1" si="2"/>
        <v>-8.7740558412489657E-3</v>
      </c>
      <c r="F23">
        <f t="shared" ca="1" si="3"/>
        <v>-2.5226871755465421E-5</v>
      </c>
      <c r="G23">
        <f t="shared" ca="1" si="4"/>
        <v>3.0701574900837757E-7</v>
      </c>
    </row>
    <row r="24" spans="1:12" x14ac:dyDescent="0.25">
      <c r="A24">
        <f t="shared" si="5"/>
        <v>20</v>
      </c>
      <c r="B24">
        <f t="shared" si="0"/>
        <v>3.1127609098176184E-3</v>
      </c>
      <c r="C24">
        <f t="shared" si="1"/>
        <v>4.8939009184774918</v>
      </c>
      <c r="D24">
        <f ca="1">D23*(1+NORMINV(RAND(),K$2,L$2))</f>
        <v>98.776815076035902</v>
      </c>
      <c r="E24">
        <f t="shared" ca="1" si="2"/>
        <v>5.2045356928720025E-3</v>
      </c>
      <c r="F24">
        <f t="shared" ca="1" si="3"/>
        <v>1.6200475258522523E-5</v>
      </c>
      <c r="G24">
        <f t="shared" ca="1" si="4"/>
        <v>4.1357550959996346E-8</v>
      </c>
    </row>
    <row r="25" spans="1:12" x14ac:dyDescent="0.25">
      <c r="A25">
        <f t="shared" si="5"/>
        <v>21</v>
      </c>
      <c r="B25">
        <f t="shared" si="0"/>
        <v>3.369989304735776E-3</v>
      </c>
      <c r="C25">
        <f t="shared" si="1"/>
        <v>5.2983169062837066</v>
      </c>
      <c r="D25">
        <f ca="1">D24*(1+NORMINV(RAND(),K$2,L$2))</f>
        <v>98.189737478585229</v>
      </c>
      <c r="E25">
        <f t="shared" ca="1" si="2"/>
        <v>-5.9434756728970785E-3</v>
      </c>
      <c r="F25">
        <f t="shared" ca="1" si="3"/>
        <v>-2.0029449450620422E-5</v>
      </c>
      <c r="G25">
        <f t="shared" ca="1" si="4"/>
        <v>1.8971118530942112E-7</v>
      </c>
    </row>
    <row r="26" spans="1:12" x14ac:dyDescent="0.25">
      <c r="A26">
        <f t="shared" si="5"/>
        <v>22</v>
      </c>
      <c r="B26">
        <f t="shared" si="0"/>
        <v>3.6484742140696371E-3</v>
      </c>
      <c r="C26">
        <f t="shared" si="1"/>
        <v>5.7361525104486777</v>
      </c>
      <c r="D26">
        <f ca="1">D25*(1+NORMINV(RAND(),K$2,L$2))</f>
        <v>99.256782475462813</v>
      </c>
      <c r="E26">
        <f t="shared" ca="1" si="2"/>
        <v>1.0867174353229146E-2</v>
      </c>
      <c r="F26">
        <f t="shared" ca="1" si="3"/>
        <v>3.9648605407555424E-5</v>
      </c>
      <c r="G26">
        <f t="shared" ca="1" si="4"/>
        <v>3.160791052747878E-7</v>
      </c>
    </row>
    <row r="27" spans="1:12" x14ac:dyDescent="0.25">
      <c r="A27">
        <f t="shared" si="5"/>
        <v>23</v>
      </c>
      <c r="B27">
        <f t="shared" si="0"/>
        <v>3.9499722067440589E-3</v>
      </c>
      <c r="C27">
        <f t="shared" si="1"/>
        <v>6.2101694189156129</v>
      </c>
      <c r="D27">
        <f ca="1">D26*(1+NORMINV(RAND(),K$2,L$2))</f>
        <v>98.367669073563036</v>
      </c>
      <c r="E27">
        <f t="shared" ca="1" si="2"/>
        <v>-8.9577092841950073E-3</v>
      </c>
      <c r="F27">
        <f t="shared" ca="1" si="3"/>
        <v>-3.5382702708663496E-5</v>
      </c>
      <c r="G27">
        <f t="shared" ca="1" si="4"/>
        <v>4.3691119538450034E-7</v>
      </c>
    </row>
    <row r="28" spans="1:12" x14ac:dyDescent="0.25">
      <c r="A28">
        <f t="shared" si="5"/>
        <v>24</v>
      </c>
      <c r="B28">
        <f t="shared" si="0"/>
        <v>4.2763850088026797E-3</v>
      </c>
      <c r="C28">
        <f t="shared" si="1"/>
        <v>6.7233575364993348</v>
      </c>
      <c r="D28">
        <f ca="1">D27*(1+NORMINV(RAND(),K$2,L$2))</f>
        <v>99.125296347203061</v>
      </c>
      <c r="E28">
        <f t="shared" ca="1" si="2"/>
        <v>7.7019947791325972E-3</v>
      </c>
      <c r="F28">
        <f t="shared" ca="1" si="3"/>
        <v>3.2936695011359144E-5</v>
      </c>
      <c r="G28">
        <f t="shared" ca="1" si="4"/>
        <v>1.6135024964836346E-7</v>
      </c>
    </row>
    <row r="29" spans="1:12" x14ac:dyDescent="0.25">
      <c r="A29">
        <f t="shared" si="5"/>
        <v>25</v>
      </c>
      <c r="B29">
        <f t="shared" si="0"/>
        <v>4.6297714987181019E-3</v>
      </c>
      <c r="C29">
        <f t="shared" si="1"/>
        <v>7.2789538439831487</v>
      </c>
      <c r="D29">
        <f ca="1">D28*(1+NORMINV(RAND(),K$2,L$2))</f>
        <v>100.67833573849659</v>
      </c>
      <c r="E29">
        <f t="shared" ca="1" si="2"/>
        <v>1.566743756158611E-2</v>
      </c>
      <c r="F29">
        <f t="shared" ca="1" si="3"/>
        <v>7.2536655880576817E-5</v>
      </c>
      <c r="G29">
        <f t="shared" ca="1" si="4"/>
        <v>9.2148449141588159E-7</v>
      </c>
    </row>
    <row r="30" spans="1:12" x14ac:dyDescent="0.25">
      <c r="A30">
        <f t="shared" si="5"/>
        <v>26</v>
      </c>
      <c r="B30">
        <f t="shared" si="0"/>
        <v>5.0123606939553519E-3</v>
      </c>
      <c r="C30">
        <f t="shared" si="1"/>
        <v>7.880462815669909</v>
      </c>
      <c r="D30">
        <f ca="1">D29*(1+NORMINV(RAND(),K$2,L$2))</f>
        <v>102.66091782838384</v>
      </c>
      <c r="E30">
        <f t="shared" ca="1" si="2"/>
        <v>1.9692241387827939E-2</v>
      </c>
      <c r="F30">
        <f t="shared" ca="1" si="3"/>
        <v>9.870461670822955E-5</v>
      </c>
      <c r="G30">
        <f t="shared" ca="1" si="4"/>
        <v>1.6480498811725905E-6</v>
      </c>
    </row>
    <row r="31" spans="1:12" x14ac:dyDescent="0.25">
      <c r="A31">
        <f t="shared" si="5"/>
        <v>27</v>
      </c>
      <c r="B31">
        <f t="shared" si="0"/>
        <v>5.4265658107025124E-3</v>
      </c>
      <c r="C31">
        <f t="shared" si="1"/>
        <v>8.5316785241728059</v>
      </c>
      <c r="D31">
        <f ca="1">D30*(1+NORMINV(RAND(),K$2,L$2))</f>
        <v>103.04680560140393</v>
      </c>
      <c r="E31">
        <f t="shared" ca="1" si="2"/>
        <v>3.7588576177077244E-3</v>
      </c>
      <c r="F31">
        <f t="shared" ca="1" si="3"/>
        <v>2.0397688235551433E-5</v>
      </c>
      <c r="G31">
        <f t="shared" ca="1" si="4"/>
        <v>2.6249791495971354E-8</v>
      </c>
    </row>
    <row r="32" spans="1:12" x14ac:dyDescent="0.25">
      <c r="A32">
        <f t="shared" si="5"/>
        <v>28</v>
      </c>
      <c r="B32">
        <f t="shared" si="0"/>
        <v>5.874999485451577E-3</v>
      </c>
      <c r="C32">
        <f t="shared" si="1"/>
        <v>9.2367085718738586</v>
      </c>
      <c r="D32">
        <f ca="1">D31*(1+NORMINV(RAND(),K$2,L$2))</f>
        <v>102.50884842815415</v>
      </c>
      <c r="E32">
        <f t="shared" ca="1" si="2"/>
        <v>-5.2205128544270969E-3</v>
      </c>
      <c r="F32">
        <f t="shared" ca="1" si="3"/>
        <v>-3.067051033355254E-5</v>
      </c>
      <c r="G32">
        <f t="shared" ca="1" si="4"/>
        <v>2.7006351872492026E-7</v>
      </c>
    </row>
    <row r="33" spans="1:7" x14ac:dyDescent="0.25">
      <c r="A33">
        <f t="shared" si="5"/>
        <v>29</v>
      </c>
      <c r="B33">
        <f t="shared" si="0"/>
        <v>6.3604902544410471E-3</v>
      </c>
      <c r="C33">
        <f t="shared" si="1"/>
        <v>9.9999999999999982</v>
      </c>
      <c r="D33">
        <f ca="1">D32*(1+NORMINV(RAND(),K$2,L$2))</f>
        <v>102.31781779921388</v>
      </c>
      <c r="E33">
        <f t="shared" ca="1" si="2"/>
        <v>-1.8635525797966296E-3</v>
      </c>
      <c r="F33">
        <f t="shared" ca="1" si="3"/>
        <v>-1.1853108022434935E-5</v>
      </c>
      <c r="G33">
        <f t="shared" ca="1" si="4"/>
        <v>7.4526701083457075E-8</v>
      </c>
    </row>
    <row r="34" spans="1:7" x14ac:dyDescent="0.25">
      <c r="A34">
        <f t="shared" si="5"/>
        <v>30</v>
      </c>
      <c r="B34">
        <f t="shared" si="0"/>
        <v>6.886100394905806E-3</v>
      </c>
      <c r="C34">
        <f t="shared" si="1"/>
        <v>10.826367338740537</v>
      </c>
      <c r="D34">
        <f ca="1">D33*(1+NORMINV(RAND(),K$2,L$2))</f>
        <v>102.76165095177836</v>
      </c>
      <c r="E34">
        <f t="shared" ca="1" si="2"/>
        <v>4.3377894692344567E-3</v>
      </c>
      <c r="F34">
        <f t="shared" ca="1" si="3"/>
        <v>2.987045377711364E-5</v>
      </c>
      <c r="G34">
        <f t="shared" ca="1" si="4"/>
        <v>5.3153947587240922E-8</v>
      </c>
    </row>
    <row r="35" spans="1:7" x14ac:dyDescent="0.25">
      <c r="A35">
        <f t="shared" si="5"/>
        <v>31</v>
      </c>
      <c r="B35">
        <f t="shared" si="0"/>
        <v>7.4551452406696594E-3</v>
      </c>
      <c r="C35">
        <f t="shared" si="1"/>
        <v>11.721022975334796</v>
      </c>
      <c r="D35">
        <f ca="1">D34*(1+NORMINV(RAND(),K$2,L$2))</f>
        <v>103.43724729335374</v>
      </c>
      <c r="E35">
        <f t="shared" ca="1" si="2"/>
        <v>6.5744013969997383E-3</v>
      </c>
      <c r="F35">
        <f t="shared" ca="1" si="3"/>
        <v>4.9013117285094559E-5</v>
      </c>
      <c r="G35">
        <f t="shared" ca="1" si="4"/>
        <v>1.8749292644476577E-7</v>
      </c>
    </row>
    <row r="36" spans="1:7" x14ac:dyDescent="0.25">
      <c r="A36">
        <f t="shared" si="5"/>
        <v>32</v>
      </c>
      <c r="B36">
        <f t="shared" si="0"/>
        <v>8.0712140939153028E-3</v>
      </c>
      <c r="C36">
        <f t="shared" si="1"/>
        <v>12.689610031679216</v>
      </c>
      <c r="D36">
        <f ca="1">D35*(1+NORMINV(RAND(),K$2,L$2))</f>
        <v>104.01589919979679</v>
      </c>
      <c r="E36">
        <f t="shared" ca="1" si="2"/>
        <v>5.5942314938251178E-3</v>
      </c>
      <c r="F36">
        <f t="shared" ca="1" si="3"/>
        <v>4.5152240077586152E-5</v>
      </c>
      <c r="G36">
        <f t="shared" ca="1" si="4"/>
        <v>1.3139326169180705E-7</v>
      </c>
    </row>
    <row r="37" spans="1:7" x14ac:dyDescent="0.25">
      <c r="A37">
        <f t="shared" si="5"/>
        <v>33</v>
      </c>
      <c r="B37">
        <f t="shared" si="0"/>
        <v>8.7381928650346972E-3</v>
      </c>
      <c r="C37">
        <f t="shared" si="1"/>
        <v>13.738237958832624</v>
      </c>
      <c r="D37">
        <f ca="1">D36*(1+NORMINV(RAND(),K$2,L$2))</f>
        <v>104.1607063463191</v>
      </c>
      <c r="E37">
        <f t="shared" ca="1" si="2"/>
        <v>1.3921635791866881E-3</v>
      </c>
      <c r="F37">
        <f t="shared" ca="1" si="3"/>
        <v>1.2164993854610284E-5</v>
      </c>
      <c r="G37">
        <f t="shared" ca="1" si="4"/>
        <v>2.4461507842790528E-10</v>
      </c>
    </row>
    <row r="38" spans="1:7" x14ac:dyDescent="0.25">
      <c r="A38">
        <f t="shared" si="5"/>
        <v>34</v>
      </c>
      <c r="B38">
        <f t="shared" si="0"/>
        <v>9.4602885833627321E-3</v>
      </c>
      <c r="C38">
        <f t="shared" si="1"/>
        <v>14.873521072935109</v>
      </c>
      <c r="D38">
        <f ca="1">D37*(1+NORMINV(RAND(),K$2,L$2))</f>
        <v>104.60721785242488</v>
      </c>
      <c r="E38">
        <f t="shared" ca="1" si="2"/>
        <v>4.2867557428152734E-3</v>
      </c>
      <c r="F38">
        <f t="shared" ca="1" si="3"/>
        <v>4.055394641341996E-5</v>
      </c>
      <c r="G38">
        <f t="shared" ca="1" si="4"/>
        <v>7.0366092858898793E-8</v>
      </c>
    </row>
    <row r="39" spans="1:7" x14ac:dyDescent="0.25">
      <c r="A39">
        <f t="shared" si="5"/>
        <v>35</v>
      </c>
      <c r="B39">
        <f t="shared" si="0"/>
        <v>1.0242055933397831E-2</v>
      </c>
      <c r="C39">
        <f t="shared" si="1"/>
        <v>16.102620275609382</v>
      </c>
      <c r="D39">
        <f ca="1">D38*(1+NORMINV(RAND(),K$2,L$2))</f>
        <v>106.89653059344039</v>
      </c>
      <c r="E39">
        <f t="shared" ca="1" si="2"/>
        <v>2.1884844927671874E-2</v>
      </c>
      <c r="F39">
        <f t="shared" ca="1" si="3"/>
        <v>2.2414580584295313E-4</v>
      </c>
      <c r="G39">
        <f t="shared" ca="1" si="4"/>
        <v>4.2312040986251803E-6</v>
      </c>
    </row>
    <row r="40" spans="1:7" x14ac:dyDescent="0.25">
      <c r="A40">
        <f t="shared" si="5"/>
        <v>36</v>
      </c>
      <c r="B40">
        <f t="shared" si="0"/>
        <v>1.1088425983889209E-2</v>
      </c>
      <c r="C40">
        <f t="shared" si="1"/>
        <v>17.43328822199987</v>
      </c>
      <c r="D40">
        <f ca="1">D39*(1+NORMINV(RAND(),K$2,L$2))</f>
        <v>106.11436980030234</v>
      </c>
      <c r="E40">
        <f t="shared" ca="1" si="2"/>
        <v>-7.3169895112203355E-3</v>
      </c>
      <c r="F40">
        <f t="shared" ca="1" si="3"/>
        <v>-8.1133896620060367E-5</v>
      </c>
      <c r="G40">
        <f t="shared" ca="1" si="4"/>
        <v>8.7367546637214757E-7</v>
      </c>
    </row>
    <row r="41" spans="1:7" x14ac:dyDescent="0.25">
      <c r="A41">
        <f t="shared" si="5"/>
        <v>37</v>
      </c>
      <c r="B41">
        <f t="shared" si="0"/>
        <v>1.2004737291002012E-2</v>
      </c>
      <c r="C41">
        <f t="shared" si="1"/>
        <v>18.873918221350962</v>
      </c>
      <c r="D41">
        <f ca="1">D40*(1+NORMINV(RAND(),K$2,L$2))</f>
        <v>104.24251007750179</v>
      </c>
      <c r="E41">
        <f t="shared" ca="1" si="2"/>
        <v>-1.7640021104806274E-2</v>
      </c>
      <c r="F41">
        <f t="shared" ca="1" si="3"/>
        <v>-2.1176381917093037E-4</v>
      </c>
      <c r="G41">
        <f t="shared" ca="1" si="4"/>
        <v>4.4251949969852429E-6</v>
      </c>
    </row>
    <row r="42" spans="1:7" x14ac:dyDescent="0.25">
      <c r="A42">
        <f t="shared" si="5"/>
        <v>38</v>
      </c>
      <c r="B42">
        <f t="shared" si="0"/>
        <v>1.2996769571746485E-2</v>
      </c>
      <c r="C42">
        <f t="shared" si="1"/>
        <v>20.433597178569411</v>
      </c>
      <c r="D42">
        <f ca="1">D41*(1+NORMINV(RAND(),K$2,L$2))</f>
        <v>105.93966821699431</v>
      </c>
      <c r="E42">
        <f t="shared" ca="1" si="2"/>
        <v>1.6280864094990799E-2</v>
      </c>
      <c r="F42">
        <f t="shared" ca="1" si="3"/>
        <v>2.1159863907151629E-4</v>
      </c>
      <c r="G42">
        <f t="shared" ca="1" si="4"/>
        <v>2.8166499950591386E-6</v>
      </c>
    </row>
    <row r="43" spans="1:7" x14ac:dyDescent="0.25">
      <c r="A43">
        <f t="shared" si="5"/>
        <v>39</v>
      </c>
      <c r="B43">
        <f t="shared" si="0"/>
        <v>1.4070780160069308E-2</v>
      </c>
      <c r="C43">
        <f t="shared" si="1"/>
        <v>22.122162910704482</v>
      </c>
      <c r="D43">
        <f ca="1">D42*(1+NORMINV(RAND(),K$2,L$2))</f>
        <v>105.47110073218191</v>
      </c>
      <c r="E43">
        <f t="shared" ca="1" si="2"/>
        <v>-4.4229653792443296E-3</v>
      </c>
      <c r="F43">
        <f t="shared" ca="1" si="3"/>
        <v>-6.2234573506944531E-5</v>
      </c>
      <c r="G43">
        <f t="shared" ca="1" si="4"/>
        <v>5.0358783162039006E-7</v>
      </c>
    </row>
    <row r="44" spans="1:7" x14ac:dyDescent="0.25">
      <c r="A44">
        <f t="shared" si="5"/>
        <v>40</v>
      </c>
      <c r="B44">
        <f t="shared" si="0"/>
        <v>1.5233543475557276E-2</v>
      </c>
      <c r="C44">
        <f t="shared" si="1"/>
        <v>23.950266199874836</v>
      </c>
      <c r="D44">
        <f ca="1">D43*(1+NORMINV(RAND(),K$2,L$2))</f>
        <v>104.16693415334481</v>
      </c>
      <c r="E44">
        <f t="shared" ca="1" si="2"/>
        <v>-1.2365155666183006E-2</v>
      </c>
      <c r="F44">
        <f t="shared" ca="1" si="3"/>
        <v>-1.8836513642283222E-4</v>
      </c>
      <c r="G44">
        <f t="shared" ca="1" si="4"/>
        <v>2.9537139310631823E-6</v>
      </c>
    </row>
    <row r="45" spans="1:7" x14ac:dyDescent="0.25">
      <c r="A45">
        <f t="shared" si="5"/>
        <v>41</v>
      </c>
      <c r="B45">
        <f t="shared" si="0"/>
        <v>1.6492393753705738E-2</v>
      </c>
      <c r="C45">
        <f t="shared" si="1"/>
        <v>25.929437974046653</v>
      </c>
      <c r="D45">
        <f ca="1">D44*(1+NORMINV(RAND(),K$2,L$2))</f>
        <v>106.57206578631998</v>
      </c>
      <c r="E45">
        <f t="shared" ca="1" si="2"/>
        <v>2.3089204386437641E-2</v>
      </c>
      <c r="F45">
        <f t="shared" ca="1" si="3"/>
        <v>3.8079625020091926E-4</v>
      </c>
      <c r="G45">
        <f t="shared" ca="1" si="4"/>
        <v>7.6447054394856741E-6</v>
      </c>
    </row>
    <row r="46" spans="1:7" x14ac:dyDescent="0.25">
      <c r="A46">
        <f t="shared" si="5"/>
        <v>42</v>
      </c>
      <c r="B46">
        <f t="shared" si="0"/>
        <v>1.7855271307276838E-2</v>
      </c>
      <c r="C46">
        <f t="shared" si="1"/>
        <v>28.072162039411751</v>
      </c>
      <c r="D46">
        <f ca="1">D45*(1+NORMINV(RAND(),K$2,L$2))</f>
        <v>108.28100853410344</v>
      </c>
      <c r="E46">
        <f t="shared" ca="1" si="2"/>
        <v>1.6035559930028306E-2</v>
      </c>
      <c r="F46">
        <f t="shared" ca="1" si="3"/>
        <v>2.863192731147526E-4</v>
      </c>
      <c r="G46">
        <f t="shared" ca="1" si="4"/>
        <v>3.741696674564257E-6</v>
      </c>
    </row>
    <row r="47" spans="1:7" x14ac:dyDescent="0.25">
      <c r="A47">
        <f t="shared" si="5"/>
        <v>43</v>
      </c>
      <c r="B47">
        <f t="shared" si="0"/>
        <v>1.9330772610545315E-2</v>
      </c>
      <c r="C47">
        <f t="shared" si="1"/>
        <v>30.391953823131956</v>
      </c>
      <c r="D47">
        <f ca="1">D46*(1+NORMINV(RAND(),K$2,L$2))</f>
        <v>109.7090375766567</v>
      </c>
      <c r="E47">
        <f t="shared" ca="1" si="2"/>
        <v>1.3188176411411061E-2</v>
      </c>
      <c r="F47">
        <f t="shared" ca="1" si="3"/>
        <v>2.5493763935674474E-4</v>
      </c>
      <c r="G47">
        <f t="shared" ca="1" si="4"/>
        <v>2.6140356185311292E-6</v>
      </c>
    </row>
    <row r="48" spans="1:7" x14ac:dyDescent="0.25">
      <c r="A48">
        <f t="shared" si="5"/>
        <v>44</v>
      </c>
      <c r="B48">
        <f t="shared" si="0"/>
        <v>2.0928204522342814E-2</v>
      </c>
      <c r="C48">
        <f t="shared" si="1"/>
        <v>32.903445623126665</v>
      </c>
      <c r="D48">
        <f ca="1">D47*(1+NORMINV(RAND(),K$2,L$2))</f>
        <v>110.6009659873241</v>
      </c>
      <c r="E48">
        <f t="shared" ca="1" si="2"/>
        <v>8.1299447189497904E-3</v>
      </c>
      <c r="F48">
        <f t="shared" ca="1" si="3"/>
        <v>1.7014514583352209E-4</v>
      </c>
      <c r="G48">
        <f t="shared" ca="1" si="4"/>
        <v>9.034924789340616E-7</v>
      </c>
    </row>
    <row r="49" spans="1:7" x14ac:dyDescent="0.25">
      <c r="A49">
        <f t="shared" si="5"/>
        <v>45</v>
      </c>
      <c r="B49">
        <f t="shared" si="0"/>
        <v>2.2657642989917442E-2</v>
      </c>
      <c r="C49">
        <f t="shared" si="1"/>
        <v>35.622478902624408</v>
      </c>
      <c r="D49">
        <f ca="1">D48*(1+NORMINV(RAND(),K$2,L$2))</f>
        <v>110.25947846144749</v>
      </c>
      <c r="E49">
        <f t="shared" ca="1" si="2"/>
        <v>-3.0875636829044832E-3</v>
      </c>
      <c r="F49">
        <f t="shared" ca="1" si="3"/>
        <v>-6.9956915635884447E-5</v>
      </c>
      <c r="G49">
        <f t="shared" ca="1" si="4"/>
        <v>4.8929150992801759E-7</v>
      </c>
    </row>
    <row r="50" spans="1:7" x14ac:dyDescent="0.25">
      <c r="A50">
        <f t="shared" si="5"/>
        <v>46</v>
      </c>
      <c r="B50">
        <f t="shared" si="0"/>
        <v>2.4529996603888573E-2</v>
      </c>
      <c r="C50">
        <f t="shared" si="1"/>
        <v>38.566204211634684</v>
      </c>
      <c r="D50">
        <f ca="1">D49*(1+NORMINV(RAND(),K$2,L$2))</f>
        <v>108.96285775088027</v>
      </c>
      <c r="E50">
        <f t="shared" ca="1" si="2"/>
        <v>-1.1759721056730538E-2</v>
      </c>
      <c r="F50">
        <f t="shared" ca="1" si="3"/>
        <v>-2.8846591758427702E-4</v>
      </c>
      <c r="G50">
        <f t="shared" ca="1" si="4"/>
        <v>4.3516468371762493E-6</v>
      </c>
    </row>
    <row r="51" spans="1:7" x14ac:dyDescent="0.25">
      <c r="A51">
        <f t="shared" si="5"/>
        <v>47</v>
      </c>
      <c r="B51">
        <f t="shared" si="0"/>
        <v>2.6557075405175577E-2</v>
      </c>
      <c r="C51">
        <f t="shared" si="1"/>
        <v>41.75318936560398</v>
      </c>
      <c r="D51">
        <f ca="1">D50*(1+NORMINV(RAND(),K$2,L$2))</f>
        <v>110.93528185284254</v>
      </c>
      <c r="E51">
        <f t="shared" ca="1" si="2"/>
        <v>1.8101802234957685E-2</v>
      </c>
      <c r="F51">
        <f t="shared" ca="1" si="3"/>
        <v>4.8073092692334701E-4</v>
      </c>
      <c r="G51">
        <f t="shared" ca="1" si="4"/>
        <v>7.267304484254627E-6</v>
      </c>
    </row>
    <row r="52" spans="1:7" x14ac:dyDescent="0.25">
      <c r="A52">
        <f t="shared" si="5"/>
        <v>48</v>
      </c>
      <c r="B52">
        <f t="shared" si="0"/>
        <v>2.8751665377906268E-2</v>
      </c>
      <c r="C52">
        <f t="shared" si="1"/>
        <v>45.203536563602398</v>
      </c>
      <c r="D52">
        <f ca="1">D51*(1+NORMINV(RAND(),K$2,L$2))</f>
        <v>109.31208525115348</v>
      </c>
      <c r="E52">
        <f t="shared" ca="1" si="2"/>
        <v>-1.4631923898135999E-2</v>
      </c>
      <c r="F52">
        <f t="shared" ca="1" si="3"/>
        <v>-4.2069217975419614E-4</v>
      </c>
      <c r="G52">
        <f t="shared" ca="1" si="4"/>
        <v>7.5375786677240686E-6</v>
      </c>
    </row>
    <row r="53" spans="1:7" x14ac:dyDescent="0.25">
      <c r="A53">
        <f t="shared" si="5"/>
        <v>49</v>
      </c>
      <c r="B53">
        <f t="shared" si="0"/>
        <v>3.1127609098176173E-2</v>
      </c>
      <c r="C53">
        <f t="shared" si="1"/>
        <v>48.939009184774903</v>
      </c>
      <c r="D53">
        <f ca="1">D52*(1+NORMINV(RAND(),K$2,L$2))</f>
        <v>111.16870799599148</v>
      </c>
      <c r="E53">
        <f t="shared" ca="1" si="2"/>
        <v>1.6984606419063943E-2</v>
      </c>
      <c r="F53">
        <f t="shared" ca="1" si="3"/>
        <v>5.2869018929899625E-4</v>
      </c>
      <c r="G53">
        <f t="shared" ca="1" si="4"/>
        <v>7.4063357598920463E-6</v>
      </c>
    </row>
    <row r="54" spans="1:7" x14ac:dyDescent="0.25">
      <c r="A54">
        <f t="shared" si="5"/>
        <v>50</v>
      </c>
      <c r="B54">
        <f t="shared" si="0"/>
        <v>3.3699893047357758E-2</v>
      </c>
      <c r="C54">
        <f t="shared" si="1"/>
        <v>52.983169062837057</v>
      </c>
      <c r="D54">
        <f ca="1">D53*(1+NORMINV(RAND(),K$2,L$2))</f>
        <v>111.0171664221789</v>
      </c>
      <c r="E54">
        <f t="shared" ca="1" si="2"/>
        <v>-1.3631675364801747E-3</v>
      </c>
      <c r="F54">
        <f t="shared" ca="1" si="3"/>
        <v>-4.5938600185012041E-5</v>
      </c>
      <c r="G54">
        <f t="shared" ca="1" si="4"/>
        <v>2.878594695891018E-7</v>
      </c>
    </row>
    <row r="55" spans="1:7" x14ac:dyDescent="0.25">
      <c r="A55">
        <f t="shared" si="5"/>
        <v>51</v>
      </c>
      <c r="B55">
        <f t="shared" si="0"/>
        <v>3.6484742140696344E-2</v>
      </c>
      <c r="C55">
        <f t="shared" si="1"/>
        <v>57.361525104486738</v>
      </c>
      <c r="D55">
        <f ca="1">D54*(1+NORMINV(RAND(),K$2,L$2))</f>
        <v>113.86618069228551</v>
      </c>
      <c r="E55">
        <f t="shared" ca="1" si="2"/>
        <v>2.5662826407154941E-2</v>
      </c>
      <c r="F55">
        <f t="shared" ca="1" si="3"/>
        <v>9.3630160406650087E-4</v>
      </c>
      <c r="G55">
        <f t="shared" ca="1" si="4"/>
        <v>2.1196593627017549E-5</v>
      </c>
    </row>
    <row r="56" spans="1:7" x14ac:dyDescent="0.25">
      <c r="A56">
        <f t="shared" si="5"/>
        <v>52</v>
      </c>
      <c r="B56">
        <f t="shared" si="0"/>
        <v>3.9499722067440568E-2</v>
      </c>
      <c r="C56">
        <f t="shared" si="1"/>
        <v>62.101694189156106</v>
      </c>
      <c r="D56">
        <f ca="1">D55*(1+NORMINV(RAND(),K$2,L$2))</f>
        <v>113.47891157423631</v>
      </c>
      <c r="E56">
        <f t="shared" ca="1" si="2"/>
        <v>-3.4010899083000657E-3</v>
      </c>
      <c r="F56">
        <f t="shared" ca="1" si="3"/>
        <v>-1.3434210610422954E-4</v>
      </c>
      <c r="G56">
        <f t="shared" ca="1" si="4"/>
        <v>9.7197851396514984E-7</v>
      </c>
    </row>
    <row r="57" spans="1:7" x14ac:dyDescent="0.25">
      <c r="A57">
        <f t="shared" si="5"/>
        <v>53</v>
      </c>
      <c r="B57">
        <f t="shared" si="0"/>
        <v>4.2763850088026772E-2</v>
      </c>
      <c r="C57">
        <f t="shared" si="1"/>
        <v>67.233575364993314</v>
      </c>
      <c r="D57">
        <f ca="1">D56*(1+NORMINV(RAND(),K$2,L$2))</f>
        <v>113.41678278823369</v>
      </c>
      <c r="E57">
        <f t="shared" ca="1" si="2"/>
        <v>-5.4749190964854648E-4</v>
      </c>
      <c r="F57">
        <f t="shared" ca="1" si="3"/>
        <v>-2.3412861948617941E-5</v>
      </c>
      <c r="G57">
        <f t="shared" ca="1" si="4"/>
        <v>1.8984233026816589E-7</v>
      </c>
    </row>
    <row r="58" spans="1:7" x14ac:dyDescent="0.25">
      <c r="A58">
        <f t="shared" si="5"/>
        <v>54</v>
      </c>
      <c r="B58">
        <f t="shared" si="0"/>
        <v>4.6297714987181007E-2</v>
      </c>
      <c r="C58">
        <f t="shared" si="1"/>
        <v>72.78953843983146</v>
      </c>
      <c r="D58">
        <f ca="1">D57*(1+NORMINV(RAND(),K$2,L$2))</f>
        <v>114.21718878698341</v>
      </c>
      <c r="E58">
        <f t="shared" ca="1" si="2"/>
        <v>7.0572095158456709E-3</v>
      </c>
      <c r="F58">
        <f t="shared" ca="1" si="3"/>
        <v>3.2673267476944452E-4</v>
      </c>
      <c r="G58">
        <f t="shared" ca="1" si="4"/>
        <v>1.3993513397257536E-6</v>
      </c>
    </row>
    <row r="59" spans="1:7" x14ac:dyDescent="0.25">
      <c r="A59">
        <f t="shared" si="5"/>
        <v>55</v>
      </c>
      <c r="B59">
        <f t="shared" si="0"/>
        <v>5.0123606939553506E-2</v>
      </c>
      <c r="C59">
        <f t="shared" si="1"/>
        <v>78.804628156699067</v>
      </c>
      <c r="D59">
        <f ca="1">D58*(1+NORMINV(RAND(),K$2,L$2))</f>
        <v>114.47567850937658</v>
      </c>
      <c r="E59">
        <f t="shared" ca="1" si="2"/>
        <v>2.263142046642836E-3</v>
      </c>
      <c r="F59">
        <f t="shared" ca="1" si="3"/>
        <v>1.1343684239430217E-4</v>
      </c>
      <c r="G59">
        <f t="shared" ca="1" si="4"/>
        <v>2.4818427636585141E-8</v>
      </c>
    </row>
    <row r="60" spans="1:7" x14ac:dyDescent="0.25">
      <c r="A60">
        <f t="shared" si="5"/>
        <v>56</v>
      </c>
      <c r="B60">
        <f t="shared" si="0"/>
        <v>5.4265658107025098E-2</v>
      </c>
      <c r="C60">
        <f t="shared" si="1"/>
        <v>85.316785241728027</v>
      </c>
      <c r="D60">
        <f ca="1">D59*(1+NORMINV(RAND(),K$2,L$2))</f>
        <v>114.0872357715928</v>
      </c>
      <c r="E60">
        <f t="shared" ca="1" si="2"/>
        <v>-3.3932337666988345E-3</v>
      </c>
      <c r="F60">
        <f t="shared" ca="1" si="3"/>
        <v>-1.8413606346089192E-4</v>
      </c>
      <c r="G60">
        <f t="shared" ca="1" si="4"/>
        <v>1.331100995972516E-6</v>
      </c>
    </row>
    <row r="61" spans="1:7" x14ac:dyDescent="0.25">
      <c r="A61">
        <f t="shared" si="5"/>
        <v>57</v>
      </c>
      <c r="B61">
        <f t="shared" si="0"/>
        <v>5.874999485451577E-2</v>
      </c>
      <c r="C61">
        <f t="shared" si="1"/>
        <v>92.367085718738579</v>
      </c>
      <c r="D61">
        <f ca="1">D60*(1+NORMINV(RAND(),K$2,L$2))</f>
        <v>114.79829632875185</v>
      </c>
      <c r="E61">
        <f t="shared" ca="1" si="2"/>
        <v>6.2326039574016473E-3</v>
      </c>
      <c r="F61">
        <f t="shared" ca="1" si="3"/>
        <v>3.6616545042758141E-4</v>
      </c>
      <c r="G61">
        <f t="shared" ca="1" si="4"/>
        <v>1.2829891724791146E-6</v>
      </c>
    </row>
    <row r="62" spans="1:7" x14ac:dyDescent="0.25">
      <c r="A62">
        <f t="shared" si="5"/>
        <v>58</v>
      </c>
      <c r="B62">
        <f t="shared" si="0"/>
        <v>6.3604902544410452E-2</v>
      </c>
      <c r="C62">
        <f t="shared" si="1"/>
        <v>99.999999999999957</v>
      </c>
      <c r="D62">
        <f ca="1">D61*(1+NORMINV(RAND(),K$2,L$2))</f>
        <v>114.4276580932892</v>
      </c>
      <c r="E62">
        <f t="shared" ca="1" si="2"/>
        <v>-3.2286039716237628E-3</v>
      </c>
      <c r="F62">
        <f t="shared" ca="1" si="3"/>
        <v>-2.0535504096962597E-4</v>
      </c>
      <c r="G62">
        <f t="shared" ca="1" si="4"/>
        <v>1.4581881523869785E-6</v>
      </c>
    </row>
    <row r="63" spans="1:7" x14ac:dyDescent="0.25">
      <c r="A63">
        <f t="shared" si="5"/>
        <v>59</v>
      </c>
      <c r="B63">
        <f t="shared" si="0"/>
        <v>6.8861003949058017E-2</v>
      </c>
      <c r="C63">
        <f t="shared" si="1"/>
        <v>108.2636733874053</v>
      </c>
      <c r="D63">
        <f ca="1">D62*(1+NORMINV(RAND(),K$2,L$2))</f>
        <v>113.49929157456089</v>
      </c>
      <c r="E63">
        <f t="shared" ca="1" si="2"/>
        <v>-8.1131304633661489E-3</v>
      </c>
      <c r="F63">
        <f t="shared" ca="1" si="3"/>
        <v>-5.5867830887707925E-4</v>
      </c>
      <c r="G63">
        <f t="shared" ca="1" si="4"/>
        <v>6.4425897570109987E-6</v>
      </c>
    </row>
    <row r="64" spans="1:7" x14ac:dyDescent="0.25">
      <c r="A64">
        <f t="shared" si="5"/>
        <v>60</v>
      </c>
      <c r="B64">
        <f t="shared" si="0"/>
        <v>7.4551452406696542E-2</v>
      </c>
      <c r="C64">
        <f t="shared" si="1"/>
        <v>117.21022975334787</v>
      </c>
      <c r="D64">
        <f ca="1">D63*(1+NORMINV(RAND(),K$2,L$2))</f>
        <v>112.57510723647981</v>
      </c>
      <c r="E64">
        <f t="shared" ca="1" si="2"/>
        <v>-8.1426441104608446E-3</v>
      </c>
      <c r="F64">
        <f t="shared" ca="1" si="3"/>
        <v>-6.0704594486568955E-4</v>
      </c>
      <c r="G64">
        <f t="shared" ca="1" si="4"/>
        <v>7.0176142618894129E-6</v>
      </c>
    </row>
    <row r="65" spans="1:7" x14ac:dyDescent="0.25">
      <c r="A65">
        <f t="shared" ref="A65:A94" si="6">A64+1</f>
        <v>61</v>
      </c>
      <c r="B65">
        <f t="shared" ref="B65:B94" si="7">L$16*(C65/L$17)</f>
        <v>8.0712140939152965E-2</v>
      </c>
      <c r="C65">
        <f t="shared" ref="C65:C94" si="8">EXP(L$7*A65)</f>
        <v>126.89610031679207</v>
      </c>
      <c r="D65">
        <f ca="1">D64*(1+NORMINV(RAND(),K$2,L$2))</f>
        <v>112.94573205130962</v>
      </c>
      <c r="E65">
        <f t="shared" ca="1" si="2"/>
        <v>3.2922448303891968E-3</v>
      </c>
      <c r="F65">
        <f t="shared" ref="F65:F94" ca="1" si="9">E65*B65</f>
        <v>2.6572412875657062E-4</v>
      </c>
      <c r="G65">
        <f t="shared" ref="G65:G94" ca="1" si="10">B65*(E65-H$2)^2</f>
        <v>2.4233693815830939E-7</v>
      </c>
    </row>
    <row r="66" spans="1:7" x14ac:dyDescent="0.25">
      <c r="A66">
        <f t="shared" si="6"/>
        <v>62</v>
      </c>
      <c r="B66">
        <f t="shared" si="7"/>
        <v>8.7381928650346913E-2</v>
      </c>
      <c r="C66">
        <f t="shared" si="8"/>
        <v>137.38237958832613</v>
      </c>
      <c r="D66">
        <f ca="1">D65*(1+NORMINV(RAND(),K$2,L$2))</f>
        <v>114.31942931875506</v>
      </c>
      <c r="E66">
        <f t="shared" ca="1" si="2"/>
        <v>1.2162453972332354E-2</v>
      </c>
      <c r="F66">
        <f t="shared" ca="1" si="9"/>
        <v>1.0627786852234742E-3</v>
      </c>
      <c r="G66">
        <f t="shared" ca="1" si="10"/>
        <v>9.8237490950221867E-6</v>
      </c>
    </row>
    <row r="67" spans="1:7" x14ac:dyDescent="0.25">
      <c r="A67">
        <f t="shared" si="6"/>
        <v>63</v>
      </c>
      <c r="B67">
        <f t="shared" si="7"/>
        <v>9.4602885833627276E-2</v>
      </c>
      <c r="C67">
        <f t="shared" si="8"/>
        <v>148.735210729351</v>
      </c>
      <c r="D67">
        <f ca="1">D66*(1+NORMINV(RAND(),K$2,L$2))</f>
        <v>113.83593371616102</v>
      </c>
      <c r="E67">
        <f t="shared" ca="1" si="2"/>
        <v>-4.2293388400838653E-3</v>
      </c>
      <c r="F67">
        <f t="shared" ca="1" si="9"/>
        <v>-4.0010765944017951E-4</v>
      </c>
      <c r="G67">
        <f t="shared" ca="1" si="10"/>
        <v>3.1701794973462664E-6</v>
      </c>
    </row>
    <row r="68" spans="1:7" x14ac:dyDescent="0.25">
      <c r="A68">
        <f t="shared" si="6"/>
        <v>64</v>
      </c>
      <c r="B68">
        <f t="shared" si="7"/>
        <v>0.10242055933397828</v>
      </c>
      <c r="C68">
        <f t="shared" si="8"/>
        <v>161.0262027560938</v>
      </c>
      <c r="D68">
        <f ca="1">D67*(1+NORMINV(RAND(),K$2,L$2))</f>
        <v>111.92065239075178</v>
      </c>
      <c r="E68">
        <f t="shared" ca="1" si="2"/>
        <v>-1.6824927445008794E-2</v>
      </c>
      <c r="F68">
        <f t="shared" ca="1" si="9"/>
        <v>-1.7232184796714027E-3</v>
      </c>
      <c r="G68">
        <f t="shared" ca="1" si="10"/>
        <v>3.46167486673636E-5</v>
      </c>
    </row>
    <row r="69" spans="1:7" x14ac:dyDescent="0.25">
      <c r="A69">
        <f t="shared" si="6"/>
        <v>65</v>
      </c>
      <c r="B69">
        <f t="shared" si="7"/>
        <v>0.11088425983889207</v>
      </c>
      <c r="C69">
        <f t="shared" si="8"/>
        <v>174.33288221999865</v>
      </c>
      <c r="D69">
        <f ca="1">D68*(1+NORMINV(RAND(),K$2,L$2))</f>
        <v>111.5910086907635</v>
      </c>
      <c r="E69">
        <f t="shared" ca="1" si="2"/>
        <v>-2.9453339749788711E-3</v>
      </c>
      <c r="F69">
        <f t="shared" ca="1" si="9"/>
        <v>-3.2659117779387396E-4</v>
      </c>
      <c r="G69">
        <f t="shared" ca="1" si="10"/>
        <v>2.2502099886323917E-6</v>
      </c>
    </row>
    <row r="70" spans="1:7" x14ac:dyDescent="0.25">
      <c r="A70">
        <f t="shared" si="6"/>
        <v>66</v>
      </c>
      <c r="B70">
        <f t="shared" si="7"/>
        <v>0.12004737291002009</v>
      </c>
      <c r="C70">
        <f t="shared" si="8"/>
        <v>188.73918221350957</v>
      </c>
      <c r="D70">
        <f ca="1">D69*(1+NORMINV(RAND(),K$2,L$2))</f>
        <v>113.24303060468807</v>
      </c>
      <c r="E70">
        <f t="shared" ref="E70:E94" ca="1" si="11">(D70-D69)/D69</f>
        <v>1.4804256483625733E-2</v>
      </c>
      <c r="F70">
        <f t="shared" ca="1" si="9"/>
        <v>1.777212098745401E-3</v>
      </c>
      <c r="G70">
        <f t="shared" ca="1" si="10"/>
        <v>2.105921235752893E-5</v>
      </c>
    </row>
    <row r="71" spans="1:7" x14ac:dyDescent="0.25">
      <c r="A71">
        <f t="shared" si="6"/>
        <v>67</v>
      </c>
      <c r="B71">
        <f t="shared" si="7"/>
        <v>0.12996769571746483</v>
      </c>
      <c r="C71">
        <f t="shared" si="8"/>
        <v>204.33597178569406</v>
      </c>
      <c r="D71">
        <f ca="1">D70*(1+NORMINV(RAND(),K$2,L$2))</f>
        <v>117.61340269618115</v>
      </c>
      <c r="E71">
        <f t="shared" ca="1" si="11"/>
        <v>3.8592857045210122E-2</v>
      </c>
      <c r="F71">
        <f t="shared" ca="1" si="9"/>
        <v>5.0158247013194881E-3</v>
      </c>
      <c r="G71">
        <f t="shared" ca="1" si="10"/>
        <v>1.782469564147039E-4</v>
      </c>
    </row>
    <row r="72" spans="1:7" x14ac:dyDescent="0.25">
      <c r="A72">
        <f t="shared" si="6"/>
        <v>68</v>
      </c>
      <c r="B72">
        <f t="shared" si="7"/>
        <v>0.14070780160069302</v>
      </c>
      <c r="C72">
        <f t="shared" si="8"/>
        <v>221.22162910704475</v>
      </c>
      <c r="D72">
        <f ca="1">D71*(1+NORMINV(RAND(),K$2,L$2))</f>
        <v>117.50807388762395</v>
      </c>
      <c r="E72">
        <f t="shared" ca="1" si="11"/>
        <v>-8.9555106937335024E-4</v>
      </c>
      <c r="F72">
        <f t="shared" ca="1" si="9"/>
        <v>-1.2601102219267384E-4</v>
      </c>
      <c r="G72">
        <f t="shared" ca="1" si="10"/>
        <v>8.4806883590414553E-7</v>
      </c>
    </row>
    <row r="73" spans="1:7" x14ac:dyDescent="0.25">
      <c r="A73">
        <f t="shared" si="6"/>
        <v>69</v>
      </c>
      <c r="B73">
        <f t="shared" si="7"/>
        <v>0.15233543475557276</v>
      </c>
      <c r="C73">
        <f t="shared" si="8"/>
        <v>239.50266199874841</v>
      </c>
      <c r="D73">
        <f ca="1">D72*(1+NORMINV(RAND(),K$2,L$2))</f>
        <v>117.30293445260574</v>
      </c>
      <c r="E73">
        <f t="shared" ca="1" si="11"/>
        <v>-1.7457475748806075E-3</v>
      </c>
      <c r="F73">
        <f t="shared" ca="1" si="9"/>
        <v>-2.6593921579292414E-4</v>
      </c>
      <c r="G73">
        <f t="shared" ca="1" si="10"/>
        <v>1.6641899106018537E-6</v>
      </c>
    </row>
    <row r="74" spans="1:7" x14ac:dyDescent="0.25">
      <c r="A74">
        <f t="shared" si="6"/>
        <v>70</v>
      </c>
      <c r="B74">
        <f t="shared" si="7"/>
        <v>0.16492393753705728</v>
      </c>
      <c r="C74">
        <f t="shared" si="8"/>
        <v>259.29437974046635</v>
      </c>
      <c r="D74">
        <f ca="1">D73*(1+NORMINV(RAND(),K$2,L$2))</f>
        <v>118.92014748975411</v>
      </c>
      <c r="E74">
        <f t="shared" ca="1" si="11"/>
        <v>1.3786637518448289E-2</v>
      </c>
      <c r="F74">
        <f t="shared" ca="1" si="9"/>
        <v>2.273746544938616E-3</v>
      </c>
      <c r="G74">
        <f t="shared" ca="1" si="10"/>
        <v>2.465669833418316E-5</v>
      </c>
    </row>
    <row r="75" spans="1:7" x14ac:dyDescent="0.25">
      <c r="A75">
        <f t="shared" si="6"/>
        <v>71</v>
      </c>
      <c r="B75">
        <f t="shared" si="7"/>
        <v>0.17855271307276829</v>
      </c>
      <c r="C75">
        <f t="shared" si="8"/>
        <v>280.72162039411734</v>
      </c>
      <c r="D75">
        <f ca="1">D74*(1+NORMINV(RAND(),K$2,L$2))</f>
        <v>118.35029013070294</v>
      </c>
      <c r="E75">
        <f t="shared" ca="1" si="11"/>
        <v>-4.7919328312325512E-3</v>
      </c>
      <c r="F75">
        <f t="shared" ca="1" si="9"/>
        <v>-8.5561260787904393E-4</v>
      </c>
      <c r="G75">
        <f t="shared" ca="1" si="10"/>
        <v>7.2028891062787096E-6</v>
      </c>
    </row>
    <row r="76" spans="1:7" x14ac:dyDescent="0.25">
      <c r="A76">
        <f t="shared" si="6"/>
        <v>72</v>
      </c>
      <c r="B76">
        <f t="shared" si="7"/>
        <v>0.19330772610545302</v>
      </c>
      <c r="C76">
        <f t="shared" si="8"/>
        <v>303.91953823131934</v>
      </c>
      <c r="D76">
        <f ca="1">D75*(1+NORMINV(RAND(),K$2,L$2))</f>
        <v>119.8704497057231</v>
      </c>
      <c r="E76">
        <f t="shared" ca="1" si="11"/>
        <v>1.2844578355839558E-2</v>
      </c>
      <c r="F76">
        <f t="shared" ca="1" si="9"/>
        <v>2.4829562347506635E-3</v>
      </c>
      <c r="G76">
        <f t="shared" ca="1" si="10"/>
        <v>2.4618417900295353E-5</v>
      </c>
    </row>
    <row r="77" spans="1:7" x14ac:dyDescent="0.25">
      <c r="A77">
        <f t="shared" si="6"/>
        <v>73</v>
      </c>
      <c r="B77">
        <f t="shared" si="7"/>
        <v>0.20928204522342797</v>
      </c>
      <c r="C77">
        <f t="shared" si="8"/>
        <v>329.0344562312664</v>
      </c>
      <c r="D77">
        <f ca="1">D76*(1+NORMINV(RAND(),K$2,L$2))</f>
        <v>121.69392458865677</v>
      </c>
      <c r="E77">
        <f t="shared" ca="1" si="11"/>
        <v>1.5212046733871614E-2</v>
      </c>
      <c r="F77">
        <f t="shared" ca="1" si="9"/>
        <v>3.1836082524990188E-3</v>
      </c>
      <c r="G77">
        <f t="shared" ca="1" si="10"/>
        <v>3.9008637125439582E-5</v>
      </c>
    </row>
    <row r="78" spans="1:7" x14ac:dyDescent="0.25">
      <c r="A78">
        <f t="shared" si="6"/>
        <v>74</v>
      </c>
      <c r="B78">
        <f t="shared" si="7"/>
        <v>0.22657642989917426</v>
      </c>
      <c r="C78">
        <f t="shared" si="8"/>
        <v>356.22478902624385</v>
      </c>
      <c r="D78">
        <f ca="1">D77*(1+NORMINV(RAND(),K$2,L$2))</f>
        <v>119.69791481790035</v>
      </c>
      <c r="E78">
        <f t="shared" ca="1" si="11"/>
        <v>-1.640188511877828E-2</v>
      </c>
      <c r="F78">
        <f t="shared" ca="1" si="9"/>
        <v>-3.7162805738291766E-3</v>
      </c>
      <c r="G78">
        <f t="shared" ca="1" si="10"/>
        <v>7.3095942009164538E-5</v>
      </c>
    </row>
    <row r="79" spans="1:7" x14ac:dyDescent="0.25">
      <c r="A79">
        <f t="shared" si="6"/>
        <v>75</v>
      </c>
      <c r="B79">
        <f t="shared" si="7"/>
        <v>0.24529996603888565</v>
      </c>
      <c r="C79">
        <f t="shared" si="8"/>
        <v>385.66204211634675</v>
      </c>
      <c r="D79">
        <f ca="1">D78*(1+NORMINV(RAND(),K$2,L$2))</f>
        <v>121.58911038539111</v>
      </c>
      <c r="E79">
        <f t="shared" ca="1" si="11"/>
        <v>1.5799736949201504E-2</v>
      </c>
      <c r="F79">
        <f t="shared" ca="1" si="9"/>
        <v>3.8756749370624558E-3</v>
      </c>
      <c r="G79">
        <f t="shared" ca="1" si="10"/>
        <v>4.9743154397578992E-5</v>
      </c>
    </row>
    <row r="80" spans="1:7" x14ac:dyDescent="0.25">
      <c r="A80">
        <f t="shared" si="6"/>
        <v>76</v>
      </c>
      <c r="B80">
        <f t="shared" si="7"/>
        <v>0.26557075405175568</v>
      </c>
      <c r="C80">
        <f t="shared" si="8"/>
        <v>417.5318936560397</v>
      </c>
      <c r="D80">
        <f ca="1">D79*(1+NORMINV(RAND(),K$2,L$2))</f>
        <v>123.12304910570242</v>
      </c>
      <c r="E80">
        <f t="shared" ca="1" si="11"/>
        <v>1.2615757409930142E-2</v>
      </c>
      <c r="F80">
        <f t="shared" ca="1" si="9"/>
        <v>3.3503762082891719E-3</v>
      </c>
      <c r="G80">
        <f t="shared" ca="1" si="10"/>
        <v>3.2463723865379181E-5</v>
      </c>
    </row>
    <row r="81" spans="1:7" x14ac:dyDescent="0.25">
      <c r="A81">
        <f t="shared" si="6"/>
        <v>77</v>
      </c>
      <c r="B81">
        <f t="shared" si="7"/>
        <v>0.2875166537790626</v>
      </c>
      <c r="C81">
        <f t="shared" si="8"/>
        <v>452.03536563602387</v>
      </c>
      <c r="D81">
        <f ca="1">D80*(1+NORMINV(RAND(),K$2,L$2))</f>
        <v>123.89605612247597</v>
      </c>
      <c r="E81">
        <f t="shared" ca="1" si="11"/>
        <v>6.2783290568926139E-3</v>
      </c>
      <c r="F81">
        <f t="shared" ca="1" si="9"/>
        <v>1.8051241617616223E-3</v>
      </c>
      <c r="G81">
        <f t="shared" ca="1" si="10"/>
        <v>6.4022956791059805E-6</v>
      </c>
    </row>
    <row r="82" spans="1:7" x14ac:dyDescent="0.25">
      <c r="A82">
        <f t="shared" si="6"/>
        <v>78</v>
      </c>
      <c r="B82">
        <f t="shared" si="7"/>
        <v>0.31127609098176168</v>
      </c>
      <c r="C82">
        <f t="shared" si="8"/>
        <v>489.39009184774892</v>
      </c>
      <c r="D82">
        <f ca="1">D81*(1+NORMINV(RAND(),K$2,L$2))</f>
        <v>123.22761338711096</v>
      </c>
      <c r="E82">
        <f t="shared" ca="1" si="11"/>
        <v>-5.3951897766965559E-3</v>
      </c>
      <c r="F82">
        <f t="shared" ca="1" si="9"/>
        <v>-1.6793935837948676E-3</v>
      </c>
      <c r="G82">
        <f t="shared" ca="1" si="10"/>
        <v>1.505561211630161E-5</v>
      </c>
    </row>
    <row r="83" spans="1:7" x14ac:dyDescent="0.25">
      <c r="A83">
        <f t="shared" si="6"/>
        <v>79</v>
      </c>
      <c r="B83">
        <f t="shared" si="7"/>
        <v>0.33699893047357748</v>
      </c>
      <c r="C83">
        <f t="shared" si="8"/>
        <v>529.83169062837044</v>
      </c>
      <c r="D83">
        <f ca="1">D82*(1+NORMINV(RAND(),K$2,L$2))</f>
        <v>123.57284625192744</v>
      </c>
      <c r="E83">
        <f t="shared" ca="1" si="11"/>
        <v>2.8015868791677061E-3</v>
      </c>
      <c r="F83">
        <f t="shared" ca="1" si="9"/>
        <v>9.4413178190832473E-4</v>
      </c>
      <c r="G83">
        <f t="shared" ca="1" si="10"/>
        <v>5.1993439613379238E-7</v>
      </c>
    </row>
    <row r="84" spans="1:7" x14ac:dyDescent="0.25">
      <c r="A84">
        <f t="shared" si="6"/>
        <v>80</v>
      </c>
      <c r="B84">
        <f t="shared" si="7"/>
        <v>0.36484742140696319</v>
      </c>
      <c r="C84">
        <f t="shared" si="8"/>
        <v>573.61525104486702</v>
      </c>
      <c r="D84">
        <f ca="1">D83*(1+NORMINV(RAND(),K$2,L$2))</f>
        <v>123.39102129132526</v>
      </c>
      <c r="E84">
        <f t="shared" ca="1" si="11"/>
        <v>-1.4713989854332507E-3</v>
      </c>
      <c r="F84">
        <f t="shared" ca="1" si="9"/>
        <v>-5.3683612569614333E-4</v>
      </c>
      <c r="G84">
        <f t="shared" ca="1" si="10"/>
        <v>3.3515647707125662E-6</v>
      </c>
    </row>
    <row r="85" spans="1:7" x14ac:dyDescent="0.25">
      <c r="A85">
        <f t="shared" si="6"/>
        <v>81</v>
      </c>
      <c r="B85">
        <f t="shared" si="7"/>
        <v>0.3949972206744054</v>
      </c>
      <c r="C85">
        <f t="shared" si="8"/>
        <v>621.01694189156058</v>
      </c>
      <c r="D85">
        <f ca="1">D84*(1+NORMINV(RAND(),K$2,L$2))</f>
        <v>122.50144143840252</v>
      </c>
      <c r="E85">
        <f t="shared" ca="1" si="11"/>
        <v>-7.2094374745666871E-3</v>
      </c>
      <c r="F85">
        <f t="shared" ca="1" si="9"/>
        <v>-2.8477077650797458E-3</v>
      </c>
      <c r="G85">
        <f t="shared" ca="1" si="10"/>
        <v>3.037286146080375E-5</v>
      </c>
    </row>
    <row r="86" spans="1:7" x14ac:dyDescent="0.25">
      <c r="A86">
        <f t="shared" si="6"/>
        <v>82</v>
      </c>
      <c r="B86">
        <f t="shared" si="7"/>
        <v>0.42763850088026745</v>
      </c>
      <c r="C86">
        <f t="shared" si="8"/>
        <v>672.33575364993271</v>
      </c>
      <c r="D86">
        <f ca="1">D85*(1+NORMINV(RAND(),K$2,L$2))</f>
        <v>121.71662034581485</v>
      </c>
      <c r="E86">
        <f t="shared" ca="1" si="11"/>
        <v>-6.406627410848134E-3</v>
      </c>
      <c r="F86">
        <f t="shared" ca="1" si="9"/>
        <v>-2.7397205416735252E-3</v>
      </c>
      <c r="G86">
        <f t="shared" ca="1" si="10"/>
        <v>2.7137434485388143E-5</v>
      </c>
    </row>
    <row r="87" spans="1:7" x14ac:dyDescent="0.25">
      <c r="A87">
        <f t="shared" si="6"/>
        <v>83</v>
      </c>
      <c r="B87">
        <f t="shared" si="7"/>
        <v>0.46297714987180971</v>
      </c>
      <c r="C87">
        <f t="shared" si="8"/>
        <v>727.89538439831404</v>
      </c>
      <c r="D87">
        <f ca="1">D86*(1+NORMINV(RAND(),K$2,L$2))</f>
        <v>121.20611517625025</v>
      </c>
      <c r="E87">
        <f t="shared" ca="1" si="11"/>
        <v>-4.1942108490539342E-3</v>
      </c>
      <c r="F87">
        <f t="shared" ca="1" si="9"/>
        <v>-1.9418237848564137E-3</v>
      </c>
      <c r="G87">
        <f t="shared" ca="1" si="10"/>
        <v>1.5326823339189509E-5</v>
      </c>
    </row>
    <row r="88" spans="1:7" x14ac:dyDescent="0.25">
      <c r="A88">
        <f t="shared" si="6"/>
        <v>84</v>
      </c>
      <c r="B88">
        <f t="shared" si="7"/>
        <v>0.50123606939553478</v>
      </c>
      <c r="C88">
        <f t="shared" si="8"/>
        <v>788.04628156699016</v>
      </c>
      <c r="D88">
        <f ca="1">D87*(1+NORMINV(RAND(),K$2,L$2))</f>
        <v>121.51251554728988</v>
      </c>
      <c r="E88">
        <f t="shared" ca="1" si="11"/>
        <v>2.5279283194093076E-3</v>
      </c>
      <c r="F88">
        <f t="shared" ca="1" si="9"/>
        <v>1.2670888545343814E-3</v>
      </c>
      <c r="G88">
        <f t="shared" ca="1" si="10"/>
        <v>4.7010827838707814E-7</v>
      </c>
    </row>
    <row r="89" spans="1:7" x14ac:dyDescent="0.25">
      <c r="A89">
        <f t="shared" si="6"/>
        <v>85</v>
      </c>
      <c r="B89">
        <f t="shared" si="7"/>
        <v>0.54265658107025072</v>
      </c>
      <c r="C89">
        <f t="shared" si="8"/>
        <v>853.16785241727973</v>
      </c>
      <c r="D89">
        <f ca="1">D88*(1+NORMINV(RAND(),K$2,L$2))</f>
        <v>122.65984616947719</v>
      </c>
      <c r="E89">
        <f t="shared" ca="1" si="11"/>
        <v>9.442077772974726E-3</v>
      </c>
      <c r="F89">
        <f t="shared" ca="1" si="9"/>
        <v>5.1238056424818719E-3</v>
      </c>
      <c r="G89">
        <f t="shared" ca="1" si="10"/>
        <v>3.371818091786106E-5</v>
      </c>
    </row>
    <row r="90" spans="1:7" x14ac:dyDescent="0.25">
      <c r="A90">
        <f t="shared" si="6"/>
        <v>86</v>
      </c>
      <c r="B90">
        <f t="shared" si="7"/>
        <v>0.58749994854515719</v>
      </c>
      <c r="C90">
        <f t="shared" si="8"/>
        <v>923.67085718738508</v>
      </c>
      <c r="D90">
        <f ca="1">D89*(1+NORMINV(RAND(),K$2,L$2))</f>
        <v>120.45299673545389</v>
      </c>
      <c r="E90">
        <f t="shared" ca="1" si="11"/>
        <v>-1.7991620753984382E-2</v>
      </c>
      <c r="F90">
        <f t="shared" ca="1" si="9"/>
        <v>-1.0570076267209806E-2</v>
      </c>
      <c r="G90">
        <f t="shared" ca="1" si="10"/>
        <v>2.2456916675083017E-4</v>
      </c>
    </row>
    <row r="91" spans="1:7" x14ac:dyDescent="0.25">
      <c r="A91">
        <f t="shared" si="6"/>
        <v>87</v>
      </c>
      <c r="B91">
        <f t="shared" si="7"/>
        <v>0.63604902544410413</v>
      </c>
      <c r="C91">
        <f t="shared" si="8"/>
        <v>999.99999999999886</v>
      </c>
      <c r="D91">
        <f ca="1">D90*(1+NORMINV(RAND(),K$2,L$2))</f>
        <v>120.45479128690646</v>
      </c>
      <c r="E91">
        <f t="shared" ca="1" si="11"/>
        <v>1.4898354554876154E-5</v>
      </c>
      <c r="F91">
        <f t="shared" ca="1" si="9"/>
        <v>9.4760838953497081E-6</v>
      </c>
      <c r="G91">
        <f t="shared" ca="1" si="10"/>
        <v>1.5174369266259912E-6</v>
      </c>
    </row>
    <row r="92" spans="1:7" x14ac:dyDescent="0.25">
      <c r="A92">
        <f t="shared" si="6"/>
        <v>88</v>
      </c>
      <c r="B92">
        <f t="shared" si="7"/>
        <v>0.68861003949058042</v>
      </c>
      <c r="C92">
        <f t="shared" si="8"/>
        <v>1082.6367338740533</v>
      </c>
      <c r="D92">
        <f ca="1">D91*(1+NORMINV(RAND(),K$2,L$2))</f>
        <v>119.91235251748758</v>
      </c>
      <c r="E92">
        <f t="shared" ca="1" si="11"/>
        <v>-4.5032560649818087E-3</v>
      </c>
      <c r="F92">
        <f t="shared" ca="1" si="9"/>
        <v>-3.1009873367433189E-3</v>
      </c>
      <c r="G92">
        <f t="shared" ca="1" si="10"/>
        <v>2.5311054889078002E-5</v>
      </c>
    </row>
    <row r="93" spans="1:7" x14ac:dyDescent="0.25">
      <c r="A93">
        <f t="shared" si="6"/>
        <v>89</v>
      </c>
      <c r="B93">
        <f t="shared" si="7"/>
        <v>0.74551452406696561</v>
      </c>
      <c r="C93">
        <f t="shared" si="8"/>
        <v>1172.102297533479</v>
      </c>
      <c r="D93">
        <f ca="1">D92*(1+NORMINV(RAND(),K$2,L$2))</f>
        <v>118.99261422312395</v>
      </c>
      <c r="E93">
        <f t="shared" ca="1" si="11"/>
        <v>-7.6700879855517339E-3</v>
      </c>
      <c r="F93">
        <f t="shared" ca="1" si="9"/>
        <v>-5.7181619941003518E-3</v>
      </c>
      <c r="G93">
        <f t="shared" ca="1" si="10"/>
        <v>6.3506557791283971E-5</v>
      </c>
    </row>
    <row r="94" spans="1:7" x14ac:dyDescent="0.25">
      <c r="A94">
        <f t="shared" si="6"/>
        <v>90</v>
      </c>
      <c r="B94">
        <f t="shared" si="7"/>
        <v>0.80712140939152988</v>
      </c>
      <c r="C94">
        <f t="shared" si="8"/>
        <v>1268.961003167921</v>
      </c>
      <c r="D94">
        <f ca="1">D93*(1+NORMINV(RAND(),K$2,L$2))</f>
        <v>118.66292641115602</v>
      </c>
      <c r="E94">
        <f t="shared" ca="1" si="11"/>
        <v>-2.7706577767064523E-3</v>
      </c>
      <c r="F94">
        <f t="shared" ca="1" si="9"/>
        <v>-2.2362572096769145E-3</v>
      </c>
      <c r="G94">
        <f t="shared" ca="1" si="10"/>
        <v>1.5133580706868075E-5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5 Day Example</vt:lpstr>
      <vt:lpstr>30 Day Example</vt:lpstr>
      <vt:lpstr>60 Day Example</vt:lpstr>
      <vt:lpstr>90 Day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Liechty</dc:creator>
  <cp:lastModifiedBy>John Liechty</cp:lastModifiedBy>
  <dcterms:created xsi:type="dcterms:W3CDTF">2021-03-16T12:38:27Z</dcterms:created>
  <dcterms:modified xsi:type="dcterms:W3CDTF">2021-03-17T12:49:13Z</dcterms:modified>
</cp:coreProperties>
</file>