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trlProps/ctrlProp1.xml" ContentType="application/vnd.ms-excel.controlproperties+xml"/>
  <Override PartName="/xl/slicers/slicer1.xml" ContentType="application/vnd.ms-excel.slicer+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24226"/>
  <mc:AlternateContent xmlns:mc="http://schemas.openxmlformats.org/markup-compatibility/2006">
    <mc:Choice Requires="x15">
      <x15ac:absPath xmlns:x15ac="http://schemas.microsoft.com/office/spreadsheetml/2010/11/ac" url="E:\Projects\Excel\"/>
    </mc:Choice>
  </mc:AlternateContent>
  <xr:revisionPtr revIDLastSave="0" documentId="13_ncr:1_{5005A543-9971-4EA1-A0B9-59E0211AD1C9}" xr6:coauthVersionLast="47" xr6:coauthVersionMax="47" xr10:uidLastSave="{00000000-0000-0000-0000-000000000000}"/>
  <bookViews>
    <workbookView xWindow="-120" yWindow="-120" windowWidth="29040" windowHeight="16440" activeTab="2" xr2:uid="{00000000-000D-0000-FFFF-FFFF00000000}"/>
  </bookViews>
  <sheets>
    <sheet name="Sales Data" sheetId="1" r:id="rId1"/>
    <sheet name="Pivot Tables" sheetId="2" r:id="rId2"/>
    <sheet name="Dashboars" sheetId="3" r:id="rId3"/>
    <sheet name="Sunburst" sheetId="4" r:id="rId4"/>
  </sheets>
  <definedNames>
    <definedName name="_xlchart.v1.0" hidden="1">'Pivot Tables'!$AI$4:$AI$7</definedName>
    <definedName name="_xlchart.v1.1" hidden="1">'Pivot Tables'!$AJ$3</definedName>
    <definedName name="_xlchart.v1.2" hidden="1">'Pivot Tables'!$AJ$4:$AJ$7</definedName>
    <definedName name="_xlchart.v1.3" hidden="1">Sunburst!$E$4:$F$39</definedName>
    <definedName name="_xlchart.v1.4" hidden="1">Sunburst!$G$3</definedName>
    <definedName name="_xlchart.v1.5" hidden="1">Sunburst!$G$4:$G$39</definedName>
    <definedName name="Slicer_Month">#N/A</definedName>
    <definedName name="Slicer_Year">#N/A</definedName>
    <definedName name="Slicer_Year1">#N/A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5:slicerCaches>
    </ext>
  </extLst>
</workbook>
</file>

<file path=xl/calcChain.xml><?xml version="1.0" encoding="utf-8"?>
<calcChain xmlns="http://schemas.openxmlformats.org/spreadsheetml/2006/main">
  <c r="I21" i="2" l="1"/>
  <c r="I9" i="2"/>
  <c r="I7" i="2"/>
  <c r="I6" i="2"/>
  <c r="W1" i="2"/>
  <c r="X1" i="2" s="1"/>
  <c r="Y1" i="2" s="1"/>
  <c r="D26" i="2"/>
  <c r="D19" i="2"/>
  <c r="D21" i="2"/>
  <c r="D25" i="2"/>
  <c r="D27" i="2"/>
  <c r="D24" i="2"/>
  <c r="D20" i="2"/>
  <c r="D17" i="2"/>
  <c r="D2" i="2"/>
  <c r="D23" i="2"/>
  <c r="D16" i="2"/>
  <c r="D18" i="2"/>
  <c r="D22" i="2"/>
  <c r="Z9" i="2" l="1"/>
  <c r="Y9" i="2"/>
  <c r="Z8" i="2"/>
  <c r="Y11" i="2"/>
  <c r="Z7" i="2"/>
  <c r="Z11" i="2"/>
  <c r="Y8" i="2"/>
  <c r="Z10" i="2"/>
  <c r="Y7" i="2"/>
  <c r="Y10" i="2"/>
</calcChain>
</file>

<file path=xl/sharedStrings.xml><?xml version="1.0" encoding="utf-8"?>
<sst xmlns="http://schemas.openxmlformats.org/spreadsheetml/2006/main" count="7418" uniqueCount="887">
  <si>
    <t>Segment</t>
  </si>
  <si>
    <t>Customer_ID</t>
  </si>
  <si>
    <t>Product_ID</t>
  </si>
  <si>
    <t>Discount Band</t>
  </si>
  <si>
    <t>Units Sold</t>
  </si>
  <si>
    <t>Manufacturing Price</t>
  </si>
  <si>
    <t>Sale Price</t>
  </si>
  <si>
    <t>Gross Sales</t>
  </si>
  <si>
    <t>Discounts</t>
  </si>
  <si>
    <t>Sales</t>
  </si>
  <si>
    <t>Sales (000)</t>
  </si>
  <si>
    <t>COGS</t>
  </si>
  <si>
    <t>Profit</t>
  </si>
  <si>
    <t>Profit (000)</t>
  </si>
  <si>
    <t>Date</t>
  </si>
  <si>
    <t>Month</t>
  </si>
  <si>
    <t>Quarter</t>
  </si>
  <si>
    <t>Year</t>
  </si>
  <si>
    <t>Customer_Name</t>
  </si>
  <si>
    <t>Product_Name</t>
  </si>
  <si>
    <t>Country</t>
  </si>
  <si>
    <t>Low</t>
  </si>
  <si>
    <t>Medium</t>
  </si>
  <si>
    <t>None</t>
  </si>
  <si>
    <t>High</t>
  </si>
  <si>
    <t>Aug</t>
  </si>
  <si>
    <t>Feb</t>
  </si>
  <si>
    <t>Dec</t>
  </si>
  <si>
    <t>Jun</t>
  </si>
  <si>
    <t>Oct</t>
  </si>
  <si>
    <t>Apr</t>
  </si>
  <si>
    <t>Jul</t>
  </si>
  <si>
    <t>May</t>
  </si>
  <si>
    <t>Nov</t>
  </si>
  <si>
    <t>Mar</t>
  </si>
  <si>
    <t>Sep</t>
  </si>
  <si>
    <t>Jan</t>
  </si>
  <si>
    <t>Q3</t>
  </si>
  <si>
    <t>Q1</t>
  </si>
  <si>
    <t>Q4</t>
  </si>
  <si>
    <t>Q2</t>
  </si>
  <si>
    <t>India</t>
  </si>
  <si>
    <t>Japan</t>
  </si>
  <si>
    <t>Italy</t>
  </si>
  <si>
    <t>France</t>
  </si>
  <si>
    <t>Germany</t>
  </si>
  <si>
    <t>USA</t>
  </si>
  <si>
    <t>Canada</t>
  </si>
  <si>
    <t>Sum of Sales</t>
  </si>
  <si>
    <t>Sum of Profit</t>
  </si>
  <si>
    <t>Sum of Units Sold</t>
  </si>
  <si>
    <t>Row Labels</t>
  </si>
  <si>
    <t>Online</t>
  </si>
  <si>
    <t>Wholesale</t>
  </si>
  <si>
    <t>Retail</t>
  </si>
  <si>
    <t>profit margin</t>
  </si>
  <si>
    <t>Sum of Profit (000)</t>
  </si>
  <si>
    <t>Sum of Sales (000)</t>
  </si>
  <si>
    <t>Profit(%)</t>
  </si>
  <si>
    <t xml:space="preserve"> </t>
  </si>
  <si>
    <t>CUST_ID_051</t>
  </si>
  <si>
    <t>Brandon Phillips</t>
  </si>
  <si>
    <t>CUST_ID_028</t>
  </si>
  <si>
    <t>Rebekah Green MD</t>
  </si>
  <si>
    <t>CUST_ID_043</t>
  </si>
  <si>
    <t>Randy Lawrence</t>
  </si>
  <si>
    <t>CUST_ID_087</t>
  </si>
  <si>
    <t>Elizabeth Arnold</t>
  </si>
  <si>
    <t>CUST_ID_007</t>
  </si>
  <si>
    <t>Jason Lam</t>
  </si>
  <si>
    <t>CUST_ID_006</t>
  </si>
  <si>
    <t>Andrea Kelly</t>
  </si>
  <si>
    <t>Dale Wilson</t>
  </si>
  <si>
    <t>Alyssa Ayala</t>
  </si>
  <si>
    <t>CUST_ID_081</t>
  </si>
  <si>
    <t>Michael Barrett</t>
  </si>
  <si>
    <t>MuscleMax Whey Protein</t>
  </si>
  <si>
    <t>CUST_ID_008</t>
  </si>
  <si>
    <t>Kyle Li</t>
  </si>
  <si>
    <t>CUST_ID_040</t>
  </si>
  <si>
    <t>Allison Salas</t>
  </si>
  <si>
    <t>CUST_ID_062</t>
  </si>
  <si>
    <t>Krystal Boone</t>
  </si>
  <si>
    <t>CUST_ID_038</t>
  </si>
  <si>
    <t>Debra Hanson</t>
  </si>
  <si>
    <t>CUST_ID_055</t>
  </si>
  <si>
    <t>Mr. Zachary Schneider MD</t>
  </si>
  <si>
    <t>CUST_ID_061</t>
  </si>
  <si>
    <t>Christine Donaldson</t>
  </si>
  <si>
    <t>CUST_ID_042</t>
  </si>
  <si>
    <t>Manuel Jones</t>
  </si>
  <si>
    <t>CUST_ID_064</t>
  </si>
  <si>
    <t>Deborah Schmidt</t>
  </si>
  <si>
    <t>CUST_ID_033</t>
  </si>
  <si>
    <t>Samantha Freeman</t>
  </si>
  <si>
    <t>CUST_ID_053</t>
  </si>
  <si>
    <t>Donna Lambert</t>
  </si>
  <si>
    <t>Alexandra West</t>
  </si>
  <si>
    <t>CUST_ID_018</t>
  </si>
  <si>
    <t>Meghan Williams</t>
  </si>
  <si>
    <t>CUST_ID_065</t>
  </si>
  <si>
    <t>Shawn Thompson II</t>
  </si>
  <si>
    <t>CUST_ID_039</t>
  </si>
  <si>
    <t>David Ford</t>
  </si>
  <si>
    <t>CUST_ID_026</t>
  </si>
  <si>
    <t>Stephen Walker</t>
  </si>
  <si>
    <t>Jeffrey Bailey</t>
  </si>
  <si>
    <t>CUST_ID_012</t>
  </si>
  <si>
    <t>Lindsay Taylor</t>
  </si>
  <si>
    <t>CUST_ID_091</t>
  </si>
  <si>
    <t>Kyle Gonzalez</t>
  </si>
  <si>
    <t>England</t>
  </si>
  <si>
    <t>CUST_ID_097</t>
  </si>
  <si>
    <t>Clayton Smith</t>
  </si>
  <si>
    <t>Tiffany Suarez</t>
  </si>
  <si>
    <t>CUST_ID_030</t>
  </si>
  <si>
    <t>Timothy Curry</t>
  </si>
  <si>
    <t>Nancy Clark</t>
  </si>
  <si>
    <t>CUST_ID_069</t>
  </si>
  <si>
    <t>William Garcia</t>
  </si>
  <si>
    <t>CUST_ID_074</t>
  </si>
  <si>
    <t>Steven Fisher</t>
  </si>
  <si>
    <t>CUST_ID_013</t>
  </si>
  <si>
    <t>Sue Meza</t>
  </si>
  <si>
    <t>CUST_ID_080</t>
  </si>
  <si>
    <t>Brian Martinez</t>
  </si>
  <si>
    <t>CUST_ID_001</t>
  </si>
  <si>
    <t>Kenneth Freeman</t>
  </si>
  <si>
    <t>CUST_ID_034</t>
  </si>
  <si>
    <t>Toni Howard</t>
  </si>
  <si>
    <t>CUST_ID_096</t>
  </si>
  <si>
    <t>Cory Beasley</t>
  </si>
  <si>
    <t>CUST_ID_078</t>
  </si>
  <si>
    <t>Mitchell Moreno</t>
  </si>
  <si>
    <t>Michael Sandoval</t>
  </si>
  <si>
    <t>CUST_ID_068</t>
  </si>
  <si>
    <t>James Stein</t>
  </si>
  <si>
    <t>James Gallegos</t>
  </si>
  <si>
    <t>CUST_ID_085</t>
  </si>
  <si>
    <t>Nicole Barber</t>
  </si>
  <si>
    <t>Ivan Bennett</t>
  </si>
  <si>
    <t>James Weiss</t>
  </si>
  <si>
    <t>CUST_ID_089</t>
  </si>
  <si>
    <t>Mr. Jonathan Oconnell</t>
  </si>
  <si>
    <t>CUST_ID_032</t>
  </si>
  <si>
    <t>Brandon Hatfield</t>
  </si>
  <si>
    <t>CUST_ID_044</t>
  </si>
  <si>
    <t>Julie Nicholson</t>
  </si>
  <si>
    <t>Ms. Kayla Williams</t>
  </si>
  <si>
    <t>CUST_ID_024</t>
  </si>
  <si>
    <t>Susan Lara</t>
  </si>
  <si>
    <t>CUST_ID_047</t>
  </si>
  <si>
    <t>Paul Dorsey</t>
  </si>
  <si>
    <t>CUST_ID_046</t>
  </si>
  <si>
    <t>Matthew Green</t>
  </si>
  <si>
    <t>CUST_ID_050</t>
  </si>
  <si>
    <t>James Henderson</t>
  </si>
  <si>
    <t>CUST_ID_009</t>
  </si>
  <si>
    <t>James Salazar</t>
  </si>
  <si>
    <t>Samantha Arias</t>
  </si>
  <si>
    <t>Tammy Graves</t>
  </si>
  <si>
    <t>Ian Garcia</t>
  </si>
  <si>
    <t>Eric Jennings</t>
  </si>
  <si>
    <t>Michael Lee</t>
  </si>
  <si>
    <t>CUST_ID_095</t>
  </si>
  <si>
    <t>Kelsey Hill</t>
  </si>
  <si>
    <t>CUST_ID_027</t>
  </si>
  <si>
    <t>Peter Hoffman</t>
  </si>
  <si>
    <t>CUST_ID_067</t>
  </si>
  <si>
    <t>Devin Gonzalez MD</t>
  </si>
  <si>
    <t>Claudia Carroll</t>
  </si>
  <si>
    <t>Teresa Ramirez</t>
  </si>
  <si>
    <t>Lori Perez</t>
  </si>
  <si>
    <t>CUST_ID_063</t>
  </si>
  <si>
    <t>Laura Bailey</t>
  </si>
  <si>
    <t>Leonard Oliver</t>
  </si>
  <si>
    <t>Kristin Malone</t>
  </si>
  <si>
    <t>CUST_ID_010</t>
  </si>
  <si>
    <t>Kelly Mason</t>
  </si>
  <si>
    <t>Ashley Carrillo</t>
  </si>
  <si>
    <t>CUST_ID_017</t>
  </si>
  <si>
    <t>Jocelyn Ryan</t>
  </si>
  <si>
    <t>Louis Miller</t>
  </si>
  <si>
    <t>Jose Martin</t>
  </si>
  <si>
    <t>Mr. Roger Hernandez</t>
  </si>
  <si>
    <t>CUST_ID_049</t>
  </si>
  <si>
    <t>Jennifer Lewis</t>
  </si>
  <si>
    <t>Nicole Tapia</t>
  </si>
  <si>
    <t>Stephanie Allen</t>
  </si>
  <si>
    <t>Joseph Ross</t>
  </si>
  <si>
    <t>CUST_ID_071</t>
  </si>
  <si>
    <t>Christopher Walsh</t>
  </si>
  <si>
    <t>CUST_ID_020</t>
  </si>
  <si>
    <t>Amanda Schmidt</t>
  </si>
  <si>
    <t>CUST_ID_022</t>
  </si>
  <si>
    <t>Walter Horne</t>
  </si>
  <si>
    <t>CUST_ID_041</t>
  </si>
  <si>
    <t>Mark Moreno</t>
  </si>
  <si>
    <t>CUST_ID_082</t>
  </si>
  <si>
    <t>Tammy Mullins DVM</t>
  </si>
  <si>
    <t>Shannon Lee</t>
  </si>
  <si>
    <t>Nathan Alexander</t>
  </si>
  <si>
    <t>Dr. Mark Harper Jr.</t>
  </si>
  <si>
    <t>Taylor Flores</t>
  </si>
  <si>
    <t>James Flores</t>
  </si>
  <si>
    <t>Ann Daniels DDS</t>
  </si>
  <si>
    <t>CUST_ID_019</t>
  </si>
  <si>
    <t>Angela Porter</t>
  </si>
  <si>
    <t>CUST_ID_086</t>
  </si>
  <si>
    <t>Jose Vaughn</t>
  </si>
  <si>
    <t>CUST_ID_100</t>
  </si>
  <si>
    <t>Patricia Andrade</t>
  </si>
  <si>
    <t>CUST_ID_054</t>
  </si>
  <si>
    <t>Julie Thompson</t>
  </si>
  <si>
    <t>Benjamin Bartlett</t>
  </si>
  <si>
    <t>CUST_ID_057</t>
  </si>
  <si>
    <t>Amy Jones</t>
  </si>
  <si>
    <t>Julie Morse</t>
  </si>
  <si>
    <t>Mark Ramirez</t>
  </si>
  <si>
    <t>Desiree Reeves</t>
  </si>
  <si>
    <t>Brooke Smith</t>
  </si>
  <si>
    <t>Jenna Mooney</t>
  </si>
  <si>
    <t>Lori Roberts</t>
  </si>
  <si>
    <t>John Smith MD</t>
  </si>
  <si>
    <t>Douglas Martinez</t>
  </si>
  <si>
    <t>Matthew Robinson</t>
  </si>
  <si>
    <t>Mrs. Mary Miller</t>
  </si>
  <si>
    <t>Sarah Livingston</t>
  </si>
  <si>
    <t>Donna Lee</t>
  </si>
  <si>
    <t>Nathan Chase</t>
  </si>
  <si>
    <t>Bobby Miles</t>
  </si>
  <si>
    <t>Gary Humphrey</t>
  </si>
  <si>
    <t>Dennis Bartlett</t>
  </si>
  <si>
    <t>CUST_ID_079</t>
  </si>
  <si>
    <t>Melissa Ford</t>
  </si>
  <si>
    <t>CUST_ID_029</t>
  </si>
  <si>
    <t>Albert Benjamin</t>
  </si>
  <si>
    <t>Katelyn Randall</t>
  </si>
  <si>
    <t>Sabrina Cordova</t>
  </si>
  <si>
    <t>Brandi Hansen</t>
  </si>
  <si>
    <t>Tara Kim</t>
  </si>
  <si>
    <t>Andre Gilbert</t>
  </si>
  <si>
    <t>Alan Allen</t>
  </si>
  <si>
    <t>Daniel Robinson</t>
  </si>
  <si>
    <t>CUST_ID_015</t>
  </si>
  <si>
    <t>Michael Hernandez</t>
  </si>
  <si>
    <t>CUST_ID_066</t>
  </si>
  <si>
    <t>Charles Kirk</t>
  </si>
  <si>
    <t>Renee Parrish</t>
  </si>
  <si>
    <t>CUST_ID_011</t>
  </si>
  <si>
    <t>Kevin Yang</t>
  </si>
  <si>
    <t>Janice Freeman</t>
  </si>
  <si>
    <t>Robin Reeves</t>
  </si>
  <si>
    <t>CUST_ID_056</t>
  </si>
  <si>
    <t>Jenny Burns</t>
  </si>
  <si>
    <t>Gail Cisneros</t>
  </si>
  <si>
    <t>CUST_ID_077</t>
  </si>
  <si>
    <t>Holly Gonzales</t>
  </si>
  <si>
    <t>Sonia Powell</t>
  </si>
  <si>
    <t>CUST_ID_048</t>
  </si>
  <si>
    <t>Phillip Moses</t>
  </si>
  <si>
    <t>Eric Gonzalez</t>
  </si>
  <si>
    <t>CUST_ID_094</t>
  </si>
  <si>
    <t>Troy Williams</t>
  </si>
  <si>
    <t>Holly Wilson</t>
  </si>
  <si>
    <t>Taylor Young</t>
  </si>
  <si>
    <t>Megan Gonzalez</t>
  </si>
  <si>
    <t>Amanda Schultz</t>
  </si>
  <si>
    <t>CUST_ID_035</t>
  </si>
  <si>
    <t>Alicia Bowers</t>
  </si>
  <si>
    <t>Mark Wood</t>
  </si>
  <si>
    <t>Danielle Schmidt</t>
  </si>
  <si>
    <t>Charles Mckay</t>
  </si>
  <si>
    <t>CUST_ID_075</t>
  </si>
  <si>
    <t>Cassandra Hall</t>
  </si>
  <si>
    <t>CUST_ID_060</t>
  </si>
  <si>
    <t>Jennifer Merritt</t>
  </si>
  <si>
    <t>CUST_ID_036</t>
  </si>
  <si>
    <t>Benjamin Watkins</t>
  </si>
  <si>
    <t>Sharon Thomas</t>
  </si>
  <si>
    <t>CUST_ID_090</t>
  </si>
  <si>
    <t>Destiny Bowen</t>
  </si>
  <si>
    <t>CUST_ID_002</t>
  </si>
  <si>
    <t>Christopher Morton</t>
  </si>
  <si>
    <t>Taylor Gibson</t>
  </si>
  <si>
    <t>CUST_ID_016</t>
  </si>
  <si>
    <t>Justin Butler</t>
  </si>
  <si>
    <t>Robert Smith</t>
  </si>
  <si>
    <t>John Mueller</t>
  </si>
  <si>
    <t>CUST_ID_098</t>
  </si>
  <si>
    <t>Colleen Romero</t>
  </si>
  <si>
    <t>CUST_ID_093</t>
  </si>
  <si>
    <t>Michael Perez</t>
  </si>
  <si>
    <t>Megan Phillips</t>
  </si>
  <si>
    <t>Anthony Carter</t>
  </si>
  <si>
    <t>Karla Morales</t>
  </si>
  <si>
    <t>CUST_ID_099</t>
  </si>
  <si>
    <t>Katelyn Reyes</t>
  </si>
  <si>
    <t>Melinda Fuentes</t>
  </si>
  <si>
    <t>Justin White</t>
  </si>
  <si>
    <t>Kimberly Pierce</t>
  </si>
  <si>
    <t>Ethan Sandoval</t>
  </si>
  <si>
    <t>Ashley Davis</t>
  </si>
  <si>
    <t>CUST_ID_052</t>
  </si>
  <si>
    <t>Donald Riggs</t>
  </si>
  <si>
    <t>CUST_ID_045</t>
  </si>
  <si>
    <t>Thomas Walters</t>
  </si>
  <si>
    <t>CUST_ID_070</t>
  </si>
  <si>
    <t>Beverly White</t>
  </si>
  <si>
    <t>CUST_ID_076</t>
  </si>
  <si>
    <t>Jennifer Ritter</t>
  </si>
  <si>
    <t>Jeff Schneider</t>
  </si>
  <si>
    <t>David Ramos</t>
  </si>
  <si>
    <t>Julie Dorsey</t>
  </si>
  <si>
    <t>CUST_ID_003</t>
  </si>
  <si>
    <t>Alexis Williams</t>
  </si>
  <si>
    <t>Christopher Baker</t>
  </si>
  <si>
    <t>Natalie Coleman</t>
  </si>
  <si>
    <t>Candice Johnston</t>
  </si>
  <si>
    <t>Timothy Carter</t>
  </si>
  <si>
    <t>Tim Huff</t>
  </si>
  <si>
    <t>Deborah Taylor</t>
  </si>
  <si>
    <t>Kenneth Johnson</t>
  </si>
  <si>
    <t>David Kim</t>
  </si>
  <si>
    <t>Kenneth Ryan</t>
  </si>
  <si>
    <t>Justin Hall</t>
  </si>
  <si>
    <t>Paula Bray</t>
  </si>
  <si>
    <t>Jason Berry</t>
  </si>
  <si>
    <t>CUST_ID_025</t>
  </si>
  <si>
    <t>Monica Brown</t>
  </si>
  <si>
    <t>CUST_ID_021</t>
  </si>
  <si>
    <t>Amanda Kelley</t>
  </si>
  <si>
    <t>Crystal Smith</t>
  </si>
  <si>
    <t>CUST_ID_023</t>
  </si>
  <si>
    <t>Todd Vargas</t>
  </si>
  <si>
    <t>Kevin Mejia</t>
  </si>
  <si>
    <t>Tonya Rivera</t>
  </si>
  <si>
    <t>Matthew Leblanc</t>
  </si>
  <si>
    <t>Richard Johnson</t>
  </si>
  <si>
    <t>James Le</t>
  </si>
  <si>
    <t>Lisa Johnson</t>
  </si>
  <si>
    <t>CUST_ID_031</t>
  </si>
  <si>
    <t>Kathryn Jones</t>
  </si>
  <si>
    <t>Erin Romero DVM</t>
  </si>
  <si>
    <t>Carolyn Johnson</t>
  </si>
  <si>
    <t>Robert Johnson</t>
  </si>
  <si>
    <t>Whitney Simpson</t>
  </si>
  <si>
    <t>Robert Potts</t>
  </si>
  <si>
    <t>Julia Nichols MD</t>
  </si>
  <si>
    <t>Kenneth Robinson</t>
  </si>
  <si>
    <t>Robert Peterson</t>
  </si>
  <si>
    <t>CUST_ID_088</t>
  </si>
  <si>
    <t>Andrew Schultz</t>
  </si>
  <si>
    <t>Mrs. Andrea Norman</t>
  </si>
  <si>
    <t>CUST_ID_004</t>
  </si>
  <si>
    <t>Henry Hill</t>
  </si>
  <si>
    <t>CUST_ID_058</t>
  </si>
  <si>
    <t>Kelly Moore</t>
  </si>
  <si>
    <t>Juan Olson</t>
  </si>
  <si>
    <t>Keith Smith</t>
  </si>
  <si>
    <t>Eric Davis</t>
  </si>
  <si>
    <t>Eric Galvan</t>
  </si>
  <si>
    <t>Jessica Morgan</t>
  </si>
  <si>
    <t>Richard Curtis</t>
  </si>
  <si>
    <t>Michael Nelson</t>
  </si>
  <si>
    <t>Cheryl Walker</t>
  </si>
  <si>
    <t>Peggy Schneider</t>
  </si>
  <si>
    <t>Dennis Watkins</t>
  </si>
  <si>
    <t>Kristi Montoya</t>
  </si>
  <si>
    <t>Joseph Taylor</t>
  </si>
  <si>
    <t>Steven Horton</t>
  </si>
  <si>
    <t>CUST_ID_014</t>
  </si>
  <si>
    <t>Mrs. Alyssa Davis DVM</t>
  </si>
  <si>
    <t>David Adams</t>
  </si>
  <si>
    <t>CUST_ID_059</t>
  </si>
  <si>
    <t>Joseph Rivera</t>
  </si>
  <si>
    <t>Trevor Waters</t>
  </si>
  <si>
    <t>Jeremy Lam MD</t>
  </si>
  <si>
    <t>Valerie Clark</t>
  </si>
  <si>
    <t>Tanya Robinson</t>
  </si>
  <si>
    <t>Debra Marshall</t>
  </si>
  <si>
    <t>Michael Murray</t>
  </si>
  <si>
    <t>Adam Carroll</t>
  </si>
  <si>
    <t>Monica Rodriguez</t>
  </si>
  <si>
    <t>Karen Hernandez</t>
  </si>
  <si>
    <t>Alice Brown</t>
  </si>
  <si>
    <t>Jesus Richardson</t>
  </si>
  <si>
    <t>Larry Rowe</t>
  </si>
  <si>
    <t>Danielle Turner</t>
  </si>
  <si>
    <t>Shelia Ramsey</t>
  </si>
  <si>
    <t>Tamara Johnson</t>
  </si>
  <si>
    <t>Sherry Davis</t>
  </si>
  <si>
    <t>Stacey Jackson</t>
  </si>
  <si>
    <t>Alexandra Gardner</t>
  </si>
  <si>
    <t>Walter Nichols</t>
  </si>
  <si>
    <t>Katie Patterson</t>
  </si>
  <si>
    <t>Robin Rose</t>
  </si>
  <si>
    <t>Denise Hendricks</t>
  </si>
  <si>
    <t>Katie Patel</t>
  </si>
  <si>
    <t>Lisa Bowen</t>
  </si>
  <si>
    <t>Stephanie Gibson</t>
  </si>
  <si>
    <t>CUST_ID_073</t>
  </si>
  <si>
    <t>Jacob Boone</t>
  </si>
  <si>
    <t>Valerie Anderson</t>
  </si>
  <si>
    <t>Alexander Ryan</t>
  </si>
  <si>
    <t>Theodore Jones</t>
  </si>
  <si>
    <t>Jennifer Perez</t>
  </si>
  <si>
    <t>Alexis Hamilton</t>
  </si>
  <si>
    <t>Ashley Duncan</t>
  </si>
  <si>
    <t>Edwin Martin DDS</t>
  </si>
  <si>
    <t>Dylan Simmons</t>
  </si>
  <si>
    <t>Steven Wallace</t>
  </si>
  <si>
    <t>Cheryl Walters</t>
  </si>
  <si>
    <t>Ronald Jones</t>
  </si>
  <si>
    <t>Dalton Brady</t>
  </si>
  <si>
    <t>Tara Hill</t>
  </si>
  <si>
    <t>Tina Jones</t>
  </si>
  <si>
    <t>Eric Campbell</t>
  </si>
  <si>
    <t>Stacey Chavez</t>
  </si>
  <si>
    <t>Christopher Lee</t>
  </si>
  <si>
    <t>CUST_ID_084</t>
  </si>
  <si>
    <t>Chad Santos</t>
  </si>
  <si>
    <t>Laura Brown</t>
  </si>
  <si>
    <t>Jennifer Taylor</t>
  </si>
  <si>
    <t>Thomas Ramirez</t>
  </si>
  <si>
    <t>Shannon Garcia</t>
  </si>
  <si>
    <t>Hannah Jackson PhD</t>
  </si>
  <si>
    <t>Julia Lawrence</t>
  </si>
  <si>
    <t>Sean Powers</t>
  </si>
  <si>
    <t>Ashley Palmer</t>
  </si>
  <si>
    <t>Ryan Bennett</t>
  </si>
  <si>
    <t>Adrian Taylor</t>
  </si>
  <si>
    <t>Colleen Flores</t>
  </si>
  <si>
    <t>Brenda Evans</t>
  </si>
  <si>
    <t>Alex Lee</t>
  </si>
  <si>
    <t>Tyler Logan</t>
  </si>
  <si>
    <t>Leah Mathis</t>
  </si>
  <si>
    <t>Margaret Jenkins</t>
  </si>
  <si>
    <t>Lisa Barr</t>
  </si>
  <si>
    <t>Jessica Soto</t>
  </si>
  <si>
    <t>David White</t>
  </si>
  <si>
    <t>Matthew Thompson</t>
  </si>
  <si>
    <t>Antonio Richards</t>
  </si>
  <si>
    <t>Gina Ware</t>
  </si>
  <si>
    <t>Joe May MD</t>
  </si>
  <si>
    <t>Peter Cruz</t>
  </si>
  <si>
    <t>Kelly Miller</t>
  </si>
  <si>
    <t>John Todd</t>
  </si>
  <si>
    <t>Chad Conley</t>
  </si>
  <si>
    <t>Mary Evans</t>
  </si>
  <si>
    <t>Rachel Martinez</t>
  </si>
  <si>
    <t>Cassandra Fields</t>
  </si>
  <si>
    <t>Cory Good</t>
  </si>
  <si>
    <t>Ellen Hogan</t>
  </si>
  <si>
    <t>Mark Morrison</t>
  </si>
  <si>
    <t>Alexis Moon</t>
  </si>
  <si>
    <t>Jillian Meyer</t>
  </si>
  <si>
    <t>Kyle King</t>
  </si>
  <si>
    <t>Rachel Becker</t>
  </si>
  <si>
    <t>Steven Thompson</t>
  </si>
  <si>
    <t>Ann Evans</t>
  </si>
  <si>
    <t>Jenna Franklin</t>
  </si>
  <si>
    <t>Michael Nash</t>
  </si>
  <si>
    <t>Walter Jones</t>
  </si>
  <si>
    <t>Andrew Ross</t>
  </si>
  <si>
    <t>Tonya Wallace</t>
  </si>
  <si>
    <t>Amanda Flores</t>
  </si>
  <si>
    <t>Alan Young</t>
  </si>
  <si>
    <t>Anthony Choi</t>
  </si>
  <si>
    <t>Heidi Walker</t>
  </si>
  <si>
    <t>Jacob Hill</t>
  </si>
  <si>
    <t>Meagan Aguilar</t>
  </si>
  <si>
    <t>Robert Sutton</t>
  </si>
  <si>
    <t>Robert Lynch</t>
  </si>
  <si>
    <t>Mr. Matthew Campos</t>
  </si>
  <si>
    <t>Steven Hardy DVM</t>
  </si>
  <si>
    <t>Robert Dickerson</t>
  </si>
  <si>
    <t>Joseph Johnson</t>
  </si>
  <si>
    <t>Melanie Lewis</t>
  </si>
  <si>
    <t>Daniel Hampton</t>
  </si>
  <si>
    <t>John Gutierrez</t>
  </si>
  <si>
    <t>Victoria Gardner</t>
  </si>
  <si>
    <t>Nicole Palmer</t>
  </si>
  <si>
    <t>Brian Gill</t>
  </si>
  <si>
    <t>Rebecca Gonzalez</t>
  </si>
  <si>
    <t>Marcus Lambert</t>
  </si>
  <si>
    <t>Douglas Hill</t>
  </si>
  <si>
    <t>Tracy Brooks</t>
  </si>
  <si>
    <t>Erica Sherman</t>
  </si>
  <si>
    <t>Steven Gonzalez</t>
  </si>
  <si>
    <t>Laura Powers</t>
  </si>
  <si>
    <t>Amber Meyer</t>
  </si>
  <si>
    <t>Christopher Russo</t>
  </si>
  <si>
    <t>Kiara Mitchell</t>
  </si>
  <si>
    <t>Deborah Duncan</t>
  </si>
  <si>
    <t>Dana Harrison</t>
  </si>
  <si>
    <t>Rebekah Payne</t>
  </si>
  <si>
    <t>Matthew Murphy</t>
  </si>
  <si>
    <t>Jeff Melendez</t>
  </si>
  <si>
    <t>Kevin Hammond</t>
  </si>
  <si>
    <t>Ann Welch</t>
  </si>
  <si>
    <t>William Ross</t>
  </si>
  <si>
    <t>CUST_ID_072</t>
  </si>
  <si>
    <t>Joshua Montgomery</t>
  </si>
  <si>
    <t>Justin Coleman</t>
  </si>
  <si>
    <t>Angela Lopez</t>
  </si>
  <si>
    <t>Christopher Simmons</t>
  </si>
  <si>
    <t>Tyler Myers</t>
  </si>
  <si>
    <t>CUST_ID_092</t>
  </si>
  <si>
    <t>Tammy Diaz</t>
  </si>
  <si>
    <t>Daniel Anderson</t>
  </si>
  <si>
    <t>Benjamin Miller</t>
  </si>
  <si>
    <t>Selena Lewis</t>
  </si>
  <si>
    <t>Patricia Wilson</t>
  </si>
  <si>
    <t>Steven Diaz</t>
  </si>
  <si>
    <t>Allison Palmer</t>
  </si>
  <si>
    <t>John Lopez</t>
  </si>
  <si>
    <t>CUST_ID_083</t>
  </si>
  <si>
    <t>April Sawyer</t>
  </si>
  <si>
    <t>Renee Moore</t>
  </si>
  <si>
    <t>Emily Cole</t>
  </si>
  <si>
    <t>Brandon Stevens</t>
  </si>
  <si>
    <t>Antonio Carpenter</t>
  </si>
  <si>
    <t>Eric Eaton</t>
  </si>
  <si>
    <t>Andrea Nguyen</t>
  </si>
  <si>
    <t>CUST_ID_005</t>
  </si>
  <si>
    <t>Timothy Hoffman</t>
  </si>
  <si>
    <t>Paul Torres</t>
  </si>
  <si>
    <t>Thomas Jackson</t>
  </si>
  <si>
    <t>Susan Campbell</t>
  </si>
  <si>
    <t>Randall Hancock</t>
  </si>
  <si>
    <t>Joshua Singh</t>
  </si>
  <si>
    <t>Beverly Randall</t>
  </si>
  <si>
    <t>Ryan Vasquez</t>
  </si>
  <si>
    <t>Kevin Mccarthy</t>
  </si>
  <si>
    <t>Christopher Ward</t>
  </si>
  <si>
    <t>Cindy Harris</t>
  </si>
  <si>
    <t>Daniel Hogan</t>
  </si>
  <si>
    <t>Shaun Jones</t>
  </si>
  <si>
    <t>Lindsey Hahn</t>
  </si>
  <si>
    <t>Ryan Martin</t>
  </si>
  <si>
    <t>Lisa Cline</t>
  </si>
  <si>
    <t>Andrew Little</t>
  </si>
  <si>
    <t>Dawn Rivas</t>
  </si>
  <si>
    <t>Nancy Knight</t>
  </si>
  <si>
    <t>Brittany Sullivan</t>
  </si>
  <si>
    <t>Sheila Hodge</t>
  </si>
  <si>
    <t>Rebecca Munoz</t>
  </si>
  <si>
    <t>Samantha Johnson</t>
  </si>
  <si>
    <t>William Willis</t>
  </si>
  <si>
    <t>Darlene Stanley</t>
  </si>
  <si>
    <t>Lisa Tyler</t>
  </si>
  <si>
    <t>Amanda Huber</t>
  </si>
  <si>
    <t>William Wallace</t>
  </si>
  <si>
    <t>Michael Mcgrath</t>
  </si>
  <si>
    <t>Brian Lester</t>
  </si>
  <si>
    <t>Nathan Mckay</t>
  </si>
  <si>
    <t>Shawn Thompson</t>
  </si>
  <si>
    <t>Peter Rivera</t>
  </si>
  <si>
    <t>Kathleen Savage</t>
  </si>
  <si>
    <t>Justin Davis</t>
  </si>
  <si>
    <t>Christopher Boyd</t>
  </si>
  <si>
    <t>Susan Jones</t>
  </si>
  <si>
    <t>Noah Pacheco</t>
  </si>
  <si>
    <t>Alexandra Clark</t>
  </si>
  <si>
    <t>Janet Pineda</t>
  </si>
  <si>
    <t>Derek Rivers</t>
  </si>
  <si>
    <t>Christopher Gibson</t>
  </si>
  <si>
    <t>Scott Prince</t>
  </si>
  <si>
    <t>April Phillips</t>
  </si>
  <si>
    <t>Michael Carey</t>
  </si>
  <si>
    <t>Sarah Jenkins</t>
  </si>
  <si>
    <t>Marcus Roberts</t>
  </si>
  <si>
    <t>Louis Graham</t>
  </si>
  <si>
    <t>Tara Jackson</t>
  </si>
  <si>
    <t>Brent Carlson</t>
  </si>
  <si>
    <t>Hannah Eaton</t>
  </si>
  <si>
    <t>Samantha Cain</t>
  </si>
  <si>
    <t>Donna Bell</t>
  </si>
  <si>
    <t>John Mitchell</t>
  </si>
  <si>
    <t>Crystal Reyes</t>
  </si>
  <si>
    <t>Jennifer Griffin</t>
  </si>
  <si>
    <t>Joshua Knight</t>
  </si>
  <si>
    <t>Ms. Sydney Williams</t>
  </si>
  <si>
    <t>Valerie Reynolds</t>
  </si>
  <si>
    <t>John Jones</t>
  </si>
  <si>
    <t>Nathan Walls</t>
  </si>
  <si>
    <t>David Berry</t>
  </si>
  <si>
    <t>Joseph Ferguson PhD</t>
  </si>
  <si>
    <t>Travis Dean</t>
  </si>
  <si>
    <t>Michael Mcdowell</t>
  </si>
  <si>
    <t>Joseph Hodge</t>
  </si>
  <si>
    <t>Stephanie Lewis</t>
  </si>
  <si>
    <t>Sara Stanley</t>
  </si>
  <si>
    <t>Richard Roberson</t>
  </si>
  <si>
    <t>Amber Smith</t>
  </si>
  <si>
    <t>Matthew Hicks</t>
  </si>
  <si>
    <t>James Carrillo</t>
  </si>
  <si>
    <t>Diane Ballard</t>
  </si>
  <si>
    <t>Justin Brown</t>
  </si>
  <si>
    <t>Alex Rivers</t>
  </si>
  <si>
    <t>Lauren Cunningham</t>
  </si>
  <si>
    <t>Kathleen Rush</t>
  </si>
  <si>
    <t>Stephanie Trujillo</t>
  </si>
  <si>
    <t>Patty Santana</t>
  </si>
  <si>
    <t>Lorraine Hansen</t>
  </si>
  <si>
    <t>Kristen Williams</t>
  </si>
  <si>
    <t>Scott Callahan</t>
  </si>
  <si>
    <t>Alicia Lewis</t>
  </si>
  <si>
    <t>Joseph Graves</t>
  </si>
  <si>
    <t>Justin Robinson</t>
  </si>
  <si>
    <t>Kathleen Zhang</t>
  </si>
  <si>
    <t>Andrea Mccall</t>
  </si>
  <si>
    <t>Christopher Ramos</t>
  </si>
  <si>
    <t>Jason Day</t>
  </si>
  <si>
    <t>Robert Harvey</t>
  </si>
  <si>
    <t>Joshua Clarke</t>
  </si>
  <si>
    <t>James Jones</t>
  </si>
  <si>
    <t>Robert Pena</t>
  </si>
  <si>
    <t>Daniel Munoz</t>
  </si>
  <si>
    <t>Emily Moses</t>
  </si>
  <si>
    <t>Nicholas Patrick</t>
  </si>
  <si>
    <t>Kimberly Thomas</t>
  </si>
  <si>
    <t>Katherine Salinas</t>
  </si>
  <si>
    <t>Renee Carpenter</t>
  </si>
  <si>
    <t>William Santiago</t>
  </si>
  <si>
    <t>Andrew Davidson</t>
  </si>
  <si>
    <t>Lisa Hernandez</t>
  </si>
  <si>
    <t>Cindy Oliver</t>
  </si>
  <si>
    <t>Kayla Mcgee MD</t>
  </si>
  <si>
    <t>Sandra Alexander</t>
  </si>
  <si>
    <t>John Wong</t>
  </si>
  <si>
    <t>Thomas Shah</t>
  </si>
  <si>
    <t>Amy Hamilton</t>
  </si>
  <si>
    <t>Warren Quinn</t>
  </si>
  <si>
    <t>Brian Johnson</t>
  </si>
  <si>
    <t>Thomas Schroeder</t>
  </si>
  <si>
    <t>Lindsey Garcia</t>
  </si>
  <si>
    <t>Eric Kelly</t>
  </si>
  <si>
    <t>Anthony Sosa</t>
  </si>
  <si>
    <t>Joel Costa</t>
  </si>
  <si>
    <t>Thomas Mills</t>
  </si>
  <si>
    <t>Brian Porter</t>
  </si>
  <si>
    <t>Sonya Turner</t>
  </si>
  <si>
    <t>William Oliver</t>
  </si>
  <si>
    <t>Jacqueline Johnson</t>
  </si>
  <si>
    <t>Patricia Nash</t>
  </si>
  <si>
    <t>Scott Stone</t>
  </si>
  <si>
    <t>Kenneth Bonilla</t>
  </si>
  <si>
    <t>David Mcmillan</t>
  </si>
  <si>
    <t>Tina Tyler</t>
  </si>
  <si>
    <t>Kayla Erickson</t>
  </si>
  <si>
    <t>Cheryl Cruz</t>
  </si>
  <si>
    <t>Kenneth Thomas</t>
  </si>
  <si>
    <t>Brent Charles</t>
  </si>
  <si>
    <t>Robert Morrison</t>
  </si>
  <si>
    <t>Erin Lara</t>
  </si>
  <si>
    <t>Jason Johnson</t>
  </si>
  <si>
    <t>Jennifer Brown</t>
  </si>
  <si>
    <t>Lisa Li</t>
  </si>
  <si>
    <t>Joshua Ross</t>
  </si>
  <si>
    <t>Amanda Smith</t>
  </si>
  <si>
    <t>Rebecca Noble</t>
  </si>
  <si>
    <t>Aaron Kennedy</t>
  </si>
  <si>
    <t>Maria Watkins</t>
  </si>
  <si>
    <t>Isabella Snyder</t>
  </si>
  <si>
    <t>Hector Gallegos</t>
  </si>
  <si>
    <t>Robin Cruz</t>
  </si>
  <si>
    <t>Stacey Odonnell PhD</t>
  </si>
  <si>
    <t>Kimberly Stanton</t>
  </si>
  <si>
    <t>Tracy Bell</t>
  </si>
  <si>
    <t>Matthew Brown</t>
  </si>
  <si>
    <t>Charles Miller</t>
  </si>
  <si>
    <t>Bryan Williams</t>
  </si>
  <si>
    <t>Sarah Gordon</t>
  </si>
  <si>
    <t>Anita Rodriguez</t>
  </si>
  <si>
    <t>Jennifer Holmes</t>
  </si>
  <si>
    <t>Dr. Andrew Bartlett PhD</t>
  </si>
  <si>
    <t>Nathan Bates</t>
  </si>
  <si>
    <t>Andrew Rios</t>
  </si>
  <si>
    <t>Janet Huffman</t>
  </si>
  <si>
    <t>Miss Carol Brown</t>
  </si>
  <si>
    <t>Linda Hernandez</t>
  </si>
  <si>
    <t>Carolyn Yang DDS</t>
  </si>
  <si>
    <t>Tamara Mcbride</t>
  </si>
  <si>
    <t>Rachel Nguyen</t>
  </si>
  <si>
    <t>Jeremy Edwards</t>
  </si>
  <si>
    <t>Hector Day</t>
  </si>
  <si>
    <t>Christopher Smith</t>
  </si>
  <si>
    <t>Debra Matthews</t>
  </si>
  <si>
    <t>Andrea King</t>
  </si>
  <si>
    <t>Jack Martinez</t>
  </si>
  <si>
    <t>April Sanchez</t>
  </si>
  <si>
    <t>Ryan Mora</t>
  </si>
  <si>
    <t>Gary Tate</t>
  </si>
  <si>
    <t>Lisa Mooney</t>
  </si>
  <si>
    <t>Leslie Thomas</t>
  </si>
  <si>
    <t>Donald Fleming</t>
  </si>
  <si>
    <t>Kimberly Lee</t>
  </si>
  <si>
    <t>Brenda Cohen</t>
  </si>
  <si>
    <t>Nicholas Lawson</t>
  </si>
  <si>
    <t>Crystal Torres</t>
  </si>
  <si>
    <t>Mrs. Victoria Williams</t>
  </si>
  <si>
    <t>Walter Anderson</t>
  </si>
  <si>
    <t>Tara Wilson</t>
  </si>
  <si>
    <t>Joshua Morris</t>
  </si>
  <si>
    <t>Caroline Bennett</t>
  </si>
  <si>
    <t>Renee French</t>
  </si>
  <si>
    <t>Charles Foster</t>
  </si>
  <si>
    <t>Mark Villarreal</t>
  </si>
  <si>
    <t>Gregory Moore</t>
  </si>
  <si>
    <t>Shawn Pineda</t>
  </si>
  <si>
    <t>Joshua Goodwin</t>
  </si>
  <si>
    <t>Nicholas Charles</t>
  </si>
  <si>
    <t>Kelly Savage</t>
  </si>
  <si>
    <t>Steven Garcia</t>
  </si>
  <si>
    <t>Carrie Brady</t>
  </si>
  <si>
    <t>Anna Henry</t>
  </si>
  <si>
    <t>Kevin Newton</t>
  </si>
  <si>
    <t>John Dean</t>
  </si>
  <si>
    <t>Sarah Fernandez</t>
  </si>
  <si>
    <t>Nathan Carr</t>
  </si>
  <si>
    <t>Jacqueline Nelson</t>
  </si>
  <si>
    <t>Amy Valencia</t>
  </si>
  <si>
    <t>Kimberly Hill</t>
  </si>
  <si>
    <t>Molly Young</t>
  </si>
  <si>
    <t>Katrina Maxwell</t>
  </si>
  <si>
    <t>Clinton Shepard</t>
  </si>
  <si>
    <t>Nicole Martin</t>
  </si>
  <si>
    <t>Robert Lawson</t>
  </si>
  <si>
    <t>Shawn Martinez</t>
  </si>
  <si>
    <t>Jeremy Reynolds</t>
  </si>
  <si>
    <t>Brenda Pena</t>
  </si>
  <si>
    <t>Erica Davis</t>
  </si>
  <si>
    <t>Jacob Jones</t>
  </si>
  <si>
    <t>Christopher Tanner</t>
  </si>
  <si>
    <t>Victor Dougherty</t>
  </si>
  <si>
    <t>Sarah Powell</t>
  </si>
  <si>
    <t>Gregory Burns</t>
  </si>
  <si>
    <t>Robert Turner Jr.</t>
  </si>
  <si>
    <t>Kristin Reyes</t>
  </si>
  <si>
    <t>Joshua Reed</t>
  </si>
  <si>
    <t>James Hernandez</t>
  </si>
  <si>
    <t>Laura Daniels</t>
  </si>
  <si>
    <t>Christine Williams</t>
  </si>
  <si>
    <t>Nancy Hubbard</t>
  </si>
  <si>
    <t>Dennis Mcmillan</t>
  </si>
  <si>
    <t>Bridget Wright</t>
  </si>
  <si>
    <t>Alicia Castro</t>
  </si>
  <si>
    <t>Eric Bell</t>
  </si>
  <si>
    <t>Jacob Ferguson</t>
  </si>
  <si>
    <t>Brooke Johnson</t>
  </si>
  <si>
    <t>Luis Russell</t>
  </si>
  <si>
    <t>Matthew Harrison</t>
  </si>
  <si>
    <t>Carla Velez</t>
  </si>
  <si>
    <t>Terri Branch</t>
  </si>
  <si>
    <t>Jeremy Robinson</t>
  </si>
  <si>
    <t>Crystal Schultz</t>
  </si>
  <si>
    <t>Morgan Carlson</t>
  </si>
  <si>
    <t>William Smith</t>
  </si>
  <si>
    <t>Connie Molina</t>
  </si>
  <si>
    <t>Carlos Gray</t>
  </si>
  <si>
    <t>Robin Myers</t>
  </si>
  <si>
    <t>Jeffrey Morgan</t>
  </si>
  <si>
    <t>Julie Huang</t>
  </si>
  <si>
    <t>Christopher Bright</t>
  </si>
  <si>
    <t>Eduardo Willis DDS</t>
  </si>
  <si>
    <t>Savannah Garcia</t>
  </si>
  <si>
    <t>Dr. Angela Hunter</t>
  </si>
  <si>
    <t>Dominic Davis</t>
  </si>
  <si>
    <t>Don Osborne</t>
  </si>
  <si>
    <t>Kathryn Prince</t>
  </si>
  <si>
    <t>Theresa Hernandez</t>
  </si>
  <si>
    <t>Bernard Yang</t>
  </si>
  <si>
    <t>Jeremy Meadows</t>
  </si>
  <si>
    <t>Amy Smith</t>
  </si>
  <si>
    <t>Thomas Anthony</t>
  </si>
  <si>
    <t>Veronica Torres</t>
  </si>
  <si>
    <t>David Gomez</t>
  </si>
  <si>
    <t>Crystal Morrison</t>
  </si>
  <si>
    <t>Christine Bell</t>
  </si>
  <si>
    <t>Troy Matthews</t>
  </si>
  <si>
    <t>Logan Collins</t>
  </si>
  <si>
    <t>Stacy Chen</t>
  </si>
  <si>
    <t>Susan Proctor</t>
  </si>
  <si>
    <t>Jane Miller</t>
  </si>
  <si>
    <t>Bethany Cordova</t>
  </si>
  <si>
    <t>Megan Torres</t>
  </si>
  <si>
    <t>Julie Ochoa</t>
  </si>
  <si>
    <t>Mindy Castillo</t>
  </si>
  <si>
    <t>Michael Harding</t>
  </si>
  <si>
    <t>Tiffany Buchanan</t>
  </si>
  <si>
    <t>Jessica Hampton</t>
  </si>
  <si>
    <t>Elizabeth Glover</t>
  </si>
  <si>
    <t>Larry Hernandez</t>
  </si>
  <si>
    <t>Jason Moore</t>
  </si>
  <si>
    <t>Kathryn Waters</t>
  </si>
  <si>
    <t>Angela Walker</t>
  </si>
  <si>
    <t>Karl Curtis</t>
  </si>
  <si>
    <t>Laura Holmes</t>
  </si>
  <si>
    <t>Ashley Macdonald</t>
  </si>
  <si>
    <t>Anthony Richards</t>
  </si>
  <si>
    <t>Dr. Larry Davis</t>
  </si>
  <si>
    <t>Matthew Bowers</t>
  </si>
  <si>
    <t>Mitchell Singh MD</t>
  </si>
  <si>
    <t>Daniel Peck</t>
  </si>
  <si>
    <t>Melissa Garrett</t>
  </si>
  <si>
    <t>Derek Boyd</t>
  </si>
  <si>
    <t>Michelle Wagner</t>
  </si>
  <si>
    <t>Jennifer Michael</t>
  </si>
  <si>
    <t>Derek Willis</t>
  </si>
  <si>
    <t>Jason Martin</t>
  </si>
  <si>
    <t>Thomas Kline</t>
  </si>
  <si>
    <t>Nicole Flores</t>
  </si>
  <si>
    <t>Leslie Scott</t>
  </si>
  <si>
    <t>Margaret Jackson</t>
  </si>
  <si>
    <t>Michael Bass</t>
  </si>
  <si>
    <t>Cindy Williams</t>
  </si>
  <si>
    <t>Dylan Mccullough</t>
  </si>
  <si>
    <t>Taylor Farmer</t>
  </si>
  <si>
    <t>Makayla Simon</t>
  </si>
  <si>
    <t>Mr. Matthew Day MD</t>
  </si>
  <si>
    <t>Joseph Jordan</t>
  </si>
  <si>
    <t>Lisa Daniel</t>
  </si>
  <si>
    <t>Catherine Patterson MD</t>
  </si>
  <si>
    <t>Amy Carter</t>
  </si>
  <si>
    <t>Christopher Miller</t>
  </si>
  <si>
    <t>Michelle Willis</t>
  </si>
  <si>
    <t>Elizabeth Bryant</t>
  </si>
  <si>
    <t>Denise Wilson</t>
  </si>
  <si>
    <t>Isabella Howell</t>
  </si>
  <si>
    <t>Tracy Simmons</t>
  </si>
  <si>
    <t>Kathleen Kelly</t>
  </si>
  <si>
    <t>Raymond Valdez</t>
  </si>
  <si>
    <t>Sierra Manning</t>
  </si>
  <si>
    <t>Melanie Allen</t>
  </si>
  <si>
    <t>Dana Raymond</t>
  </si>
  <si>
    <t>Whitney Arias</t>
  </si>
  <si>
    <t>Christopher Adams</t>
  </si>
  <si>
    <t>Joe Warren</t>
  </si>
  <si>
    <t>Teresa Savage</t>
  </si>
  <si>
    <t>Veronica Fitzpatrick</t>
  </si>
  <si>
    <t>April Perry</t>
  </si>
  <si>
    <t>Terri Flores</t>
  </si>
  <si>
    <t>Kelly Johnson</t>
  </si>
  <si>
    <t>Kathleen Pacheco</t>
  </si>
  <si>
    <t>Kevin Oliver</t>
  </si>
  <si>
    <t>Yolanda Campbell</t>
  </si>
  <si>
    <t>Travis Mccann</t>
  </si>
  <si>
    <t>Deanna Richmond</t>
  </si>
  <si>
    <t>Marisa Vaughn</t>
  </si>
  <si>
    <t>Roy Haas</t>
  </si>
  <si>
    <t>Andrew Molina</t>
  </si>
  <si>
    <t>Suzanne Knapp</t>
  </si>
  <si>
    <t>Mrs. Tina Fisher</t>
  </si>
  <si>
    <t>Kelsey Kelly</t>
  </si>
  <si>
    <t>CUST_ID_037</t>
  </si>
  <si>
    <t>Alexis Nichols</t>
  </si>
  <si>
    <t>Catherine Ayers</t>
  </si>
  <si>
    <t>Customer_ID_Original</t>
  </si>
  <si>
    <t>PROD_ID_003</t>
  </si>
  <si>
    <t>MuscleMax BCAAs</t>
  </si>
  <si>
    <t>PROD_ID_010</t>
  </si>
  <si>
    <t>MuscleMax ZMA</t>
  </si>
  <si>
    <t>PROD_ID_001</t>
  </si>
  <si>
    <t>PROD_ID_009</t>
  </si>
  <si>
    <t>MuscleMax L-Glutamine</t>
  </si>
  <si>
    <t>Distributor</t>
  </si>
  <si>
    <t>PROD_ID_004</t>
  </si>
  <si>
    <t>MuscleMax Pre-Workout Supplements</t>
  </si>
  <si>
    <t>PROD_ID_002</t>
  </si>
  <si>
    <t>MuscleMax Creatine Monohydrate</t>
  </si>
  <si>
    <t>PROD_ID_008</t>
  </si>
  <si>
    <t>MuscleMax Beta-Alanine</t>
  </si>
  <si>
    <t>PROD_ID_006</t>
  </si>
  <si>
    <t>MuscleMax Multivitamins</t>
  </si>
  <si>
    <t>PROD_ID_007</t>
  </si>
  <si>
    <t>MuscleMax Omega-3 Fatty Acids</t>
  </si>
  <si>
    <t>PROD_ID_005</t>
  </si>
  <si>
    <t>MuscleMax Casein Protein</t>
  </si>
  <si>
    <t>Sales(%)</t>
  </si>
  <si>
    <t>Grand Total</t>
  </si>
  <si>
    <t>Total</t>
  </si>
  <si>
    <t>Yr  2022</t>
  </si>
  <si>
    <t>Yr  2023</t>
  </si>
  <si>
    <t>Yr  2024</t>
  </si>
  <si>
    <t>Yr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</si>
</sst>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 &quot;₹&quot;\ * #,##0.00_ ;_ &quot;₹&quot;\ * \-#,##0.00_ ;_ &quot;₹&quot;\ * &quot;-&quot;??_ ;_ @_ "/>
    <numFmt numFmtId="43" formatCode="_ * #,##0.00_ ;_ * \-#,##0.00_ ;_ * &quot;-&quot;??_ ;_ @_ "/>
    <numFmt numFmtId="164" formatCode="yyyy\-mm\-dd"/>
    <numFmt numFmtId="165" formatCode="_-[$$-409]* #,##0.00_ ;_-[$$-409]* \-#,##0.00\ ;_-[$$-409]* &quot;-&quot;??_ ;_-@_ "/>
    <numFmt numFmtId="166" formatCode="_-[$$-409]* #,##0.000_ ;_-[$$-409]* \-#,##0.000\ ;_-[$$-409]* &quot;-&quot;??_ ;_-@_ "/>
    <numFmt numFmtId="167" formatCode="yyyy\-mm\-dd\ hh:mm:ss"/>
  </numFmts>
  <fonts count="4" x14ac:knownFonts="1">
    <font>
      <sz val="11"/>
      <color theme="1"/>
      <name val="Calibri"/>
      <family val="2"/>
      <scheme val="minor"/>
    </font>
    <font>
      <b/>
      <sz val="11"/>
      <color theme="1"/>
      <name val="Calibri"/>
      <family val="2"/>
      <scheme val="minor"/>
    </font>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auto="1"/>
      </left>
      <right style="thin">
        <color auto="1"/>
      </right>
      <top/>
      <bottom style="thin">
        <color auto="1"/>
      </bottom>
      <diagonal/>
    </border>
    <border>
      <left/>
      <right/>
      <top/>
      <bottom style="thin">
        <color theme="4" tint="0.39997558519241921"/>
      </bottom>
      <diagonal/>
    </border>
  </borders>
  <cellStyleXfs count="4">
    <xf numFmtId="0" fontId="0" fillId="0" borderId="0"/>
    <xf numFmtId="44"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cellStyleXfs>
  <cellXfs count="18">
    <xf numFmtId="0" fontId="0" fillId="0" borderId="0" xfId="0"/>
    <xf numFmtId="43" fontId="0" fillId="0" borderId="0" xfId="0" applyNumberFormat="1"/>
    <xf numFmtId="165" fontId="0" fillId="0" borderId="0" xfId="0" applyNumberFormat="1"/>
    <xf numFmtId="0" fontId="0" fillId="0" borderId="0" xfId="0" pivotButton="1"/>
    <xf numFmtId="0" fontId="0" fillId="0" borderId="0" xfId="0" applyAlignment="1">
      <alignment horizontal="left"/>
    </xf>
    <xf numFmtId="165" fontId="1" fillId="0" borderId="0" xfId="1" applyNumberFormat="1" applyFont="1" applyAlignment="1">
      <alignment horizontal="center"/>
    </xf>
    <xf numFmtId="43" fontId="1" fillId="0" borderId="0" xfId="0" applyNumberFormat="1" applyFont="1" applyAlignment="1">
      <alignment horizontal="center" vertical="center"/>
    </xf>
    <xf numFmtId="166" fontId="0" fillId="0" borderId="0" xfId="0" applyNumberFormat="1"/>
    <xf numFmtId="10" fontId="0" fillId="0" borderId="0" xfId="2" applyNumberFormat="1" applyFont="1"/>
    <xf numFmtId="0" fontId="1" fillId="0" borderId="1" xfId="0" applyFont="1" applyBorder="1" applyAlignment="1">
      <alignment horizontal="center" vertical="top"/>
    </xf>
    <xf numFmtId="167" fontId="0" fillId="0" borderId="0" xfId="0" applyNumberFormat="1"/>
    <xf numFmtId="43" fontId="0" fillId="0" borderId="0" xfId="3" applyFont="1"/>
    <xf numFmtId="10" fontId="0" fillId="0" borderId="0" xfId="0" applyNumberFormat="1"/>
    <xf numFmtId="0" fontId="0" fillId="0" borderId="0" xfId="0" applyAlignment="1">
      <alignment horizontal="left" indent="1"/>
    </xf>
    <xf numFmtId="0" fontId="1" fillId="2" borderId="2" xfId="0" applyFont="1" applyFill="1" applyBorder="1"/>
    <xf numFmtId="0" fontId="1" fillId="0" borderId="0" xfId="0" applyFont="1"/>
    <xf numFmtId="0" fontId="1" fillId="0" borderId="2" xfId="0" applyFont="1" applyBorder="1"/>
    <xf numFmtId="43" fontId="1" fillId="2" borderId="2" xfId="0" applyNumberFormat="1" applyFont="1" applyFill="1" applyBorder="1"/>
  </cellXfs>
  <cellStyles count="4">
    <cellStyle name="Comma" xfId="3" builtinId="3"/>
    <cellStyle name="Currency" xfId="1" builtinId="4"/>
    <cellStyle name="Normal" xfId="0" builtinId="0"/>
    <cellStyle name="Percent" xfId="2" builtinId="5"/>
  </cellStyles>
  <dxfs count="18">
    <dxf>
      <numFmt numFmtId="35" formatCode="_ * #,##0.00_ ;_ * \-#,##0.00_ ;_ * &quot;-&quot;??_ ;_ @_ "/>
    </dxf>
    <dxf>
      <font>
        <b/>
        <i val="0"/>
        <strike val="0"/>
        <condense val="0"/>
        <extend val="0"/>
        <outline val="0"/>
        <shadow val="0"/>
        <u val="none"/>
        <vertAlign val="baseline"/>
        <sz val="11"/>
        <color theme="1"/>
        <name val="Calibri"/>
        <family val="2"/>
        <scheme val="minor"/>
      </font>
    </dxf>
    <dxf>
      <border outline="0">
        <bottom style="thin">
          <color theme="4" tint="0.39997558519241921"/>
        </bottom>
      </border>
    </dxf>
    <dxf>
      <font>
        <strike val="0"/>
        <outline val="0"/>
        <shadow val="0"/>
        <u val="none"/>
        <vertAlign val="baseline"/>
        <sz val="11"/>
        <color theme="1"/>
        <name val="Calibri"/>
        <family val="2"/>
        <scheme val="minor"/>
      </font>
    </dxf>
    <dxf>
      <numFmt numFmtId="35" formatCode="_ * #,##0.00_ ;_ * \-#,##0.00_ ;_ * &quot;-&quot;??_ ;_ @_ "/>
    </dxf>
    <dxf>
      <numFmt numFmtId="35" formatCode="_ * #,##0.00_ ;_ * \-#,##0.00_ ;_ * &quot;-&quot;??_ ;_ @_ "/>
    </dxf>
    <dxf>
      <numFmt numFmtId="166" formatCode="_-[$$-409]* #,##0.000_ ;_-[$$-409]* \-#,##0.000\ ;_-[$$-409]* &quot;-&quot;??_ ;_-@_ "/>
    </dxf>
    <dxf>
      <numFmt numFmtId="165" formatCode="_-[$$-409]* #,##0.00_ ;_-[$$-409]* \-#,##0.00\ ;_-[$$-409]* &quot;-&quot;??_ ;_-@_ "/>
    </dxf>
    <dxf>
      <numFmt numFmtId="35" formatCode="_ * #,##0.00_ ;_ * \-#,##0.00_ ;_ * &quot;-&quot;??_ ;_ @_ "/>
    </dxf>
    <dxf>
      <numFmt numFmtId="35" formatCode="_ * #,##0.00_ ;_ * \-#,##0.00_ ;_ * &quot;-&quot;??_ ;_ @_ "/>
    </dxf>
    <dxf>
      <numFmt numFmtId="167" formatCode="yyyy\-mm\-dd\ hh:mm:ss"/>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b/>
        <color theme="1"/>
      </font>
      <border>
        <bottom style="thin">
          <color theme="7"/>
        </bottom>
        <vertical/>
        <horizontal/>
      </border>
    </dxf>
    <dxf>
      <font>
        <b/>
        <i val="0"/>
        <sz val="8"/>
        <color theme="1"/>
        <name val="Comic Sans MS"/>
        <family val="4"/>
        <scheme val="none"/>
      </font>
      <fill>
        <patternFill>
          <bgColor theme="2"/>
        </patternFill>
      </fill>
      <border diagonalUp="0" diagonalDown="0">
        <left/>
        <right/>
        <top/>
        <bottom/>
        <vertical/>
        <horizontal/>
      </border>
    </dxf>
    <dxf>
      <font>
        <b/>
        <i val="0"/>
        <sz val="9"/>
        <color theme="1"/>
        <name val="Comic Sans MS"/>
        <family val="4"/>
        <scheme val="none"/>
      </font>
      <border diagonalUp="0" diagonalDown="0">
        <left/>
        <right/>
        <top/>
        <bottom/>
        <vertical/>
        <horizontal/>
      </border>
    </dxf>
    <dxf>
      <font>
        <b/>
        <i val="0"/>
        <sz val="10"/>
        <color theme="1"/>
        <name val="Comic Sans MS"/>
        <family val="4"/>
        <scheme val="none"/>
      </font>
      <border diagonalUp="0" diagonalDown="0">
        <left/>
        <right/>
        <top/>
        <bottom/>
        <vertical/>
        <horizontal/>
      </border>
    </dxf>
  </dxfs>
  <tableStyles count="2" defaultTableStyle="TableStyleMedium2" defaultPivotStyle="PivotStyleLight16">
    <tableStyle name="Dashboard" pivot="0" table="0" count="10" xr9:uid="{A2964040-010A-435E-81BD-BC29D7281167}">
      <tableStyleElement type="wholeTable" dxfId="17"/>
      <tableStyleElement type="headerRow" dxfId="16"/>
    </tableStyle>
    <tableStyle name="Sunburst" pivot="0" table="0" count="10" xr9:uid="{D32419D0-5BD4-48AB-881B-EDA9B3C7BDCC}">
      <tableStyleElement type="wholeTable" dxfId="15"/>
      <tableStyleElement type="headerRow" dxfId="14"/>
    </tableStyle>
  </tableStyles>
  <colors>
    <mruColors>
      <color rgb="FFFF9966"/>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Dashboard">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unburs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Gym Supplements1.xlsx]Pivot Tables!PivotTable5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Tables'!$T$2</c:f>
              <c:strCache>
                <c:ptCount val="1"/>
                <c:pt idx="0">
                  <c:v>Total</c:v>
                </c:pt>
              </c:strCache>
            </c:strRef>
          </c:tx>
          <c:spPr>
            <a:solidFill>
              <a:schemeClr val="accent1"/>
            </a:solidFill>
            <a:ln>
              <a:noFill/>
            </a:ln>
            <a:effectLst/>
          </c:spPr>
          <c:invertIfNegative val="0"/>
          <c:cat>
            <c:strRef>
              <c:f>'Pivot Tables'!$S$3:$S$102</c:f>
              <c:strCache>
                <c:ptCount val="100"/>
                <c:pt idx="0">
                  <c:v>CUST_ID_001</c:v>
                </c:pt>
                <c:pt idx="1">
                  <c:v>CUST_ID_002</c:v>
                </c:pt>
                <c:pt idx="2">
                  <c:v>CUST_ID_003</c:v>
                </c:pt>
                <c:pt idx="3">
                  <c:v>CUST_ID_004</c:v>
                </c:pt>
                <c:pt idx="4">
                  <c:v>CUST_ID_005</c:v>
                </c:pt>
                <c:pt idx="5">
                  <c:v>CUST_ID_006</c:v>
                </c:pt>
                <c:pt idx="6">
                  <c:v>CUST_ID_007</c:v>
                </c:pt>
                <c:pt idx="7">
                  <c:v>CUST_ID_008</c:v>
                </c:pt>
                <c:pt idx="8">
                  <c:v>CUST_ID_009</c:v>
                </c:pt>
                <c:pt idx="9">
                  <c:v>CUST_ID_010</c:v>
                </c:pt>
                <c:pt idx="10">
                  <c:v>CUST_ID_011</c:v>
                </c:pt>
                <c:pt idx="11">
                  <c:v>CUST_ID_012</c:v>
                </c:pt>
                <c:pt idx="12">
                  <c:v>CUST_ID_013</c:v>
                </c:pt>
                <c:pt idx="13">
                  <c:v>CUST_ID_014</c:v>
                </c:pt>
                <c:pt idx="14">
                  <c:v>CUST_ID_015</c:v>
                </c:pt>
                <c:pt idx="15">
                  <c:v>CUST_ID_016</c:v>
                </c:pt>
                <c:pt idx="16">
                  <c:v>CUST_ID_017</c:v>
                </c:pt>
                <c:pt idx="17">
                  <c:v>CUST_ID_018</c:v>
                </c:pt>
                <c:pt idx="18">
                  <c:v>CUST_ID_019</c:v>
                </c:pt>
                <c:pt idx="19">
                  <c:v>CUST_ID_020</c:v>
                </c:pt>
                <c:pt idx="20">
                  <c:v>CUST_ID_021</c:v>
                </c:pt>
                <c:pt idx="21">
                  <c:v>CUST_ID_022</c:v>
                </c:pt>
                <c:pt idx="22">
                  <c:v>CUST_ID_023</c:v>
                </c:pt>
                <c:pt idx="23">
                  <c:v>CUST_ID_024</c:v>
                </c:pt>
                <c:pt idx="24">
                  <c:v>CUST_ID_025</c:v>
                </c:pt>
                <c:pt idx="25">
                  <c:v>CUST_ID_026</c:v>
                </c:pt>
                <c:pt idx="26">
                  <c:v>CUST_ID_027</c:v>
                </c:pt>
                <c:pt idx="27">
                  <c:v>CUST_ID_028</c:v>
                </c:pt>
                <c:pt idx="28">
                  <c:v>CUST_ID_029</c:v>
                </c:pt>
                <c:pt idx="29">
                  <c:v>CUST_ID_030</c:v>
                </c:pt>
                <c:pt idx="30">
                  <c:v>CUST_ID_031</c:v>
                </c:pt>
                <c:pt idx="31">
                  <c:v>CUST_ID_032</c:v>
                </c:pt>
                <c:pt idx="32">
                  <c:v>CUST_ID_033</c:v>
                </c:pt>
                <c:pt idx="33">
                  <c:v>CUST_ID_034</c:v>
                </c:pt>
                <c:pt idx="34">
                  <c:v>CUST_ID_035</c:v>
                </c:pt>
                <c:pt idx="35">
                  <c:v>CUST_ID_036</c:v>
                </c:pt>
                <c:pt idx="36">
                  <c:v>CUST_ID_037</c:v>
                </c:pt>
                <c:pt idx="37">
                  <c:v>CUST_ID_038</c:v>
                </c:pt>
                <c:pt idx="38">
                  <c:v>CUST_ID_039</c:v>
                </c:pt>
                <c:pt idx="39">
                  <c:v>CUST_ID_040</c:v>
                </c:pt>
                <c:pt idx="40">
                  <c:v>CUST_ID_041</c:v>
                </c:pt>
                <c:pt idx="41">
                  <c:v>CUST_ID_042</c:v>
                </c:pt>
                <c:pt idx="42">
                  <c:v>CUST_ID_043</c:v>
                </c:pt>
                <c:pt idx="43">
                  <c:v>CUST_ID_044</c:v>
                </c:pt>
                <c:pt idx="44">
                  <c:v>CUST_ID_045</c:v>
                </c:pt>
                <c:pt idx="45">
                  <c:v>CUST_ID_046</c:v>
                </c:pt>
                <c:pt idx="46">
                  <c:v>CUST_ID_047</c:v>
                </c:pt>
                <c:pt idx="47">
                  <c:v>CUST_ID_048</c:v>
                </c:pt>
                <c:pt idx="48">
                  <c:v>CUST_ID_049</c:v>
                </c:pt>
                <c:pt idx="49">
                  <c:v>CUST_ID_050</c:v>
                </c:pt>
                <c:pt idx="50">
                  <c:v>CUST_ID_051</c:v>
                </c:pt>
                <c:pt idx="51">
                  <c:v>CUST_ID_052</c:v>
                </c:pt>
                <c:pt idx="52">
                  <c:v>CUST_ID_053</c:v>
                </c:pt>
                <c:pt idx="53">
                  <c:v>CUST_ID_054</c:v>
                </c:pt>
                <c:pt idx="54">
                  <c:v>CUST_ID_055</c:v>
                </c:pt>
                <c:pt idx="55">
                  <c:v>CUST_ID_056</c:v>
                </c:pt>
                <c:pt idx="56">
                  <c:v>CUST_ID_057</c:v>
                </c:pt>
                <c:pt idx="57">
                  <c:v>CUST_ID_058</c:v>
                </c:pt>
                <c:pt idx="58">
                  <c:v>CUST_ID_059</c:v>
                </c:pt>
                <c:pt idx="59">
                  <c:v>CUST_ID_060</c:v>
                </c:pt>
                <c:pt idx="60">
                  <c:v>CUST_ID_061</c:v>
                </c:pt>
                <c:pt idx="61">
                  <c:v>CUST_ID_062</c:v>
                </c:pt>
                <c:pt idx="62">
                  <c:v>CUST_ID_063</c:v>
                </c:pt>
                <c:pt idx="63">
                  <c:v>CUST_ID_064</c:v>
                </c:pt>
                <c:pt idx="64">
                  <c:v>CUST_ID_065</c:v>
                </c:pt>
                <c:pt idx="65">
                  <c:v>CUST_ID_066</c:v>
                </c:pt>
                <c:pt idx="66">
                  <c:v>CUST_ID_067</c:v>
                </c:pt>
                <c:pt idx="67">
                  <c:v>CUST_ID_068</c:v>
                </c:pt>
                <c:pt idx="68">
                  <c:v>CUST_ID_069</c:v>
                </c:pt>
                <c:pt idx="69">
                  <c:v>CUST_ID_070</c:v>
                </c:pt>
                <c:pt idx="70">
                  <c:v>CUST_ID_071</c:v>
                </c:pt>
                <c:pt idx="71">
                  <c:v>CUST_ID_072</c:v>
                </c:pt>
                <c:pt idx="72">
                  <c:v>CUST_ID_073</c:v>
                </c:pt>
                <c:pt idx="73">
                  <c:v>CUST_ID_074</c:v>
                </c:pt>
                <c:pt idx="74">
                  <c:v>CUST_ID_075</c:v>
                </c:pt>
                <c:pt idx="75">
                  <c:v>CUST_ID_076</c:v>
                </c:pt>
                <c:pt idx="76">
                  <c:v>CUST_ID_077</c:v>
                </c:pt>
                <c:pt idx="77">
                  <c:v>CUST_ID_078</c:v>
                </c:pt>
                <c:pt idx="78">
                  <c:v>CUST_ID_079</c:v>
                </c:pt>
                <c:pt idx="79">
                  <c:v>CUST_ID_080</c:v>
                </c:pt>
                <c:pt idx="80">
                  <c:v>CUST_ID_081</c:v>
                </c:pt>
                <c:pt idx="81">
                  <c:v>CUST_ID_082</c:v>
                </c:pt>
                <c:pt idx="82">
                  <c:v>CUST_ID_083</c:v>
                </c:pt>
                <c:pt idx="83">
                  <c:v>CUST_ID_084</c:v>
                </c:pt>
                <c:pt idx="84">
                  <c:v>CUST_ID_085</c:v>
                </c:pt>
                <c:pt idx="85">
                  <c:v>CUST_ID_086</c:v>
                </c:pt>
                <c:pt idx="86">
                  <c:v>CUST_ID_087</c:v>
                </c:pt>
                <c:pt idx="87">
                  <c:v>CUST_ID_088</c:v>
                </c:pt>
                <c:pt idx="88">
                  <c:v>CUST_ID_089</c:v>
                </c:pt>
                <c:pt idx="89">
                  <c:v>CUST_ID_090</c:v>
                </c:pt>
                <c:pt idx="90">
                  <c:v>CUST_ID_091</c:v>
                </c:pt>
                <c:pt idx="91">
                  <c:v>CUST_ID_092</c:v>
                </c:pt>
                <c:pt idx="92">
                  <c:v>CUST_ID_093</c:v>
                </c:pt>
                <c:pt idx="93">
                  <c:v>CUST_ID_094</c:v>
                </c:pt>
                <c:pt idx="94">
                  <c:v>CUST_ID_095</c:v>
                </c:pt>
                <c:pt idx="95">
                  <c:v>CUST_ID_096</c:v>
                </c:pt>
                <c:pt idx="96">
                  <c:v>CUST_ID_097</c:v>
                </c:pt>
                <c:pt idx="97">
                  <c:v>CUST_ID_098</c:v>
                </c:pt>
                <c:pt idx="98">
                  <c:v>CUST_ID_099</c:v>
                </c:pt>
                <c:pt idx="99">
                  <c:v>CUST_ID_100</c:v>
                </c:pt>
              </c:strCache>
            </c:strRef>
          </c:cat>
          <c:val>
            <c:numRef>
              <c:f>'Pivot Tables'!$T$3:$T$102</c:f>
              <c:numCache>
                <c:formatCode>_(* #,##0.00_);_(* \(#,##0.00\);_(* "-"??_);_(@_)</c:formatCode>
                <c:ptCount val="100"/>
                <c:pt idx="0">
                  <c:v>1795063.2700000003</c:v>
                </c:pt>
                <c:pt idx="1">
                  <c:v>1202697.8900000001</c:v>
                </c:pt>
                <c:pt idx="2">
                  <c:v>1038408.84</c:v>
                </c:pt>
                <c:pt idx="3">
                  <c:v>160216.94999999998</c:v>
                </c:pt>
                <c:pt idx="4">
                  <c:v>262249.09999999998</c:v>
                </c:pt>
                <c:pt idx="5">
                  <c:v>2602338.4750000001</c:v>
                </c:pt>
                <c:pt idx="6">
                  <c:v>731749.16</c:v>
                </c:pt>
                <c:pt idx="7">
                  <c:v>675676.41</c:v>
                </c:pt>
                <c:pt idx="8">
                  <c:v>358225.12</c:v>
                </c:pt>
                <c:pt idx="9">
                  <c:v>858764.17</c:v>
                </c:pt>
                <c:pt idx="10">
                  <c:v>429717.33999999997</c:v>
                </c:pt>
                <c:pt idx="11">
                  <c:v>1116589.3149999999</c:v>
                </c:pt>
                <c:pt idx="12">
                  <c:v>368517.56000000006</c:v>
                </c:pt>
                <c:pt idx="13">
                  <c:v>2708107.14</c:v>
                </c:pt>
                <c:pt idx="14">
                  <c:v>528290.67000000004</c:v>
                </c:pt>
                <c:pt idx="15">
                  <c:v>1322553.42</c:v>
                </c:pt>
                <c:pt idx="16">
                  <c:v>1811231.0049999999</c:v>
                </c:pt>
                <c:pt idx="17">
                  <c:v>480894.9</c:v>
                </c:pt>
                <c:pt idx="18">
                  <c:v>705243.09</c:v>
                </c:pt>
                <c:pt idx="19">
                  <c:v>1481734.26</c:v>
                </c:pt>
                <c:pt idx="20">
                  <c:v>381088.94000000006</c:v>
                </c:pt>
                <c:pt idx="21">
                  <c:v>2389125.9649999999</c:v>
                </c:pt>
                <c:pt idx="22">
                  <c:v>699777.3600000001</c:v>
                </c:pt>
                <c:pt idx="23">
                  <c:v>519191.85000000003</c:v>
                </c:pt>
                <c:pt idx="24">
                  <c:v>775994.16</c:v>
                </c:pt>
                <c:pt idx="25">
                  <c:v>530336.26</c:v>
                </c:pt>
                <c:pt idx="26">
                  <c:v>1406355.53</c:v>
                </c:pt>
                <c:pt idx="27">
                  <c:v>622686.4800000001</c:v>
                </c:pt>
                <c:pt idx="28">
                  <c:v>794541.27</c:v>
                </c:pt>
                <c:pt idx="29">
                  <c:v>1607112.4549999998</c:v>
                </c:pt>
                <c:pt idx="30">
                  <c:v>556559.61</c:v>
                </c:pt>
                <c:pt idx="31">
                  <c:v>598835.55000000005</c:v>
                </c:pt>
                <c:pt idx="32">
                  <c:v>909930.58000000007</c:v>
                </c:pt>
                <c:pt idx="33">
                  <c:v>1532655.4950000001</c:v>
                </c:pt>
                <c:pt idx="34">
                  <c:v>267848.09999999998</c:v>
                </c:pt>
                <c:pt idx="35">
                  <c:v>350659.08999999997</c:v>
                </c:pt>
                <c:pt idx="36">
                  <c:v>80839.199999999997</c:v>
                </c:pt>
                <c:pt idx="37">
                  <c:v>1641681.5149999999</c:v>
                </c:pt>
                <c:pt idx="38">
                  <c:v>688334.84</c:v>
                </c:pt>
                <c:pt idx="39">
                  <c:v>487818.97000000003</c:v>
                </c:pt>
                <c:pt idx="40">
                  <c:v>822647.19</c:v>
                </c:pt>
                <c:pt idx="41">
                  <c:v>837447.64999999991</c:v>
                </c:pt>
                <c:pt idx="42">
                  <c:v>986153.21000000008</c:v>
                </c:pt>
                <c:pt idx="43">
                  <c:v>1524782.28</c:v>
                </c:pt>
                <c:pt idx="44">
                  <c:v>1166402.5600000001</c:v>
                </c:pt>
                <c:pt idx="45">
                  <c:v>1162797.76</c:v>
                </c:pt>
                <c:pt idx="46">
                  <c:v>1340788.1599999999</c:v>
                </c:pt>
                <c:pt idx="47">
                  <c:v>256875.84000000003</c:v>
                </c:pt>
                <c:pt idx="48">
                  <c:v>1439383.335</c:v>
                </c:pt>
                <c:pt idx="49">
                  <c:v>624217.53</c:v>
                </c:pt>
                <c:pt idx="50">
                  <c:v>767065.60000000009</c:v>
                </c:pt>
                <c:pt idx="51">
                  <c:v>370657.24</c:v>
                </c:pt>
                <c:pt idx="52">
                  <c:v>746598.64000000013</c:v>
                </c:pt>
                <c:pt idx="53">
                  <c:v>784930.8</c:v>
                </c:pt>
                <c:pt idx="54">
                  <c:v>1362562.03</c:v>
                </c:pt>
                <c:pt idx="55">
                  <c:v>655535.48</c:v>
                </c:pt>
                <c:pt idx="56">
                  <c:v>935454.5</c:v>
                </c:pt>
                <c:pt idx="57">
                  <c:v>365696.69999999995</c:v>
                </c:pt>
                <c:pt idx="58">
                  <c:v>499970.80499999999</c:v>
                </c:pt>
                <c:pt idx="59">
                  <c:v>700867.44500000007</c:v>
                </c:pt>
                <c:pt idx="60">
                  <c:v>358424.12</c:v>
                </c:pt>
                <c:pt idx="61">
                  <c:v>1731174.7400000002</c:v>
                </c:pt>
                <c:pt idx="62">
                  <c:v>841711.83000000007</c:v>
                </c:pt>
                <c:pt idx="63">
                  <c:v>2683339.84</c:v>
                </c:pt>
                <c:pt idx="64">
                  <c:v>1208230.075</c:v>
                </c:pt>
                <c:pt idx="65">
                  <c:v>1041473.705</c:v>
                </c:pt>
                <c:pt idx="66">
                  <c:v>1372186.2399999998</c:v>
                </c:pt>
                <c:pt idx="67">
                  <c:v>294131.82999999996</c:v>
                </c:pt>
                <c:pt idx="68">
                  <c:v>944364.0399999998</c:v>
                </c:pt>
                <c:pt idx="69">
                  <c:v>1092154.67</c:v>
                </c:pt>
                <c:pt idx="70">
                  <c:v>2339751.5200000005</c:v>
                </c:pt>
                <c:pt idx="71">
                  <c:v>603707</c:v>
                </c:pt>
                <c:pt idx="72">
                  <c:v>1317424.5250000001</c:v>
                </c:pt>
                <c:pt idx="73">
                  <c:v>2003236.325</c:v>
                </c:pt>
                <c:pt idx="74">
                  <c:v>906424.79</c:v>
                </c:pt>
                <c:pt idx="75">
                  <c:v>1158964.94</c:v>
                </c:pt>
                <c:pt idx="76">
                  <c:v>695769.3</c:v>
                </c:pt>
                <c:pt idx="77">
                  <c:v>1764175.6600000001</c:v>
                </c:pt>
                <c:pt idx="78">
                  <c:v>879980.6050000001</c:v>
                </c:pt>
                <c:pt idx="79">
                  <c:v>776961.35</c:v>
                </c:pt>
                <c:pt idx="80">
                  <c:v>643118.61</c:v>
                </c:pt>
                <c:pt idx="81">
                  <c:v>692272.86</c:v>
                </c:pt>
                <c:pt idx="82">
                  <c:v>1122935.29</c:v>
                </c:pt>
                <c:pt idx="83">
                  <c:v>818079.76</c:v>
                </c:pt>
                <c:pt idx="84">
                  <c:v>1843791.85</c:v>
                </c:pt>
                <c:pt idx="85">
                  <c:v>2493354.54</c:v>
                </c:pt>
                <c:pt idx="86">
                  <c:v>976463.26</c:v>
                </c:pt>
                <c:pt idx="87">
                  <c:v>992733.995</c:v>
                </c:pt>
                <c:pt idx="88">
                  <c:v>1527249.1199999999</c:v>
                </c:pt>
                <c:pt idx="89">
                  <c:v>1143022.5550000002</c:v>
                </c:pt>
                <c:pt idx="90">
                  <c:v>737672.69500000007</c:v>
                </c:pt>
                <c:pt idx="91">
                  <c:v>342754.07</c:v>
                </c:pt>
                <c:pt idx="92">
                  <c:v>637221.4</c:v>
                </c:pt>
                <c:pt idx="93">
                  <c:v>300409.63</c:v>
                </c:pt>
                <c:pt idx="94">
                  <c:v>1008160.4849999999</c:v>
                </c:pt>
                <c:pt idx="95">
                  <c:v>1293341.7200000002</c:v>
                </c:pt>
                <c:pt idx="96">
                  <c:v>621367.46</c:v>
                </c:pt>
                <c:pt idx="97">
                  <c:v>696987.59000000008</c:v>
                </c:pt>
                <c:pt idx="98">
                  <c:v>1349148.3299999998</c:v>
                </c:pt>
                <c:pt idx="99">
                  <c:v>1331742.7100000002</c:v>
                </c:pt>
              </c:numCache>
            </c:numRef>
          </c:val>
          <c:extLst>
            <c:ext xmlns:c16="http://schemas.microsoft.com/office/drawing/2014/chart" uri="{C3380CC4-5D6E-409C-BE32-E72D297353CC}">
              <c16:uniqueId val="{00000000-14D8-4F80-B48A-EA83581079E7}"/>
            </c:ext>
          </c:extLst>
        </c:ser>
        <c:dLbls>
          <c:showLegendKey val="0"/>
          <c:showVal val="0"/>
          <c:showCatName val="0"/>
          <c:showSerName val="0"/>
          <c:showPercent val="0"/>
          <c:showBubbleSize val="0"/>
        </c:dLbls>
        <c:gapWidth val="219"/>
        <c:overlap val="-27"/>
        <c:axId val="367687488"/>
        <c:axId val="367692768"/>
      </c:barChart>
      <c:catAx>
        <c:axId val="36768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692768"/>
        <c:crosses val="autoZero"/>
        <c:auto val="1"/>
        <c:lblAlgn val="ctr"/>
        <c:lblOffset val="100"/>
        <c:noMultiLvlLbl val="0"/>
      </c:catAx>
      <c:valAx>
        <c:axId val="367692768"/>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68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Gym Supplements1.xlsx]Pivot Tables!PivotTable9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Tables'!$AR$6</c:f>
              <c:strCache>
                <c:ptCount val="1"/>
                <c:pt idx="0">
                  <c:v>Total</c:v>
                </c:pt>
              </c:strCache>
            </c:strRef>
          </c:tx>
          <c:spPr>
            <a:solidFill>
              <a:schemeClr val="accent1"/>
            </a:solidFill>
            <a:ln>
              <a:noFill/>
            </a:ln>
            <a:effectLst/>
          </c:spPr>
          <c:invertIfNegative val="0"/>
          <c:cat>
            <c:strRef>
              <c:f>'Pivot Tables'!$AQ$7:$AQ$17</c:f>
              <c:strCache>
                <c:ptCount val="10"/>
                <c:pt idx="0">
                  <c:v>MuscleMax BCAAs</c:v>
                </c:pt>
                <c:pt idx="1">
                  <c:v>MuscleMax Beta-Alanine</c:v>
                </c:pt>
                <c:pt idx="2">
                  <c:v>MuscleMax Casein Protein</c:v>
                </c:pt>
                <c:pt idx="3">
                  <c:v>MuscleMax Creatine Monohydrate</c:v>
                </c:pt>
                <c:pt idx="4">
                  <c:v>MuscleMax L-Glutamine</c:v>
                </c:pt>
                <c:pt idx="5">
                  <c:v>MuscleMax Multivitamins</c:v>
                </c:pt>
                <c:pt idx="6">
                  <c:v>MuscleMax Omega-3 Fatty Acids</c:v>
                </c:pt>
                <c:pt idx="7">
                  <c:v>MuscleMax Pre-Workout Supplements</c:v>
                </c:pt>
                <c:pt idx="8">
                  <c:v>MuscleMax Whey Protein</c:v>
                </c:pt>
                <c:pt idx="9">
                  <c:v>MuscleMax ZMA</c:v>
                </c:pt>
              </c:strCache>
            </c:strRef>
          </c:cat>
          <c:val>
            <c:numRef>
              <c:f>'Pivot Tables'!$AR$7:$AR$17</c:f>
              <c:numCache>
                <c:formatCode>0.00%</c:formatCode>
                <c:ptCount val="10"/>
                <c:pt idx="0">
                  <c:v>6.9330490955195209E-2</c:v>
                </c:pt>
                <c:pt idx="1">
                  <c:v>8.2051038339290783E-2</c:v>
                </c:pt>
                <c:pt idx="2">
                  <c:v>0.11833209431897775</c:v>
                </c:pt>
                <c:pt idx="3">
                  <c:v>9.2669221638735103E-2</c:v>
                </c:pt>
                <c:pt idx="4">
                  <c:v>8.2877047909686599E-2</c:v>
                </c:pt>
                <c:pt idx="5">
                  <c:v>0.10754644606553537</c:v>
                </c:pt>
                <c:pt idx="6">
                  <c:v>9.6794743410876391E-2</c:v>
                </c:pt>
                <c:pt idx="7">
                  <c:v>9.9904160259434896E-2</c:v>
                </c:pt>
                <c:pt idx="8">
                  <c:v>0.15084405731374897</c:v>
                </c:pt>
                <c:pt idx="9">
                  <c:v>9.9650699788518926E-2</c:v>
                </c:pt>
              </c:numCache>
            </c:numRef>
          </c:val>
          <c:extLst>
            <c:ext xmlns:c16="http://schemas.microsoft.com/office/drawing/2014/chart" uri="{C3380CC4-5D6E-409C-BE32-E72D297353CC}">
              <c16:uniqueId val="{00000000-F325-476B-A831-33695E94891B}"/>
            </c:ext>
          </c:extLst>
        </c:ser>
        <c:dLbls>
          <c:showLegendKey val="0"/>
          <c:showVal val="0"/>
          <c:showCatName val="0"/>
          <c:showSerName val="0"/>
          <c:showPercent val="0"/>
          <c:showBubbleSize val="0"/>
        </c:dLbls>
        <c:gapWidth val="219"/>
        <c:overlap val="-27"/>
        <c:axId val="426227039"/>
        <c:axId val="426245759"/>
      </c:barChart>
      <c:catAx>
        <c:axId val="426227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245759"/>
        <c:crosses val="autoZero"/>
        <c:auto val="1"/>
        <c:lblAlgn val="ctr"/>
        <c:lblOffset val="100"/>
        <c:noMultiLvlLbl val="0"/>
      </c:catAx>
      <c:valAx>
        <c:axId val="4262457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227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Gym Supplements1.xlsx]Pivot Tables!PivotTable4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50" b="1">
                <a:solidFill>
                  <a:schemeClr val="tx1"/>
                </a:solidFill>
                <a:latin typeface="Cascadia Code" panose="020B0609020000020004" pitchFamily="49" charset="0"/>
                <a:ea typeface="Cascadia Code" panose="020B0609020000020004" pitchFamily="49" charset="0"/>
                <a:cs typeface="Cascadia Code" panose="020B0609020000020004" pitchFamily="49" charset="0"/>
              </a:rPr>
              <a:t>Sales(000)</a:t>
            </a:r>
            <a:r>
              <a:rPr lang="en-IN" sz="1050" b="1" baseline="0">
                <a:solidFill>
                  <a:schemeClr val="tx1"/>
                </a:solidFill>
                <a:latin typeface="Cascadia Code" panose="020B0609020000020004" pitchFamily="49" charset="0"/>
                <a:ea typeface="Cascadia Code" panose="020B0609020000020004" pitchFamily="49" charset="0"/>
                <a:cs typeface="Cascadia Code" panose="020B0609020000020004" pitchFamily="49" charset="0"/>
              </a:rPr>
              <a:t> &amp; </a:t>
            </a:r>
            <a:r>
              <a:rPr lang="en-IN" sz="1050" b="1" i="0" u="none" strike="noStrike" kern="1200" spc="0" baseline="0">
                <a:solidFill>
                  <a:schemeClr val="tx1"/>
                </a:solidFill>
                <a:latin typeface="Cascadia Code" panose="020B0609020000020004" pitchFamily="49" charset="0"/>
                <a:ea typeface="Cascadia Code" panose="020B0609020000020004" pitchFamily="49" charset="0"/>
                <a:cs typeface="Cascadia Code" panose="020B0609020000020004" pitchFamily="49" charset="0"/>
              </a:rPr>
              <a:t>Profit</a:t>
            </a:r>
            <a:r>
              <a:rPr lang="en-IN" sz="1050" b="1" baseline="0">
                <a:solidFill>
                  <a:schemeClr val="tx1"/>
                </a:solidFill>
                <a:latin typeface="Cascadia Code" panose="020B0609020000020004" pitchFamily="49" charset="0"/>
                <a:ea typeface="Cascadia Code" panose="020B0609020000020004" pitchFamily="49" charset="0"/>
                <a:cs typeface="Cascadia Code" panose="020B0609020000020004" pitchFamily="49" charset="0"/>
              </a:rPr>
              <a:t> (%) by Month </a:t>
            </a:r>
            <a:endParaRPr lang="en-IN" sz="1050" b="1">
              <a:solidFill>
                <a:schemeClr val="tx1"/>
              </a:solidFill>
              <a:latin typeface="Cascadia Code" panose="020B0609020000020004" pitchFamily="49" charset="0"/>
              <a:ea typeface="Cascadia Code" panose="020B0609020000020004" pitchFamily="49" charset="0"/>
              <a:cs typeface="Cascadia Code" panose="020B0609020000020004" pitchFamily="49"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5"/>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BA53BC1-881B-42D4-AF63-4804E240433C}"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
        <c:spPr>
          <a:solidFill>
            <a:schemeClr val="accent6">
              <a:lumMod val="60000"/>
              <a:lumOff val="4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E6A8DA3-F456-4DBC-9342-8C9250689DDD}" type="CELLRANGE">
                  <a:rPr lang="en-IN"/>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8"/>
        <c:spPr>
          <a:solidFill>
            <a:schemeClr val="accent6">
              <a:lumMod val="60000"/>
              <a:lumOff val="4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914BEF7-F809-4258-8E73-D504422B7FDA}" type="CELLRANGE">
                  <a:rPr lang="en-IN"/>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9"/>
        <c:spPr>
          <a:solidFill>
            <a:schemeClr val="accent6">
              <a:lumMod val="60000"/>
              <a:lumOff val="4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2802ACC-B806-4ACA-8836-2AAD08E15D01}" type="CELLRANGE">
                  <a:rPr lang="en-IN"/>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0"/>
        <c:spPr>
          <a:solidFill>
            <a:schemeClr val="accent6">
              <a:lumMod val="60000"/>
              <a:lumOff val="4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D1631CD-ED43-4385-B936-BD58C89E7786}" type="CELLRANGE">
                  <a:rPr lang="en-IN"/>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1"/>
        <c:spPr>
          <a:solidFill>
            <a:schemeClr val="accent6">
              <a:lumMod val="60000"/>
              <a:lumOff val="4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8DE85DF-7242-46DC-9B96-C0F2817439F4}" type="CELLRANGE">
                  <a:rPr lang="en-IN"/>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2"/>
        <c:spPr>
          <a:solidFill>
            <a:schemeClr val="accent6">
              <a:lumMod val="60000"/>
              <a:lumOff val="4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61F3E79-80D5-44C1-A249-74601C932847}" type="CELLRANGE">
                  <a:rPr lang="en-IN"/>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3"/>
        <c:spPr>
          <a:solidFill>
            <a:schemeClr val="accent6">
              <a:lumMod val="60000"/>
              <a:lumOff val="4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F36BC28-F88C-4D3A-91D2-37E30C188D71}" type="CELLRANGE">
                  <a:rPr lang="en-IN"/>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4"/>
        <c:spPr>
          <a:solidFill>
            <a:schemeClr val="accent6">
              <a:lumMod val="60000"/>
              <a:lumOff val="4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77668F3-5E0B-4CEE-9B3D-D256BF004467}" type="CELLRANGE">
                  <a:rPr lang="en-IN"/>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5"/>
        <c:spPr>
          <a:solidFill>
            <a:schemeClr val="accent6">
              <a:lumMod val="60000"/>
              <a:lumOff val="4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3B34F7F-DBF5-4169-89E2-4DFB93A33B17}" type="CELLRANGE">
                  <a:rPr lang="en-IN"/>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6"/>
        <c:spPr>
          <a:solidFill>
            <a:schemeClr val="accent6">
              <a:lumMod val="60000"/>
              <a:lumOff val="4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95D61B9-03CB-495D-B5A6-D953D1EAEC31}" type="CELLRANGE">
                  <a:rPr lang="en-IN"/>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7"/>
        <c:spPr>
          <a:solidFill>
            <a:schemeClr val="accent6">
              <a:lumMod val="60000"/>
              <a:lumOff val="4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81CA5CA-D393-4D4C-82FE-CE0DA4ABB397}" type="CELLRANGE">
                  <a:rPr lang="en-IN"/>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8"/>
        <c:dLbl>
          <c:idx val="0"/>
          <c:tx>
            <c:rich>
              <a:bodyPr/>
              <a:lstStyle/>
              <a:p>
                <a:fld id="{959CC6CF-08E0-45FF-902C-F8A6220E1282}"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9"/>
        <c:dLbl>
          <c:idx val="0"/>
          <c:tx>
            <c:rich>
              <a:bodyPr/>
              <a:lstStyle/>
              <a:p>
                <a:fld id="{E167D473-F246-4A68-ACF5-FB085ECCAC3D}"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0"/>
        <c:dLbl>
          <c:idx val="0"/>
          <c:tx>
            <c:rich>
              <a:bodyPr/>
              <a:lstStyle/>
              <a:p>
                <a:fld id="{05D0B1C7-9CE4-43FD-96BF-9A8696B5CE64}"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1"/>
        <c:dLbl>
          <c:idx val="0"/>
          <c:tx>
            <c:rich>
              <a:bodyPr/>
              <a:lstStyle/>
              <a:p>
                <a:fld id="{1B9AD77B-3A32-4164-A7CB-5B6D51B80009}"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2"/>
        <c:dLbl>
          <c:idx val="0"/>
          <c:tx>
            <c:rich>
              <a:bodyPr/>
              <a:lstStyle/>
              <a:p>
                <a:fld id="{0F9F9D70-0ACB-465F-B372-9532666A2E1E}"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3"/>
        <c:dLbl>
          <c:idx val="0"/>
          <c:tx>
            <c:rich>
              <a:bodyPr/>
              <a:lstStyle/>
              <a:p>
                <a:fld id="{22072E83-A4C9-466F-A4CA-0D683E5CD37B}"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4"/>
        <c:dLbl>
          <c:idx val="0"/>
          <c:tx>
            <c:rich>
              <a:bodyPr/>
              <a:lstStyle/>
              <a:p>
                <a:fld id="{D62960B9-E452-4257-B4B0-7513DC135395}"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5"/>
        <c:dLbl>
          <c:idx val="0"/>
          <c:tx>
            <c:rich>
              <a:bodyPr/>
              <a:lstStyle/>
              <a:p>
                <a:fld id="{5BC801DF-BA7F-4DCE-A378-D69D4EFA8412}"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6"/>
        <c:dLbl>
          <c:idx val="0"/>
          <c:tx>
            <c:rich>
              <a:bodyPr/>
              <a:lstStyle/>
              <a:p>
                <a:fld id="{9C125C6D-C5A7-4DCB-A02A-AC3F12088BDE}"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7"/>
        <c:dLbl>
          <c:idx val="0"/>
          <c:tx>
            <c:rich>
              <a:bodyPr/>
              <a:lstStyle/>
              <a:p>
                <a:fld id="{E0C919A6-3DE4-45BA-8398-BE857EF96A94}"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8"/>
        <c:dLbl>
          <c:idx val="0"/>
          <c:tx>
            <c:rich>
              <a:bodyPr/>
              <a:lstStyle/>
              <a:p>
                <a:fld id="{D57DE8E7-8FFA-4049-9925-D04DC4A1612D}"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9"/>
        <c:dLbl>
          <c:idx val="0"/>
          <c:tx>
            <c:rich>
              <a:bodyPr/>
              <a:lstStyle/>
              <a:p>
                <a:fld id="{9C45B9C6-EAB8-42FD-A1AE-28F4E45623D8}"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0"/>
        <c:spPr>
          <a:solidFill>
            <a:schemeClr val="accent6">
              <a:lumMod val="60000"/>
              <a:lumOff val="4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630799B-AFE8-4B4D-B694-FC5A51471751}" type="CELLRANGE">
                  <a:rPr lang="en-IN"/>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1"/>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DFFD9D6-4EC9-437C-A6F1-3638ABC5592B}"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barChart>
        <c:barDir val="col"/>
        <c:grouping val="stacked"/>
        <c:varyColors val="0"/>
        <c:ser>
          <c:idx val="0"/>
          <c:order val="0"/>
          <c:tx>
            <c:strRef>
              <c:f>'Pivot Tables'!$D$16:$D$27</c:f>
              <c:strCache>
                <c:ptCount val="1"/>
                <c:pt idx="0">
                  <c:v>Sum of Sales (000)</c:v>
                </c:pt>
              </c:strCache>
            </c:strRef>
          </c:tx>
          <c:spPr>
            <a:solidFill>
              <a:schemeClr val="accent2">
                <a:lumMod val="75000"/>
              </a:schemeClr>
            </a:solidFill>
            <a:ln>
              <a:noFill/>
            </a:ln>
            <a:effectLst/>
          </c:spPr>
          <c:invertIfNegative val="0"/>
          <c:cat>
            <c:strRef>
              <c:f>'Pivot Tables'!$D$16:$D$27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Tables'!$D$16:$D$27</c:f>
              <c:numCache>
                <c:formatCode>General</c:formatCode>
                <c:ptCount val="12"/>
                <c:pt idx="0">
                  <c:v>11252.793164999997</c:v>
                </c:pt>
                <c:pt idx="1">
                  <c:v>9072.4639399999996</c:v>
                </c:pt>
                <c:pt idx="2">
                  <c:v>6646.2088300000014</c:v>
                </c:pt>
                <c:pt idx="3">
                  <c:v>6170.7167199999985</c:v>
                </c:pt>
                <c:pt idx="4">
                  <c:v>8590.7667000000019</c:v>
                </c:pt>
                <c:pt idx="5">
                  <c:v>7567.6387699999996</c:v>
                </c:pt>
                <c:pt idx="6">
                  <c:v>7393.2481700000008</c:v>
                </c:pt>
                <c:pt idx="7">
                  <c:v>6620.1636900000003</c:v>
                </c:pt>
                <c:pt idx="8">
                  <c:v>7680.2233449999985</c:v>
                </c:pt>
                <c:pt idx="9">
                  <c:v>6610.5979699999989</c:v>
                </c:pt>
                <c:pt idx="10">
                  <c:v>10214.93447</c:v>
                </c:pt>
                <c:pt idx="11">
                  <c:v>11596.135325000003</c:v>
                </c:pt>
              </c:numCache>
            </c:numRef>
          </c:val>
          <c:extLst>
            <c:ext xmlns:c16="http://schemas.microsoft.com/office/drawing/2014/chart" uri="{C3380CC4-5D6E-409C-BE32-E72D297353CC}">
              <c16:uniqueId val="{00000000-2583-4165-9643-D4DB3F4F1E73}"/>
            </c:ext>
          </c:extLst>
        </c:ser>
        <c:ser>
          <c:idx val="1"/>
          <c:order val="1"/>
          <c:tx>
            <c:strRef>
              <c:f>'Pivot Tables'!$D$16:$D$27</c:f>
              <c:strCache>
                <c:ptCount val="1"/>
                <c:pt idx="0">
                  <c:v>Sum of Profit (000)</c:v>
                </c:pt>
              </c:strCache>
            </c:strRef>
          </c:tx>
          <c:spPr>
            <a:solidFill>
              <a:schemeClr val="accent6">
                <a:lumMod val="60000"/>
                <a:lumOff val="40000"/>
              </a:schemeClr>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2-2583-4165-9643-D4DB3F4F1E73}"/>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2583-4165-9643-D4DB3F4F1E73}"/>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4-2583-4165-9643-D4DB3F4F1E73}"/>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2583-4165-9643-D4DB3F4F1E73}"/>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6-2583-4165-9643-D4DB3F4F1E73}"/>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2583-4165-9643-D4DB3F4F1E73}"/>
              </c:ext>
            </c:extLst>
          </c:dPt>
          <c:dPt>
            <c:idx val="6"/>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8-2583-4165-9643-D4DB3F4F1E73}"/>
              </c:ext>
            </c:extLst>
          </c:dPt>
          <c:dPt>
            <c:idx val="7"/>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9-2583-4165-9643-D4DB3F4F1E73}"/>
              </c:ext>
            </c:extLst>
          </c:dPt>
          <c:dPt>
            <c:idx val="8"/>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A-2583-4165-9643-D4DB3F4F1E73}"/>
              </c:ext>
            </c:extLst>
          </c:dPt>
          <c:dPt>
            <c:idx val="9"/>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B-2583-4165-9643-D4DB3F4F1E73}"/>
              </c:ext>
            </c:extLst>
          </c:dPt>
          <c:dPt>
            <c:idx val="1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C-2583-4165-9643-D4DB3F4F1E73}"/>
              </c:ext>
            </c:extLst>
          </c:dPt>
          <c:dPt>
            <c:idx val="1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D-2583-4165-9643-D4DB3F4F1E73}"/>
              </c:ext>
            </c:extLst>
          </c:dPt>
          <c:dLbls>
            <c:dLbl>
              <c:idx val="0"/>
              <c:tx>
                <c:rich>
                  <a:bodyPr/>
                  <a:lstStyle/>
                  <a:p>
                    <a:fld id="{5BA53BC1-881B-42D4-AF63-4804E240433C}"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2583-4165-9643-D4DB3F4F1E73}"/>
                </c:ext>
              </c:extLst>
            </c:dLbl>
            <c:dLbl>
              <c:idx val="1"/>
              <c:tx>
                <c:rich>
                  <a:bodyPr/>
                  <a:lstStyle/>
                  <a:p>
                    <a:fld id="{7E6A8DA3-F456-4DBC-9342-8C9250689DDD}"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583-4165-9643-D4DB3F4F1E73}"/>
                </c:ext>
              </c:extLst>
            </c:dLbl>
            <c:dLbl>
              <c:idx val="2"/>
              <c:tx>
                <c:rich>
                  <a:bodyPr/>
                  <a:lstStyle/>
                  <a:p>
                    <a:fld id="{6914BEF7-F809-4258-8E73-D504422B7FDA}"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583-4165-9643-D4DB3F4F1E73}"/>
                </c:ext>
              </c:extLst>
            </c:dLbl>
            <c:dLbl>
              <c:idx val="3"/>
              <c:tx>
                <c:rich>
                  <a:bodyPr/>
                  <a:lstStyle/>
                  <a:p>
                    <a:fld id="{D2802ACC-B806-4ACA-8836-2AAD08E15D01}"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583-4165-9643-D4DB3F4F1E73}"/>
                </c:ext>
              </c:extLst>
            </c:dLbl>
            <c:dLbl>
              <c:idx val="4"/>
              <c:tx>
                <c:rich>
                  <a:bodyPr/>
                  <a:lstStyle/>
                  <a:p>
                    <a:fld id="{ED1631CD-ED43-4385-B936-BD58C89E7786}"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2583-4165-9643-D4DB3F4F1E73}"/>
                </c:ext>
              </c:extLst>
            </c:dLbl>
            <c:dLbl>
              <c:idx val="5"/>
              <c:tx>
                <c:rich>
                  <a:bodyPr/>
                  <a:lstStyle/>
                  <a:p>
                    <a:fld id="{08DE85DF-7242-46DC-9B96-C0F2817439F4}"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2583-4165-9643-D4DB3F4F1E73}"/>
                </c:ext>
              </c:extLst>
            </c:dLbl>
            <c:dLbl>
              <c:idx val="6"/>
              <c:tx>
                <c:rich>
                  <a:bodyPr/>
                  <a:lstStyle/>
                  <a:p>
                    <a:fld id="{C61F3E79-80D5-44C1-A249-74601C932847}"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583-4165-9643-D4DB3F4F1E73}"/>
                </c:ext>
              </c:extLst>
            </c:dLbl>
            <c:dLbl>
              <c:idx val="7"/>
              <c:tx>
                <c:rich>
                  <a:bodyPr/>
                  <a:lstStyle/>
                  <a:p>
                    <a:fld id="{CF36BC28-F88C-4D3A-91D2-37E30C188D71}"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2583-4165-9643-D4DB3F4F1E73}"/>
                </c:ext>
              </c:extLst>
            </c:dLbl>
            <c:dLbl>
              <c:idx val="8"/>
              <c:tx>
                <c:rich>
                  <a:bodyPr/>
                  <a:lstStyle/>
                  <a:p>
                    <a:fld id="{F77668F3-5E0B-4CEE-9B3D-D256BF004467}"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2583-4165-9643-D4DB3F4F1E73}"/>
                </c:ext>
              </c:extLst>
            </c:dLbl>
            <c:dLbl>
              <c:idx val="9"/>
              <c:tx>
                <c:rich>
                  <a:bodyPr/>
                  <a:lstStyle/>
                  <a:p>
                    <a:fld id="{A3B34F7F-DBF5-4169-89E2-4DFB93A33B17}"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2583-4165-9643-D4DB3F4F1E73}"/>
                </c:ext>
              </c:extLst>
            </c:dLbl>
            <c:dLbl>
              <c:idx val="10"/>
              <c:tx>
                <c:rich>
                  <a:bodyPr/>
                  <a:lstStyle/>
                  <a:p>
                    <a:fld id="{E95D61B9-03CB-495D-B5A6-D953D1EAEC31}"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2583-4165-9643-D4DB3F4F1E73}"/>
                </c:ext>
              </c:extLst>
            </c:dLbl>
            <c:dLbl>
              <c:idx val="11"/>
              <c:tx>
                <c:rich>
                  <a:bodyPr/>
                  <a:lstStyle/>
                  <a:p>
                    <a:fld id="{B81CA5CA-D393-4D4C-82FE-CE0DA4ABB397}"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2583-4165-9643-D4DB3F4F1E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Tables'!$D$16:$D$27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Tables'!$D$16:$D$27</c:f>
              <c:numCache>
                <c:formatCode>General</c:formatCode>
                <c:ptCount val="12"/>
                <c:pt idx="0">
                  <c:v>6470.574055000001</c:v>
                </c:pt>
                <c:pt idx="1">
                  <c:v>4834.4154599999993</c:v>
                </c:pt>
                <c:pt idx="2">
                  <c:v>2645.33869</c:v>
                </c:pt>
                <c:pt idx="3">
                  <c:v>2504.1509300000002</c:v>
                </c:pt>
                <c:pt idx="4">
                  <c:v>3820.5706000000009</c:v>
                </c:pt>
                <c:pt idx="5">
                  <c:v>3205.1487500000003</c:v>
                </c:pt>
                <c:pt idx="6">
                  <c:v>3258.9956399999996</c:v>
                </c:pt>
                <c:pt idx="7">
                  <c:v>2881.7194299999996</c:v>
                </c:pt>
                <c:pt idx="8">
                  <c:v>2985.9164650000007</c:v>
                </c:pt>
                <c:pt idx="9">
                  <c:v>2701.4425399999996</c:v>
                </c:pt>
                <c:pt idx="10">
                  <c:v>5337.5797299999995</c:v>
                </c:pt>
                <c:pt idx="11">
                  <c:v>5971.0465749999994</c:v>
                </c:pt>
              </c:numCache>
            </c:numRef>
          </c:val>
          <c:extLst>
            <c:ext xmlns:c15="http://schemas.microsoft.com/office/drawing/2012/chart" uri="{02D57815-91ED-43cb-92C2-25804820EDAC}">
              <c15:datalabelsRange>
                <c15:f>'Pivot Tables'!$D$16:$D$27</c15:f>
                <c15:dlblRangeCache>
                  <c:ptCount val="12"/>
                  <c:pt idx="0">
                    <c:v>57.50%</c:v>
                  </c:pt>
                  <c:pt idx="1">
                    <c:v>53.29%</c:v>
                  </c:pt>
                  <c:pt idx="2">
                    <c:v>57.50%</c:v>
                  </c:pt>
                  <c:pt idx="3">
                    <c:v>53.29%</c:v>
                  </c:pt>
                  <c:pt idx="4">
                    <c:v>57.50%</c:v>
                  </c:pt>
                  <c:pt idx="5">
                    <c:v>53.29%</c:v>
                  </c:pt>
                  <c:pt idx="6">
                    <c:v>57.50%</c:v>
                  </c:pt>
                  <c:pt idx="7">
                    <c:v>53.29%</c:v>
                  </c:pt>
                  <c:pt idx="8">
                    <c:v>57.50%</c:v>
                  </c:pt>
                  <c:pt idx="9">
                    <c:v>53.29%</c:v>
                  </c:pt>
                  <c:pt idx="10">
                    <c:v>57.50%</c:v>
                  </c:pt>
                  <c:pt idx="11">
                    <c:v>53.29%</c:v>
                  </c:pt>
                </c15:dlblRangeCache>
              </c15:datalabelsRange>
            </c:ext>
            <c:ext xmlns:c16="http://schemas.microsoft.com/office/drawing/2014/chart" uri="{C3380CC4-5D6E-409C-BE32-E72D297353CC}">
              <c16:uniqueId val="{00000001-2583-4165-9643-D4DB3F4F1E73}"/>
            </c:ext>
          </c:extLst>
        </c:ser>
        <c:dLbls>
          <c:showLegendKey val="0"/>
          <c:showVal val="0"/>
          <c:showCatName val="0"/>
          <c:showSerName val="0"/>
          <c:showPercent val="0"/>
          <c:showBubbleSize val="0"/>
        </c:dLbls>
        <c:gapWidth val="150"/>
        <c:overlap val="100"/>
        <c:axId val="114340240"/>
        <c:axId val="114341200"/>
      </c:barChart>
      <c:catAx>
        <c:axId val="1143402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41200"/>
        <c:crosses val="autoZero"/>
        <c:auto val="1"/>
        <c:lblAlgn val="ctr"/>
        <c:lblOffset val="100"/>
        <c:noMultiLvlLbl val="0"/>
      </c:catAx>
      <c:valAx>
        <c:axId val="11434120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40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IN" sz="1050" b="0" i="0" u="none" strike="noStrike" kern="1200" spc="0" baseline="0">
                <a:solidFill>
                  <a:schemeClr val="tx1"/>
                </a:solidFill>
                <a:latin typeface="Cascadia Code" panose="020B0609020000020004" pitchFamily="49" charset="0"/>
                <a:ea typeface="Cascadia Code" panose="020B0609020000020004" pitchFamily="49" charset="0"/>
                <a:cs typeface="Cascadia Code" panose="020B0609020000020004" pitchFamily="49" charset="0"/>
              </a:defRPr>
            </a:pPr>
            <a:r>
              <a:rPr lang="en-IN" sz="1050" b="1" i="0" u="none" strike="noStrike" kern="1200" spc="0" baseline="0">
                <a:solidFill>
                  <a:schemeClr val="tx1"/>
                </a:solidFill>
                <a:latin typeface="Cascadia Code" panose="020B0609020000020004" pitchFamily="49" charset="0"/>
                <a:ea typeface="Cascadia Code" panose="020B0609020000020004" pitchFamily="49" charset="0"/>
                <a:cs typeface="Cascadia Code" panose="020B0609020000020004" pitchFamily="49" charset="0"/>
              </a:rPr>
              <a:t>Sales($) Generated by coustomers</a:t>
            </a:r>
          </a:p>
        </c:rich>
      </c:tx>
      <c:overlay val="0"/>
      <c:spPr>
        <a:noFill/>
        <a:ln>
          <a:noFill/>
        </a:ln>
        <a:effectLst/>
      </c:spPr>
      <c:txPr>
        <a:bodyPr rot="0" spcFirstLastPara="1" vertOverflow="ellipsis" vert="horz" wrap="square" anchor="ctr" anchorCtr="1"/>
        <a:lstStyle/>
        <a:p>
          <a:pPr algn="ctr" rtl="0">
            <a:defRPr lang="en-IN" sz="1050" b="0" i="0" u="none" strike="noStrike" kern="1200" spc="0" baseline="0">
              <a:solidFill>
                <a:schemeClr val="tx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title>
    <c:autoTitleDeleted val="0"/>
    <c:plotArea>
      <c:layout/>
      <c:barChart>
        <c:barDir val="bar"/>
        <c:grouping val="clustered"/>
        <c:varyColors val="0"/>
        <c:ser>
          <c:idx val="0"/>
          <c:order val="0"/>
          <c:spPr>
            <a:solidFill>
              <a:schemeClr val="accent2">
                <a:lumMod val="75000"/>
              </a:schemeClr>
            </a:solidFill>
            <a:ln>
              <a:noFill/>
            </a:ln>
            <a:effectLst>
              <a:softEdge rad="12700"/>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Tables'!$Y$7:$Y$11</c:f>
              <c:strCache>
                <c:ptCount val="5"/>
                <c:pt idx="0">
                  <c:v>CUST_ID_096</c:v>
                </c:pt>
                <c:pt idx="1">
                  <c:v>CUST_ID_097</c:v>
                </c:pt>
                <c:pt idx="2">
                  <c:v>CUST_ID_098</c:v>
                </c:pt>
                <c:pt idx="3">
                  <c:v>CUST_ID_099</c:v>
                </c:pt>
                <c:pt idx="4">
                  <c:v>CUST_ID_100</c:v>
                </c:pt>
              </c:strCache>
            </c:strRef>
          </c:cat>
          <c:val>
            <c:numRef>
              <c:f>'Pivot Tables'!$Z$7:$Z$11</c:f>
              <c:numCache>
                <c:formatCode>_(* #,##0.00_);_(* \(#,##0.00\);_(* "-"??_);_(@_)</c:formatCode>
                <c:ptCount val="5"/>
                <c:pt idx="0">
                  <c:v>1293341.7200000002</c:v>
                </c:pt>
                <c:pt idx="1">
                  <c:v>621367.46</c:v>
                </c:pt>
                <c:pt idx="2">
                  <c:v>696987.59000000008</c:v>
                </c:pt>
                <c:pt idx="3">
                  <c:v>1349148.3299999998</c:v>
                </c:pt>
                <c:pt idx="4">
                  <c:v>1331742.7100000002</c:v>
                </c:pt>
              </c:numCache>
            </c:numRef>
          </c:val>
          <c:extLst>
            <c:ext xmlns:c16="http://schemas.microsoft.com/office/drawing/2014/chart" uri="{C3380CC4-5D6E-409C-BE32-E72D297353CC}">
              <c16:uniqueId val="{00000000-FDFE-4DAF-AAEA-B6E3CF97966A}"/>
            </c:ext>
          </c:extLst>
        </c:ser>
        <c:dLbls>
          <c:dLblPos val="outEnd"/>
          <c:showLegendKey val="0"/>
          <c:showVal val="1"/>
          <c:showCatName val="0"/>
          <c:showSerName val="0"/>
          <c:showPercent val="0"/>
          <c:showBubbleSize val="0"/>
        </c:dLbls>
        <c:gapWidth val="57"/>
        <c:axId val="479974095"/>
        <c:axId val="479973135"/>
      </c:barChart>
      <c:catAx>
        <c:axId val="479974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50000"/>
                    <a:lumOff val="50000"/>
                  </a:schemeClr>
                </a:solidFill>
                <a:latin typeface="+mn-lt"/>
                <a:ea typeface="+mn-ea"/>
                <a:cs typeface="+mn-cs"/>
              </a:defRPr>
            </a:pPr>
            <a:endParaRPr lang="en-US"/>
          </a:p>
        </c:txPr>
        <c:crossAx val="479973135"/>
        <c:crosses val="autoZero"/>
        <c:auto val="1"/>
        <c:lblAlgn val="ctr"/>
        <c:lblOffset val="100"/>
        <c:noMultiLvlLbl val="0"/>
      </c:catAx>
      <c:valAx>
        <c:axId val="479973135"/>
        <c:scaling>
          <c:orientation val="minMax"/>
        </c:scaling>
        <c:delete val="0"/>
        <c:axPos val="b"/>
        <c:majorGridlines>
          <c:spPr>
            <a:ln w="9525" cap="flat" cmpd="sng" algn="ctr">
              <a:no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50000"/>
                    <a:lumOff val="50000"/>
                  </a:schemeClr>
                </a:solidFill>
                <a:latin typeface="+mn-lt"/>
                <a:ea typeface="+mn-ea"/>
                <a:cs typeface="+mn-cs"/>
              </a:defRPr>
            </a:pPr>
            <a:endParaRPr lang="en-US"/>
          </a:p>
        </c:txPr>
        <c:crossAx val="479974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i="0" baseline="0"/>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Gym Supplements1.xlsx]Pivot Tables!PivotTable6</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050" b="1" i="0" u="none" strike="noStrike" kern="1200" spc="0" baseline="0">
                <a:solidFill>
                  <a:schemeClr val="tx1"/>
                </a:solidFill>
                <a:latin typeface="Cascadia Code" panose="020B0609020000020004" pitchFamily="49" charset="0"/>
                <a:ea typeface="Cascadia Code" panose="020B0609020000020004" pitchFamily="49" charset="0"/>
                <a:cs typeface="Cascadia Code" panose="020B0609020000020004" pitchFamily="49" charset="0"/>
              </a:rPr>
              <a:t>Sales(%)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s>
    <c:plotArea>
      <c:layout>
        <c:manualLayout>
          <c:layoutTarget val="inner"/>
          <c:xMode val="edge"/>
          <c:yMode val="edge"/>
          <c:x val="4.9093088088740272E-2"/>
          <c:y val="0.13724604876636856"/>
          <c:w val="0.54756777292239811"/>
          <c:h val="0.73935562019586043"/>
        </c:manualLayout>
      </c:layout>
      <c:doughnutChart>
        <c:varyColors val="1"/>
        <c:ser>
          <c:idx val="0"/>
          <c:order val="0"/>
          <c:tx>
            <c:strRef>
              <c:f>'Pivot Tables'!$AC$3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1DAE-49F0-B9EE-C71009A7FBE7}"/>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1DAE-49F0-B9EE-C71009A7FBE7}"/>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1DAE-49F0-B9EE-C71009A7FBE7}"/>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1DAE-49F0-B9EE-C71009A7FBE7}"/>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9-1DAE-49F0-B9EE-C71009A7FBE7}"/>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B-1DAE-49F0-B9EE-C71009A7FBE7}"/>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D-1DAE-49F0-B9EE-C71009A7FBE7}"/>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F-1DAE-49F0-B9EE-C71009A7FBE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Tables'!$AB$4:$AB$11</c:f>
              <c:strCache>
                <c:ptCount val="8"/>
                <c:pt idx="0">
                  <c:v>Canada</c:v>
                </c:pt>
                <c:pt idx="1">
                  <c:v>England</c:v>
                </c:pt>
                <c:pt idx="2">
                  <c:v>France</c:v>
                </c:pt>
                <c:pt idx="3">
                  <c:v>Germany</c:v>
                </c:pt>
                <c:pt idx="4">
                  <c:v>India</c:v>
                </c:pt>
                <c:pt idx="5">
                  <c:v>Italy</c:v>
                </c:pt>
                <c:pt idx="6">
                  <c:v>Japan</c:v>
                </c:pt>
                <c:pt idx="7">
                  <c:v>USA</c:v>
                </c:pt>
              </c:strCache>
            </c:strRef>
          </c:cat>
          <c:val>
            <c:numRef>
              <c:f>'Pivot Tables'!$AC$4:$AC$11</c:f>
              <c:numCache>
                <c:formatCode>0.00%</c:formatCode>
                <c:ptCount val="8"/>
                <c:pt idx="0">
                  <c:v>0.10267216566259155</c:v>
                </c:pt>
                <c:pt idx="1">
                  <c:v>0.14838698871494541</c:v>
                </c:pt>
                <c:pt idx="2">
                  <c:v>0.13423602402001891</c:v>
                </c:pt>
                <c:pt idx="3">
                  <c:v>0.15254291932572855</c:v>
                </c:pt>
                <c:pt idx="4">
                  <c:v>0.13054459822321823</c:v>
                </c:pt>
                <c:pt idx="5">
                  <c:v>0.11494513512010075</c:v>
                </c:pt>
                <c:pt idx="6">
                  <c:v>0.11526783121673738</c:v>
                </c:pt>
                <c:pt idx="7">
                  <c:v>0.1014043377166593</c:v>
                </c:pt>
              </c:numCache>
            </c:numRef>
          </c:val>
          <c:extLst>
            <c:ext xmlns:c16="http://schemas.microsoft.com/office/drawing/2014/chart" uri="{C3380CC4-5D6E-409C-BE32-E72D297353CC}">
              <c16:uniqueId val="{00000012-6BE2-4069-B6A6-D86F7367ED54}"/>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7838515905599672"/>
          <c:y val="0.15473511159704231"/>
          <c:w val="0.23122905377317191"/>
          <c:h val="0.719522185217017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Gym Supplements1.xlsx]Pivot Tables!PivotTable8</c:name>
    <c:fmtId val="6"/>
  </c:pivotSource>
  <c:chart>
    <c:title>
      <c:tx>
        <c:rich>
          <a:bodyPr rot="0" spcFirstLastPara="1" vertOverflow="ellipsis" vert="horz" wrap="square" anchor="ctr" anchorCtr="1"/>
          <a:lstStyle/>
          <a:p>
            <a:pPr>
              <a:defRPr lang="en-US" sz="1050" b="1" i="0" u="none" strike="noStrike" kern="1200" cap="none" spc="0" baseline="0">
                <a:solidFill>
                  <a:schemeClr val="tx1"/>
                </a:solidFill>
                <a:latin typeface="Cascadia Code" panose="020B0609020000020004" pitchFamily="49" charset="0"/>
                <a:ea typeface="Cascadia Code" panose="020B0609020000020004" pitchFamily="49" charset="0"/>
                <a:cs typeface="Cascadia Code" panose="020B0609020000020004" pitchFamily="49" charset="0"/>
              </a:defRPr>
            </a:pPr>
            <a:r>
              <a:rPr lang="en-US" sz="1050" b="1" i="0" u="none" strike="noStrike" kern="1200" spc="0" baseline="0" dirty="0">
                <a:solidFill>
                  <a:schemeClr val="tx1"/>
                </a:solidFill>
                <a:latin typeface="Cascadia Code" panose="020B0609020000020004" pitchFamily="49" charset="0"/>
                <a:ea typeface="Cascadia Code" panose="020B0609020000020004" pitchFamily="49" charset="0"/>
                <a:cs typeface="Cascadia Code" panose="020B0609020000020004" pitchFamily="49" charset="0"/>
              </a:rPr>
              <a:t>Profit($) generated over Months</a:t>
            </a:r>
          </a:p>
        </c:rich>
      </c:tx>
      <c:overlay val="0"/>
      <c:spPr>
        <a:noFill/>
        <a:ln>
          <a:noFill/>
        </a:ln>
        <a:effectLst/>
      </c:spPr>
      <c:txPr>
        <a:bodyPr rot="0" spcFirstLastPara="1" vertOverflow="ellipsis" vert="horz" wrap="square" anchor="ctr" anchorCtr="1"/>
        <a:lstStyle/>
        <a:p>
          <a:pPr>
            <a:defRPr lang="en-US" sz="1050" b="1" i="0" u="none" strike="noStrike" kern="1200" cap="none" spc="0" baseline="0">
              <a:solidFill>
                <a:schemeClr val="tx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Tables'!$AN$3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multiLvlStrRef>
              <c:f>'Pivot Tables'!$AM$4:$AM$44</c:f>
              <c:multiLvlStrCache>
                <c:ptCount val="37"/>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lvl>
                <c:lvl>
                  <c:pt idx="0">
                    <c:v>2022</c:v>
                  </c:pt>
                  <c:pt idx="12">
                    <c:v>2023</c:v>
                  </c:pt>
                  <c:pt idx="24">
                    <c:v>2024</c:v>
                  </c:pt>
                  <c:pt idx="36">
                    <c:v>2025</c:v>
                  </c:pt>
                </c:lvl>
              </c:multiLvlStrCache>
            </c:multiLvlStrRef>
          </c:cat>
          <c:val>
            <c:numRef>
              <c:f>'Pivot Tables'!$AN$4:$AN$44</c:f>
              <c:numCache>
                <c:formatCode>General</c:formatCode>
                <c:ptCount val="37"/>
                <c:pt idx="0">
                  <c:v>452318.55999999988</c:v>
                </c:pt>
                <c:pt idx="1">
                  <c:v>482655.88</c:v>
                </c:pt>
                <c:pt idx="2">
                  <c:v>751502.79999999981</c:v>
                </c:pt>
                <c:pt idx="3">
                  <c:v>1135451.93</c:v>
                </c:pt>
                <c:pt idx="4">
                  <c:v>708654.23</c:v>
                </c:pt>
                <c:pt idx="5">
                  <c:v>691381.25000000012</c:v>
                </c:pt>
                <c:pt idx="6">
                  <c:v>940073.15499999991</c:v>
                </c:pt>
                <c:pt idx="7">
                  <c:v>1348406.9</c:v>
                </c:pt>
                <c:pt idx="8">
                  <c:v>939923.83499999985</c:v>
                </c:pt>
                <c:pt idx="9">
                  <c:v>615564.72</c:v>
                </c:pt>
                <c:pt idx="10">
                  <c:v>1765484.15</c:v>
                </c:pt>
                <c:pt idx="11">
                  <c:v>1466273.3399999999</c:v>
                </c:pt>
                <c:pt idx="12">
                  <c:v>1237664.0449999999</c:v>
                </c:pt>
                <c:pt idx="13">
                  <c:v>1080791.145</c:v>
                </c:pt>
                <c:pt idx="14">
                  <c:v>1119577.7200000002</c:v>
                </c:pt>
                <c:pt idx="15">
                  <c:v>822455.79</c:v>
                </c:pt>
                <c:pt idx="16">
                  <c:v>1056776.615</c:v>
                </c:pt>
                <c:pt idx="17">
                  <c:v>1157943.05</c:v>
                </c:pt>
                <c:pt idx="18">
                  <c:v>925471.88000000024</c:v>
                </c:pt>
                <c:pt idx="19">
                  <c:v>802931.14</c:v>
                </c:pt>
                <c:pt idx="20">
                  <c:v>1259343.0799999998</c:v>
                </c:pt>
                <c:pt idx="21">
                  <c:v>739468.24999999988</c:v>
                </c:pt>
                <c:pt idx="22">
                  <c:v>2036573.1300000001</c:v>
                </c:pt>
                <c:pt idx="23">
                  <c:v>1741059.89</c:v>
                </c:pt>
                <c:pt idx="24">
                  <c:v>3200080.05</c:v>
                </c:pt>
                <c:pt idx="25">
                  <c:v>3270968.4349999996</c:v>
                </c:pt>
                <c:pt idx="26">
                  <c:v>774258.17000000016</c:v>
                </c:pt>
                <c:pt idx="27">
                  <c:v>546243.21</c:v>
                </c:pt>
                <c:pt idx="28">
                  <c:v>2055139.7550000001</c:v>
                </c:pt>
                <c:pt idx="29">
                  <c:v>1355824.4500000002</c:v>
                </c:pt>
                <c:pt idx="30">
                  <c:v>1393450.605</c:v>
                </c:pt>
                <c:pt idx="31">
                  <c:v>730381.39000000013</c:v>
                </c:pt>
                <c:pt idx="32">
                  <c:v>786649.55000000016</c:v>
                </c:pt>
                <c:pt idx="33">
                  <c:v>1346409.5700000003</c:v>
                </c:pt>
                <c:pt idx="34">
                  <c:v>1535522.45</c:v>
                </c:pt>
                <c:pt idx="35">
                  <c:v>2763713.3450000002</c:v>
                </c:pt>
                <c:pt idx="36">
                  <c:v>1580511.4000000001</c:v>
                </c:pt>
              </c:numCache>
            </c:numRef>
          </c:val>
          <c:smooth val="0"/>
          <c:extLst>
            <c:ext xmlns:c16="http://schemas.microsoft.com/office/drawing/2014/chart" uri="{C3380CC4-5D6E-409C-BE32-E72D297353CC}">
              <c16:uniqueId val="{00000000-CAB3-44E1-9BB2-5A262D44CDA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562706927"/>
        <c:axId val="562705487"/>
      </c:lineChart>
      <c:catAx>
        <c:axId val="562706927"/>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62705487"/>
        <c:crosses val="autoZero"/>
        <c:auto val="1"/>
        <c:lblAlgn val="ctr"/>
        <c:lblOffset val="100"/>
        <c:noMultiLvlLbl val="0"/>
      </c:catAx>
      <c:valAx>
        <c:axId val="5627054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spc="20" baseline="0">
                <a:solidFill>
                  <a:schemeClr val="dk1">
                    <a:lumMod val="65000"/>
                    <a:lumOff val="35000"/>
                  </a:schemeClr>
                </a:solidFill>
                <a:latin typeface="+mn-lt"/>
                <a:ea typeface="+mn-ea"/>
                <a:cs typeface="+mn-cs"/>
              </a:defRPr>
            </a:pPr>
            <a:endParaRPr lang="en-US"/>
          </a:p>
        </c:txPr>
        <c:crossAx val="562706927"/>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Gym Supplements1.xlsx]Pivot Tables!PivotTable9</c:name>
    <c:fmtId val="10"/>
  </c:pivotSource>
  <c:chart>
    <c:title>
      <c:tx>
        <c:rich>
          <a:bodyPr rot="0" spcFirstLastPara="1" vertOverflow="ellipsis" vert="horz" wrap="square" anchor="ctr" anchorCtr="1"/>
          <a:lstStyle/>
          <a:p>
            <a:pPr algn="ctr" rtl="0">
              <a:defRPr lang="en-US" sz="1050" b="1" i="0" u="none" strike="noStrike" kern="1200" cap="none" spc="0" baseline="0">
                <a:solidFill>
                  <a:schemeClr val="tx1"/>
                </a:solidFill>
                <a:latin typeface="Cascadia Code" panose="020B0609020000020004" pitchFamily="49" charset="0"/>
                <a:ea typeface="Cascadia Code" panose="020B0609020000020004" pitchFamily="49" charset="0"/>
                <a:cs typeface="Cascadia Code" panose="020B0609020000020004" pitchFamily="49" charset="0"/>
              </a:defRPr>
            </a:pPr>
            <a:r>
              <a:rPr lang="en-US" sz="1050" b="1" i="0" u="none" strike="noStrike" kern="1200" cap="none" spc="0" baseline="0">
                <a:solidFill>
                  <a:schemeClr val="tx1"/>
                </a:solidFill>
                <a:latin typeface="Cascadia Code" panose="020B0609020000020004" pitchFamily="49" charset="0"/>
                <a:ea typeface="Cascadia Code" panose="020B0609020000020004" pitchFamily="49" charset="0"/>
                <a:cs typeface="Cascadia Code" panose="020B0609020000020004" pitchFamily="49" charset="0"/>
              </a:rPr>
              <a:t>Units Sold Split %</a:t>
            </a:r>
          </a:p>
        </c:rich>
      </c:tx>
      <c:layout>
        <c:manualLayout>
          <c:xMode val="edge"/>
          <c:yMode val="edge"/>
          <c:x val="0.19771190873896155"/>
          <c:y val="0.11739865679919484"/>
        </c:manualLayout>
      </c:layout>
      <c:overlay val="0"/>
      <c:spPr>
        <a:noFill/>
        <a:ln>
          <a:noFill/>
        </a:ln>
        <a:effectLst/>
      </c:spPr>
      <c:txPr>
        <a:bodyPr rot="0" spcFirstLastPara="1" vertOverflow="ellipsis" vert="horz" wrap="square" anchor="ctr" anchorCtr="1"/>
        <a:lstStyle/>
        <a:p>
          <a:pPr algn="ctr" rtl="0">
            <a:defRPr lang="en-US" sz="1050" b="1" i="0" u="none" strike="noStrike" kern="1200" cap="none" spc="0" baseline="0">
              <a:solidFill>
                <a:schemeClr val="tx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title>
    <c:autoTitleDeleted val="0"/>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2">
              <a:tint val="43000"/>
            </a:schemeClr>
          </a:solidFill>
          <a:ln w="19050">
            <a:solidFill>
              <a:schemeClr val="lt1"/>
            </a:solidFill>
          </a:ln>
          <a:effectLst/>
        </c:spPr>
      </c:pivotFmt>
      <c:pivotFmt>
        <c:idx val="14"/>
        <c:spPr>
          <a:solidFill>
            <a:schemeClr val="accent2">
              <a:tint val="56000"/>
            </a:schemeClr>
          </a:solidFill>
          <a:ln w="19050">
            <a:solidFill>
              <a:schemeClr val="lt1"/>
            </a:solidFill>
          </a:ln>
          <a:effectLst/>
        </c:spPr>
      </c:pivotFmt>
      <c:pivotFmt>
        <c:idx val="15"/>
        <c:spPr>
          <a:solidFill>
            <a:schemeClr val="accent2">
              <a:tint val="69000"/>
            </a:schemeClr>
          </a:solidFill>
          <a:ln w="19050">
            <a:solidFill>
              <a:schemeClr val="lt1"/>
            </a:solidFill>
          </a:ln>
          <a:effectLst/>
        </c:spPr>
      </c:pivotFmt>
      <c:pivotFmt>
        <c:idx val="16"/>
        <c:spPr>
          <a:solidFill>
            <a:schemeClr val="accent2">
              <a:tint val="81000"/>
            </a:schemeClr>
          </a:solidFill>
          <a:ln w="19050">
            <a:solidFill>
              <a:schemeClr val="lt1"/>
            </a:solidFill>
          </a:ln>
          <a:effectLst/>
        </c:spPr>
      </c:pivotFmt>
      <c:pivotFmt>
        <c:idx val="17"/>
        <c:spPr>
          <a:solidFill>
            <a:schemeClr val="accent2">
              <a:tint val="94000"/>
            </a:schemeClr>
          </a:solidFill>
          <a:ln w="19050">
            <a:solidFill>
              <a:schemeClr val="lt1"/>
            </a:solidFill>
          </a:ln>
          <a:effectLst/>
        </c:spPr>
      </c:pivotFmt>
      <c:pivotFmt>
        <c:idx val="18"/>
        <c:spPr>
          <a:solidFill>
            <a:schemeClr val="accent2">
              <a:shade val="93000"/>
            </a:schemeClr>
          </a:solidFill>
          <a:ln w="19050">
            <a:solidFill>
              <a:schemeClr val="lt1"/>
            </a:solidFill>
          </a:ln>
          <a:effectLst/>
        </c:spPr>
      </c:pivotFmt>
      <c:pivotFmt>
        <c:idx val="19"/>
        <c:spPr>
          <a:solidFill>
            <a:schemeClr val="accent2">
              <a:shade val="80000"/>
            </a:schemeClr>
          </a:solidFill>
          <a:ln w="19050">
            <a:solidFill>
              <a:schemeClr val="lt1"/>
            </a:solidFill>
          </a:ln>
          <a:effectLst/>
        </c:spPr>
      </c:pivotFmt>
      <c:pivotFmt>
        <c:idx val="20"/>
        <c:spPr>
          <a:solidFill>
            <a:schemeClr val="accent2">
              <a:shade val="68000"/>
            </a:schemeClr>
          </a:solidFill>
          <a:ln w="19050">
            <a:solidFill>
              <a:schemeClr val="lt1"/>
            </a:solidFill>
          </a:ln>
          <a:effectLst/>
        </c:spPr>
      </c:pivotFmt>
      <c:pivotFmt>
        <c:idx val="21"/>
        <c:spPr>
          <a:solidFill>
            <a:schemeClr val="accent2">
              <a:shade val="55000"/>
            </a:schemeClr>
          </a:solidFill>
          <a:ln w="19050">
            <a:solidFill>
              <a:schemeClr val="lt1"/>
            </a:solidFill>
          </a:ln>
          <a:effectLst/>
        </c:spPr>
      </c:pivotFmt>
      <c:pivotFmt>
        <c:idx val="22"/>
        <c:spPr>
          <a:solidFill>
            <a:schemeClr val="accent2">
              <a:shade val="42000"/>
            </a:schemeClr>
          </a:solidFill>
          <a:ln w="19050">
            <a:solidFill>
              <a:schemeClr val="lt1"/>
            </a:solidFill>
          </a:ln>
          <a:effectLst/>
        </c:spPr>
      </c:pivotFmt>
    </c:pivotFmts>
    <c:plotArea>
      <c:layout/>
      <c:pieChart>
        <c:varyColors val="1"/>
        <c:ser>
          <c:idx val="0"/>
          <c:order val="0"/>
          <c:tx>
            <c:strRef>
              <c:f>'Pivot Tables'!$AR$6</c:f>
              <c:strCache>
                <c:ptCount val="1"/>
                <c:pt idx="0">
                  <c:v>Total</c:v>
                </c:pt>
              </c:strCache>
            </c:strRef>
          </c:tx>
          <c:dPt>
            <c:idx val="0"/>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001-AF03-4039-94D1-8A5E194FA5BA}"/>
              </c:ext>
            </c:extLst>
          </c:dPt>
          <c:dPt>
            <c:idx val="1"/>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003-AF03-4039-94D1-8A5E194FA5BA}"/>
              </c:ext>
            </c:extLst>
          </c:dPt>
          <c:dPt>
            <c:idx val="2"/>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005-AF03-4039-94D1-8A5E194FA5BA}"/>
              </c:ext>
            </c:extLst>
          </c:dPt>
          <c:dPt>
            <c:idx val="3"/>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007-AF03-4039-94D1-8A5E194FA5BA}"/>
              </c:ext>
            </c:extLst>
          </c:dPt>
          <c:dPt>
            <c:idx val="4"/>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009-AF03-4039-94D1-8A5E194FA5BA}"/>
              </c:ext>
            </c:extLst>
          </c:dPt>
          <c:dPt>
            <c:idx val="5"/>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00B-AF03-4039-94D1-8A5E194FA5BA}"/>
              </c:ext>
            </c:extLst>
          </c:dPt>
          <c:dPt>
            <c:idx val="6"/>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00D-AF03-4039-94D1-8A5E194FA5BA}"/>
              </c:ext>
            </c:extLst>
          </c:dPt>
          <c:dPt>
            <c:idx val="7"/>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00F-AF03-4039-94D1-8A5E194FA5BA}"/>
              </c:ext>
            </c:extLst>
          </c:dPt>
          <c:dPt>
            <c:idx val="8"/>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011-AF03-4039-94D1-8A5E194FA5BA}"/>
              </c:ext>
            </c:extLst>
          </c:dPt>
          <c:dPt>
            <c:idx val="9"/>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013-AF03-4039-94D1-8A5E194FA5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Tables'!$AQ$7:$AQ$17</c:f>
              <c:strCache>
                <c:ptCount val="10"/>
                <c:pt idx="0">
                  <c:v>MuscleMax BCAAs</c:v>
                </c:pt>
                <c:pt idx="1">
                  <c:v>MuscleMax Beta-Alanine</c:v>
                </c:pt>
                <c:pt idx="2">
                  <c:v>MuscleMax Casein Protein</c:v>
                </c:pt>
                <c:pt idx="3">
                  <c:v>MuscleMax Creatine Monohydrate</c:v>
                </c:pt>
                <c:pt idx="4">
                  <c:v>MuscleMax L-Glutamine</c:v>
                </c:pt>
                <c:pt idx="5">
                  <c:v>MuscleMax Multivitamins</c:v>
                </c:pt>
                <c:pt idx="6">
                  <c:v>MuscleMax Omega-3 Fatty Acids</c:v>
                </c:pt>
                <c:pt idx="7">
                  <c:v>MuscleMax Pre-Workout Supplements</c:v>
                </c:pt>
                <c:pt idx="8">
                  <c:v>MuscleMax Whey Protein</c:v>
                </c:pt>
                <c:pt idx="9">
                  <c:v>MuscleMax ZMA</c:v>
                </c:pt>
              </c:strCache>
            </c:strRef>
          </c:cat>
          <c:val>
            <c:numRef>
              <c:f>'Pivot Tables'!$AR$7:$AR$17</c:f>
              <c:numCache>
                <c:formatCode>0.00%</c:formatCode>
                <c:ptCount val="10"/>
                <c:pt idx="0">
                  <c:v>6.9330490955195209E-2</c:v>
                </c:pt>
                <c:pt idx="1">
                  <c:v>8.2051038339290783E-2</c:v>
                </c:pt>
                <c:pt idx="2">
                  <c:v>0.11833209431897775</c:v>
                </c:pt>
                <c:pt idx="3">
                  <c:v>9.2669221638735103E-2</c:v>
                </c:pt>
                <c:pt idx="4">
                  <c:v>8.2877047909686599E-2</c:v>
                </c:pt>
                <c:pt idx="5">
                  <c:v>0.10754644606553537</c:v>
                </c:pt>
                <c:pt idx="6">
                  <c:v>9.6794743410876391E-2</c:v>
                </c:pt>
                <c:pt idx="7">
                  <c:v>9.9904160259434896E-2</c:v>
                </c:pt>
                <c:pt idx="8">
                  <c:v>0.15084405731374897</c:v>
                </c:pt>
                <c:pt idx="9">
                  <c:v>9.9650699788518926E-2</c:v>
                </c:pt>
              </c:numCache>
            </c:numRef>
          </c:val>
          <c:extLst>
            <c:ext xmlns:c16="http://schemas.microsoft.com/office/drawing/2014/chart" uri="{C3380CC4-5D6E-409C-BE32-E72D297353CC}">
              <c16:uniqueId val="{00000014-AF03-4039-94D1-8A5E194FA5BA}"/>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Gym Supplements1.xlsx]Sunburst!PivotTable1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Sunburst!$C$1:$C$2</c:f>
              <c:strCache>
                <c:ptCount val="1"/>
                <c:pt idx="0">
                  <c:v>Total</c:v>
                </c:pt>
              </c:strCache>
            </c:strRef>
          </c:tx>
          <c:spPr>
            <a:solidFill>
              <a:schemeClr val="accent1"/>
            </a:solidFill>
            <a:ln>
              <a:noFill/>
            </a:ln>
            <a:effectLst/>
          </c:spPr>
          <c:invertIfNegative val="0"/>
          <c:cat>
            <c:multiLvlStrRef>
              <c:f>Sunburst!$A$3:$B$38</c:f>
              <c:multiLvlStrCache>
                <c:ptCount val="36"/>
                <c:lvl>
                  <c:pt idx="0">
                    <c:v>2022</c:v>
                  </c:pt>
                  <c:pt idx="1">
                    <c:v>2023</c:v>
                  </c:pt>
                  <c:pt idx="2">
                    <c:v>2024</c:v>
                  </c:pt>
                  <c:pt idx="3">
                    <c:v>2025</c:v>
                  </c:pt>
                  <c:pt idx="4">
                    <c:v>2022</c:v>
                  </c:pt>
                  <c:pt idx="5">
                    <c:v>2023</c:v>
                  </c:pt>
                  <c:pt idx="6">
                    <c:v>2024</c:v>
                  </c:pt>
                  <c:pt idx="7">
                    <c:v>2025</c:v>
                  </c:pt>
                  <c:pt idx="8">
                    <c:v>2022</c:v>
                  </c:pt>
                  <c:pt idx="9">
                    <c:v>2023</c:v>
                  </c:pt>
                  <c:pt idx="10">
                    <c:v>2024</c:v>
                  </c:pt>
                  <c:pt idx="11">
                    <c:v>2025</c:v>
                  </c:pt>
                  <c:pt idx="12">
                    <c:v>2022</c:v>
                  </c:pt>
                  <c:pt idx="13">
                    <c:v>2023</c:v>
                  </c:pt>
                  <c:pt idx="14">
                    <c:v>2024</c:v>
                  </c:pt>
                  <c:pt idx="15">
                    <c:v>2025</c:v>
                  </c:pt>
                  <c:pt idx="16">
                    <c:v>2022</c:v>
                  </c:pt>
                  <c:pt idx="17">
                    <c:v>2023</c:v>
                  </c:pt>
                  <c:pt idx="18">
                    <c:v>2024</c:v>
                  </c:pt>
                  <c:pt idx="19">
                    <c:v>2022</c:v>
                  </c:pt>
                  <c:pt idx="20">
                    <c:v>2023</c:v>
                  </c:pt>
                  <c:pt idx="21">
                    <c:v>2024</c:v>
                  </c:pt>
                  <c:pt idx="22">
                    <c:v>2022</c:v>
                  </c:pt>
                  <c:pt idx="23">
                    <c:v>2023</c:v>
                  </c:pt>
                  <c:pt idx="24">
                    <c:v>2024</c:v>
                  </c:pt>
                  <c:pt idx="25">
                    <c:v>2025</c:v>
                  </c:pt>
                  <c:pt idx="26">
                    <c:v>2022</c:v>
                  </c:pt>
                  <c:pt idx="27">
                    <c:v>2023</c:v>
                  </c:pt>
                  <c:pt idx="28">
                    <c:v>2024</c:v>
                  </c:pt>
                  <c:pt idx="29">
                    <c:v>2022</c:v>
                  </c:pt>
                  <c:pt idx="30">
                    <c:v>2023</c:v>
                  </c:pt>
                  <c:pt idx="31">
                    <c:v>2024</c:v>
                  </c:pt>
                  <c:pt idx="32">
                    <c:v>2025</c:v>
                  </c:pt>
                  <c:pt idx="33">
                    <c:v>2022</c:v>
                  </c:pt>
                  <c:pt idx="34">
                    <c:v>2023</c:v>
                  </c:pt>
                  <c:pt idx="35">
                    <c:v>2024</c:v>
                  </c:pt>
                </c:lvl>
                <c:lvl>
                  <c:pt idx="0">
                    <c:v>MuscleMax BCAAs</c:v>
                  </c:pt>
                  <c:pt idx="4">
                    <c:v>MuscleMax Beta-Alanine</c:v>
                  </c:pt>
                  <c:pt idx="8">
                    <c:v>MuscleMax Casein Protein</c:v>
                  </c:pt>
                  <c:pt idx="12">
                    <c:v>MuscleMax Creatine Monohydrate</c:v>
                  </c:pt>
                  <c:pt idx="16">
                    <c:v>MuscleMax L-Glutamine</c:v>
                  </c:pt>
                  <c:pt idx="19">
                    <c:v>MuscleMax Multivitamins</c:v>
                  </c:pt>
                  <c:pt idx="22">
                    <c:v>MuscleMax Omega-3 Fatty Acids</c:v>
                  </c:pt>
                  <c:pt idx="26">
                    <c:v>MuscleMax Pre-Workout Supplements</c:v>
                  </c:pt>
                  <c:pt idx="29">
                    <c:v>MuscleMax Whey Protein</c:v>
                  </c:pt>
                  <c:pt idx="33">
                    <c:v>MuscleMax ZMA</c:v>
                  </c:pt>
                </c:lvl>
              </c:multiLvlStrCache>
            </c:multiLvlStrRef>
          </c:cat>
          <c:val>
            <c:numRef>
              <c:f>Sunburst!$C$3:$C$38</c:f>
              <c:numCache>
                <c:formatCode>_(* #,##0.00_);_(* \(#,##0.00\);_(* "-"??_);_(@_)</c:formatCode>
                <c:ptCount val="36"/>
                <c:pt idx="0">
                  <c:v>1943261.59</c:v>
                </c:pt>
                <c:pt idx="1">
                  <c:v>2746455.5599999996</c:v>
                </c:pt>
                <c:pt idx="2">
                  <c:v>1863970.3599999999</c:v>
                </c:pt>
                <c:pt idx="3">
                  <c:v>252535.83</c:v>
                </c:pt>
                <c:pt idx="4">
                  <c:v>1788196.34</c:v>
                </c:pt>
                <c:pt idx="5">
                  <c:v>2280234.16</c:v>
                </c:pt>
                <c:pt idx="6">
                  <c:v>2377984.5099999998</c:v>
                </c:pt>
                <c:pt idx="7">
                  <c:v>600437.89</c:v>
                </c:pt>
                <c:pt idx="8">
                  <c:v>3632139.79</c:v>
                </c:pt>
                <c:pt idx="9">
                  <c:v>4071774.5800000005</c:v>
                </c:pt>
                <c:pt idx="10">
                  <c:v>3802081.04</c:v>
                </c:pt>
                <c:pt idx="11">
                  <c:v>71473.820000000007</c:v>
                </c:pt>
                <c:pt idx="12">
                  <c:v>2313567.67</c:v>
                </c:pt>
                <c:pt idx="13">
                  <c:v>1686573.0800000003</c:v>
                </c:pt>
                <c:pt idx="14">
                  <c:v>5293482.8600000003</c:v>
                </c:pt>
                <c:pt idx="15">
                  <c:v>392388.75</c:v>
                </c:pt>
                <c:pt idx="16">
                  <c:v>2407099.0300000003</c:v>
                </c:pt>
                <c:pt idx="17">
                  <c:v>2677599.62</c:v>
                </c:pt>
                <c:pt idx="18">
                  <c:v>3101215.5599999996</c:v>
                </c:pt>
                <c:pt idx="19">
                  <c:v>3701944.77</c:v>
                </c:pt>
                <c:pt idx="20">
                  <c:v>3181618.77</c:v>
                </c:pt>
                <c:pt idx="21">
                  <c:v>3280440.3499999996</c:v>
                </c:pt>
                <c:pt idx="22">
                  <c:v>3009866.17</c:v>
                </c:pt>
                <c:pt idx="23">
                  <c:v>2643488.41</c:v>
                </c:pt>
                <c:pt idx="24">
                  <c:v>2988780.6599999997</c:v>
                </c:pt>
                <c:pt idx="25">
                  <c:v>1216648.5</c:v>
                </c:pt>
                <c:pt idx="26">
                  <c:v>2320471.7399999998</c:v>
                </c:pt>
                <c:pt idx="27">
                  <c:v>3844578.5999999996</c:v>
                </c:pt>
                <c:pt idx="28">
                  <c:v>4575639.8400000008</c:v>
                </c:pt>
                <c:pt idx="29">
                  <c:v>3756350.0399999996</c:v>
                </c:pt>
                <c:pt idx="30">
                  <c:v>4627114.0049999999</c:v>
                </c:pt>
                <c:pt idx="31">
                  <c:v>7420931.1599999983</c:v>
                </c:pt>
                <c:pt idx="32">
                  <c:v>115903.44</c:v>
                </c:pt>
                <c:pt idx="33">
                  <c:v>3851602.8700000006</c:v>
                </c:pt>
                <c:pt idx="34">
                  <c:v>2561045.9900000002</c:v>
                </c:pt>
                <c:pt idx="35">
                  <c:v>3016993.7399999998</c:v>
                </c:pt>
              </c:numCache>
            </c:numRef>
          </c:val>
          <c:extLst>
            <c:ext xmlns:c16="http://schemas.microsoft.com/office/drawing/2014/chart" uri="{C3380CC4-5D6E-409C-BE32-E72D297353CC}">
              <c16:uniqueId val="{00000000-93AA-4874-ADCF-9317BFCE37A4}"/>
            </c:ext>
          </c:extLst>
        </c:ser>
        <c:dLbls>
          <c:showLegendKey val="0"/>
          <c:showVal val="0"/>
          <c:showCatName val="0"/>
          <c:showSerName val="0"/>
          <c:showPercent val="0"/>
          <c:showBubbleSize val="0"/>
        </c:dLbls>
        <c:gapWidth val="219"/>
        <c:overlap val="-27"/>
        <c:axId val="1470348688"/>
        <c:axId val="1458912736"/>
      </c:barChart>
      <c:catAx>
        <c:axId val="147034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912736"/>
        <c:crosses val="autoZero"/>
        <c:auto val="1"/>
        <c:lblAlgn val="ctr"/>
        <c:lblOffset val="100"/>
        <c:noMultiLvlLbl val="0"/>
      </c:catAx>
      <c:valAx>
        <c:axId val="1458912736"/>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34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Sales Breakup % by Segment</cx:v>
        </cx:txData>
      </cx:tx>
      <cx:txPr>
        <a:bodyPr spcFirstLastPara="1" vertOverflow="ellipsis" horzOverflow="overflow" wrap="square" lIns="0" tIns="0" rIns="0" bIns="0" anchor="ctr" anchorCtr="1"/>
        <a:lstStyle/>
        <a:p>
          <a:pPr algn="ctr" rtl="0">
            <a:defRPr/>
          </a:pPr>
          <a:r>
            <a:rPr lang="en-US" sz="1050" b="1" i="0" u="none" strike="noStrike" kern="1200" spc="0" baseline="0">
              <a:solidFill>
                <a:schemeClr val="tx1"/>
              </a:solidFill>
              <a:latin typeface="Cascadia Code" panose="020B0609020000020004" pitchFamily="49" charset="0"/>
              <a:ea typeface="Cascadia Code" panose="020B0609020000020004" pitchFamily="49" charset="0"/>
              <a:cs typeface="Cascadia Code" panose="020B0609020000020004" pitchFamily="49" charset="0"/>
            </a:rPr>
            <a:t>Sales Breakup % by Segment</a:t>
          </a:r>
        </a:p>
      </cx:txPr>
    </cx:title>
    <cx:plotArea>
      <cx:plotAreaRegion>
        <cx:series layoutId="treemap" uniqueId="{62853BCD-24A5-44B3-9EB0-45D741D0BD4D}">
          <cx:tx>
            <cx:txData>
              <cx:f>_xlchart.v1.1</cx:f>
              <cx:v>Sales(%)</cx:v>
            </cx:txData>
          </cx:tx>
          <cx:dataLabels>
            <cx:txPr>
              <a:bodyPr spcFirstLastPara="1" vertOverflow="ellipsis" horzOverflow="overflow" wrap="square" lIns="0" tIns="0" rIns="0" bIns="0" anchor="ctr" anchorCtr="1"/>
              <a:lstStyle/>
              <a:p>
                <a:pPr algn="ctr" rtl="0">
                  <a:defRPr sz="950" baseline="0">
                    <a:solidFill>
                      <a:schemeClr val="tx1"/>
                    </a:solidFill>
                  </a:defRPr>
                </a:pPr>
                <a:endParaRPr lang="en-US" sz="950" b="0" i="0" u="none" strike="noStrike" baseline="0">
                  <a:solidFill>
                    <a:schemeClr val="tx1"/>
                  </a:solidFill>
                  <a:latin typeface="Calibri"/>
                </a:endParaRPr>
              </a:p>
            </cx:txPr>
            <cx:visibility seriesName="0" categoryName="1" value="1"/>
            <cx:separator>, </cx:separator>
            <cx:dataLabel idx="3"/>
          </cx:dataLabels>
          <cx:dataId val="0"/>
          <cx:layoutPr>
            <cx:parentLabelLayout val="overlapping"/>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plotArea>
      <cx:plotAreaRegion>
        <cx:plotSurface>
          <cx:spPr>
            <a:noFill/>
            <a:ln>
              <a:noFill/>
            </a:ln>
          </cx:spPr>
        </cx:plotSurface>
        <cx:series layoutId="sunburst" uniqueId="{0250EFF7-B135-426D-8E5C-CEDED92A2648}">
          <cx:tx>
            <cx:txData>
              <cx:f>_xlchart.v1.4</cx:f>
              <cx:v> Total </cx:v>
            </cx:txData>
          </cx:tx>
          <cx:dataLabels pos="ctr">
            <cx:visibility seriesName="0" categoryName="1" value="0"/>
            <cx:separator>, </cx:separator>
          </cx:dataLabels>
          <cx:dataId val="0"/>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2">
  <a:schemeClr val="accent2"/>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trlProps/ctrlProp1.xml><?xml version="1.0" encoding="utf-8"?>
<formControlPr xmlns="http://schemas.microsoft.com/office/spreadsheetml/2009/9/main" objectType="Scroll" dx="22" fmlaLink="'Pivot Tables'!$V$1" max="100" min="1" page="5" val="100"/>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png"/><Relationship Id="rId18" Type="http://schemas.microsoft.com/office/2014/relationships/chartEx" Target="../charts/chartEx1.xml"/><Relationship Id="rId3" Type="http://schemas.openxmlformats.org/officeDocument/2006/relationships/image" Target="../media/image3.png"/><Relationship Id="rId21" Type="http://schemas.microsoft.com/office/2014/relationships/chartEx" Target="../charts/chartEx2.xml"/><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chart" Target="../charts/chart5.xml"/><Relationship Id="rId2" Type="http://schemas.openxmlformats.org/officeDocument/2006/relationships/image" Target="../media/image2.svg"/><Relationship Id="rId16" Type="http://schemas.openxmlformats.org/officeDocument/2006/relationships/chart" Target="../charts/chart4.xml"/><Relationship Id="rId20"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chart" Target="../charts/chart3.xml"/><Relationship Id="rId10" Type="http://schemas.openxmlformats.org/officeDocument/2006/relationships/image" Target="../media/image10.svg"/><Relationship Id="rId19" Type="http://schemas.openxmlformats.org/officeDocument/2006/relationships/chart" Target="../charts/chart6.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576262</xdr:colOff>
      <xdr:row>26</xdr:row>
      <xdr:rowOff>119062</xdr:rowOff>
    </xdr:from>
    <xdr:to>
      <xdr:col>9</xdr:col>
      <xdr:colOff>1376362</xdr:colOff>
      <xdr:row>41</xdr:row>
      <xdr:rowOff>4762</xdr:rowOff>
    </xdr:to>
    <xdr:graphicFrame macro="">
      <xdr:nvGraphicFramePr>
        <xdr:cNvPr id="4" name="Chart 3">
          <a:extLst>
            <a:ext uri="{FF2B5EF4-FFF2-40B4-BE49-F238E27FC236}">
              <a16:creationId xmlns:a16="http://schemas.microsoft.com/office/drawing/2014/main" id="{7BAE5163-45FB-BE28-C7E3-FAC4BFD3E1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21</xdr:col>
      <xdr:colOff>575687</xdr:colOff>
      <xdr:row>20</xdr:row>
      <xdr:rowOff>94203</xdr:rowOff>
    </xdr:from>
    <xdr:ext cx="184731" cy="264560"/>
    <xdr:sp macro="" textlink="">
      <xdr:nvSpPr>
        <xdr:cNvPr id="3" name="TextBox 2">
          <a:extLst>
            <a:ext uri="{FF2B5EF4-FFF2-40B4-BE49-F238E27FC236}">
              <a16:creationId xmlns:a16="http://schemas.microsoft.com/office/drawing/2014/main" id="{FD43E182-BA98-12CA-FA61-6C7B2B62E667}"/>
            </a:ext>
          </a:extLst>
        </xdr:cNvPr>
        <xdr:cNvSpPr txBox="1"/>
      </xdr:nvSpPr>
      <xdr:spPr>
        <a:xfrm>
          <a:off x="31013819" y="386233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kern="1200"/>
        </a:p>
      </xdr:txBody>
    </xdr:sp>
    <xdr:clientData/>
  </xdr:oneCellAnchor>
  <xdr:twoCellAnchor>
    <xdr:from>
      <xdr:col>34</xdr:col>
      <xdr:colOff>95250</xdr:colOff>
      <xdr:row>15</xdr:row>
      <xdr:rowOff>565</xdr:rowOff>
    </xdr:from>
    <xdr:to>
      <xdr:col>40</xdr:col>
      <xdr:colOff>498884</xdr:colOff>
      <xdr:row>29</xdr:row>
      <xdr:rowOff>103171</xdr:rowOff>
    </xdr:to>
    <xdr:graphicFrame macro="">
      <xdr:nvGraphicFramePr>
        <xdr:cNvPr id="7" name="Chart 6">
          <a:extLst>
            <a:ext uri="{FF2B5EF4-FFF2-40B4-BE49-F238E27FC236}">
              <a16:creationId xmlns:a16="http://schemas.microsoft.com/office/drawing/2014/main" id="{D100576C-95B2-5FFF-D222-5096C1154D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452675</xdr:colOff>
      <xdr:row>0</xdr:row>
      <xdr:rowOff>150891</xdr:rowOff>
    </xdr:from>
    <xdr:to>
      <xdr:col>21</xdr:col>
      <xdr:colOff>106283</xdr:colOff>
      <xdr:row>35</xdr:row>
      <xdr:rowOff>154156</xdr:rowOff>
    </xdr:to>
    <xdr:sp macro="" textlink="">
      <xdr:nvSpPr>
        <xdr:cNvPr id="2" name="Rectangle: Rounded Corners 1">
          <a:extLst>
            <a:ext uri="{FF2B5EF4-FFF2-40B4-BE49-F238E27FC236}">
              <a16:creationId xmlns:a16="http://schemas.microsoft.com/office/drawing/2014/main" id="{E4BEE046-FA33-9769-850C-E5F214DE53A7}"/>
            </a:ext>
          </a:extLst>
        </xdr:cNvPr>
        <xdr:cNvSpPr/>
      </xdr:nvSpPr>
      <xdr:spPr>
        <a:xfrm>
          <a:off x="452675" y="150891"/>
          <a:ext cx="12526504" cy="6604750"/>
        </a:xfrm>
        <a:prstGeom prst="roundRect">
          <a:avLst>
            <a:gd name="adj" fmla="val 3058"/>
          </a:avLst>
        </a:prstGeom>
        <a:solidFill>
          <a:schemeClr val="accent4">
            <a:lumMod val="50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a:t> </a:t>
          </a:r>
        </a:p>
      </xdr:txBody>
    </xdr:sp>
    <xdr:clientData/>
  </xdr:twoCellAnchor>
  <xdr:twoCellAnchor>
    <xdr:from>
      <xdr:col>1</xdr:col>
      <xdr:colOff>142603</xdr:colOff>
      <xdr:row>1</xdr:row>
      <xdr:rowOff>138522</xdr:rowOff>
    </xdr:from>
    <xdr:to>
      <xdr:col>7</xdr:col>
      <xdr:colOff>569324</xdr:colOff>
      <xdr:row>5</xdr:row>
      <xdr:rowOff>12247</xdr:rowOff>
    </xdr:to>
    <xdr:sp macro="" textlink="">
      <xdr:nvSpPr>
        <xdr:cNvPr id="3" name="Rectangle: Rounded Corners 2">
          <a:extLst>
            <a:ext uri="{FF2B5EF4-FFF2-40B4-BE49-F238E27FC236}">
              <a16:creationId xmlns:a16="http://schemas.microsoft.com/office/drawing/2014/main" id="{4EC47FA5-BD85-1108-9A82-2EF45054C944}"/>
            </a:ext>
          </a:extLst>
        </xdr:cNvPr>
        <xdr:cNvSpPr/>
      </xdr:nvSpPr>
      <xdr:spPr>
        <a:xfrm>
          <a:off x="752203" y="329022"/>
          <a:ext cx="4084321" cy="635725"/>
        </a:xfrm>
        <a:prstGeom prst="roundRect">
          <a:avLst>
            <a:gd name="adj" fmla="val 26487"/>
          </a:avLst>
        </a:prstGeom>
        <a:solidFill>
          <a:schemeClr val="bg1">
            <a:lumMod val="95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2400" b="1">
              <a:solidFill>
                <a:sysClr val="windowText" lastClr="000000"/>
              </a:solidFill>
            </a:rPr>
            <a:t>      SALES</a:t>
          </a:r>
          <a:r>
            <a:rPr lang="en-IN" sz="2400" b="1" baseline="0">
              <a:solidFill>
                <a:sysClr val="windowText" lastClr="000000"/>
              </a:solidFill>
            </a:rPr>
            <a:t> DASHBOARD</a:t>
          </a:r>
        </a:p>
        <a:p>
          <a:pPr algn="ctr"/>
          <a:r>
            <a:rPr lang="en-IN" sz="1600" b="1" baseline="0">
              <a:solidFill>
                <a:schemeClr val="tx2"/>
              </a:solidFill>
            </a:rPr>
            <a:t>Gym Supplement Shop</a:t>
          </a:r>
          <a:endParaRPr lang="en-IN" sz="1600" b="1">
            <a:solidFill>
              <a:schemeClr val="tx2"/>
            </a:solidFill>
          </a:endParaRPr>
        </a:p>
      </xdr:txBody>
    </xdr:sp>
    <xdr:clientData/>
  </xdr:twoCellAnchor>
  <xdr:twoCellAnchor>
    <xdr:from>
      <xdr:col>8</xdr:col>
      <xdr:colOff>106683</xdr:colOff>
      <xdr:row>1</xdr:row>
      <xdr:rowOff>148047</xdr:rowOff>
    </xdr:from>
    <xdr:to>
      <xdr:col>11</xdr:col>
      <xdr:colOff>50076</xdr:colOff>
      <xdr:row>5</xdr:row>
      <xdr:rowOff>21772</xdr:rowOff>
    </xdr:to>
    <xdr:sp macro="" textlink="">
      <xdr:nvSpPr>
        <xdr:cNvPr id="4" name="Rectangle: Rounded Corners 3">
          <a:extLst>
            <a:ext uri="{FF2B5EF4-FFF2-40B4-BE49-F238E27FC236}">
              <a16:creationId xmlns:a16="http://schemas.microsoft.com/office/drawing/2014/main" id="{E40B47EF-988D-D564-8FDF-8E04167116BA}"/>
            </a:ext>
          </a:extLst>
        </xdr:cNvPr>
        <xdr:cNvSpPr/>
      </xdr:nvSpPr>
      <xdr:spPr>
        <a:xfrm>
          <a:off x="4983483" y="338547"/>
          <a:ext cx="1772193" cy="635725"/>
        </a:xfrm>
        <a:prstGeom prst="roundRect">
          <a:avLst>
            <a:gd name="adj" fmla="val 26487"/>
          </a:avLst>
        </a:prstGeom>
        <a:solidFill>
          <a:schemeClr val="bg1">
            <a:lumMod val="95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11</xdr:col>
      <xdr:colOff>235135</xdr:colOff>
      <xdr:row>1</xdr:row>
      <xdr:rowOff>148046</xdr:rowOff>
    </xdr:from>
    <xdr:to>
      <xdr:col>14</xdr:col>
      <xdr:colOff>178528</xdr:colOff>
      <xdr:row>5</xdr:row>
      <xdr:rowOff>21771</xdr:rowOff>
    </xdr:to>
    <xdr:sp macro="" textlink="">
      <xdr:nvSpPr>
        <xdr:cNvPr id="5" name="Rectangle: Rounded Corners 4">
          <a:extLst>
            <a:ext uri="{FF2B5EF4-FFF2-40B4-BE49-F238E27FC236}">
              <a16:creationId xmlns:a16="http://schemas.microsoft.com/office/drawing/2014/main" id="{FB682FE0-C7BD-FD08-0532-9948F913FD4C}"/>
            </a:ext>
          </a:extLst>
        </xdr:cNvPr>
        <xdr:cNvSpPr/>
      </xdr:nvSpPr>
      <xdr:spPr>
        <a:xfrm>
          <a:off x="6940735" y="338546"/>
          <a:ext cx="1772193" cy="635725"/>
        </a:xfrm>
        <a:prstGeom prst="roundRect">
          <a:avLst>
            <a:gd name="adj" fmla="val 26487"/>
          </a:avLst>
        </a:prstGeom>
        <a:solidFill>
          <a:schemeClr val="bg1">
            <a:lumMod val="95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17</xdr:col>
      <xdr:colOff>404952</xdr:colOff>
      <xdr:row>1</xdr:row>
      <xdr:rowOff>148045</xdr:rowOff>
    </xdr:from>
    <xdr:to>
      <xdr:col>20</xdr:col>
      <xdr:colOff>348345</xdr:colOff>
      <xdr:row>5</xdr:row>
      <xdr:rowOff>21770</xdr:rowOff>
    </xdr:to>
    <xdr:sp macro="" textlink="">
      <xdr:nvSpPr>
        <xdr:cNvPr id="6" name="Rectangle: Rounded Corners 5">
          <a:extLst>
            <a:ext uri="{FF2B5EF4-FFF2-40B4-BE49-F238E27FC236}">
              <a16:creationId xmlns:a16="http://schemas.microsoft.com/office/drawing/2014/main" id="{E6AB7F7D-98C3-824C-6085-05BC2A66627F}"/>
            </a:ext>
          </a:extLst>
        </xdr:cNvPr>
        <xdr:cNvSpPr/>
      </xdr:nvSpPr>
      <xdr:spPr>
        <a:xfrm>
          <a:off x="10768152" y="338545"/>
          <a:ext cx="1772193" cy="635725"/>
        </a:xfrm>
        <a:prstGeom prst="roundRect">
          <a:avLst>
            <a:gd name="adj" fmla="val 26487"/>
          </a:avLst>
        </a:prstGeom>
        <a:solidFill>
          <a:schemeClr val="bg1">
            <a:lumMod val="95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14</xdr:col>
      <xdr:colOff>320043</xdr:colOff>
      <xdr:row>1</xdr:row>
      <xdr:rowOff>148045</xdr:rowOff>
    </xdr:from>
    <xdr:to>
      <xdr:col>17</xdr:col>
      <xdr:colOff>263436</xdr:colOff>
      <xdr:row>5</xdr:row>
      <xdr:rowOff>21770</xdr:rowOff>
    </xdr:to>
    <xdr:sp macro="" textlink="">
      <xdr:nvSpPr>
        <xdr:cNvPr id="7" name="Rectangle: Rounded Corners 6">
          <a:extLst>
            <a:ext uri="{FF2B5EF4-FFF2-40B4-BE49-F238E27FC236}">
              <a16:creationId xmlns:a16="http://schemas.microsoft.com/office/drawing/2014/main" id="{4E9DC7E9-5FBB-ECE3-C0D5-908F3E2508E6}"/>
            </a:ext>
          </a:extLst>
        </xdr:cNvPr>
        <xdr:cNvSpPr/>
      </xdr:nvSpPr>
      <xdr:spPr>
        <a:xfrm>
          <a:off x="8825043" y="335545"/>
          <a:ext cx="1765893" cy="623725"/>
        </a:xfrm>
        <a:prstGeom prst="roundRect">
          <a:avLst>
            <a:gd name="adj" fmla="val 26487"/>
          </a:avLst>
        </a:prstGeom>
        <a:solidFill>
          <a:schemeClr val="bg1">
            <a:lumMod val="95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491161</xdr:colOff>
      <xdr:row>6</xdr:row>
      <xdr:rowOff>46823</xdr:rowOff>
    </xdr:from>
    <xdr:to>
      <xdr:col>3</xdr:col>
      <xdr:colOff>434554</xdr:colOff>
      <xdr:row>10</xdr:row>
      <xdr:rowOff>94717</xdr:rowOff>
    </xdr:to>
    <xdr:sp macro="" textlink="">
      <xdr:nvSpPr>
        <xdr:cNvPr id="8" name="Rectangle: Rounded Corners 7">
          <a:extLst>
            <a:ext uri="{FF2B5EF4-FFF2-40B4-BE49-F238E27FC236}">
              <a16:creationId xmlns:a16="http://schemas.microsoft.com/office/drawing/2014/main" id="{F3CBF956-F9FF-58B5-4DCD-E88249BA5BCD}"/>
            </a:ext>
          </a:extLst>
        </xdr:cNvPr>
        <xdr:cNvSpPr/>
      </xdr:nvSpPr>
      <xdr:spPr>
        <a:xfrm>
          <a:off x="491161" y="1178506"/>
          <a:ext cx="1782378" cy="802350"/>
        </a:xfrm>
        <a:prstGeom prst="roundRect">
          <a:avLst>
            <a:gd name="adj" fmla="val 26487"/>
          </a:avLst>
        </a:prstGeom>
        <a:solidFill>
          <a:schemeClr val="bg1">
            <a:lumMod val="95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499828</xdr:colOff>
      <xdr:row>11</xdr:row>
      <xdr:rowOff>93619</xdr:rowOff>
    </xdr:from>
    <xdr:to>
      <xdr:col>3</xdr:col>
      <xdr:colOff>396089</xdr:colOff>
      <xdr:row>27</xdr:row>
      <xdr:rowOff>84908</xdr:rowOff>
    </xdr:to>
    <xdr:sp macro="" textlink="">
      <xdr:nvSpPr>
        <xdr:cNvPr id="9" name="Rectangle: Rounded Corners 8">
          <a:extLst>
            <a:ext uri="{FF2B5EF4-FFF2-40B4-BE49-F238E27FC236}">
              <a16:creationId xmlns:a16="http://schemas.microsoft.com/office/drawing/2014/main" id="{5311E251-65D7-22A1-683F-5BFE2F19231F}"/>
            </a:ext>
          </a:extLst>
        </xdr:cNvPr>
        <xdr:cNvSpPr/>
      </xdr:nvSpPr>
      <xdr:spPr>
        <a:xfrm>
          <a:off x="499828" y="2168371"/>
          <a:ext cx="1735246" cy="3009111"/>
        </a:xfrm>
        <a:prstGeom prst="roundRect">
          <a:avLst>
            <a:gd name="adj" fmla="val 26487"/>
          </a:avLst>
        </a:prstGeom>
        <a:solidFill>
          <a:schemeClr val="bg1">
            <a:lumMod val="95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594134</xdr:colOff>
      <xdr:row>28</xdr:row>
      <xdr:rowOff>55517</xdr:rowOff>
    </xdr:from>
    <xdr:to>
      <xdr:col>4</xdr:col>
      <xdr:colOff>47896</xdr:colOff>
      <xdr:row>35</xdr:row>
      <xdr:rowOff>76199</xdr:rowOff>
    </xdr:to>
    <xdr:sp macro="" textlink="">
      <xdr:nvSpPr>
        <xdr:cNvPr id="10" name="Rectangle: Rounded Corners 9">
          <a:extLst>
            <a:ext uri="{FF2B5EF4-FFF2-40B4-BE49-F238E27FC236}">
              <a16:creationId xmlns:a16="http://schemas.microsoft.com/office/drawing/2014/main" id="{FAB3800B-D57A-8403-A6DB-9F5977AEA0AC}"/>
            </a:ext>
          </a:extLst>
        </xdr:cNvPr>
        <xdr:cNvSpPr/>
      </xdr:nvSpPr>
      <xdr:spPr>
        <a:xfrm>
          <a:off x="594134" y="5336705"/>
          <a:ext cx="1905742" cy="1340979"/>
        </a:xfrm>
        <a:prstGeom prst="roundRect">
          <a:avLst>
            <a:gd name="adj" fmla="val 26487"/>
          </a:avLst>
        </a:prstGeom>
        <a:solidFill>
          <a:schemeClr val="bg1">
            <a:lumMod val="95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3</xdr:col>
      <xdr:colOff>499826</xdr:colOff>
      <xdr:row>5</xdr:row>
      <xdr:rowOff>132096</xdr:rowOff>
    </xdr:from>
    <xdr:to>
      <xdr:col>9</xdr:col>
      <xdr:colOff>292352</xdr:colOff>
      <xdr:row>27</xdr:row>
      <xdr:rowOff>47185</xdr:rowOff>
    </xdr:to>
    <xdr:sp macro="" textlink="">
      <xdr:nvSpPr>
        <xdr:cNvPr id="11" name="Rectangle: Rounded Corners 10">
          <a:extLst>
            <a:ext uri="{FF2B5EF4-FFF2-40B4-BE49-F238E27FC236}">
              <a16:creationId xmlns:a16="http://schemas.microsoft.com/office/drawing/2014/main" id="{861754FA-91BA-CA0A-FCC7-8A7CF8AD5DD3}"/>
            </a:ext>
          </a:extLst>
        </xdr:cNvPr>
        <xdr:cNvSpPr/>
      </xdr:nvSpPr>
      <xdr:spPr>
        <a:xfrm>
          <a:off x="2338811" y="1075165"/>
          <a:ext cx="3470496" cy="4064594"/>
        </a:xfrm>
        <a:prstGeom prst="roundRect">
          <a:avLst>
            <a:gd name="adj" fmla="val 26487"/>
          </a:avLst>
        </a:prstGeom>
        <a:solidFill>
          <a:schemeClr val="bg1">
            <a:lumMod val="95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4</xdr:col>
      <xdr:colOff>219073</xdr:colOff>
      <xdr:row>28</xdr:row>
      <xdr:rowOff>38917</xdr:rowOff>
    </xdr:from>
    <xdr:to>
      <xdr:col>12</xdr:col>
      <xdr:colOff>223430</xdr:colOff>
      <xdr:row>35</xdr:row>
      <xdr:rowOff>59599</xdr:rowOff>
    </xdr:to>
    <xdr:sp macro="" textlink="">
      <xdr:nvSpPr>
        <xdr:cNvPr id="12" name="Rectangle: Rounded Corners 11">
          <a:extLst>
            <a:ext uri="{FF2B5EF4-FFF2-40B4-BE49-F238E27FC236}">
              <a16:creationId xmlns:a16="http://schemas.microsoft.com/office/drawing/2014/main" id="{DE5F5CAC-43A3-9D20-6895-6DBC6AA859C5}"/>
            </a:ext>
          </a:extLst>
        </xdr:cNvPr>
        <xdr:cNvSpPr/>
      </xdr:nvSpPr>
      <xdr:spPr>
        <a:xfrm>
          <a:off x="2657473" y="5372917"/>
          <a:ext cx="4881157" cy="1354182"/>
        </a:xfrm>
        <a:prstGeom prst="roundRect">
          <a:avLst>
            <a:gd name="adj" fmla="val 26487"/>
          </a:avLst>
        </a:prstGeom>
        <a:solidFill>
          <a:schemeClr val="bg1">
            <a:lumMod val="95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12</xdr:col>
      <xdr:colOff>330927</xdr:colOff>
      <xdr:row>28</xdr:row>
      <xdr:rowOff>29392</xdr:rowOff>
    </xdr:from>
    <xdr:to>
      <xdr:col>20</xdr:col>
      <xdr:colOff>584702</xdr:colOff>
      <xdr:row>35</xdr:row>
      <xdr:rowOff>50074</xdr:rowOff>
    </xdr:to>
    <xdr:sp macro="" textlink="">
      <xdr:nvSpPr>
        <xdr:cNvPr id="13" name="Rectangle: Rounded Corners 12">
          <a:extLst>
            <a:ext uri="{FF2B5EF4-FFF2-40B4-BE49-F238E27FC236}">
              <a16:creationId xmlns:a16="http://schemas.microsoft.com/office/drawing/2014/main" id="{D9B5D53E-D7D5-A208-0DCF-CD968B72D065}"/>
            </a:ext>
          </a:extLst>
        </xdr:cNvPr>
        <xdr:cNvSpPr/>
      </xdr:nvSpPr>
      <xdr:spPr>
        <a:xfrm>
          <a:off x="7686868" y="5310580"/>
          <a:ext cx="5157735" cy="1340979"/>
        </a:xfrm>
        <a:prstGeom prst="roundRect">
          <a:avLst>
            <a:gd name="adj" fmla="val 26487"/>
          </a:avLst>
        </a:prstGeom>
        <a:solidFill>
          <a:schemeClr val="bg1">
            <a:lumMod val="95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16</xdr:col>
      <xdr:colOff>443243</xdr:colOff>
      <xdr:row>6</xdr:row>
      <xdr:rowOff>27937</xdr:rowOff>
    </xdr:from>
    <xdr:to>
      <xdr:col>21</xdr:col>
      <xdr:colOff>37722</xdr:colOff>
      <xdr:row>16</xdr:row>
      <xdr:rowOff>38823</xdr:rowOff>
    </xdr:to>
    <xdr:sp macro="" textlink="">
      <xdr:nvSpPr>
        <xdr:cNvPr id="14" name="Rectangle: Rounded Corners 13">
          <a:extLst>
            <a:ext uri="{FF2B5EF4-FFF2-40B4-BE49-F238E27FC236}">
              <a16:creationId xmlns:a16="http://schemas.microsoft.com/office/drawing/2014/main" id="{2D30BE3F-8472-2B9B-5491-024C51D8B49B}"/>
            </a:ext>
          </a:extLst>
        </xdr:cNvPr>
        <xdr:cNvSpPr/>
      </xdr:nvSpPr>
      <xdr:spPr>
        <a:xfrm>
          <a:off x="10251164" y="1159620"/>
          <a:ext cx="2659454" cy="1897025"/>
        </a:xfrm>
        <a:prstGeom prst="roundRect">
          <a:avLst>
            <a:gd name="adj" fmla="val 26487"/>
          </a:avLst>
        </a:prstGeom>
        <a:solidFill>
          <a:schemeClr val="bg1">
            <a:lumMod val="95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9</xdr:col>
      <xdr:colOff>377227</xdr:colOff>
      <xdr:row>17</xdr:row>
      <xdr:rowOff>63868</xdr:rowOff>
    </xdr:from>
    <xdr:to>
      <xdr:col>16</xdr:col>
      <xdr:colOff>462102</xdr:colOff>
      <xdr:row>27</xdr:row>
      <xdr:rowOff>74755</xdr:rowOff>
    </xdr:to>
    <xdr:sp macro="" textlink="">
      <xdr:nvSpPr>
        <xdr:cNvPr id="15" name="Rectangle: Rounded Corners 14">
          <a:extLst>
            <a:ext uri="{FF2B5EF4-FFF2-40B4-BE49-F238E27FC236}">
              <a16:creationId xmlns:a16="http://schemas.microsoft.com/office/drawing/2014/main" id="{FBC1E6A8-276A-9807-7ED2-4FD3EA57D985}"/>
            </a:ext>
          </a:extLst>
        </xdr:cNvPr>
        <xdr:cNvSpPr/>
      </xdr:nvSpPr>
      <xdr:spPr>
        <a:xfrm>
          <a:off x="5894182" y="3270304"/>
          <a:ext cx="4375841" cy="1897025"/>
        </a:xfrm>
        <a:prstGeom prst="roundRect">
          <a:avLst>
            <a:gd name="adj" fmla="val 26487"/>
          </a:avLst>
        </a:prstGeom>
        <a:solidFill>
          <a:schemeClr val="bg1">
            <a:lumMod val="95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9</xdr:col>
      <xdr:colOff>348936</xdr:colOff>
      <xdr:row>6</xdr:row>
      <xdr:rowOff>27937</xdr:rowOff>
    </xdr:from>
    <xdr:to>
      <xdr:col>16</xdr:col>
      <xdr:colOff>229994</xdr:colOff>
      <xdr:row>16</xdr:row>
      <xdr:rowOff>38823</xdr:rowOff>
    </xdr:to>
    <xdr:sp macro="" textlink="">
      <xdr:nvSpPr>
        <xdr:cNvPr id="16" name="Rectangle: Rounded Corners 15">
          <a:extLst>
            <a:ext uri="{FF2B5EF4-FFF2-40B4-BE49-F238E27FC236}">
              <a16:creationId xmlns:a16="http://schemas.microsoft.com/office/drawing/2014/main" id="{CD32E463-0A83-9028-AF88-71404282F403}"/>
            </a:ext>
          </a:extLst>
        </xdr:cNvPr>
        <xdr:cNvSpPr/>
      </xdr:nvSpPr>
      <xdr:spPr>
        <a:xfrm>
          <a:off x="5865891" y="1159620"/>
          <a:ext cx="4172024" cy="1897025"/>
        </a:xfrm>
        <a:prstGeom prst="roundRect">
          <a:avLst>
            <a:gd name="adj" fmla="val 26487"/>
          </a:avLst>
        </a:prstGeom>
        <a:solidFill>
          <a:schemeClr val="bg1">
            <a:lumMod val="95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16</xdr:col>
      <xdr:colOff>506459</xdr:colOff>
      <xdr:row>17</xdr:row>
      <xdr:rowOff>82730</xdr:rowOff>
    </xdr:from>
    <xdr:to>
      <xdr:col>21</xdr:col>
      <xdr:colOff>0</xdr:colOff>
      <xdr:row>27</xdr:row>
      <xdr:rowOff>93616</xdr:rowOff>
    </xdr:to>
    <xdr:sp macro="" textlink="">
      <xdr:nvSpPr>
        <xdr:cNvPr id="17" name="Rectangle: Rounded Corners 16">
          <a:extLst>
            <a:ext uri="{FF2B5EF4-FFF2-40B4-BE49-F238E27FC236}">
              <a16:creationId xmlns:a16="http://schemas.microsoft.com/office/drawing/2014/main" id="{EA03F836-9DD3-0BA4-3AF1-3E2E01493980}"/>
            </a:ext>
          </a:extLst>
        </xdr:cNvPr>
        <xdr:cNvSpPr/>
      </xdr:nvSpPr>
      <xdr:spPr>
        <a:xfrm>
          <a:off x="10314380" y="3289166"/>
          <a:ext cx="2558516" cy="1897024"/>
        </a:xfrm>
        <a:prstGeom prst="roundRect">
          <a:avLst>
            <a:gd name="adj" fmla="val 2648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editAs="oneCell">
    <xdr:from>
      <xdr:col>1</xdr:col>
      <xdr:colOff>171450</xdr:colOff>
      <xdr:row>1</xdr:row>
      <xdr:rowOff>114300</xdr:rowOff>
    </xdr:from>
    <xdr:to>
      <xdr:col>2</xdr:col>
      <xdr:colOff>476250</xdr:colOff>
      <xdr:row>5</xdr:row>
      <xdr:rowOff>47625</xdr:rowOff>
    </xdr:to>
    <xdr:pic>
      <xdr:nvPicPr>
        <xdr:cNvPr id="37" name="Graphic 36" descr="Bar chart">
          <a:extLst>
            <a:ext uri="{FF2B5EF4-FFF2-40B4-BE49-F238E27FC236}">
              <a16:creationId xmlns:a16="http://schemas.microsoft.com/office/drawing/2014/main" id="{E57B6DB0-A3F2-E876-15D5-3576B464527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1050" y="304800"/>
          <a:ext cx="914400" cy="695325"/>
        </a:xfrm>
        <a:prstGeom prst="rect">
          <a:avLst/>
        </a:prstGeom>
      </xdr:spPr>
    </xdr:pic>
    <xdr:clientData/>
  </xdr:twoCellAnchor>
  <xdr:twoCellAnchor>
    <xdr:from>
      <xdr:col>7</xdr:col>
      <xdr:colOff>571499</xdr:colOff>
      <xdr:row>1</xdr:row>
      <xdr:rowOff>161925</xdr:rowOff>
    </xdr:from>
    <xdr:to>
      <xdr:col>10</xdr:col>
      <xdr:colOff>352424</xdr:colOff>
      <xdr:row>3</xdr:row>
      <xdr:rowOff>123824</xdr:rowOff>
    </xdr:to>
    <xdr:sp macro="" textlink="">
      <xdr:nvSpPr>
        <xdr:cNvPr id="40" name="Rectangle 39">
          <a:extLst>
            <a:ext uri="{FF2B5EF4-FFF2-40B4-BE49-F238E27FC236}">
              <a16:creationId xmlns:a16="http://schemas.microsoft.com/office/drawing/2014/main" id="{6A961A08-6930-F597-A4E4-40C148FC4BCB}"/>
            </a:ext>
          </a:extLst>
        </xdr:cNvPr>
        <xdr:cNvSpPr/>
      </xdr:nvSpPr>
      <xdr:spPr>
        <a:xfrm>
          <a:off x="4838699" y="352425"/>
          <a:ext cx="1609725" cy="34289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kern="1200">
              <a:solidFill>
                <a:schemeClr val="tx2">
                  <a:lumMod val="60000"/>
                  <a:lumOff val="40000"/>
                </a:schemeClr>
              </a:solidFill>
              <a:latin typeface="Constantia" panose="02030602050306030303" pitchFamily="18" charset="0"/>
              <a:cs typeface="MV Boli" panose="02000500030200090000" pitchFamily="2" charset="0"/>
            </a:rPr>
            <a:t>  TOTAL</a:t>
          </a:r>
          <a:r>
            <a:rPr lang="en-IN" sz="1600" b="1" kern="1200" baseline="0">
              <a:solidFill>
                <a:schemeClr val="tx2">
                  <a:lumMod val="60000"/>
                  <a:lumOff val="40000"/>
                </a:schemeClr>
              </a:solidFill>
              <a:latin typeface="Constantia" panose="02030602050306030303" pitchFamily="18" charset="0"/>
              <a:cs typeface="MV Boli" panose="02000500030200090000" pitchFamily="2" charset="0"/>
            </a:rPr>
            <a:t> SALES</a:t>
          </a:r>
          <a:endParaRPr lang="en-IN" sz="1600" b="1" kern="1200">
            <a:solidFill>
              <a:schemeClr val="tx2">
                <a:lumMod val="60000"/>
                <a:lumOff val="40000"/>
              </a:schemeClr>
            </a:solidFill>
            <a:latin typeface="Constantia" panose="02030602050306030303" pitchFamily="18" charset="0"/>
            <a:cs typeface="MV Boli" panose="02000500030200090000" pitchFamily="2" charset="0"/>
          </a:endParaRPr>
        </a:p>
      </xdr:txBody>
    </xdr:sp>
    <xdr:clientData/>
  </xdr:twoCellAnchor>
  <xdr:twoCellAnchor editAs="oneCell">
    <xdr:from>
      <xdr:col>10</xdr:col>
      <xdr:colOff>266701</xdr:colOff>
      <xdr:row>1</xdr:row>
      <xdr:rowOff>104776</xdr:rowOff>
    </xdr:from>
    <xdr:to>
      <xdr:col>11</xdr:col>
      <xdr:colOff>19051</xdr:colOff>
      <xdr:row>3</xdr:row>
      <xdr:rowOff>85726</xdr:rowOff>
    </xdr:to>
    <xdr:pic>
      <xdr:nvPicPr>
        <xdr:cNvPr id="42" name="Graphic 41" descr="Money">
          <a:extLst>
            <a:ext uri="{FF2B5EF4-FFF2-40B4-BE49-F238E27FC236}">
              <a16:creationId xmlns:a16="http://schemas.microsoft.com/office/drawing/2014/main" id="{3DDBE559-D8A3-0CAF-711D-2D4A59B10C5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362701" y="295276"/>
          <a:ext cx="361950" cy="361950"/>
        </a:xfrm>
        <a:prstGeom prst="rect">
          <a:avLst/>
        </a:prstGeom>
      </xdr:spPr>
    </xdr:pic>
    <xdr:clientData/>
  </xdr:twoCellAnchor>
  <xdr:twoCellAnchor>
    <xdr:from>
      <xdr:col>8</xdr:col>
      <xdr:colOff>114299</xdr:colOff>
      <xdr:row>3</xdr:row>
      <xdr:rowOff>76200</xdr:rowOff>
    </xdr:from>
    <xdr:to>
      <xdr:col>11</xdr:col>
      <xdr:colOff>38100</xdr:colOff>
      <xdr:row>5</xdr:row>
      <xdr:rowOff>38100</xdr:rowOff>
    </xdr:to>
    <xdr:sp macro="" textlink="'Pivot Tables'!A2:A3">
      <xdr:nvSpPr>
        <xdr:cNvPr id="44" name="Rectangle 43">
          <a:extLst>
            <a:ext uri="{FF2B5EF4-FFF2-40B4-BE49-F238E27FC236}">
              <a16:creationId xmlns:a16="http://schemas.microsoft.com/office/drawing/2014/main" id="{67FC1456-2559-455C-B257-62ED0D8A0D49}"/>
            </a:ext>
          </a:extLst>
        </xdr:cNvPr>
        <xdr:cNvSpPr/>
      </xdr:nvSpPr>
      <xdr:spPr>
        <a:xfrm>
          <a:off x="4991099" y="647700"/>
          <a:ext cx="1752601" cy="3429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666F1EA5-814D-4630-AAFB-28BAACDBD538}" type="TxLink">
            <a:rPr lang="en-US" sz="1600" b="1" i="0" u="none" strike="noStrike" kern="1200">
              <a:solidFill>
                <a:srgbClr val="000000"/>
              </a:solidFill>
              <a:latin typeface="Calibri"/>
              <a:ea typeface="Calibri"/>
              <a:cs typeface="Calibri"/>
            </a:rPr>
            <a:pPr algn="ctr"/>
            <a:t> $9,94,15,891.09 </a:t>
          </a:fld>
          <a:endParaRPr lang="en-IN" sz="2400" b="1" kern="1200">
            <a:solidFill>
              <a:schemeClr val="tx2">
                <a:lumMod val="60000"/>
                <a:lumOff val="40000"/>
              </a:schemeClr>
            </a:solidFill>
            <a:latin typeface="Constantia" panose="02030602050306030303" pitchFamily="18" charset="0"/>
            <a:cs typeface="MV Boli" panose="02000500030200090000" pitchFamily="2" charset="0"/>
          </a:endParaRPr>
        </a:p>
      </xdr:txBody>
    </xdr:sp>
    <xdr:clientData/>
  </xdr:twoCellAnchor>
  <xdr:twoCellAnchor>
    <xdr:from>
      <xdr:col>11</xdr:col>
      <xdr:colOff>200025</xdr:colOff>
      <xdr:row>1</xdr:row>
      <xdr:rowOff>161925</xdr:rowOff>
    </xdr:from>
    <xdr:to>
      <xdr:col>14</xdr:col>
      <xdr:colOff>28575</xdr:colOff>
      <xdr:row>3</xdr:row>
      <xdr:rowOff>123824</xdr:rowOff>
    </xdr:to>
    <xdr:sp macro="" textlink="">
      <xdr:nvSpPr>
        <xdr:cNvPr id="48" name="Rectangle 47">
          <a:extLst>
            <a:ext uri="{FF2B5EF4-FFF2-40B4-BE49-F238E27FC236}">
              <a16:creationId xmlns:a16="http://schemas.microsoft.com/office/drawing/2014/main" id="{200A3DAE-5526-48EB-8A77-2812C17D9BBE}"/>
            </a:ext>
          </a:extLst>
        </xdr:cNvPr>
        <xdr:cNvSpPr/>
      </xdr:nvSpPr>
      <xdr:spPr>
        <a:xfrm>
          <a:off x="6905625" y="352425"/>
          <a:ext cx="1657350" cy="34289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kern="1200">
              <a:solidFill>
                <a:schemeClr val="tx2">
                  <a:lumMod val="60000"/>
                  <a:lumOff val="40000"/>
                </a:schemeClr>
              </a:solidFill>
              <a:latin typeface="Constantia" panose="02030602050306030303" pitchFamily="18" charset="0"/>
              <a:cs typeface="MV Boli" panose="02000500030200090000" pitchFamily="2" charset="0"/>
            </a:rPr>
            <a:t>  PROFIT</a:t>
          </a:r>
          <a:r>
            <a:rPr lang="en-IN" sz="1600" b="1" kern="1200" baseline="0">
              <a:solidFill>
                <a:schemeClr val="tx2">
                  <a:lumMod val="60000"/>
                  <a:lumOff val="40000"/>
                </a:schemeClr>
              </a:solidFill>
              <a:latin typeface="Constantia" panose="02030602050306030303" pitchFamily="18" charset="0"/>
              <a:cs typeface="MV Boli" panose="02000500030200090000" pitchFamily="2" charset="0"/>
            </a:rPr>
            <a:t> (S)</a:t>
          </a:r>
          <a:endParaRPr lang="en-IN" sz="1600" b="1" kern="1200">
            <a:solidFill>
              <a:schemeClr val="tx2">
                <a:lumMod val="60000"/>
                <a:lumOff val="40000"/>
              </a:schemeClr>
            </a:solidFill>
            <a:latin typeface="Constantia" panose="02030602050306030303" pitchFamily="18" charset="0"/>
            <a:cs typeface="MV Boli" panose="02000500030200090000" pitchFamily="2" charset="0"/>
          </a:endParaRPr>
        </a:p>
      </xdr:txBody>
    </xdr:sp>
    <xdr:clientData/>
  </xdr:twoCellAnchor>
  <xdr:twoCellAnchor>
    <xdr:from>
      <xdr:col>11</xdr:col>
      <xdr:colOff>276224</xdr:colOff>
      <xdr:row>3</xdr:row>
      <xdr:rowOff>76200</xdr:rowOff>
    </xdr:from>
    <xdr:to>
      <xdr:col>14</xdr:col>
      <xdr:colOff>200025</xdr:colOff>
      <xdr:row>5</xdr:row>
      <xdr:rowOff>38100</xdr:rowOff>
    </xdr:to>
    <xdr:sp macro="" textlink="'Pivot Tables'!B2:B3">
      <xdr:nvSpPr>
        <xdr:cNvPr id="49" name="Rectangle 48">
          <a:extLst>
            <a:ext uri="{FF2B5EF4-FFF2-40B4-BE49-F238E27FC236}">
              <a16:creationId xmlns:a16="http://schemas.microsoft.com/office/drawing/2014/main" id="{6A3ECD56-A2F5-4E35-9EB9-A6F2420FB4E7}"/>
            </a:ext>
          </a:extLst>
        </xdr:cNvPr>
        <xdr:cNvSpPr/>
      </xdr:nvSpPr>
      <xdr:spPr>
        <a:xfrm>
          <a:off x="6981824" y="647700"/>
          <a:ext cx="1752601" cy="3429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20B54EF7-7833-4898-8C8C-CED515CE6482}" type="TxLink">
            <a:rPr lang="en-US" sz="1600" b="1" i="0" u="none" strike="noStrike" kern="1200">
              <a:solidFill>
                <a:srgbClr val="000000"/>
              </a:solidFill>
              <a:latin typeface="Calibri"/>
              <a:ea typeface="Calibri"/>
              <a:cs typeface="Calibri"/>
            </a:rPr>
            <a:pPr algn="ctr"/>
            <a:t> $4,66,16,898.87 </a:t>
          </a:fld>
          <a:endParaRPr lang="en-IN" sz="3600" b="1" kern="1200">
            <a:solidFill>
              <a:schemeClr val="tx2">
                <a:lumMod val="60000"/>
                <a:lumOff val="40000"/>
              </a:schemeClr>
            </a:solidFill>
            <a:latin typeface="Constantia" panose="02030602050306030303" pitchFamily="18" charset="0"/>
            <a:cs typeface="MV Boli" panose="02000500030200090000" pitchFamily="2" charset="0"/>
          </a:endParaRPr>
        </a:p>
      </xdr:txBody>
    </xdr:sp>
    <xdr:clientData/>
  </xdr:twoCellAnchor>
  <xdr:twoCellAnchor editAs="oneCell">
    <xdr:from>
      <xdr:col>13</xdr:col>
      <xdr:colOff>323851</xdr:colOff>
      <xdr:row>1</xdr:row>
      <xdr:rowOff>133350</xdr:rowOff>
    </xdr:from>
    <xdr:to>
      <xdr:col>14</xdr:col>
      <xdr:colOff>95251</xdr:colOff>
      <xdr:row>3</xdr:row>
      <xdr:rowOff>133350</xdr:rowOff>
    </xdr:to>
    <xdr:pic>
      <xdr:nvPicPr>
        <xdr:cNvPr id="51" name="Graphic 50" descr="Upward trend">
          <a:extLst>
            <a:ext uri="{FF2B5EF4-FFF2-40B4-BE49-F238E27FC236}">
              <a16:creationId xmlns:a16="http://schemas.microsoft.com/office/drawing/2014/main" id="{5DE707CF-DDD1-514C-B48F-DB829022ECB1}"/>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8248651" y="323850"/>
          <a:ext cx="381000" cy="381000"/>
        </a:xfrm>
        <a:prstGeom prst="rect">
          <a:avLst/>
        </a:prstGeom>
      </xdr:spPr>
    </xdr:pic>
    <xdr:clientData/>
  </xdr:twoCellAnchor>
  <xdr:twoCellAnchor>
    <xdr:from>
      <xdr:col>17</xdr:col>
      <xdr:colOff>381000</xdr:colOff>
      <xdr:row>1</xdr:row>
      <xdr:rowOff>142875</xdr:rowOff>
    </xdr:from>
    <xdr:to>
      <xdr:col>20</xdr:col>
      <xdr:colOff>209550</xdr:colOff>
      <xdr:row>3</xdr:row>
      <xdr:rowOff>104774</xdr:rowOff>
    </xdr:to>
    <xdr:sp macro="" textlink="">
      <xdr:nvSpPr>
        <xdr:cNvPr id="52" name="Rectangle 51">
          <a:extLst>
            <a:ext uri="{FF2B5EF4-FFF2-40B4-BE49-F238E27FC236}">
              <a16:creationId xmlns:a16="http://schemas.microsoft.com/office/drawing/2014/main" id="{EEE2B6F6-80B6-4C02-8717-D030B2E7861B}"/>
            </a:ext>
          </a:extLst>
        </xdr:cNvPr>
        <xdr:cNvSpPr/>
      </xdr:nvSpPr>
      <xdr:spPr>
        <a:xfrm>
          <a:off x="10744200" y="333375"/>
          <a:ext cx="1657350" cy="34289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kern="1200">
              <a:solidFill>
                <a:schemeClr val="tx2">
                  <a:lumMod val="60000"/>
                  <a:lumOff val="40000"/>
                </a:schemeClr>
              </a:solidFill>
              <a:latin typeface="Constantia" panose="02030602050306030303" pitchFamily="18" charset="0"/>
              <a:cs typeface="MV Boli" panose="02000500030200090000" pitchFamily="2" charset="0"/>
            </a:rPr>
            <a:t>UNITS</a:t>
          </a:r>
          <a:r>
            <a:rPr lang="en-IN" sz="1600" b="1" kern="1200" baseline="0">
              <a:solidFill>
                <a:schemeClr val="tx2">
                  <a:lumMod val="60000"/>
                  <a:lumOff val="40000"/>
                </a:schemeClr>
              </a:solidFill>
              <a:latin typeface="Constantia" panose="02030602050306030303" pitchFamily="18" charset="0"/>
              <a:cs typeface="MV Boli" panose="02000500030200090000" pitchFamily="2" charset="0"/>
            </a:rPr>
            <a:t> SOLD</a:t>
          </a:r>
          <a:endParaRPr lang="en-IN" sz="1600" b="1" kern="1200">
            <a:solidFill>
              <a:schemeClr val="tx2">
                <a:lumMod val="60000"/>
                <a:lumOff val="40000"/>
              </a:schemeClr>
            </a:solidFill>
            <a:latin typeface="Constantia" panose="02030602050306030303" pitchFamily="18" charset="0"/>
            <a:cs typeface="MV Boli" panose="02000500030200090000" pitchFamily="2" charset="0"/>
          </a:endParaRPr>
        </a:p>
      </xdr:txBody>
    </xdr:sp>
    <xdr:clientData/>
  </xdr:twoCellAnchor>
  <xdr:twoCellAnchor>
    <xdr:from>
      <xdr:col>17</xdr:col>
      <xdr:colOff>438149</xdr:colOff>
      <xdr:row>3</xdr:row>
      <xdr:rowOff>85725</xdr:rowOff>
    </xdr:from>
    <xdr:to>
      <xdr:col>20</xdr:col>
      <xdr:colOff>361950</xdr:colOff>
      <xdr:row>5</xdr:row>
      <xdr:rowOff>47625</xdr:rowOff>
    </xdr:to>
    <xdr:sp macro="" textlink="'Pivot Tables'!C2:C3">
      <xdr:nvSpPr>
        <xdr:cNvPr id="53" name="Rectangle 52">
          <a:extLst>
            <a:ext uri="{FF2B5EF4-FFF2-40B4-BE49-F238E27FC236}">
              <a16:creationId xmlns:a16="http://schemas.microsoft.com/office/drawing/2014/main" id="{A147C672-E77B-4CE8-AF48-35A169B5EBC8}"/>
            </a:ext>
          </a:extLst>
        </xdr:cNvPr>
        <xdr:cNvSpPr/>
      </xdr:nvSpPr>
      <xdr:spPr>
        <a:xfrm>
          <a:off x="10801349" y="657225"/>
          <a:ext cx="1752601" cy="3429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5EDA22CE-1319-4B7A-A6D5-702BA33A3B4C}" type="TxLink">
            <a:rPr lang="en-US" sz="1400" b="1" i="0" u="none" strike="noStrike" kern="1200">
              <a:solidFill>
                <a:srgbClr val="000000"/>
              </a:solidFill>
              <a:latin typeface="Calibri"/>
              <a:ea typeface="Calibri"/>
              <a:cs typeface="Calibri"/>
            </a:rPr>
            <a:pPr algn="ctr"/>
            <a:t> $4,41,883.500 </a:t>
          </a:fld>
          <a:endParaRPr lang="en-IN" sz="4400" b="1" kern="1200">
            <a:solidFill>
              <a:schemeClr val="tx2">
                <a:lumMod val="60000"/>
                <a:lumOff val="40000"/>
              </a:schemeClr>
            </a:solidFill>
            <a:latin typeface="Constantia" panose="02030602050306030303" pitchFamily="18" charset="0"/>
            <a:cs typeface="MV Boli" panose="02000500030200090000" pitchFamily="2" charset="0"/>
          </a:endParaRPr>
        </a:p>
      </xdr:txBody>
    </xdr:sp>
    <xdr:clientData/>
  </xdr:twoCellAnchor>
  <xdr:twoCellAnchor>
    <xdr:from>
      <xdr:col>14</xdr:col>
      <xdr:colOff>266700</xdr:colOff>
      <xdr:row>1</xdr:row>
      <xdr:rowOff>133350</xdr:rowOff>
    </xdr:from>
    <xdr:to>
      <xdr:col>17</xdr:col>
      <xdr:colOff>95250</xdr:colOff>
      <xdr:row>3</xdr:row>
      <xdr:rowOff>95249</xdr:rowOff>
    </xdr:to>
    <xdr:sp macro="" textlink="">
      <xdr:nvSpPr>
        <xdr:cNvPr id="54" name="Rectangle 53">
          <a:extLst>
            <a:ext uri="{FF2B5EF4-FFF2-40B4-BE49-F238E27FC236}">
              <a16:creationId xmlns:a16="http://schemas.microsoft.com/office/drawing/2014/main" id="{AFD338E3-DCDC-4790-9F9A-2B429B1DD25F}"/>
            </a:ext>
          </a:extLst>
        </xdr:cNvPr>
        <xdr:cNvSpPr/>
      </xdr:nvSpPr>
      <xdr:spPr>
        <a:xfrm>
          <a:off x="8801100" y="323850"/>
          <a:ext cx="1657350" cy="34289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kern="1200">
              <a:solidFill>
                <a:schemeClr val="tx2">
                  <a:lumMod val="60000"/>
                  <a:lumOff val="40000"/>
                </a:schemeClr>
              </a:solidFill>
              <a:latin typeface="Constantia" panose="02030602050306030303" pitchFamily="18" charset="0"/>
              <a:cs typeface="MV Boli" panose="02000500030200090000" pitchFamily="2" charset="0"/>
            </a:rPr>
            <a:t>  PROFIT</a:t>
          </a:r>
          <a:r>
            <a:rPr lang="en-IN" sz="1600" b="1" kern="1200" baseline="0">
              <a:solidFill>
                <a:schemeClr val="tx2">
                  <a:lumMod val="60000"/>
                  <a:lumOff val="40000"/>
                </a:schemeClr>
              </a:solidFill>
              <a:latin typeface="Constantia" panose="02030602050306030303" pitchFamily="18" charset="0"/>
              <a:cs typeface="MV Boli" panose="02000500030200090000" pitchFamily="2" charset="0"/>
            </a:rPr>
            <a:t> (%)</a:t>
          </a:r>
          <a:endParaRPr lang="en-IN" sz="1600" b="1" kern="1200">
            <a:solidFill>
              <a:schemeClr val="tx2">
                <a:lumMod val="60000"/>
                <a:lumOff val="40000"/>
              </a:schemeClr>
            </a:solidFill>
            <a:latin typeface="Constantia" panose="02030602050306030303" pitchFamily="18" charset="0"/>
            <a:cs typeface="MV Boli" panose="02000500030200090000" pitchFamily="2" charset="0"/>
          </a:endParaRPr>
        </a:p>
      </xdr:txBody>
    </xdr:sp>
    <xdr:clientData/>
  </xdr:twoCellAnchor>
  <xdr:twoCellAnchor>
    <xdr:from>
      <xdr:col>14</xdr:col>
      <xdr:colOff>342899</xdr:colOff>
      <xdr:row>3</xdr:row>
      <xdr:rowOff>47625</xdr:rowOff>
    </xdr:from>
    <xdr:to>
      <xdr:col>16</xdr:col>
      <xdr:colOff>585000</xdr:colOff>
      <xdr:row>5</xdr:row>
      <xdr:rowOff>9525</xdr:rowOff>
    </xdr:to>
    <xdr:sp macro="" textlink="'Pivot Tables'!D2:D3">
      <xdr:nvSpPr>
        <xdr:cNvPr id="55" name="Rectangle 54">
          <a:extLst>
            <a:ext uri="{FF2B5EF4-FFF2-40B4-BE49-F238E27FC236}">
              <a16:creationId xmlns:a16="http://schemas.microsoft.com/office/drawing/2014/main" id="{305C6E02-BD1D-4048-A572-58E53E8E3E3C}"/>
            </a:ext>
          </a:extLst>
        </xdr:cNvPr>
        <xdr:cNvSpPr/>
      </xdr:nvSpPr>
      <xdr:spPr>
        <a:xfrm>
          <a:off x="8847899" y="610125"/>
          <a:ext cx="1457101" cy="3369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29D3A8EF-7808-4149-9281-D086AB6D776A}" type="TxLink">
            <a:rPr lang="en-US" sz="1600" b="1" i="0" u="none" strike="noStrike" kern="1200">
              <a:solidFill>
                <a:srgbClr val="000000"/>
              </a:solidFill>
              <a:latin typeface="Calibri"/>
              <a:ea typeface="Calibri"/>
              <a:cs typeface="Calibri"/>
            </a:rPr>
            <a:pPr algn="ctr"/>
            <a:t>46.89%</a:t>
          </a:fld>
          <a:endParaRPr lang="en-IN" sz="4800" b="1" kern="1200">
            <a:solidFill>
              <a:schemeClr val="tx2">
                <a:lumMod val="60000"/>
                <a:lumOff val="40000"/>
              </a:schemeClr>
            </a:solidFill>
            <a:latin typeface="Constantia" panose="02030602050306030303" pitchFamily="18" charset="0"/>
            <a:cs typeface="MV Boli" panose="02000500030200090000" pitchFamily="2" charset="0"/>
          </a:endParaRPr>
        </a:p>
      </xdr:txBody>
    </xdr:sp>
    <xdr:clientData/>
  </xdr:twoCellAnchor>
  <xdr:twoCellAnchor editAs="oneCell">
    <xdr:from>
      <xdr:col>16</xdr:col>
      <xdr:colOff>352425</xdr:colOff>
      <xdr:row>1</xdr:row>
      <xdr:rowOff>104775</xdr:rowOff>
    </xdr:from>
    <xdr:to>
      <xdr:col>17</xdr:col>
      <xdr:colOff>228600</xdr:colOff>
      <xdr:row>4</xdr:row>
      <xdr:rowOff>19050</xdr:rowOff>
    </xdr:to>
    <xdr:pic>
      <xdr:nvPicPr>
        <xdr:cNvPr id="57" name="Graphic 56" descr="Coins">
          <a:extLst>
            <a:ext uri="{FF2B5EF4-FFF2-40B4-BE49-F238E27FC236}">
              <a16:creationId xmlns:a16="http://schemas.microsoft.com/office/drawing/2014/main" id="{EF14B448-CD1F-9624-9388-D6D5F40D9218}"/>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0106025" y="295275"/>
          <a:ext cx="485775" cy="485775"/>
        </a:xfrm>
        <a:prstGeom prst="rect">
          <a:avLst/>
        </a:prstGeom>
      </xdr:spPr>
    </xdr:pic>
    <xdr:clientData/>
  </xdr:twoCellAnchor>
  <xdr:twoCellAnchor editAs="oneCell">
    <xdr:from>
      <xdr:col>19</xdr:col>
      <xdr:colOff>495300</xdr:colOff>
      <xdr:row>1</xdr:row>
      <xdr:rowOff>142875</xdr:rowOff>
    </xdr:from>
    <xdr:to>
      <xdr:col>20</xdr:col>
      <xdr:colOff>333375</xdr:colOff>
      <xdr:row>4</xdr:row>
      <xdr:rowOff>19050</xdr:rowOff>
    </xdr:to>
    <xdr:pic>
      <xdr:nvPicPr>
        <xdr:cNvPr id="59" name="Graphic 58" descr="Presentation with bar chart">
          <a:extLst>
            <a:ext uri="{FF2B5EF4-FFF2-40B4-BE49-F238E27FC236}">
              <a16:creationId xmlns:a16="http://schemas.microsoft.com/office/drawing/2014/main" id="{129B2C1A-C089-E3A6-C0AA-13BF747EB748}"/>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2077700" y="333375"/>
          <a:ext cx="447675" cy="447675"/>
        </a:xfrm>
        <a:prstGeom prst="rect">
          <a:avLst/>
        </a:prstGeom>
      </xdr:spPr>
    </xdr:pic>
    <xdr:clientData/>
  </xdr:twoCellAnchor>
  <xdr:twoCellAnchor>
    <xdr:from>
      <xdr:col>16</xdr:col>
      <xdr:colOff>424381</xdr:colOff>
      <xdr:row>6</xdr:row>
      <xdr:rowOff>123825</xdr:rowOff>
    </xdr:from>
    <xdr:to>
      <xdr:col>19</xdr:col>
      <xdr:colOff>180975</xdr:colOff>
      <xdr:row>10</xdr:row>
      <xdr:rowOff>28575</xdr:rowOff>
    </xdr:to>
    <xdr:sp macro="" textlink="">
      <xdr:nvSpPr>
        <xdr:cNvPr id="60" name="Rectangle 59">
          <a:extLst>
            <a:ext uri="{FF2B5EF4-FFF2-40B4-BE49-F238E27FC236}">
              <a16:creationId xmlns:a16="http://schemas.microsoft.com/office/drawing/2014/main" id="{DADC75DC-FB11-4773-A9DD-A544078A1242}"/>
            </a:ext>
          </a:extLst>
        </xdr:cNvPr>
        <xdr:cNvSpPr/>
      </xdr:nvSpPr>
      <xdr:spPr>
        <a:xfrm>
          <a:off x="10232302" y="1255508"/>
          <a:ext cx="1595579" cy="65920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kern="1200">
              <a:solidFill>
                <a:schemeClr val="tx2">
                  <a:lumMod val="60000"/>
                  <a:lumOff val="40000"/>
                </a:schemeClr>
              </a:solidFill>
              <a:latin typeface="Constantia" panose="02030602050306030303" pitchFamily="18" charset="0"/>
              <a:cs typeface="MV Boli" panose="02000500030200090000" pitchFamily="2" charset="0"/>
            </a:rPr>
            <a:t>TOP</a:t>
          </a:r>
          <a:r>
            <a:rPr lang="en-IN" sz="1600" b="1" kern="1200" baseline="0">
              <a:solidFill>
                <a:schemeClr val="tx2">
                  <a:lumMod val="60000"/>
                  <a:lumOff val="40000"/>
                </a:schemeClr>
              </a:solidFill>
              <a:latin typeface="Constantia" panose="02030602050306030303" pitchFamily="18" charset="0"/>
              <a:cs typeface="MV Boli" panose="02000500030200090000" pitchFamily="2" charset="0"/>
            </a:rPr>
            <a:t> SELLING PRODUCT</a:t>
          </a:r>
          <a:endParaRPr lang="en-IN" sz="1600" b="1" kern="1200">
            <a:solidFill>
              <a:schemeClr val="tx2">
                <a:lumMod val="60000"/>
                <a:lumOff val="40000"/>
              </a:schemeClr>
            </a:solidFill>
            <a:latin typeface="Constantia" panose="02030602050306030303" pitchFamily="18" charset="0"/>
            <a:cs typeface="MV Boli" panose="02000500030200090000" pitchFamily="2" charset="0"/>
          </a:endParaRPr>
        </a:p>
      </xdr:txBody>
    </xdr:sp>
    <xdr:clientData/>
  </xdr:twoCellAnchor>
  <xdr:twoCellAnchor>
    <xdr:from>
      <xdr:col>16</xdr:col>
      <xdr:colOff>452672</xdr:colOff>
      <xdr:row>9</xdr:row>
      <xdr:rowOff>124045</xdr:rowOff>
    </xdr:from>
    <xdr:to>
      <xdr:col>19</xdr:col>
      <xdr:colOff>188614</xdr:colOff>
      <xdr:row>12</xdr:row>
      <xdr:rowOff>19270</xdr:rowOff>
    </xdr:to>
    <xdr:sp macro="" textlink="'Pivot Tables'!I6">
      <xdr:nvSpPr>
        <xdr:cNvPr id="61" name="Rectangle 60">
          <a:extLst>
            <a:ext uri="{FF2B5EF4-FFF2-40B4-BE49-F238E27FC236}">
              <a16:creationId xmlns:a16="http://schemas.microsoft.com/office/drawing/2014/main" id="{B7D1E70F-A7A9-40C0-8206-88F7BF732579}"/>
            </a:ext>
          </a:extLst>
        </xdr:cNvPr>
        <xdr:cNvSpPr/>
      </xdr:nvSpPr>
      <xdr:spPr>
        <a:xfrm>
          <a:off x="10260593" y="1821570"/>
          <a:ext cx="1574927" cy="46106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E4A08B4C-9FE4-4920-8C73-95DA0CBFE288}" type="TxLink">
            <a:rPr lang="en-US" sz="1800" b="1" i="0" u="none" strike="noStrike" kern="1200">
              <a:solidFill>
                <a:srgbClr val="000000"/>
              </a:solidFill>
              <a:latin typeface="Calibri"/>
              <a:ea typeface="Calibri"/>
              <a:cs typeface="Calibri"/>
            </a:rPr>
            <a:pPr algn="ctr"/>
            <a:t>PROD_ID_001</a:t>
          </a:fld>
          <a:r>
            <a:rPr lang="en-US" sz="1800" b="1" i="0" u="none" strike="noStrike" kern="1200">
              <a:solidFill>
                <a:srgbClr val="000000"/>
              </a:solidFill>
              <a:latin typeface="Calibri"/>
              <a:ea typeface="Calibri"/>
              <a:cs typeface="Calibri"/>
            </a:rPr>
            <a:t> :</a:t>
          </a:r>
          <a:endParaRPr lang="en-IN" sz="7200" b="1" kern="1200">
            <a:solidFill>
              <a:schemeClr val="tx2">
                <a:lumMod val="60000"/>
                <a:lumOff val="40000"/>
              </a:schemeClr>
            </a:solidFill>
            <a:latin typeface="Constantia" panose="02030602050306030303" pitchFamily="18" charset="0"/>
            <a:cs typeface="MV Boli" panose="02000500030200090000" pitchFamily="2" charset="0"/>
          </a:endParaRPr>
        </a:p>
      </xdr:txBody>
    </xdr:sp>
    <xdr:clientData/>
  </xdr:twoCellAnchor>
  <xdr:twoCellAnchor>
    <xdr:from>
      <xdr:col>16</xdr:col>
      <xdr:colOff>324809</xdr:colOff>
      <xdr:row>13</xdr:row>
      <xdr:rowOff>90006</xdr:rowOff>
    </xdr:from>
    <xdr:to>
      <xdr:col>19</xdr:col>
      <xdr:colOff>505785</xdr:colOff>
      <xdr:row>15</xdr:row>
      <xdr:rowOff>175731</xdr:rowOff>
    </xdr:to>
    <xdr:sp macro="" textlink="'Pivot Tables'!I9">
      <xdr:nvSpPr>
        <xdr:cNvPr id="62" name="Rectangle 61">
          <a:extLst>
            <a:ext uri="{FF2B5EF4-FFF2-40B4-BE49-F238E27FC236}">
              <a16:creationId xmlns:a16="http://schemas.microsoft.com/office/drawing/2014/main" id="{DEA14312-C5DC-4829-87D8-33F3859E449A}"/>
            </a:ext>
          </a:extLst>
        </xdr:cNvPr>
        <xdr:cNvSpPr/>
      </xdr:nvSpPr>
      <xdr:spPr>
        <a:xfrm>
          <a:off x="10130390" y="2585704"/>
          <a:ext cx="2019523" cy="46967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1ECB2590-0997-486B-A33A-E7F1EC688873}" type="TxLink">
            <a:rPr lang="en-US" sz="1800" b="1" i="0" u="none" strike="noStrike" kern="1200">
              <a:solidFill>
                <a:srgbClr val="000000"/>
              </a:solidFill>
              <a:latin typeface="Calibri"/>
              <a:ea typeface="Calibri"/>
              <a:cs typeface="Calibri"/>
            </a:rPr>
            <a:pPr algn="ctr"/>
            <a:t> $1,59,20,298.65 </a:t>
          </a:fld>
          <a:endParaRPr lang="en-IN" sz="7200" b="1" kern="1200">
            <a:solidFill>
              <a:schemeClr val="tx2">
                <a:lumMod val="60000"/>
                <a:lumOff val="40000"/>
              </a:schemeClr>
            </a:solidFill>
            <a:latin typeface="Constantia" panose="02030602050306030303" pitchFamily="18" charset="0"/>
            <a:cs typeface="MV Boli" panose="02000500030200090000" pitchFamily="2" charset="0"/>
          </a:endParaRPr>
        </a:p>
      </xdr:txBody>
    </xdr:sp>
    <xdr:clientData/>
  </xdr:twoCellAnchor>
  <xdr:twoCellAnchor editAs="oneCell">
    <xdr:from>
      <xdr:col>19</xdr:col>
      <xdr:colOff>227279</xdr:colOff>
      <xdr:row>6</xdr:row>
      <xdr:rowOff>105058</xdr:rowOff>
    </xdr:from>
    <xdr:to>
      <xdr:col>20</xdr:col>
      <xdr:colOff>351104</xdr:colOff>
      <xdr:row>10</xdr:row>
      <xdr:rowOff>76483</xdr:rowOff>
    </xdr:to>
    <xdr:pic>
      <xdr:nvPicPr>
        <xdr:cNvPr id="64" name="Graphic 63" descr="Wreath">
          <a:extLst>
            <a:ext uri="{FF2B5EF4-FFF2-40B4-BE49-F238E27FC236}">
              <a16:creationId xmlns:a16="http://schemas.microsoft.com/office/drawing/2014/main" id="{0532E106-870E-31C8-8709-05B63F02449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1874185" y="1236741"/>
          <a:ext cx="736820" cy="725881"/>
        </a:xfrm>
        <a:prstGeom prst="rect">
          <a:avLst/>
        </a:prstGeom>
      </xdr:spPr>
    </xdr:pic>
    <xdr:clientData/>
  </xdr:twoCellAnchor>
  <xdr:twoCellAnchor editAs="oneCell">
    <xdr:from>
      <xdr:col>6</xdr:col>
      <xdr:colOff>354419</xdr:colOff>
      <xdr:row>3</xdr:row>
      <xdr:rowOff>36918</xdr:rowOff>
    </xdr:from>
    <xdr:to>
      <xdr:col>7</xdr:col>
      <xdr:colOff>177210</xdr:colOff>
      <xdr:row>5</xdr:row>
      <xdr:rowOff>88604</xdr:rowOff>
    </xdr:to>
    <xdr:pic>
      <xdr:nvPicPr>
        <xdr:cNvPr id="19" name="Graphic 18" descr="Dumbbell">
          <a:extLst>
            <a:ext uri="{FF2B5EF4-FFF2-40B4-BE49-F238E27FC236}">
              <a16:creationId xmlns:a16="http://schemas.microsoft.com/office/drawing/2014/main" id="{6683A947-C61A-D352-0AAD-C36B378AE984}"/>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4031512" y="612848"/>
          <a:ext cx="435640" cy="435640"/>
        </a:xfrm>
        <a:prstGeom prst="rect">
          <a:avLst/>
        </a:prstGeom>
      </xdr:spPr>
    </xdr:pic>
    <xdr:clientData/>
  </xdr:twoCellAnchor>
  <xdr:twoCellAnchor>
    <xdr:from>
      <xdr:col>16</xdr:col>
      <xdr:colOff>360001</xdr:colOff>
      <xdr:row>11</xdr:row>
      <xdr:rowOff>66128</xdr:rowOff>
    </xdr:from>
    <xdr:to>
      <xdr:col>20</xdr:col>
      <xdr:colOff>405001</xdr:colOff>
      <xdr:row>13</xdr:row>
      <xdr:rowOff>151852</xdr:rowOff>
    </xdr:to>
    <xdr:sp macro="" textlink="'Pivot Tables'!I21">
      <xdr:nvSpPr>
        <xdr:cNvPr id="18" name="Rectangle 17">
          <a:extLst>
            <a:ext uri="{FF2B5EF4-FFF2-40B4-BE49-F238E27FC236}">
              <a16:creationId xmlns:a16="http://schemas.microsoft.com/office/drawing/2014/main" id="{FC1A7231-743A-4F64-8480-164964113AEF}"/>
            </a:ext>
          </a:extLst>
        </xdr:cNvPr>
        <xdr:cNvSpPr/>
      </xdr:nvSpPr>
      <xdr:spPr>
        <a:xfrm>
          <a:off x="10080001" y="2128628"/>
          <a:ext cx="2475000" cy="46072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3228E504-54A2-4AE4-8F60-7FE28C16BE90}" type="TxLink">
            <a:rPr lang="en-US" sz="1600" b="1" i="0" u="none" strike="noStrike" kern="1200">
              <a:solidFill>
                <a:schemeClr val="accent3">
                  <a:lumMod val="75000"/>
                </a:schemeClr>
              </a:solidFill>
              <a:latin typeface="Calibri"/>
              <a:ea typeface="Calibri"/>
              <a:cs typeface="Calibri"/>
            </a:rPr>
            <a:pPr algn="ctr"/>
            <a:t>MuscleMax Whey Protein</a:t>
          </a:fld>
          <a:endParaRPr lang="en-IN" sz="8800" b="1" kern="1200">
            <a:solidFill>
              <a:schemeClr val="accent3">
                <a:lumMod val="75000"/>
              </a:schemeClr>
            </a:solidFill>
            <a:latin typeface="Constantia" panose="02030602050306030303" pitchFamily="18" charset="0"/>
            <a:cs typeface="MV Boli" panose="02000500030200090000" pitchFamily="2" charset="0"/>
          </a:endParaRPr>
        </a:p>
      </xdr:txBody>
    </xdr:sp>
    <xdr:clientData/>
  </xdr:twoCellAnchor>
  <xdr:twoCellAnchor>
    <xdr:from>
      <xdr:col>14</xdr:col>
      <xdr:colOff>354418</xdr:colOff>
      <xdr:row>3</xdr:row>
      <xdr:rowOff>59070</xdr:rowOff>
    </xdr:from>
    <xdr:to>
      <xdr:col>16</xdr:col>
      <xdr:colOff>524245</xdr:colOff>
      <xdr:row>4</xdr:row>
      <xdr:rowOff>184593</xdr:rowOff>
    </xdr:to>
    <xdr:sp macro="" textlink="">
      <xdr:nvSpPr>
        <xdr:cNvPr id="20" name="Rectangle 19">
          <a:extLst>
            <a:ext uri="{FF2B5EF4-FFF2-40B4-BE49-F238E27FC236}">
              <a16:creationId xmlns:a16="http://schemas.microsoft.com/office/drawing/2014/main" id="{60AA930B-9851-097C-A6FF-09A4C2B1EE11}"/>
            </a:ext>
          </a:extLst>
        </xdr:cNvPr>
        <xdr:cNvSpPr/>
      </xdr:nvSpPr>
      <xdr:spPr>
        <a:xfrm>
          <a:off x="8934302" y="635000"/>
          <a:ext cx="1395524" cy="3175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9</xdr:col>
      <xdr:colOff>358367</xdr:colOff>
      <xdr:row>6</xdr:row>
      <xdr:rowOff>36506</xdr:rowOff>
    </xdr:from>
    <xdr:to>
      <xdr:col>16</xdr:col>
      <xdr:colOff>367796</xdr:colOff>
      <xdr:row>16</xdr:row>
      <xdr:rowOff>0</xdr:rowOff>
    </xdr:to>
    <xdr:graphicFrame macro="">
      <xdr:nvGraphicFramePr>
        <xdr:cNvPr id="23" name="Chart 22">
          <a:extLst>
            <a:ext uri="{FF2B5EF4-FFF2-40B4-BE49-F238E27FC236}">
              <a16:creationId xmlns:a16="http://schemas.microsoft.com/office/drawing/2014/main" id="{984F3D91-50E5-49F1-9F65-E5A0214A3E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148</xdr:colOff>
      <xdr:row>17</xdr:row>
      <xdr:rowOff>180000</xdr:rowOff>
    </xdr:from>
    <xdr:to>
      <xdr:col>10</xdr:col>
      <xdr:colOff>292648</xdr:colOff>
      <xdr:row>27</xdr:row>
      <xdr:rowOff>0</xdr:rowOff>
    </xdr:to>
    <xdr:sp macro="" textlink="">
      <xdr:nvSpPr>
        <xdr:cNvPr id="21" name="Rectangle 20">
          <a:extLst>
            <a:ext uri="{FF2B5EF4-FFF2-40B4-BE49-F238E27FC236}">
              <a16:creationId xmlns:a16="http://schemas.microsoft.com/office/drawing/2014/main" id="{397F8154-1BDA-D1EA-0732-3DC9EE470C77}"/>
            </a:ext>
          </a:extLst>
        </xdr:cNvPr>
        <xdr:cNvSpPr/>
      </xdr:nvSpPr>
      <xdr:spPr>
        <a:xfrm>
          <a:off x="6130098" y="3386436"/>
          <a:ext cx="292500" cy="1706138"/>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mc:AlternateContent xmlns:mc="http://schemas.openxmlformats.org/markup-compatibility/2006">
    <mc:Choice xmlns:a14="http://schemas.microsoft.com/office/drawing/2010/main" Requires="a14">
      <xdr:twoCellAnchor editAs="oneCell">
        <xdr:from>
          <xdr:col>10</xdr:col>
          <xdr:colOff>19050</xdr:colOff>
          <xdr:row>18</xdr:row>
          <xdr:rowOff>0</xdr:rowOff>
        </xdr:from>
        <xdr:to>
          <xdr:col>10</xdr:col>
          <xdr:colOff>276225</xdr:colOff>
          <xdr:row>26</xdr:row>
          <xdr:rowOff>180975</xdr:rowOff>
        </xdr:to>
        <xdr:sp macro="" textlink="">
          <xdr:nvSpPr>
            <xdr:cNvPr id="3079" name="Scroll Bar 7" hidden="1">
              <a:extLst>
                <a:ext uri="{63B3BB69-23CF-44E3-9099-C40C66FF867C}">
                  <a14:compatExt spid="_x0000_s3079"/>
                </a:ext>
                <a:ext uri="{FF2B5EF4-FFF2-40B4-BE49-F238E27FC236}">
                  <a16:creationId xmlns:a16="http://schemas.microsoft.com/office/drawing/2014/main" id="{00000000-0008-0000-0200-000007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10</xdr:col>
      <xdr:colOff>443243</xdr:colOff>
      <xdr:row>17</xdr:row>
      <xdr:rowOff>67500</xdr:rowOff>
    </xdr:from>
    <xdr:to>
      <xdr:col>16</xdr:col>
      <xdr:colOff>433812</xdr:colOff>
      <xdr:row>27</xdr:row>
      <xdr:rowOff>127500</xdr:rowOff>
    </xdr:to>
    <xdr:graphicFrame macro="">
      <xdr:nvGraphicFramePr>
        <xdr:cNvPr id="22" name="Chart 21">
          <a:extLst>
            <a:ext uri="{FF2B5EF4-FFF2-40B4-BE49-F238E27FC236}">
              <a16:creationId xmlns:a16="http://schemas.microsoft.com/office/drawing/2014/main" id="{F2232AA0-CF20-4CA3-A4E9-2A0AD9920C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16</xdr:col>
      <xdr:colOff>565842</xdr:colOff>
      <xdr:row>17</xdr:row>
      <xdr:rowOff>61452</xdr:rowOff>
    </xdr:from>
    <xdr:to>
      <xdr:col>21</xdr:col>
      <xdr:colOff>75445</xdr:colOff>
      <xdr:row>28</xdr:row>
      <xdr:rowOff>71692</xdr:rowOff>
    </xdr:to>
    <xdr:graphicFrame macro="">
      <xdr:nvGraphicFramePr>
        <xdr:cNvPr id="24" name="Chart 23">
          <a:extLst>
            <a:ext uri="{FF2B5EF4-FFF2-40B4-BE49-F238E27FC236}">
              <a16:creationId xmlns:a16="http://schemas.microsoft.com/office/drawing/2014/main" id="{2C87519B-3EF4-4649-BFB5-3AAD984F24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325308</xdr:colOff>
      <xdr:row>28</xdr:row>
      <xdr:rowOff>811</xdr:rowOff>
    </xdr:from>
    <xdr:to>
      <xdr:col>21</xdr:col>
      <xdr:colOff>9431</xdr:colOff>
      <xdr:row>34</xdr:row>
      <xdr:rowOff>133957</xdr:rowOff>
    </xdr:to>
    <mc:AlternateContent xmlns:mc="http://schemas.openxmlformats.org/markup-compatibility/2006">
      <mc:Choice xmlns:cx1="http://schemas.microsoft.com/office/drawing/2015/9/8/chartex" Requires="cx1">
        <xdr:graphicFrame macro="">
          <xdr:nvGraphicFramePr>
            <xdr:cNvPr id="25" name="Chart 24">
              <a:extLst>
                <a:ext uri="{FF2B5EF4-FFF2-40B4-BE49-F238E27FC236}">
                  <a16:creationId xmlns:a16="http://schemas.microsoft.com/office/drawing/2014/main" id="{E8521DB6-5402-4851-A02D-72F34D6E9C9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8"/>
            </a:graphicData>
          </a:graphic>
        </xdr:graphicFrame>
      </mc:Choice>
      <mc:Fallback>
        <xdr:sp macro="" textlink="">
          <xdr:nvSpPr>
            <xdr:cNvPr id="0" name=""/>
            <xdr:cNvSpPr>
              <a:spLocks noTextEdit="1"/>
            </xdr:cNvSpPr>
          </xdr:nvSpPr>
          <xdr:spPr>
            <a:xfrm>
              <a:off x="7640508" y="5334811"/>
              <a:ext cx="5170523" cy="127614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235564</xdr:colOff>
      <xdr:row>27</xdr:row>
      <xdr:rowOff>163871</xdr:rowOff>
    </xdr:from>
    <xdr:to>
      <xdr:col>12</xdr:col>
      <xdr:colOff>61452</xdr:colOff>
      <xdr:row>35</xdr:row>
      <xdr:rowOff>71694</xdr:rowOff>
    </xdr:to>
    <xdr:graphicFrame macro="">
      <xdr:nvGraphicFramePr>
        <xdr:cNvPr id="26" name="Chart 25">
          <a:extLst>
            <a:ext uri="{FF2B5EF4-FFF2-40B4-BE49-F238E27FC236}">
              <a16:creationId xmlns:a16="http://schemas.microsoft.com/office/drawing/2014/main" id="{69935B3F-4243-4B42-94BD-1D3FE450A3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226337</xdr:colOff>
      <xdr:row>27</xdr:row>
      <xdr:rowOff>30726</xdr:rowOff>
    </xdr:from>
    <xdr:to>
      <xdr:col>4</xdr:col>
      <xdr:colOff>450645</xdr:colOff>
      <xdr:row>36</xdr:row>
      <xdr:rowOff>20484</xdr:rowOff>
    </xdr:to>
    <xdr:graphicFrame macro="">
      <xdr:nvGraphicFramePr>
        <xdr:cNvPr id="33" name="Chart 32">
          <a:extLst>
            <a:ext uri="{FF2B5EF4-FFF2-40B4-BE49-F238E27FC236}">
              <a16:creationId xmlns:a16="http://schemas.microsoft.com/office/drawing/2014/main" id="{0DE56103-CF0E-4FE8-AA6E-9CFE3EAC93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1</xdr:col>
      <xdr:colOff>37723</xdr:colOff>
      <xdr:row>12</xdr:row>
      <xdr:rowOff>75446</xdr:rowOff>
    </xdr:from>
    <xdr:to>
      <xdr:col>3</xdr:col>
      <xdr:colOff>320644</xdr:colOff>
      <xdr:row>26</xdr:row>
      <xdr:rowOff>122599</xdr:rowOff>
    </xdr:to>
    <mc:AlternateContent xmlns:mc="http://schemas.openxmlformats.org/markup-compatibility/2006" xmlns:a14="http://schemas.microsoft.com/office/drawing/2010/main">
      <mc:Choice Requires="a14">
        <xdr:graphicFrame macro="">
          <xdr:nvGraphicFramePr>
            <xdr:cNvPr id="27" name="Month">
              <a:extLst>
                <a:ext uri="{FF2B5EF4-FFF2-40B4-BE49-F238E27FC236}">
                  <a16:creationId xmlns:a16="http://schemas.microsoft.com/office/drawing/2014/main" id="{2D5CCFF8-A764-496C-82DB-A6DF602589E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50718" y="2338812"/>
              <a:ext cx="1508911" cy="26877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556411</xdr:colOff>
      <xdr:row>6</xdr:row>
      <xdr:rowOff>99024</xdr:rowOff>
    </xdr:from>
    <xdr:to>
      <xdr:col>3</xdr:col>
      <xdr:colOff>311213</xdr:colOff>
      <xdr:row>10</xdr:row>
      <xdr:rowOff>75445</xdr:rowOff>
    </xdr:to>
    <mc:AlternateContent xmlns:mc="http://schemas.openxmlformats.org/markup-compatibility/2006" xmlns:a14="http://schemas.microsoft.com/office/drawing/2010/main">
      <mc:Choice Requires="a14">
        <xdr:graphicFrame macro="">
          <xdr:nvGraphicFramePr>
            <xdr:cNvPr id="28" name="Year">
              <a:extLst>
                <a:ext uri="{FF2B5EF4-FFF2-40B4-BE49-F238E27FC236}">
                  <a16:creationId xmlns:a16="http://schemas.microsoft.com/office/drawing/2014/main" id="{1193A06B-0AC2-4646-9D64-D4EA75F7EF2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56411" y="1230707"/>
              <a:ext cx="1593787" cy="7308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462104</xdr:colOff>
      <xdr:row>5</xdr:row>
      <xdr:rowOff>65690</xdr:rowOff>
    </xdr:from>
    <xdr:to>
      <xdr:col>9</xdr:col>
      <xdr:colOff>367862</xdr:colOff>
      <xdr:row>26</xdr:row>
      <xdr:rowOff>132031</xdr:rowOff>
    </xdr:to>
    <mc:AlternateContent xmlns:mc="http://schemas.openxmlformats.org/markup-compatibility/2006">
      <mc:Choice xmlns:cx1="http://schemas.microsoft.com/office/drawing/2015/9/8/chartex" Requires="cx1">
        <xdr:graphicFrame macro="">
          <xdr:nvGraphicFramePr>
            <xdr:cNvPr id="29" name="Chart 28">
              <a:extLst>
                <a:ext uri="{FF2B5EF4-FFF2-40B4-BE49-F238E27FC236}">
                  <a16:creationId xmlns:a16="http://schemas.microsoft.com/office/drawing/2014/main" id="{70136BD8-2535-49F9-9C53-E39C98111B2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1"/>
            </a:graphicData>
          </a:graphic>
        </xdr:graphicFrame>
      </mc:Choice>
      <mc:Fallback>
        <xdr:sp macro="" textlink="">
          <xdr:nvSpPr>
            <xdr:cNvPr id="0" name=""/>
            <xdr:cNvSpPr>
              <a:spLocks noTextEdit="1"/>
            </xdr:cNvSpPr>
          </xdr:nvSpPr>
          <xdr:spPr>
            <a:xfrm>
              <a:off x="2290904" y="1018190"/>
              <a:ext cx="3563358" cy="406684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4</xdr:col>
      <xdr:colOff>216905</xdr:colOff>
      <xdr:row>24</xdr:row>
      <xdr:rowOff>56586</xdr:rowOff>
    </xdr:from>
    <xdr:to>
      <xdr:col>9</xdr:col>
      <xdr:colOff>9430</xdr:colOff>
      <xdr:row>26</xdr:row>
      <xdr:rowOff>47155</xdr:rowOff>
    </xdr:to>
    <mc:AlternateContent xmlns:mc="http://schemas.openxmlformats.org/markup-compatibility/2006" xmlns:sle15="http://schemas.microsoft.com/office/drawing/2012/slicer">
      <mc:Choice Requires="sle15">
        <xdr:graphicFrame macro="">
          <xdr:nvGraphicFramePr>
            <xdr:cNvPr id="30" name="Year 1">
              <a:extLst>
                <a:ext uri="{FF2B5EF4-FFF2-40B4-BE49-F238E27FC236}">
                  <a16:creationId xmlns:a16="http://schemas.microsoft.com/office/drawing/2014/main" id="{C08CCB17-D9D0-405F-BFC4-D549B180377C}"/>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668885" y="4583319"/>
              <a:ext cx="2857500" cy="367796"/>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12</xdr:col>
      <xdr:colOff>228600</xdr:colOff>
      <xdr:row>12</xdr:row>
      <xdr:rowOff>33337</xdr:rowOff>
    </xdr:from>
    <xdr:to>
      <xdr:col>19</xdr:col>
      <xdr:colOff>533400</xdr:colOff>
      <xdr:row>26</xdr:row>
      <xdr:rowOff>109537</xdr:rowOff>
    </xdr:to>
    <xdr:graphicFrame macro="">
      <xdr:nvGraphicFramePr>
        <xdr:cNvPr id="2" name="Chart 1">
          <a:extLst>
            <a:ext uri="{FF2B5EF4-FFF2-40B4-BE49-F238E27FC236}">
              <a16:creationId xmlns:a16="http://schemas.microsoft.com/office/drawing/2014/main" id="{933FFA6A-30E7-02A5-1D2C-A672670354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623" refreshedDate="45679.370059490742" createdVersion="8" refreshedVersion="8" minRefreshableVersion="3" recordCount="706" xr:uid="{E9EEAECB-08FD-4FDE-8080-D08742F7A666}">
  <cacheSource type="worksheet">
    <worksheetSource name="Table14"/>
  </cacheSource>
  <cacheFields count="22">
    <cacheField name="Segment" numFmtId="0">
      <sharedItems count="4">
        <s v="Wholesale"/>
        <s v="Online"/>
        <s v="Retail"/>
        <s v="Distributor"/>
      </sharedItems>
    </cacheField>
    <cacheField name="Customer_ID" numFmtId="0">
      <sharedItems count="800">
        <s v="CUST_ID_065"/>
        <s v="CUST_ID_090"/>
        <s v="CUST_ID_081"/>
        <s v="CUST_ID_078"/>
        <s v="CUST_ID_063"/>
        <s v="CUST_ID_064"/>
        <s v="CUST_ID_057"/>
        <s v="CUST_ID_052"/>
        <s v="CUST_ID_061"/>
        <s v="CUST_ID_017"/>
        <s v="CUST_ID_060"/>
        <s v="CUST_ID_002"/>
        <s v="CUST_ID_091"/>
        <s v="CUST_ID_021"/>
        <s v="CUST_ID_097"/>
        <s v="CUST_ID_040"/>
        <s v="CUST_ID_099"/>
        <s v="CUST_ID_051"/>
        <s v="CUST_ID_041"/>
        <s v="CUST_ID_046"/>
        <s v="CUST_ID_071"/>
        <s v="CUST_ID_086"/>
        <s v="CUST_ID_068"/>
        <s v="CUST_ID_006"/>
        <s v="CUST_ID_035"/>
        <s v="CUST_ID_022"/>
        <s v="CUST_ID_028"/>
        <s v="CUST_ID_033"/>
        <s v="CUST_ID_069"/>
        <s v="CUST_ID_084"/>
        <s v="CUST_ID_058"/>
        <s v="CUST_ID_008"/>
        <s v="CUST_ID_039"/>
        <s v="CUST_ID_073"/>
        <s v="CUST_ID_095"/>
        <s v="CUST_ID_100"/>
        <s v="CUST_ID_055"/>
        <s v="CUST_ID_087"/>
        <s v="CUST_ID_096"/>
        <s v="CUST_ID_089"/>
        <s v="CUST_ID_093"/>
        <s v="CUST_ID_016"/>
        <s v="CUST_ID_070"/>
        <s v="CUST_ID_088"/>
        <s v="CUST_ID_047"/>
        <s v="CUST_ID_083"/>
        <s v="CUST_ID_049"/>
        <s v="CUST_ID_004"/>
        <s v="CUST_ID_080"/>
        <s v="CUST_ID_045"/>
        <s v="CUST_ID_076"/>
        <s v="CUST_ID_011"/>
        <s v="CUST_ID_066"/>
        <s v="CUST_ID_024"/>
        <s v="CUST_ID_034"/>
        <s v="CUST_ID_010"/>
        <s v="CUST_ID_020"/>
        <s v="CUST_ID_025"/>
        <s v="CUST_ID_059"/>
        <s v="CUST_ID_026"/>
        <s v="CUST_ID_007"/>
        <s v="CUST_ID_031"/>
        <s v="CUST_ID_037"/>
        <s v="CUST_ID_030"/>
        <s v="CUST_ID_014"/>
        <s v="CUST_ID_038"/>
        <s v="CUST_ID_062"/>
        <s v="CUST_ID_032"/>
        <s v="CUST_ID_005"/>
        <s v="CUST_ID_085"/>
        <s v="CUST_ID_054"/>
        <s v="CUST_ID_098"/>
        <s v="CUST_ID_067"/>
        <s v="CUST_ID_077"/>
        <s v="CUST_ID_044"/>
        <s v="CUST_ID_082"/>
        <s v="CUST_ID_050"/>
        <s v="CUST_ID_094"/>
        <s v="CUST_ID_056"/>
        <s v="CUST_ID_012"/>
        <s v="CUST_ID_001"/>
        <s v="CUST_ID_009"/>
        <s v="CUST_ID_074"/>
        <s v="CUST_ID_019"/>
        <s v="CUST_ID_029"/>
        <s v="CUST_ID_072"/>
        <s v="CUST_ID_003"/>
        <s v="CUST_ID_043"/>
        <s v="CUST_ID_027"/>
        <s v="CUST_ID_042"/>
        <s v="CUST_ID_079"/>
        <s v="CUST_ID_023"/>
        <s v="CUST_ID_018"/>
        <s v="CUST_ID_075"/>
        <s v="CUST_ID_013"/>
        <s v="CUST_ID_092"/>
        <s v="CUST_ID_053"/>
        <s v="CUST_ID_015"/>
        <s v="CUST_ID_036"/>
        <s v="CUST_ID_048"/>
        <s v="CUST_0001" u="1"/>
        <s v="CUST_0002" u="1"/>
        <s v="CUST_0003" u="1"/>
        <s v="CUST_0004" u="1"/>
        <s v="CUST_0005" u="1"/>
        <s v="CUST_0006" u="1"/>
        <s v="CUST_0007" u="1"/>
        <s v="CUST_0008" u="1"/>
        <s v="CUST_0009" u="1"/>
        <s v="CUST_0010" u="1"/>
        <s v="CUST_0011" u="1"/>
        <s v="CUST_0012" u="1"/>
        <s v="CUST_0013" u="1"/>
        <s v="CUST_0014" u="1"/>
        <s v="CUST_0015" u="1"/>
        <s v="CUST_0016" u="1"/>
        <s v="CUST_0017" u="1"/>
        <s v="CUST_0018" u="1"/>
        <s v="CUST_0019" u="1"/>
        <s v="CUST_0020" u="1"/>
        <s v="CUST_0021" u="1"/>
        <s v="CUST_0022" u="1"/>
        <s v="CUST_0023" u="1"/>
        <s v="CUST_0024" u="1"/>
        <s v="CUST_0025" u="1"/>
        <s v="CUST_0026" u="1"/>
        <s v="CUST_0027" u="1"/>
        <s v="CUST_0028" u="1"/>
        <s v="CUST_0029" u="1"/>
        <s v="CUST_0030" u="1"/>
        <s v="CUST_0031" u="1"/>
        <s v="CUST_0032" u="1"/>
        <s v="CUST_0033" u="1"/>
        <s v="CUST_0034" u="1"/>
        <s v="CUST_0035" u="1"/>
        <s v="CUST_0036" u="1"/>
        <s v="CUST_0037" u="1"/>
        <s v="CUST_0038" u="1"/>
        <s v="CUST_0039" u="1"/>
        <s v="CUST_0040" u="1"/>
        <s v="CUST_0041" u="1"/>
        <s v="CUST_0042" u="1"/>
        <s v="CUST_0043" u="1"/>
        <s v="CUST_0044" u="1"/>
        <s v="CUST_0045" u="1"/>
        <s v="CUST_0046" u="1"/>
        <s v="CUST_0047" u="1"/>
        <s v="CUST_0048" u="1"/>
        <s v="CUST_0049" u="1"/>
        <s v="CUST_0050" u="1"/>
        <s v="CUST_0051" u="1"/>
        <s v="CUST_0052" u="1"/>
        <s v="CUST_0053" u="1"/>
        <s v="CUST_0054" u="1"/>
        <s v="CUST_0055" u="1"/>
        <s v="CUST_0056" u="1"/>
        <s v="CUST_0057" u="1"/>
        <s v="CUST_0058" u="1"/>
        <s v="CUST_0059" u="1"/>
        <s v="CUST_0060" u="1"/>
        <s v="CUST_0061" u="1"/>
        <s v="CUST_0062" u="1"/>
        <s v="CUST_0063" u="1"/>
        <s v="CUST_0064" u="1"/>
        <s v="CUST_0065" u="1"/>
        <s v="CUST_0066" u="1"/>
        <s v="CUST_0067" u="1"/>
        <s v="CUST_0068" u="1"/>
        <s v="CUST_0069" u="1"/>
        <s v="CUST_0070" u="1"/>
        <s v="CUST_0071" u="1"/>
        <s v="CUST_0072" u="1"/>
        <s v="CUST_0073" u="1"/>
        <s v="CUST_0074" u="1"/>
        <s v="CUST_0075" u="1"/>
        <s v="CUST_0076" u="1"/>
        <s v="CUST_0077" u="1"/>
        <s v="CUST_0078" u="1"/>
        <s v="CUST_0079" u="1"/>
        <s v="CUST_0080" u="1"/>
        <s v="CUST_0081" u="1"/>
        <s v="CUST_0082" u="1"/>
        <s v="CUST_0083" u="1"/>
        <s v="CUST_0084" u="1"/>
        <s v="CUST_0085" u="1"/>
        <s v="CUST_0086" u="1"/>
        <s v="CUST_0087" u="1"/>
        <s v="CUST_0088" u="1"/>
        <s v="CUST_0089" u="1"/>
        <s v="CUST_0090" u="1"/>
        <s v="CUST_0091" u="1"/>
        <s v="CUST_0092" u="1"/>
        <s v="CUST_0093" u="1"/>
        <s v="CUST_0094" u="1"/>
        <s v="CUST_0095" u="1"/>
        <s v="CUST_0096" u="1"/>
        <s v="CUST_0097" u="1"/>
        <s v="CUST_0098" u="1"/>
        <s v="CUST_0099" u="1"/>
        <s v="CUST_0100" u="1"/>
        <s v="CUST_0101" u="1"/>
        <s v="CUST_0102" u="1"/>
        <s v="CUST_0103" u="1"/>
        <s v="CUST_0104" u="1"/>
        <s v="CUST_0105" u="1"/>
        <s v="CUST_0106" u="1"/>
        <s v="CUST_0107" u="1"/>
        <s v="CUST_0108" u="1"/>
        <s v="CUST_0109" u="1"/>
        <s v="CUST_0110" u="1"/>
        <s v="CUST_0111" u="1"/>
        <s v="CUST_0112" u="1"/>
        <s v="CUST_0113" u="1"/>
        <s v="CUST_0114" u="1"/>
        <s v="CUST_0115" u="1"/>
        <s v="CUST_0116" u="1"/>
        <s v="CUST_0117" u="1"/>
        <s v="CUST_0118" u="1"/>
        <s v="CUST_0119" u="1"/>
        <s v="CUST_0120" u="1"/>
        <s v="CUST_0121" u="1"/>
        <s v="CUST_0122" u="1"/>
        <s v="CUST_0123" u="1"/>
        <s v="CUST_0124" u="1"/>
        <s v="CUST_0125" u="1"/>
        <s v="CUST_0126" u="1"/>
        <s v="CUST_0127" u="1"/>
        <s v="CUST_0128" u="1"/>
        <s v="CUST_0129" u="1"/>
        <s v="CUST_0130" u="1"/>
        <s v="CUST_0131" u="1"/>
        <s v="CUST_0132" u="1"/>
        <s v="CUST_0133" u="1"/>
        <s v="CUST_0134" u="1"/>
        <s v="CUST_0135" u="1"/>
        <s v="CUST_0136" u="1"/>
        <s v="CUST_0137" u="1"/>
        <s v="CUST_0138" u="1"/>
        <s v="CUST_0139" u="1"/>
        <s v="CUST_0140" u="1"/>
        <s v="CUST_0141" u="1"/>
        <s v="CUST_0142" u="1"/>
        <s v="CUST_0143" u="1"/>
        <s v="CUST_0144" u="1"/>
        <s v="CUST_0145" u="1"/>
        <s v="CUST_0146" u="1"/>
        <s v="CUST_0147" u="1"/>
        <s v="CUST_0148" u="1"/>
        <s v="CUST_0149" u="1"/>
        <s v="CUST_0150" u="1"/>
        <s v="CUST_0151" u="1"/>
        <s v="CUST_0152" u="1"/>
        <s v="CUST_0153" u="1"/>
        <s v="CUST_0154" u="1"/>
        <s v="CUST_0155" u="1"/>
        <s v="CUST_0156" u="1"/>
        <s v="CUST_0157" u="1"/>
        <s v="CUST_0158" u="1"/>
        <s v="CUST_0159" u="1"/>
        <s v="CUST_0160" u="1"/>
        <s v="CUST_0161" u="1"/>
        <s v="CUST_0162" u="1"/>
        <s v="CUST_0163" u="1"/>
        <s v="CUST_0164" u="1"/>
        <s v="CUST_0165" u="1"/>
        <s v="CUST_0166" u="1"/>
        <s v="CUST_0167" u="1"/>
        <s v="CUST_0168" u="1"/>
        <s v="CUST_0169" u="1"/>
        <s v="CUST_0170" u="1"/>
        <s v="CUST_0171" u="1"/>
        <s v="CUST_0172" u="1"/>
        <s v="CUST_0173" u="1"/>
        <s v="CUST_0174" u="1"/>
        <s v="CUST_0175" u="1"/>
        <s v="CUST_0176" u="1"/>
        <s v="CUST_0177" u="1"/>
        <s v="CUST_0178" u="1"/>
        <s v="CUST_0179" u="1"/>
        <s v="CUST_0180" u="1"/>
        <s v="CUST_0181" u="1"/>
        <s v="CUST_0182" u="1"/>
        <s v="CUST_0183" u="1"/>
        <s v="CUST_0184" u="1"/>
        <s v="CUST_0185" u="1"/>
        <s v="CUST_0186" u="1"/>
        <s v="CUST_0187" u="1"/>
        <s v="CUST_0188" u="1"/>
        <s v="CUST_0189" u="1"/>
        <s v="CUST_0190" u="1"/>
        <s v="CUST_0191" u="1"/>
        <s v="CUST_0192" u="1"/>
        <s v="CUST_0193" u="1"/>
        <s v="CUST_0194" u="1"/>
        <s v="CUST_0195" u="1"/>
        <s v="CUST_0196" u="1"/>
        <s v="CUST_0197" u="1"/>
        <s v="CUST_0198" u="1"/>
        <s v="CUST_0199" u="1"/>
        <s v="CUST_0200" u="1"/>
        <s v="CUST_0201" u="1"/>
        <s v="CUST_0202" u="1"/>
        <s v="CUST_0203" u="1"/>
        <s v="CUST_0204" u="1"/>
        <s v="CUST_0205" u="1"/>
        <s v="CUST_0206" u="1"/>
        <s v="CUST_0207" u="1"/>
        <s v="CUST_0208" u="1"/>
        <s v="CUST_0209" u="1"/>
        <s v="CUST_0210" u="1"/>
        <s v="CUST_0211" u="1"/>
        <s v="CUST_0212" u="1"/>
        <s v="CUST_0213" u="1"/>
        <s v="CUST_0214" u="1"/>
        <s v="CUST_0215" u="1"/>
        <s v="CUST_0216" u="1"/>
        <s v="CUST_0217" u="1"/>
        <s v="CUST_0218" u="1"/>
        <s v="CUST_0219" u="1"/>
        <s v="CUST_0220" u="1"/>
        <s v="CUST_0221" u="1"/>
        <s v="CUST_0222" u="1"/>
        <s v="CUST_0223" u="1"/>
        <s v="CUST_0224" u="1"/>
        <s v="CUST_0225" u="1"/>
        <s v="CUST_0226" u="1"/>
        <s v="CUST_0227" u="1"/>
        <s v="CUST_0228" u="1"/>
        <s v="CUST_0229" u="1"/>
        <s v="CUST_0230" u="1"/>
        <s v="CUST_0231" u="1"/>
        <s v="CUST_0232" u="1"/>
        <s v="CUST_0233" u="1"/>
        <s v="CUST_0234" u="1"/>
        <s v="CUST_0235" u="1"/>
        <s v="CUST_0236" u="1"/>
        <s v="CUST_0237" u="1"/>
        <s v="CUST_0238" u="1"/>
        <s v="CUST_0239" u="1"/>
        <s v="CUST_0240" u="1"/>
        <s v="CUST_0241" u="1"/>
        <s v="CUST_0242" u="1"/>
        <s v="CUST_0243" u="1"/>
        <s v="CUST_0244" u="1"/>
        <s v="CUST_0245" u="1"/>
        <s v="CUST_0246" u="1"/>
        <s v="CUST_0247" u="1"/>
        <s v="CUST_0248" u="1"/>
        <s v="CUST_0249" u="1"/>
        <s v="CUST_0250" u="1"/>
        <s v="CUST_0251" u="1"/>
        <s v="CUST_0252" u="1"/>
        <s v="CUST_0253" u="1"/>
        <s v="CUST_0254" u="1"/>
        <s v="CUST_0255" u="1"/>
        <s v="CUST_0256" u="1"/>
        <s v="CUST_0257" u="1"/>
        <s v="CUST_0258" u="1"/>
        <s v="CUST_0259" u="1"/>
        <s v="CUST_0260" u="1"/>
        <s v="CUST_0261" u="1"/>
        <s v="CUST_0262" u="1"/>
        <s v="CUST_0263" u="1"/>
        <s v="CUST_0264" u="1"/>
        <s v="CUST_0265" u="1"/>
        <s v="CUST_0266" u="1"/>
        <s v="CUST_0267" u="1"/>
        <s v="CUST_0268" u="1"/>
        <s v="CUST_0269" u="1"/>
        <s v="CUST_0270" u="1"/>
        <s v="CUST_0271" u="1"/>
        <s v="CUST_0272" u="1"/>
        <s v="CUST_0273" u="1"/>
        <s v="CUST_0274" u="1"/>
        <s v="CUST_0275" u="1"/>
        <s v="CUST_0276" u="1"/>
        <s v="CUST_0277" u="1"/>
        <s v="CUST_0278" u="1"/>
        <s v="CUST_0279" u="1"/>
        <s v="CUST_0280" u="1"/>
        <s v="CUST_0281" u="1"/>
        <s v="CUST_0282" u="1"/>
        <s v="CUST_0283" u="1"/>
        <s v="CUST_0284" u="1"/>
        <s v="CUST_0285" u="1"/>
        <s v="CUST_0286" u="1"/>
        <s v="CUST_0287" u="1"/>
        <s v="CUST_0288" u="1"/>
        <s v="CUST_0289" u="1"/>
        <s v="CUST_0290" u="1"/>
        <s v="CUST_0291" u="1"/>
        <s v="CUST_0292" u="1"/>
        <s v="CUST_0293" u="1"/>
        <s v="CUST_0294" u="1"/>
        <s v="CUST_0295" u="1"/>
        <s v="CUST_0296" u="1"/>
        <s v="CUST_0297" u="1"/>
        <s v="CUST_0298" u="1"/>
        <s v="CUST_0299" u="1"/>
        <s v="CUST_0300" u="1"/>
        <s v="CUST_0301" u="1"/>
        <s v="CUST_0302" u="1"/>
        <s v="CUST_0303" u="1"/>
        <s v="CUST_0304" u="1"/>
        <s v="CUST_0305" u="1"/>
        <s v="CUST_0306" u="1"/>
        <s v="CUST_0307" u="1"/>
        <s v="CUST_0308" u="1"/>
        <s v="CUST_0309" u="1"/>
        <s v="CUST_0310" u="1"/>
        <s v="CUST_0311" u="1"/>
        <s v="CUST_0312" u="1"/>
        <s v="CUST_0313" u="1"/>
        <s v="CUST_0314" u="1"/>
        <s v="CUST_0315" u="1"/>
        <s v="CUST_0316" u="1"/>
        <s v="CUST_0317" u="1"/>
        <s v="CUST_0318" u="1"/>
        <s v="CUST_0319" u="1"/>
        <s v="CUST_0320" u="1"/>
        <s v="CUST_0321" u="1"/>
        <s v="CUST_0322" u="1"/>
        <s v="CUST_0323" u="1"/>
        <s v="CUST_0324" u="1"/>
        <s v="CUST_0325" u="1"/>
        <s v="CUST_0326" u="1"/>
        <s v="CUST_0327" u="1"/>
        <s v="CUST_0328" u="1"/>
        <s v="CUST_0329" u="1"/>
        <s v="CUST_0330" u="1"/>
        <s v="CUST_0331" u="1"/>
        <s v="CUST_0332" u="1"/>
        <s v="CUST_0333" u="1"/>
        <s v="CUST_0334" u="1"/>
        <s v="CUST_0335" u="1"/>
        <s v="CUST_0336" u="1"/>
        <s v="CUST_0337" u="1"/>
        <s v="CUST_0338" u="1"/>
        <s v="CUST_0339" u="1"/>
        <s v="CUST_0340" u="1"/>
        <s v="CUST_0341" u="1"/>
        <s v="CUST_0342" u="1"/>
        <s v="CUST_0343" u="1"/>
        <s v="CUST_0344" u="1"/>
        <s v="CUST_0345" u="1"/>
        <s v="CUST_0346" u="1"/>
        <s v="CUST_0347" u="1"/>
        <s v="CUST_0348" u="1"/>
        <s v="CUST_0349" u="1"/>
        <s v="CUST_0350" u="1"/>
        <s v="CUST_0351" u="1"/>
        <s v="CUST_0352" u="1"/>
        <s v="CUST_0353" u="1"/>
        <s v="CUST_0354" u="1"/>
        <s v="CUST_0355" u="1"/>
        <s v="CUST_0356" u="1"/>
        <s v="CUST_0357" u="1"/>
        <s v="CUST_0358" u="1"/>
        <s v="CUST_0359" u="1"/>
        <s v="CUST_0360" u="1"/>
        <s v="CUST_0361" u="1"/>
        <s v="CUST_0362" u="1"/>
        <s v="CUST_0363" u="1"/>
        <s v="CUST_0364" u="1"/>
        <s v="CUST_0365" u="1"/>
        <s v="CUST_0366" u="1"/>
        <s v="CUST_0367" u="1"/>
        <s v="CUST_0368" u="1"/>
        <s v="CUST_0369" u="1"/>
        <s v="CUST_0370" u="1"/>
        <s v="CUST_0371" u="1"/>
        <s v="CUST_0372" u="1"/>
        <s v="CUST_0373" u="1"/>
        <s v="CUST_0374" u="1"/>
        <s v="CUST_0375" u="1"/>
        <s v="CUST_0376" u="1"/>
        <s v="CUST_0377" u="1"/>
        <s v="CUST_0378" u="1"/>
        <s v="CUST_0379" u="1"/>
        <s v="CUST_0380" u="1"/>
        <s v="CUST_0381" u="1"/>
        <s v="CUST_0382" u="1"/>
        <s v="CUST_0383" u="1"/>
        <s v="CUST_0384" u="1"/>
        <s v="CUST_0385" u="1"/>
        <s v="CUST_0386" u="1"/>
        <s v="CUST_0387" u="1"/>
        <s v="CUST_0388" u="1"/>
        <s v="CUST_0389" u="1"/>
        <s v="CUST_0390" u="1"/>
        <s v="CUST_0391" u="1"/>
        <s v="CUST_0392" u="1"/>
        <s v="CUST_0393" u="1"/>
        <s v="CUST_0394" u="1"/>
        <s v="CUST_0395" u="1"/>
        <s v="CUST_0396" u="1"/>
        <s v="CUST_0397" u="1"/>
        <s v="CUST_0398" u="1"/>
        <s v="CUST_0399" u="1"/>
        <s v="CUST_0400" u="1"/>
        <s v="CUST_0401" u="1"/>
        <s v="CUST_0402" u="1"/>
        <s v="CUST_0403" u="1"/>
        <s v="CUST_0404" u="1"/>
        <s v="CUST_0405" u="1"/>
        <s v="CUST_0406" u="1"/>
        <s v="CUST_0407" u="1"/>
        <s v="CUST_0408" u="1"/>
        <s v="CUST_0409" u="1"/>
        <s v="CUST_0410" u="1"/>
        <s v="CUST_0411" u="1"/>
        <s v="CUST_0412" u="1"/>
        <s v="CUST_0413" u="1"/>
        <s v="CUST_0414" u="1"/>
        <s v="CUST_0415" u="1"/>
        <s v="CUST_0416" u="1"/>
        <s v="CUST_0417" u="1"/>
        <s v="CUST_0418" u="1"/>
        <s v="CUST_0419" u="1"/>
        <s v="CUST_0420" u="1"/>
        <s v="CUST_0421" u="1"/>
        <s v="CUST_0422" u="1"/>
        <s v="CUST_0423" u="1"/>
        <s v="CUST_0424" u="1"/>
        <s v="CUST_0425" u="1"/>
        <s v="CUST_0426" u="1"/>
        <s v="CUST_0427" u="1"/>
        <s v="CUST_0428" u="1"/>
        <s v="CUST_0429" u="1"/>
        <s v="CUST_0430" u="1"/>
        <s v="CUST_0431" u="1"/>
        <s v="CUST_0432" u="1"/>
        <s v="CUST_0433" u="1"/>
        <s v="CUST_0434" u="1"/>
        <s v="CUST_0435" u="1"/>
        <s v="CUST_0436" u="1"/>
        <s v="CUST_0437" u="1"/>
        <s v="CUST_0438" u="1"/>
        <s v="CUST_0439" u="1"/>
        <s v="CUST_0440" u="1"/>
        <s v="CUST_0441" u="1"/>
        <s v="CUST_0442" u="1"/>
        <s v="CUST_0443" u="1"/>
        <s v="CUST_0444" u="1"/>
        <s v="CUST_0445" u="1"/>
        <s v="CUST_0446" u="1"/>
        <s v="CUST_0447" u="1"/>
        <s v="CUST_0448" u="1"/>
        <s v="CUST_0449" u="1"/>
        <s v="CUST_0450" u="1"/>
        <s v="CUST_0451" u="1"/>
        <s v="CUST_0452" u="1"/>
        <s v="CUST_0453" u="1"/>
        <s v="CUST_0454" u="1"/>
        <s v="CUST_0455" u="1"/>
        <s v="CUST_0456" u="1"/>
        <s v="CUST_0457" u="1"/>
        <s v="CUST_0458" u="1"/>
        <s v="CUST_0459" u="1"/>
        <s v="CUST_0460" u="1"/>
        <s v="CUST_0461" u="1"/>
        <s v="CUST_0462" u="1"/>
        <s v="CUST_0463" u="1"/>
        <s v="CUST_0464" u="1"/>
        <s v="CUST_0465" u="1"/>
        <s v="CUST_0466" u="1"/>
        <s v="CUST_0467" u="1"/>
        <s v="CUST_0468" u="1"/>
        <s v="CUST_0469" u="1"/>
        <s v="CUST_0470" u="1"/>
        <s v="CUST_0471" u="1"/>
        <s v="CUST_0472" u="1"/>
        <s v="CUST_0473" u="1"/>
        <s v="CUST_0474" u="1"/>
        <s v="CUST_0475" u="1"/>
        <s v="CUST_0476" u="1"/>
        <s v="CUST_0477" u="1"/>
        <s v="CUST_0478" u="1"/>
        <s v="CUST_0479" u="1"/>
        <s v="CUST_0480" u="1"/>
        <s v="CUST_0481" u="1"/>
        <s v="CUST_0482" u="1"/>
        <s v="CUST_0483" u="1"/>
        <s v="CUST_0484" u="1"/>
        <s v="CUST_0485" u="1"/>
        <s v="CUST_0486" u="1"/>
        <s v="CUST_0487" u="1"/>
        <s v="CUST_0488" u="1"/>
        <s v="CUST_0489" u="1"/>
        <s v="CUST_0490" u="1"/>
        <s v="CUST_0491" u="1"/>
        <s v="CUST_0492" u="1"/>
        <s v="CUST_0493" u="1"/>
        <s v="CUST_0494" u="1"/>
        <s v="CUST_0495" u="1"/>
        <s v="CUST_0496" u="1"/>
        <s v="CUST_0497" u="1"/>
        <s v="CUST_0498" u="1"/>
        <s v="CUST_0499" u="1"/>
        <s v="CUST_0500" u="1"/>
        <s v="CUST_0501" u="1"/>
        <s v="CUST_0502" u="1"/>
        <s v="CUST_0503" u="1"/>
        <s v="CUST_0504" u="1"/>
        <s v="CUST_0505" u="1"/>
        <s v="CUST_0506" u="1"/>
        <s v="CUST_0507" u="1"/>
        <s v="CUST_0508" u="1"/>
        <s v="CUST_0509" u="1"/>
        <s v="CUST_0510" u="1"/>
        <s v="CUST_0511" u="1"/>
        <s v="CUST_0512" u="1"/>
        <s v="CUST_0513" u="1"/>
        <s v="CUST_0514" u="1"/>
        <s v="CUST_0515" u="1"/>
        <s v="CUST_0516" u="1"/>
        <s v="CUST_0517" u="1"/>
        <s v="CUST_0518" u="1"/>
        <s v="CUST_0519" u="1"/>
        <s v="CUST_0520" u="1"/>
        <s v="CUST_0521" u="1"/>
        <s v="CUST_0522" u="1"/>
        <s v="CUST_0523" u="1"/>
        <s v="CUST_0524" u="1"/>
        <s v="CUST_0525" u="1"/>
        <s v="CUST_0526" u="1"/>
        <s v="CUST_0527" u="1"/>
        <s v="CUST_0528" u="1"/>
        <s v="CUST_0529" u="1"/>
        <s v="CUST_0530" u="1"/>
        <s v="CUST_0531" u="1"/>
        <s v="CUST_0532" u="1"/>
        <s v="CUST_0533" u="1"/>
        <s v="CUST_0534" u="1"/>
        <s v="CUST_0535" u="1"/>
        <s v="CUST_0536" u="1"/>
        <s v="CUST_0537" u="1"/>
        <s v="CUST_0538" u="1"/>
        <s v="CUST_0539" u="1"/>
        <s v="CUST_0540" u="1"/>
        <s v="CUST_0541" u="1"/>
        <s v="CUST_0542" u="1"/>
        <s v="CUST_0543" u="1"/>
        <s v="CUST_0544" u="1"/>
        <s v="CUST_0545" u="1"/>
        <s v="CUST_0546" u="1"/>
        <s v="CUST_0547" u="1"/>
        <s v="CUST_0548" u="1"/>
        <s v="CUST_0549" u="1"/>
        <s v="CUST_0550" u="1"/>
        <s v="CUST_0551" u="1"/>
        <s v="CUST_0552" u="1"/>
        <s v="CUST_0553" u="1"/>
        <s v="CUST_0554" u="1"/>
        <s v="CUST_0555" u="1"/>
        <s v="CUST_0556" u="1"/>
        <s v="CUST_0557" u="1"/>
        <s v="CUST_0558" u="1"/>
        <s v="CUST_0559" u="1"/>
        <s v="CUST_0560" u="1"/>
        <s v="CUST_0561" u="1"/>
        <s v="CUST_0562" u="1"/>
        <s v="CUST_0563" u="1"/>
        <s v="CUST_0564" u="1"/>
        <s v="CUST_0565" u="1"/>
        <s v="CUST_0566" u="1"/>
        <s v="CUST_0567" u="1"/>
        <s v="CUST_0568" u="1"/>
        <s v="CUST_0569" u="1"/>
        <s v="CUST_0570" u="1"/>
        <s v="CUST_0571" u="1"/>
        <s v="CUST_0572" u="1"/>
        <s v="CUST_0573" u="1"/>
        <s v="CUST_0574" u="1"/>
        <s v="CUST_0575" u="1"/>
        <s v="CUST_0576" u="1"/>
        <s v="CUST_0577" u="1"/>
        <s v="CUST_0578" u="1"/>
        <s v="CUST_0579" u="1"/>
        <s v="CUST_0580" u="1"/>
        <s v="CUST_0581" u="1"/>
        <s v="CUST_0582" u="1"/>
        <s v="CUST_0583" u="1"/>
        <s v="CUST_0584" u="1"/>
        <s v="CUST_0585" u="1"/>
        <s v="CUST_0586" u="1"/>
        <s v="CUST_0587" u="1"/>
        <s v="CUST_0588" u="1"/>
        <s v="CUST_0589" u="1"/>
        <s v="CUST_0590" u="1"/>
        <s v="CUST_0591" u="1"/>
        <s v="CUST_0592" u="1"/>
        <s v="CUST_0593" u="1"/>
        <s v="CUST_0594" u="1"/>
        <s v="CUST_0595" u="1"/>
        <s v="CUST_0596" u="1"/>
        <s v="CUST_0597" u="1"/>
        <s v="CUST_0598" u="1"/>
        <s v="CUST_0599" u="1"/>
        <s v="CUST_0600" u="1"/>
        <s v="CUST_0601" u="1"/>
        <s v="CUST_0602" u="1"/>
        <s v="CUST_0603" u="1"/>
        <s v="CUST_0604" u="1"/>
        <s v="CUST_0605" u="1"/>
        <s v="CUST_0606" u="1"/>
        <s v="CUST_0607" u="1"/>
        <s v="CUST_0608" u="1"/>
        <s v="CUST_0609" u="1"/>
        <s v="CUST_0610" u="1"/>
        <s v="CUST_0611" u="1"/>
        <s v="CUST_0612" u="1"/>
        <s v="CUST_0613" u="1"/>
        <s v="CUST_0614" u="1"/>
        <s v="CUST_0615" u="1"/>
        <s v="CUST_0616" u="1"/>
        <s v="CUST_0617" u="1"/>
        <s v="CUST_0618" u="1"/>
        <s v="CUST_0619" u="1"/>
        <s v="CUST_0620" u="1"/>
        <s v="CUST_0621" u="1"/>
        <s v="CUST_0622" u="1"/>
        <s v="CUST_0623" u="1"/>
        <s v="CUST_0624" u="1"/>
        <s v="CUST_0625" u="1"/>
        <s v="CUST_0626" u="1"/>
        <s v="CUST_0627" u="1"/>
        <s v="CUST_0628" u="1"/>
        <s v="CUST_0629" u="1"/>
        <s v="CUST_0630" u="1"/>
        <s v="CUST_0631" u="1"/>
        <s v="CUST_0632" u="1"/>
        <s v="CUST_0633" u="1"/>
        <s v="CUST_0634" u="1"/>
        <s v="CUST_0635" u="1"/>
        <s v="CUST_0636" u="1"/>
        <s v="CUST_0637" u="1"/>
        <s v="CUST_0638" u="1"/>
        <s v="CUST_0639" u="1"/>
        <s v="CUST_0640" u="1"/>
        <s v="CUST_0641" u="1"/>
        <s v="CUST_0642" u="1"/>
        <s v="CUST_0643" u="1"/>
        <s v="CUST_0644" u="1"/>
        <s v="CUST_0645" u="1"/>
        <s v="CUST_0646" u="1"/>
        <s v="CUST_0647" u="1"/>
        <s v="CUST_0648" u="1"/>
        <s v="CUST_0649" u="1"/>
        <s v="CUST_0650" u="1"/>
        <s v="CUST_0651" u="1"/>
        <s v="CUST_0652" u="1"/>
        <s v="CUST_0653" u="1"/>
        <s v="CUST_0654" u="1"/>
        <s v="CUST_0655" u="1"/>
        <s v="CUST_0656" u="1"/>
        <s v="CUST_0657" u="1"/>
        <s v="CUST_0658" u="1"/>
        <s v="CUST_0659" u="1"/>
        <s v="CUST_0660" u="1"/>
        <s v="CUST_0661" u="1"/>
        <s v="CUST_0662" u="1"/>
        <s v="CUST_0663" u="1"/>
        <s v="CUST_0664" u="1"/>
        <s v="CUST_0665" u="1"/>
        <s v="CUST_0666" u="1"/>
        <s v="CUST_0667" u="1"/>
        <s v="CUST_0668" u="1"/>
        <s v="CUST_0669" u="1"/>
        <s v="CUST_0670" u="1"/>
        <s v="CUST_0671" u="1"/>
        <s v="CUST_0672" u="1"/>
        <s v="CUST_0673" u="1"/>
        <s v="CUST_0674" u="1"/>
        <s v="CUST_0675" u="1"/>
        <s v="CUST_0676" u="1"/>
        <s v="CUST_0677" u="1"/>
        <s v="CUST_0678" u="1"/>
        <s v="CUST_0679" u="1"/>
        <s v="CUST_0680" u="1"/>
        <s v="CUST_0681" u="1"/>
        <s v="CUST_0682" u="1"/>
        <s v="CUST_0683" u="1"/>
        <s v="CUST_0684" u="1"/>
        <s v="CUST_0685" u="1"/>
        <s v="CUST_0686" u="1"/>
        <s v="CUST_0687" u="1"/>
        <s v="CUST_0688" u="1"/>
        <s v="CUST_0689" u="1"/>
        <s v="CUST_0690" u="1"/>
        <s v="CUST_0691" u="1"/>
        <s v="CUST_0692" u="1"/>
        <s v="CUST_0693" u="1"/>
        <s v="CUST_0694" u="1"/>
        <s v="CUST_0695" u="1"/>
        <s v="CUST_0696" u="1"/>
        <s v="CUST_0697" u="1"/>
        <s v="CUST_0698" u="1"/>
        <s v="CUST_0699" u="1"/>
        <s v="CUST_0700" u="1"/>
      </sharedItems>
    </cacheField>
    <cacheField name="Product_ID" numFmtId="0">
      <sharedItems count="30">
        <s v="PROD_ID_003"/>
        <s v="PROD_ID_008"/>
        <s v="PROD_ID_005"/>
        <s v="PROD_ID_002"/>
        <s v="PROD_ID_009"/>
        <s v="PROD_ID_006"/>
        <s v="PROD_ID_007"/>
        <s v="PROD_ID_004"/>
        <s v="PROD_ID_001"/>
        <s v="PROD_ID_010"/>
        <s v="SUPP_ID_005" u="1"/>
        <s v="SUPP_ID_001" u="1"/>
        <s v="SUPP_ID_009" u="1"/>
        <s v="SUPP_ID_007" u="1"/>
        <s v="SUPP_ID_008" u="1"/>
        <s v="SUPP_ID_000" u="1"/>
        <s v="SUPP_ID_004" u="1"/>
        <s v="SUPP_ID_002" u="1"/>
        <s v="SUPP_ID_006" u="1"/>
        <s v="SUPP_ID_003" u="1"/>
        <s v="PROD_001" u="1"/>
        <s v="PROD_002" u="1"/>
        <s v="PROD_003" u="1"/>
        <s v="PROD_004" u="1"/>
        <s v="PROD_007" u="1"/>
        <s v="PROD_009" u="1"/>
        <s v="PROD_010" u="1"/>
        <s v="PROD_011" u="1"/>
        <s v="PROD_024" u="1"/>
        <s v="PROD_030" u="1"/>
      </sharedItems>
    </cacheField>
    <cacheField name="Discount Band" numFmtId="0">
      <sharedItems/>
    </cacheField>
    <cacheField name="Units Sold" numFmtId="0">
      <sharedItems containsSemiMixedTypes="0" containsString="0" containsNumber="1" minValue="3" maxValue="1791"/>
    </cacheField>
    <cacheField name="Manufacturing Price" numFmtId="0">
      <sharedItems containsSemiMixedTypes="0" containsString="0" containsNumber="1" minValue="10.53" maxValue="299.83999999999997"/>
    </cacheField>
    <cacheField name="Sale Price" numFmtId="0">
      <sharedItems containsSemiMixedTypes="0" containsString="0" containsNumber="1" minValue="14.57" maxValue="523"/>
    </cacheField>
    <cacheField name="Gross Sales" numFmtId="0">
      <sharedItems containsSemiMixedTypes="0" containsString="0" containsNumber="1" minValue="279.24" maxValue="441986.16"/>
    </cacheField>
    <cacheField name="Discounts" numFmtId="0">
      <sharedItems containsSemiMixedTypes="0" containsString="0" containsNumber="1" minValue="2.23" maxValue="523"/>
    </cacheField>
    <cacheField name="Sales" numFmtId="0">
      <sharedItems containsSemiMixedTypes="0" containsString="0" containsNumber="1" minValue="261.5" maxValue="619865.82000000007"/>
    </cacheField>
    <cacheField name="Sales (000)" numFmtId="0">
      <sharedItems containsSemiMixedTypes="0" containsString="0" containsNumber="1" minValue="0.26150000000000001" maxValue="619.8658200000001"/>
    </cacheField>
    <cacheField name="COGS" numFmtId="0">
      <sharedItems containsSemiMixedTypes="0" containsString="0" containsNumber="1" minValue="198.09" maxValue="292171.8"/>
    </cacheField>
    <cacheField name="Profit" numFmtId="0">
      <sharedItems containsSemiMixedTypes="0" containsString="0" containsNumber="1" minValue="0" maxValue="388650.41"/>
    </cacheField>
    <cacheField name="Profit (000)" numFmtId="0">
      <sharedItems containsSemiMixedTypes="0" containsString="0" containsNumber="1" minValue="0" maxValue="388.65041000000002"/>
    </cacheField>
    <cacheField name="Date" numFmtId="167">
      <sharedItems containsSemiMixedTypes="0" containsNonDate="0" containsDate="1" containsString="0" minDate="2022-01-22T00:00:00" maxDate="2025-01-21T00:00:00"/>
    </cacheField>
    <cacheField name="Month" numFmtId="0">
      <sharedItems containsMixedTypes="1" containsNumber="1" containsInteger="1" minValue="1" maxValue="12" count="24">
        <s v="Feb"/>
        <s v="Mar"/>
        <s v="Sep"/>
        <s v="Jan"/>
        <s v="Nov"/>
        <s v="May"/>
        <s v="Jul"/>
        <s v="Aug"/>
        <s v="Oct"/>
        <s v="Apr"/>
        <s v="Jun"/>
        <s v="Dec"/>
        <n v="8" u="1"/>
        <n v="2" u="1"/>
        <n v="12" u="1"/>
        <n v="6" u="1"/>
        <n v="10" u="1"/>
        <n v="4" u="1"/>
        <n v="7" u="1"/>
        <n v="5" u="1"/>
        <n v="11" u="1"/>
        <n v="3" u="1"/>
        <n v="9" u="1"/>
        <n v="1" u="1"/>
      </sharedItems>
    </cacheField>
    <cacheField name="Quarter" numFmtId="0">
      <sharedItems/>
    </cacheField>
    <cacheField name="Year" numFmtId="0">
      <sharedItems containsSemiMixedTypes="0" containsString="0" containsNumber="1" containsInteger="1" minValue="2022" maxValue="2025" count="4">
        <n v="2023"/>
        <n v="2022"/>
        <n v="2024"/>
        <n v="2025"/>
      </sharedItems>
    </cacheField>
    <cacheField name="Customer_Name" numFmtId="0">
      <sharedItems/>
    </cacheField>
    <cacheField name="Product_Name" numFmtId="0">
      <sharedItems count="38">
        <s v="MuscleMax BCAAs"/>
        <s v="MuscleMax Beta-Alanine"/>
        <s v="MuscleMax Casein Protein"/>
        <s v="MuscleMax Creatine Monohydrate"/>
        <s v="MuscleMax L-Glutamine"/>
        <s v="MuscleMax Multivitamins"/>
        <s v="MuscleMax Omega-3 Fatty Acids"/>
        <s v="MuscleMax Pre-Workout Supplements"/>
        <s v="MuscleMax Whey Protein"/>
        <s v="MuscleMax ZMA"/>
        <s v="MuscleMax HydraBoost Electrolytes" u="1"/>
        <s v="MuscleMax SuperCharge BCAA" u="1"/>
        <s v="MuscleMax IronMan Multivitamin" u="1"/>
        <s v="MuscleMax SleepPro Recovery" u="1"/>
        <s v="MuscleMax NitroBoost Creatine" u="1"/>
        <s v="MuscleMax LeanBurn Fat Burner" u="1"/>
        <s v="MuscleMax ProGainer Mass Gainer" u="1"/>
        <s v="MuscleMax JointFlex Collagen" u="1"/>
        <s v="MuscleMax MegaPump Pre-Workout" u="1"/>
        <s v="HydraBoost Electrolytes" u="1"/>
        <s v="SuperCharge BCAA" u="1"/>
        <s v="IronMan Multivitamin" u="1"/>
        <s v="SleepPro Recovery" u="1"/>
        <s v="NitroBoost Creatine" u="1"/>
        <s v="LeanBurn Fat Burner" u="1"/>
        <s v="ProGainer Mass Gainer" u="1"/>
        <s v="JointFlex Collagen" u="1"/>
        <s v="MegaPump Pre-Workout" u="1"/>
        <s v="Monster Whey Isolate" u="1"/>
        <s v="Recovery Glutamine" u="1"/>
        <s v="Energy Pre-Workout" u="1"/>
        <s v="Beast Whey Concentrate" u="1"/>
        <s v="Flex Joint Support" u="1"/>
        <s v="Power Creatine" u="1"/>
        <s v="Health Multivitamin" u="1"/>
        <s v="Max L-Carnitine" u="1"/>
        <s v="Strength BCAA" u="1"/>
        <s v="Omega Plus 3" u="1"/>
      </sharedItems>
    </cacheField>
    <cacheField name="Country" numFmtId="0">
      <sharedItems count="8">
        <s v="USA"/>
        <s v="Canada"/>
        <s v="Germany"/>
        <s v="England"/>
        <s v="France"/>
        <s v="Japan"/>
        <s v="India"/>
        <s v="Italy"/>
      </sharedItems>
    </cacheField>
    <cacheField name="Customer_ID_Original" numFmtId="0">
      <sharedItems/>
    </cacheField>
  </cacheFields>
  <extLst>
    <ext xmlns:x14="http://schemas.microsoft.com/office/spreadsheetml/2009/9/main" uri="{725AE2AE-9491-48be-B2B4-4EB974FC3084}">
      <x14:pivotCacheDefinition pivotCacheId="5280385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6">
  <r>
    <x v="0"/>
    <x v="0"/>
    <x v="0"/>
    <s v="Medium"/>
    <n v="315"/>
    <n v="66.16"/>
    <n v="91.31"/>
    <n v="21823.09"/>
    <n v="61.19"/>
    <n v="9487.8000000000011"/>
    <n v="9.4878000000000018"/>
    <n v="15812.24"/>
    <n v="0"/>
    <n v="0"/>
    <d v="2023-02-05T00:00:00"/>
    <x v="0"/>
    <s v="Q1"/>
    <x v="0"/>
    <s v="Shawn Thompson II"/>
    <x v="0"/>
    <x v="0"/>
    <s v="CUST_ID_065"/>
  </r>
  <r>
    <x v="0"/>
    <x v="1"/>
    <x v="0"/>
    <s v="Low"/>
    <n v="50"/>
    <n v="12.29"/>
    <n v="19.03"/>
    <n v="951.5"/>
    <n v="13.8"/>
    <n v="261.5"/>
    <n v="0.26150000000000001"/>
    <n v="614.5"/>
    <n v="0"/>
    <n v="0"/>
    <d v="2022-03-24T00:00:00"/>
    <x v="1"/>
    <s v="Q1"/>
    <x v="1"/>
    <s v="Dalton Brady"/>
    <x v="0"/>
    <x v="1"/>
    <s v="CUST_ID_090"/>
  </r>
  <r>
    <x v="1"/>
    <x v="2"/>
    <x v="0"/>
    <s v="Medium"/>
    <n v="17"/>
    <n v="117.34"/>
    <n v="154.65"/>
    <n v="2165.1"/>
    <n v="154.65"/>
    <n v="2629.05"/>
    <n v="2.6290499999999999"/>
    <n v="1642.76"/>
    <n v="986.29000000000019"/>
    <n v="0.98629000000000022"/>
    <d v="2022-02-24T00:00:00"/>
    <x v="0"/>
    <s v="Q1"/>
    <x v="1"/>
    <s v="Michael Barrett"/>
    <x v="0"/>
    <x v="2"/>
    <s v="CUST_ID_081"/>
  </r>
  <r>
    <x v="2"/>
    <x v="3"/>
    <x v="0"/>
    <s v="None"/>
    <n v="35"/>
    <n v="227.4"/>
    <n v="396.13"/>
    <n v="12676.16"/>
    <n v="396.13"/>
    <n v="13864.55"/>
    <n v="13.864549999999999"/>
    <n v="7276.8"/>
    <n v="6587.7499999999991"/>
    <n v="6.5877499999999989"/>
    <d v="2023-03-06T00:00:00"/>
    <x v="1"/>
    <s v="Q1"/>
    <x v="0"/>
    <s v="Alan Young"/>
    <x v="0"/>
    <x v="3"/>
    <s v="CUST_ID_078"/>
  </r>
  <r>
    <x v="0"/>
    <x v="4"/>
    <x v="0"/>
    <s v="None"/>
    <n v="47"/>
    <n v="112.93"/>
    <n v="202.92"/>
    <n v="7913.88"/>
    <n v="202.92"/>
    <n v="9537.24"/>
    <n v="9.5372400000000006"/>
    <n v="4404.2700000000004"/>
    <n v="5132.9699999999993"/>
    <n v="5.1329699999999994"/>
    <d v="2022-02-20T00:00:00"/>
    <x v="0"/>
    <s v="Q1"/>
    <x v="1"/>
    <s v="Eduardo Willis DDS"/>
    <x v="0"/>
    <x v="4"/>
    <s v="CUST_ID_063"/>
  </r>
  <r>
    <x v="2"/>
    <x v="5"/>
    <x v="0"/>
    <s v="Medium"/>
    <n v="43"/>
    <n v="121.18"/>
    <n v="189.71"/>
    <n v="8157.53"/>
    <n v="189.71"/>
    <n v="8157.5300000000007"/>
    <n v="8.1575300000000013"/>
    <n v="5210.74"/>
    <n v="2946.7900000000009"/>
    <n v="2.9467900000000009"/>
    <d v="2022-09-15T00:00:00"/>
    <x v="2"/>
    <s v="Q3"/>
    <x v="1"/>
    <s v="Leonard Oliver"/>
    <x v="0"/>
    <x v="2"/>
    <s v="CUST_ID_064"/>
  </r>
  <r>
    <x v="3"/>
    <x v="6"/>
    <x v="0"/>
    <s v="High"/>
    <n v="177"/>
    <n v="129.15"/>
    <n v="166.26"/>
    <n v="22278.84"/>
    <n v="166.26"/>
    <n v="29428.02"/>
    <n v="29.42802"/>
    <n v="17306.099999999999"/>
    <n v="12121.92"/>
    <n v="12.121919999999999"/>
    <d v="2023-01-19T00:00:00"/>
    <x v="3"/>
    <s v="Q1"/>
    <x v="0"/>
    <s v="Rebecca Gonzalez"/>
    <x v="0"/>
    <x v="5"/>
    <s v="CUST_ID_057"/>
  </r>
  <r>
    <x v="3"/>
    <x v="7"/>
    <x v="0"/>
    <s v="Low"/>
    <n v="529"/>
    <n v="19.510000000000002"/>
    <n v="27.25"/>
    <n v="10927.25"/>
    <n v="27.25"/>
    <n v="14415.25"/>
    <n v="14.41525"/>
    <n v="7823.51"/>
    <n v="6591.74"/>
    <n v="6.5917399999999997"/>
    <d v="2023-11-25T00:00:00"/>
    <x v="4"/>
    <s v="Q4"/>
    <x v="0"/>
    <s v="Peggy Schneider"/>
    <x v="0"/>
    <x v="3"/>
    <s v="CUST_ID_052"/>
  </r>
  <r>
    <x v="3"/>
    <x v="8"/>
    <x v="0"/>
    <s v="None"/>
    <n v="100"/>
    <n v="102.76"/>
    <n v="147.19999999999999"/>
    <n v="12217.6"/>
    <n v="147.19999999999999"/>
    <n v="14720"/>
    <n v="14.72"/>
    <n v="8529.08"/>
    <n v="6190.9199999999983"/>
    <n v="6.1909199999999984"/>
    <d v="2024-05-13T00:00:00"/>
    <x v="5"/>
    <s v="Q2"/>
    <x v="2"/>
    <s v="Christine Donaldson"/>
    <x v="0"/>
    <x v="5"/>
    <s v="CUST_ID_061"/>
  </r>
  <r>
    <x v="2"/>
    <x v="9"/>
    <x v="0"/>
    <s v="High"/>
    <n v="104"/>
    <n v="88.95"/>
    <n v="142.1"/>
    <n v="12362.7"/>
    <n v="142.1"/>
    <n v="14778.4"/>
    <n v="14.7784"/>
    <n v="7738.65"/>
    <n v="7039.75"/>
    <n v="7.0397499999999997"/>
    <d v="2024-05-10T00:00:00"/>
    <x v="5"/>
    <s v="Q2"/>
    <x v="2"/>
    <s v="Jocelyn Ryan"/>
    <x v="0"/>
    <x v="5"/>
    <s v="CUST_ID_017"/>
  </r>
  <r>
    <x v="3"/>
    <x v="10"/>
    <x v="0"/>
    <s v="High"/>
    <n v="331"/>
    <n v="82.62"/>
    <n v="121.14"/>
    <n v="36463.14"/>
    <n v="121.14"/>
    <n v="40097.339999999997"/>
    <n v="40.097340000000003"/>
    <n v="24868.62"/>
    <n v="15228.72"/>
    <n v="15.228719999999999"/>
    <d v="2023-09-08T00:00:00"/>
    <x v="2"/>
    <s v="Q3"/>
    <x v="0"/>
    <s v="Samantha Cain"/>
    <x v="0"/>
    <x v="1"/>
    <s v="CUST_ID_060"/>
  </r>
  <r>
    <x v="0"/>
    <x v="9"/>
    <x v="0"/>
    <s v="High"/>
    <n v="184"/>
    <n v="39.79"/>
    <n v="70.739999999999995"/>
    <n v="13016.16"/>
    <n v="70.739999999999995"/>
    <n v="13016.16"/>
    <n v="13.016159999999999"/>
    <n v="7321.36"/>
    <n v="5694.8"/>
    <n v="5.6947999999999999"/>
    <d v="2022-09-07T00:00:00"/>
    <x v="2"/>
    <s v="Q3"/>
    <x v="1"/>
    <s v="Karl Curtis"/>
    <x v="0"/>
    <x v="0"/>
    <s v="CUST_ID_017"/>
  </r>
  <r>
    <x v="2"/>
    <x v="11"/>
    <x v="0"/>
    <s v="None"/>
    <n v="381"/>
    <n v="223.65"/>
    <n v="272.58999999999997"/>
    <n v="103856.79"/>
    <n v="272.58999999999997"/>
    <n v="103856.79"/>
    <n v="103.85679"/>
    <n v="85210.65"/>
    <n v="18646.14"/>
    <n v="18.646139999999999"/>
    <d v="2022-07-08T00:00:00"/>
    <x v="6"/>
    <s v="Q3"/>
    <x v="1"/>
    <s v="Karen Hernandez"/>
    <x v="0"/>
    <x v="0"/>
    <s v="CUST_ID_002"/>
  </r>
  <r>
    <x v="0"/>
    <x v="6"/>
    <x v="0"/>
    <s v="High"/>
    <n v="449"/>
    <n v="10.87"/>
    <n v="16.87"/>
    <n v="6882.96"/>
    <n v="16.87"/>
    <n v="7574.63"/>
    <n v="7.57463"/>
    <n v="4434.96"/>
    <n v="3139.67"/>
    <n v="3.1396700000000002"/>
    <d v="2023-07-27T00:00:00"/>
    <x v="6"/>
    <s v="Q3"/>
    <x v="0"/>
    <s v="Adrian Taylor"/>
    <x v="0"/>
    <x v="4"/>
    <s v="CUST_ID_057"/>
  </r>
  <r>
    <x v="1"/>
    <x v="12"/>
    <x v="0"/>
    <s v="Low"/>
    <n v="176"/>
    <n v="138.04"/>
    <n v="185.59"/>
    <n v="29694.400000000001"/>
    <n v="185.59"/>
    <n v="32663.84"/>
    <n v="32.66384"/>
    <n v="22086.400000000001"/>
    <n v="10577.44"/>
    <n v="10.577439999999999"/>
    <d v="2023-05-26T00:00:00"/>
    <x v="5"/>
    <s v="Q2"/>
    <x v="0"/>
    <s v="Kyle Gonzalez"/>
    <x v="0"/>
    <x v="3"/>
    <s v="CUST_ID_091"/>
  </r>
  <r>
    <x v="3"/>
    <x v="13"/>
    <x v="0"/>
    <s v="Medium"/>
    <n v="142"/>
    <n v="130.41999999999999"/>
    <n v="208.79"/>
    <n v="29648.18"/>
    <n v="208.79"/>
    <n v="29648.18"/>
    <n v="29.64818"/>
    <n v="18519.64"/>
    <n v="11128.54"/>
    <n v="11.128539999999999"/>
    <d v="2022-07-04T00:00:00"/>
    <x v="6"/>
    <s v="Q3"/>
    <x v="1"/>
    <s v="Amanda Kelley"/>
    <x v="0"/>
    <x v="6"/>
    <s v="CUST_ID_021"/>
  </r>
  <r>
    <x v="1"/>
    <x v="14"/>
    <x v="0"/>
    <s v="None"/>
    <n v="371"/>
    <n v="95.67"/>
    <n v="122.01"/>
    <n v="37701.089999999997"/>
    <n v="122.01"/>
    <n v="45265.71"/>
    <n v="45.265709999999999"/>
    <n v="29562.03"/>
    <n v="15703.68"/>
    <n v="15.70368"/>
    <d v="2022-02-22T00:00:00"/>
    <x v="0"/>
    <s v="Q1"/>
    <x v="1"/>
    <s v="Crystal Smith"/>
    <x v="0"/>
    <x v="5"/>
    <s v="CUST_ID_097"/>
  </r>
  <r>
    <x v="3"/>
    <x v="7"/>
    <x v="0"/>
    <s v="None"/>
    <n v="785"/>
    <n v="60.9"/>
    <n v="91.93"/>
    <n v="54698.35"/>
    <n v="91.93"/>
    <n v="72165.05"/>
    <n v="72.165050000000008"/>
    <n v="36235.5"/>
    <n v="35929.550000000003"/>
    <n v="35.929550000000013"/>
    <d v="2023-11-09T00:00:00"/>
    <x v="4"/>
    <s v="Q4"/>
    <x v="0"/>
    <s v="Valerie Anderson"/>
    <x v="0"/>
    <x v="6"/>
    <s v="CUST_ID_052"/>
  </r>
  <r>
    <x v="3"/>
    <x v="15"/>
    <x v="0"/>
    <s v="Medium"/>
    <n v="928"/>
    <n v="118.06"/>
    <n v="150.24"/>
    <n v="105618.72"/>
    <n v="150.24"/>
    <n v="139422.72"/>
    <n v="139.42272"/>
    <n v="82996.179999999993"/>
    <n v="56426.540000000008"/>
    <n v="56.42654000000001"/>
    <d v="2023-02-22T00:00:00"/>
    <x v="0"/>
    <s v="Q1"/>
    <x v="0"/>
    <s v="Christopher Baker"/>
    <x v="0"/>
    <x v="7"/>
    <s v="CUST_ID_040"/>
  </r>
  <r>
    <x v="0"/>
    <x v="16"/>
    <x v="0"/>
    <s v="Low"/>
    <n v="209"/>
    <n v="126.59"/>
    <n v="208.39"/>
    <n v="27924.26"/>
    <n v="208.39"/>
    <n v="43553.509999999987"/>
    <n v="43.553510000000003"/>
    <n v="16963.060000000001"/>
    <n v="26590.44999999999"/>
    <n v="26.59044999999999"/>
    <d v="2025-01-02T00:00:00"/>
    <x v="3"/>
    <s v="Q1"/>
    <x v="3"/>
    <s v="Kimberly Pierce"/>
    <x v="0"/>
    <x v="0"/>
    <s v="CUST_ID_099"/>
  </r>
  <r>
    <x v="1"/>
    <x v="17"/>
    <x v="0"/>
    <s v="Low"/>
    <n v="161"/>
    <n v="133.80000000000001"/>
    <n v="225.09"/>
    <n v="36239.49"/>
    <n v="225.09"/>
    <n v="36239.49"/>
    <n v="36.239490000000004"/>
    <n v="21541.8"/>
    <n v="14697.69"/>
    <n v="14.69769"/>
    <d v="2022-08-25T00:00:00"/>
    <x v="7"/>
    <s v="Q3"/>
    <x v="1"/>
    <s v="Brandon Phillips"/>
    <x v="0"/>
    <x v="6"/>
    <s v="CUST_ID_051"/>
  </r>
  <r>
    <x v="3"/>
    <x v="4"/>
    <x v="0"/>
    <s v="Medium"/>
    <n v="241"/>
    <n v="134.79"/>
    <n v="193.15"/>
    <n v="42299.85"/>
    <n v="193.15"/>
    <n v="46549.15"/>
    <n v="46.549149999999997"/>
    <n v="29519.01"/>
    <n v="17030.14"/>
    <n v="17.030139999999999"/>
    <d v="2023-09-15T00:00:00"/>
    <x v="2"/>
    <s v="Q3"/>
    <x v="0"/>
    <s v="Isabella Snyder"/>
    <x v="0"/>
    <x v="5"/>
    <s v="CUST_ID_063"/>
  </r>
  <r>
    <x v="0"/>
    <x v="16"/>
    <x v="0"/>
    <s v="None"/>
    <n v="640"/>
    <n v="33.22"/>
    <n v="49.52"/>
    <n v="26394.16"/>
    <n v="49.52"/>
    <n v="31692.799999999999"/>
    <n v="31.692799999999998"/>
    <n v="17706.259999999998"/>
    <n v="13986.54"/>
    <n v="13.98654000000001"/>
    <d v="2024-07-14T00:00:00"/>
    <x v="6"/>
    <s v="Q3"/>
    <x v="2"/>
    <s v="Kenneth Ryan"/>
    <x v="0"/>
    <x v="7"/>
    <s v="CUST_ID_099"/>
  </r>
  <r>
    <x v="1"/>
    <x v="18"/>
    <x v="0"/>
    <s v="High"/>
    <n v="593"/>
    <n v="127.28"/>
    <n v="172.65"/>
    <n v="102381.45"/>
    <n v="172.65"/>
    <n v="102381.45"/>
    <n v="102.38145"/>
    <n v="75477.039999999994"/>
    <n v="26904.41"/>
    <n v="26.904409999999999"/>
    <d v="2022-03-27T00:00:00"/>
    <x v="1"/>
    <s v="Q1"/>
    <x v="1"/>
    <s v="Noah Pacheco"/>
    <x v="0"/>
    <x v="3"/>
    <s v="CUST_ID_041"/>
  </r>
  <r>
    <x v="2"/>
    <x v="19"/>
    <x v="0"/>
    <s v="Medium"/>
    <n v="181"/>
    <n v="228.05"/>
    <n v="401.88"/>
    <n v="60683.88"/>
    <n v="401.88"/>
    <n v="72740.28"/>
    <n v="72.740279999999998"/>
    <n v="34435.550000000003"/>
    <n v="38304.730000000003"/>
    <n v="38.304729999999999"/>
    <d v="2024-10-25T00:00:00"/>
    <x v="8"/>
    <s v="Q4"/>
    <x v="2"/>
    <s v="Jane Miller"/>
    <x v="0"/>
    <x v="1"/>
    <s v="CUST_ID_046"/>
  </r>
  <r>
    <x v="2"/>
    <x v="14"/>
    <x v="0"/>
    <s v="Medium"/>
    <n v="568"/>
    <n v="16.23"/>
    <n v="27.52"/>
    <n v="13016.96"/>
    <n v="27.52"/>
    <n v="15631.36"/>
    <n v="15.631360000000001"/>
    <n v="7676.79"/>
    <n v="7954.5700000000006"/>
    <n v="7.9545700000000004"/>
    <d v="2024-04-17T00:00:00"/>
    <x v="9"/>
    <s v="Q2"/>
    <x v="2"/>
    <s v="Brandon Stevens"/>
    <x v="0"/>
    <x v="0"/>
    <s v="CUST_ID_097"/>
  </r>
  <r>
    <x v="3"/>
    <x v="20"/>
    <x v="0"/>
    <s v="None"/>
    <n v="958"/>
    <n v="56.72"/>
    <n v="90.21"/>
    <n v="86421.18"/>
    <n v="90.21"/>
    <n v="86421.18"/>
    <n v="86.421179999999993"/>
    <n v="54337.760000000002"/>
    <n v="32083.419999999991"/>
    <n v="32.08341999999999"/>
    <d v="2022-10-07T00:00:00"/>
    <x v="8"/>
    <s v="Q4"/>
    <x v="1"/>
    <s v="Terri Branch"/>
    <x v="0"/>
    <x v="7"/>
    <s v="CUST_ID_071"/>
  </r>
  <r>
    <x v="3"/>
    <x v="21"/>
    <x v="0"/>
    <s v="Low"/>
    <n v="218"/>
    <n v="168.62"/>
    <n v="244.96"/>
    <n v="44582.720000000001"/>
    <n v="244.96"/>
    <n v="53401.279999999999"/>
    <n v="53.40128"/>
    <n v="30688.84"/>
    <n v="22712.44"/>
    <n v="22.712440000000001"/>
    <d v="2024-07-25T00:00:00"/>
    <x v="6"/>
    <s v="Q3"/>
    <x v="2"/>
    <s v="Jose Vaughn"/>
    <x v="0"/>
    <x v="2"/>
    <s v="CUST_ID_086"/>
  </r>
  <r>
    <x v="2"/>
    <x v="22"/>
    <x v="0"/>
    <s v="Low"/>
    <n v="864"/>
    <n v="148.38999999999999"/>
    <n v="203.2"/>
    <n v="175564.79999999999"/>
    <n v="203.2"/>
    <n v="175564.79999999999"/>
    <n v="175.56479999999999"/>
    <n v="128208.96000000001"/>
    <n v="47355.839999999982"/>
    <n v="47.355839999999979"/>
    <d v="2022-03-13T00:00:00"/>
    <x v="1"/>
    <s v="Q1"/>
    <x v="1"/>
    <s v="James Stein"/>
    <x v="0"/>
    <x v="2"/>
    <s v="CUST_ID_068"/>
  </r>
  <r>
    <x v="2"/>
    <x v="23"/>
    <x v="0"/>
    <s v="High"/>
    <n v="355"/>
    <n v="247.44"/>
    <n v="324.63"/>
    <n v="104855.49"/>
    <n v="324.63"/>
    <n v="115243.65"/>
    <n v="115.24365"/>
    <n v="79923.12"/>
    <n v="35320.53"/>
    <n v="35.320529999999998"/>
    <d v="2023-10-27T00:00:00"/>
    <x v="8"/>
    <s v="Q4"/>
    <x v="0"/>
    <s v="Colleen Flores"/>
    <x v="0"/>
    <x v="3"/>
    <s v="CUST_ID_006"/>
  </r>
  <r>
    <x v="1"/>
    <x v="24"/>
    <x v="0"/>
    <s v="Low"/>
    <n v="603"/>
    <n v="49.88"/>
    <n v="61"/>
    <n v="33428"/>
    <n v="61"/>
    <n v="36783"/>
    <n v="36.783000000000001"/>
    <n v="27334.240000000002"/>
    <n v="9448.7599999999984"/>
    <n v="9.4487599999999983"/>
    <d v="2023-08-12T00:00:00"/>
    <x v="7"/>
    <s v="Q3"/>
    <x v="0"/>
    <s v="Edwin Martin DDS"/>
    <x v="0"/>
    <x v="0"/>
    <s v="CUST_ID_035"/>
  </r>
  <r>
    <x v="1"/>
    <x v="25"/>
    <x v="0"/>
    <s v="Low"/>
    <n v="971"/>
    <n v="80.36"/>
    <n v="97.66"/>
    <n v="86233.78"/>
    <n v="97.66"/>
    <n v="94827.86"/>
    <n v="94.827860000000001"/>
    <n v="70957.88"/>
    <n v="23869.98"/>
    <n v="23.869979999999991"/>
    <d v="2023-07-22T00:00:00"/>
    <x v="6"/>
    <s v="Q3"/>
    <x v="0"/>
    <s v="Adam Carroll"/>
    <x v="0"/>
    <x v="6"/>
    <s v="CUST_ID_022"/>
  </r>
  <r>
    <x v="1"/>
    <x v="26"/>
    <x v="0"/>
    <s v="Low"/>
    <n v="320"/>
    <n v="98.95"/>
    <n v="129.88"/>
    <n v="37795.08"/>
    <n v="129.88"/>
    <n v="41561.599999999999"/>
    <n v="41.561599999999999"/>
    <n v="28794.45"/>
    <n v="12767.15"/>
    <n v="12.767150000000001"/>
    <d v="2023-07-03T00:00:00"/>
    <x v="6"/>
    <s v="Q3"/>
    <x v="0"/>
    <s v="Lori Roberts"/>
    <x v="0"/>
    <x v="3"/>
    <s v="CUST_ID_028"/>
  </r>
  <r>
    <x v="2"/>
    <x v="27"/>
    <x v="0"/>
    <s v="Low"/>
    <n v="451"/>
    <n v="229.86"/>
    <n v="378.05"/>
    <n v="155000.5"/>
    <n v="378.05"/>
    <n v="170500.55"/>
    <n v="170.50055"/>
    <n v="94242.6"/>
    <n v="76257.950000000012"/>
    <n v="76.257950000000008"/>
    <d v="2023-04-29T00:00:00"/>
    <x v="9"/>
    <s v="Q2"/>
    <x v="0"/>
    <s v="Renee French"/>
    <x v="0"/>
    <x v="0"/>
    <s v="CUST_ID_033"/>
  </r>
  <r>
    <x v="2"/>
    <x v="28"/>
    <x v="0"/>
    <s v="Medium"/>
    <n v="258"/>
    <n v="253.88"/>
    <n v="361.96"/>
    <n v="93385.68"/>
    <n v="361.96"/>
    <n v="93385.68"/>
    <n v="93.385679999999994"/>
    <n v="65501.04"/>
    <n v="27884.639999999989"/>
    <n v="27.88463999999999"/>
    <d v="2022-04-14T00:00:00"/>
    <x v="9"/>
    <s v="Q2"/>
    <x v="1"/>
    <s v="William Garcia"/>
    <x v="0"/>
    <x v="2"/>
    <s v="CUST_ID_069"/>
  </r>
  <r>
    <x v="0"/>
    <x v="2"/>
    <x v="0"/>
    <s v="Medium"/>
    <n v="445"/>
    <n v="115.05"/>
    <n v="183.48"/>
    <n v="68071.08"/>
    <n v="183.48"/>
    <n v="81648.599999999991"/>
    <n v="81.648599999999988"/>
    <n v="42683.55"/>
    <n v="38965.049999999988"/>
    <n v="38.965049999999991"/>
    <d v="2024-03-07T00:00:00"/>
    <x v="1"/>
    <s v="Q1"/>
    <x v="2"/>
    <s v="Louis Miller"/>
    <x v="0"/>
    <x v="1"/>
    <s v="CUST_ID_081"/>
  </r>
  <r>
    <x v="0"/>
    <x v="29"/>
    <x v="0"/>
    <s v="Low"/>
    <n v="272"/>
    <n v="235.34"/>
    <n v="357.63"/>
    <n v="97275.36"/>
    <n v="357.63"/>
    <n v="97275.36"/>
    <n v="97.275360000000006"/>
    <n v="64012.480000000003"/>
    <n v="33262.879999999997"/>
    <n v="33.262880000000003"/>
    <d v="2022-09-30T00:00:00"/>
    <x v="2"/>
    <s v="Q3"/>
    <x v="1"/>
    <s v="Michael Bass"/>
    <x v="0"/>
    <x v="4"/>
    <s v="CUST_ID_084"/>
  </r>
  <r>
    <x v="0"/>
    <x v="30"/>
    <x v="0"/>
    <s v="High"/>
    <n v="965"/>
    <n v="35.14"/>
    <n v="59.25"/>
    <n v="43311.75"/>
    <n v="59.25"/>
    <n v="57176.25"/>
    <n v="57.176250000000003"/>
    <n v="25687.34"/>
    <n v="31488.91"/>
    <n v="31.488910000000001"/>
    <d v="2023-01-31T00:00:00"/>
    <x v="3"/>
    <s v="Q1"/>
    <x v="0"/>
    <s v="Matthew Harrison"/>
    <x v="0"/>
    <x v="3"/>
    <s v="CUST_ID_058"/>
  </r>
  <r>
    <x v="3"/>
    <x v="31"/>
    <x v="0"/>
    <s v="Medium"/>
    <n v="393"/>
    <n v="248.12"/>
    <n v="314.04000000000002"/>
    <n v="123417.72"/>
    <n v="314.04000000000002"/>
    <n v="123417.72"/>
    <n v="123.41772"/>
    <n v="97511.16"/>
    <n v="25906.560000000001"/>
    <n v="25.906559999999999"/>
    <d v="2022-08-25T00:00:00"/>
    <x v="7"/>
    <s v="Q3"/>
    <x v="1"/>
    <s v="Taylor Young"/>
    <x v="0"/>
    <x v="3"/>
    <s v="CUST_ID_008"/>
  </r>
  <r>
    <x v="1"/>
    <x v="16"/>
    <x v="0"/>
    <s v="Low"/>
    <n v="409"/>
    <n v="209.3"/>
    <n v="318.82"/>
    <n v="130397.38"/>
    <n v="318.82"/>
    <n v="130397.38"/>
    <n v="130.39738"/>
    <n v="85603.7"/>
    <n v="44793.679999999993"/>
    <n v="44.793679999999988"/>
    <d v="2022-06-23T00:00:00"/>
    <x v="10"/>
    <s v="Q2"/>
    <x v="1"/>
    <s v="Michael Mcgrath"/>
    <x v="0"/>
    <x v="2"/>
    <s v="CUST_ID_099"/>
  </r>
  <r>
    <x v="3"/>
    <x v="32"/>
    <x v="0"/>
    <s v="Low"/>
    <n v="946"/>
    <n v="79.53"/>
    <n v="137.22999999999999"/>
    <n v="118017.8"/>
    <n v="137.22999999999999"/>
    <n v="129819.58"/>
    <n v="129.81958"/>
    <n v="68395.8"/>
    <n v="61423.779999999977"/>
    <n v="61.423779999999987"/>
    <d v="2023-04-10T00:00:00"/>
    <x v="9"/>
    <s v="Q2"/>
    <x v="0"/>
    <s v="William Oliver"/>
    <x v="0"/>
    <x v="6"/>
    <s v="CUST_ID_039"/>
  </r>
  <r>
    <x v="2"/>
    <x v="33"/>
    <x v="0"/>
    <s v="Medium"/>
    <n v="694"/>
    <n v="158.6"/>
    <n v="249.73"/>
    <n v="131357.98000000001"/>
    <n v="249.73"/>
    <n v="173312.62"/>
    <n v="173.31262000000001"/>
    <n v="83423.600000000006"/>
    <n v="89889.01999999999"/>
    <n v="89.889019999999988"/>
    <d v="2023-02-15T00:00:00"/>
    <x v="0"/>
    <s v="Q1"/>
    <x v="0"/>
    <s v="Jacob Boone"/>
    <x v="0"/>
    <x v="5"/>
    <s v="CUST_ID_073"/>
  </r>
  <r>
    <x v="3"/>
    <x v="6"/>
    <x v="0"/>
    <s v="Medium"/>
    <n v="408"/>
    <n v="240.89"/>
    <n v="331.14"/>
    <n v="122852.94"/>
    <n v="331.14"/>
    <n v="135105.12"/>
    <n v="135.10512"/>
    <n v="89370.19"/>
    <n v="45734.929999999993"/>
    <n v="45.734929999999991"/>
    <d v="2023-04-26T00:00:00"/>
    <x v="9"/>
    <s v="Q2"/>
    <x v="0"/>
    <s v="Robert Johnson"/>
    <x v="0"/>
    <x v="0"/>
    <s v="CUST_ID_057"/>
  </r>
  <r>
    <x v="0"/>
    <x v="34"/>
    <x v="0"/>
    <s v="Low"/>
    <n v="888"/>
    <n v="66.94"/>
    <n v="99.3"/>
    <n v="73482"/>
    <n v="99.3"/>
    <n v="88178.4"/>
    <n v="88.178399999999996"/>
    <n v="49535.6"/>
    <n v="38642.800000000003"/>
    <n v="38.642799999999987"/>
    <d v="2024-09-15T00:00:00"/>
    <x v="2"/>
    <s v="Q3"/>
    <x v="2"/>
    <s v="Kelsey Hill"/>
    <x v="0"/>
    <x v="4"/>
    <s v="CUST_ID_095"/>
  </r>
  <r>
    <x v="2"/>
    <x v="29"/>
    <x v="0"/>
    <s v="None"/>
    <n v="541"/>
    <n v="197.65"/>
    <n v="329.09"/>
    <n v="148419.59"/>
    <n v="329.09"/>
    <n v="178037.69"/>
    <n v="178.03769"/>
    <n v="89140.15"/>
    <n v="88897.539999999979"/>
    <n v="88.897539999999978"/>
    <d v="2024-03-21T00:00:00"/>
    <x v="1"/>
    <s v="Q1"/>
    <x v="2"/>
    <s v="Brittany Sullivan"/>
    <x v="0"/>
    <x v="5"/>
    <s v="CUST_ID_084"/>
  </r>
  <r>
    <x v="3"/>
    <x v="35"/>
    <x v="0"/>
    <s v="High"/>
    <n v="756"/>
    <n v="210.67"/>
    <n v="365.49"/>
    <n v="251091.63"/>
    <n v="365.49"/>
    <n v="276310.44"/>
    <n v="276.31044000000003"/>
    <n v="144730.29"/>
    <n v="131580.15"/>
    <n v="131.58015"/>
    <d v="2023-03-17T00:00:00"/>
    <x v="1"/>
    <s v="Q1"/>
    <x v="0"/>
    <s v="Patricia Andrade"/>
    <x v="0"/>
    <x v="5"/>
    <s v="CUST_ID_100"/>
  </r>
  <r>
    <x v="2"/>
    <x v="36"/>
    <x v="0"/>
    <s v="None"/>
    <n v="1048"/>
    <n v="53.89"/>
    <n v="84.77"/>
    <n v="74004.210000000006"/>
    <n v="84.77"/>
    <n v="88838.959999999992"/>
    <n v="88.838959999999986"/>
    <n v="47045.97"/>
    <n v="41792.989999999991"/>
    <n v="41.792989999999989"/>
    <d v="2024-08-31T00:00:00"/>
    <x v="7"/>
    <s v="Q3"/>
    <x v="2"/>
    <s v="Ryan Vasquez"/>
    <x v="0"/>
    <x v="2"/>
    <s v="CUST_ID_055"/>
  </r>
  <r>
    <x v="1"/>
    <x v="37"/>
    <x v="0"/>
    <s v="High"/>
    <n v="569"/>
    <n v="245.98"/>
    <n v="367.28"/>
    <n v="134057.20000000001"/>
    <n v="367.28"/>
    <n v="208982.32"/>
    <n v="208.98231999999999"/>
    <n v="89782.7"/>
    <n v="119199.62"/>
    <n v="119.19962"/>
    <d v="2025-01-13T00:00:00"/>
    <x v="3"/>
    <s v="Q1"/>
    <x v="3"/>
    <s v="Brandi Hansen"/>
    <x v="0"/>
    <x v="2"/>
    <s v="CUST_ID_087"/>
  </r>
  <r>
    <x v="3"/>
    <x v="34"/>
    <x v="0"/>
    <s v="None"/>
    <n v="870"/>
    <n v="142.52000000000001"/>
    <n v="215.66"/>
    <n v="156353.5"/>
    <n v="215.66"/>
    <n v="187624.2"/>
    <n v="187.6242"/>
    <n v="103327"/>
    <n v="84297.199999999983"/>
    <n v="84.297199999999989"/>
    <d v="2024-05-01T00:00:00"/>
    <x v="5"/>
    <s v="Q2"/>
    <x v="2"/>
    <s v="Dr. Mark Harper Jr."/>
    <x v="0"/>
    <x v="0"/>
    <s v="CUST_ID_095"/>
  </r>
  <r>
    <x v="3"/>
    <x v="5"/>
    <x v="0"/>
    <s v="None"/>
    <n v="853"/>
    <n v="153.05000000000001"/>
    <n v="228.44"/>
    <n v="194859.32"/>
    <n v="228.44"/>
    <n v="194859.32"/>
    <n v="194.85932"/>
    <n v="130551.65"/>
    <n v="64307.670000000013"/>
    <n v="64.307670000000016"/>
    <d v="2022-05-31T00:00:00"/>
    <x v="5"/>
    <s v="Q2"/>
    <x v="1"/>
    <s v="Kevin Mccarthy"/>
    <x v="0"/>
    <x v="6"/>
    <s v="CUST_ID_064"/>
  </r>
  <r>
    <x v="0"/>
    <x v="38"/>
    <x v="0"/>
    <s v="Low"/>
    <n v="758"/>
    <n v="273.35000000000002"/>
    <n v="406.16"/>
    <n v="279844.24"/>
    <n v="406.16"/>
    <n v="307869.28000000003"/>
    <n v="307.86928"/>
    <n v="188338.15"/>
    <n v="119531.13"/>
    <n v="119.53113"/>
    <d v="2023-10-01T00:00:00"/>
    <x v="8"/>
    <s v="Q4"/>
    <x v="0"/>
    <s v="Jacob Ferguson"/>
    <x v="0"/>
    <x v="2"/>
    <s v="CUST_ID_096"/>
  </r>
  <r>
    <x v="2"/>
    <x v="11"/>
    <x v="0"/>
    <s v="High"/>
    <n v="1313"/>
    <n v="284.26"/>
    <n v="393.36"/>
    <n v="358744.32000000001"/>
    <n v="393.36"/>
    <n v="516481.68"/>
    <n v="516.48167999999998"/>
    <n v="259245.12"/>
    <n v="257236.56"/>
    <n v="257.23656"/>
    <d v="2024-01-30T00:00:00"/>
    <x v="3"/>
    <s v="Q1"/>
    <x v="2"/>
    <s v="Shaun Jones"/>
    <x v="0"/>
    <x v="0"/>
    <s v="CUST_ID_002"/>
  </r>
  <r>
    <x v="2"/>
    <x v="39"/>
    <x v="0"/>
    <s v="High"/>
    <n v="1251"/>
    <n v="152.84"/>
    <n v="213.41"/>
    <n v="185453.29"/>
    <n v="213.41"/>
    <n v="266975.90999999997"/>
    <n v="266.97591"/>
    <n v="132817.96"/>
    <n v="134157.95000000001"/>
    <n v="134.15795"/>
    <d v="2024-11-26T00:00:00"/>
    <x v="4"/>
    <s v="Q4"/>
    <x v="2"/>
    <s v="Mrs. Victoria Williams"/>
    <x v="0"/>
    <x v="4"/>
    <s v="CUST_ID_089"/>
  </r>
  <r>
    <x v="3"/>
    <x v="40"/>
    <x v="0"/>
    <s v="High"/>
    <n v="736"/>
    <n v="269.10000000000002"/>
    <n v="344.05"/>
    <n v="210902.65"/>
    <n v="344.05"/>
    <n v="253220.8"/>
    <n v="253.2208"/>
    <n v="164958.29999999999"/>
    <n v="88262.500000000029"/>
    <n v="88.262500000000031"/>
    <d v="2024-06-18T00:00:00"/>
    <x v="10"/>
    <s v="Q2"/>
    <x v="2"/>
    <s v="Ashley Macdonald"/>
    <x v="0"/>
    <x v="3"/>
    <s v="CUST_ID_093"/>
  </r>
  <r>
    <x v="0"/>
    <x v="41"/>
    <x v="0"/>
    <s v="Low"/>
    <n v="635"/>
    <n v="288.02"/>
    <n v="504.46"/>
    <n v="266859.34000000003"/>
    <n v="504.46"/>
    <n v="320332.09999999998"/>
    <n v="320.33210000000003"/>
    <n v="152362.57999999999"/>
    <n v="167969.52"/>
    <n v="167.96951999999999"/>
    <d v="2022-11-30T00:00:00"/>
    <x v="4"/>
    <s v="Q4"/>
    <x v="1"/>
    <s v="Lisa Johnson"/>
    <x v="0"/>
    <x v="4"/>
    <s v="CUST_ID_016"/>
  </r>
  <r>
    <x v="2"/>
    <x v="16"/>
    <x v="0"/>
    <s v="High"/>
    <n v="829"/>
    <n v="264.76"/>
    <n v="426.76"/>
    <n v="321777.03999999998"/>
    <n v="426.76"/>
    <n v="353784.04"/>
    <n v="353.78404"/>
    <n v="199629.04"/>
    <n v="154155"/>
    <n v="154.155"/>
    <d v="2023-03-16T00:00:00"/>
    <x v="1"/>
    <s v="Q1"/>
    <x v="0"/>
    <s v="Donna Bell"/>
    <x v="0"/>
    <x v="3"/>
    <s v="CUST_ID_099"/>
  </r>
  <r>
    <x v="2"/>
    <x v="42"/>
    <x v="0"/>
    <s v="Low"/>
    <n v="1239"/>
    <n v="232.83"/>
    <n v="361.98"/>
    <n v="339899.22"/>
    <n v="361.98"/>
    <n v="448493.22"/>
    <n v="448.49322000000001"/>
    <n v="218627.37"/>
    <n v="229865.85"/>
    <n v="229.86584999999999"/>
    <d v="2023-02-12T00:00:00"/>
    <x v="0"/>
    <s v="Q1"/>
    <x v="0"/>
    <s v="Shawn Thompson"/>
    <x v="0"/>
    <x v="2"/>
    <s v="CUST_ID_070"/>
  </r>
  <r>
    <x v="3"/>
    <x v="43"/>
    <x v="0"/>
    <s v="Medium"/>
    <n v="1063"/>
    <n v="200.18"/>
    <n v="348.65"/>
    <n v="308903.90000000002"/>
    <n v="348.65"/>
    <n v="370614.95"/>
    <n v="370.61495000000002"/>
    <n v="177359.48"/>
    <n v="193255.46999999991"/>
    <n v="193.25546999999989"/>
    <d v="2022-12-11T00:00:00"/>
    <x v="11"/>
    <s v="Q4"/>
    <x v="1"/>
    <s v="Andrew Schultz"/>
    <x v="0"/>
    <x v="1"/>
    <s v="CUST_ID_088"/>
  </r>
  <r>
    <x v="2"/>
    <x v="44"/>
    <x v="1"/>
    <s v="Low"/>
    <n v="33"/>
    <n v="230.62"/>
    <n v="284.12"/>
    <n v="9375.9599999999991"/>
    <n v="138.44999999999999"/>
    <n v="4807.1100000000006"/>
    <n v="4.8071100000000007"/>
    <n v="7610.46"/>
    <n v="0"/>
    <n v="0"/>
    <d v="2022-08-04T00:00:00"/>
    <x v="7"/>
    <s v="Q3"/>
    <x v="1"/>
    <s v="Paul Dorsey"/>
    <x v="1"/>
    <x v="2"/>
    <s v="CUST_ID_047"/>
  </r>
  <r>
    <x v="1"/>
    <x v="0"/>
    <x v="1"/>
    <s v="Medium"/>
    <n v="25"/>
    <n v="163.55000000000001"/>
    <n v="232.8"/>
    <n v="5820"/>
    <n v="121.83"/>
    <n v="2774.25"/>
    <n v="2.7742499999999999"/>
    <n v="4088.75"/>
    <n v="0"/>
    <n v="0"/>
    <d v="2022-08-22T00:00:00"/>
    <x v="7"/>
    <s v="Q3"/>
    <x v="1"/>
    <s v="Tiffany Suarez"/>
    <x v="1"/>
    <x v="3"/>
    <s v="CUST_ID_065"/>
  </r>
  <r>
    <x v="1"/>
    <x v="1"/>
    <x v="1"/>
    <s v="None"/>
    <n v="17"/>
    <n v="63.45"/>
    <n v="89.58"/>
    <n v="1164.54"/>
    <n v="89.58"/>
    <n v="1522.86"/>
    <n v="1.5228600000000001"/>
    <n v="824.85"/>
    <n v="698.00999999999988"/>
    <n v="0.69800999999999991"/>
    <d v="2023-12-28T00:00:00"/>
    <x v="11"/>
    <s v="Q4"/>
    <x v="0"/>
    <s v="Robert Peterson"/>
    <x v="1"/>
    <x v="5"/>
    <s v="CUST_ID_090"/>
  </r>
  <r>
    <x v="2"/>
    <x v="45"/>
    <x v="1"/>
    <s v="None"/>
    <n v="60"/>
    <n v="169.1"/>
    <n v="270.32"/>
    <n v="16219.2"/>
    <n v="270.32"/>
    <n v="16219.2"/>
    <n v="16.219200000000001"/>
    <n v="10146"/>
    <n v="6073.1999999999989"/>
    <n v="6.073199999999999"/>
    <d v="2022-05-01T00:00:00"/>
    <x v="5"/>
    <s v="Q2"/>
    <x v="1"/>
    <s v="April Sawyer"/>
    <x v="1"/>
    <x v="1"/>
    <s v="CUST_ID_083"/>
  </r>
  <r>
    <x v="3"/>
    <x v="30"/>
    <x v="1"/>
    <s v="Medium"/>
    <n v="24"/>
    <n v="116.48"/>
    <n v="192.31"/>
    <n v="3461.58"/>
    <n v="192.31"/>
    <n v="4615.4400000000014"/>
    <n v="4.6154400000000004"/>
    <n v="2096.64"/>
    <n v="2518.8000000000011"/>
    <n v="2.518800000000001"/>
    <d v="2023-02-02T00:00:00"/>
    <x v="0"/>
    <s v="Q1"/>
    <x v="0"/>
    <s v="Peter Rivera"/>
    <x v="1"/>
    <x v="4"/>
    <s v="CUST_ID_058"/>
  </r>
  <r>
    <x v="3"/>
    <x v="22"/>
    <x v="1"/>
    <s v="None"/>
    <n v="41"/>
    <n v="35.340000000000003"/>
    <n v="63.26"/>
    <n v="1961.06"/>
    <n v="63.26"/>
    <n v="2593.66"/>
    <n v="2.5936599999999999"/>
    <n v="1095.54"/>
    <n v="1498.12"/>
    <n v="1.4981199999999999"/>
    <d v="2023-12-16T00:00:00"/>
    <x v="11"/>
    <s v="Q4"/>
    <x v="0"/>
    <s v="Stephanie Lewis"/>
    <x v="1"/>
    <x v="6"/>
    <s v="CUST_ID_068"/>
  </r>
  <r>
    <x v="0"/>
    <x v="46"/>
    <x v="1"/>
    <s v="None"/>
    <n v="548"/>
    <n v="213.9"/>
    <n v="257.64999999999998"/>
    <n v="141192.20000000001"/>
    <n v="257.64999999999998"/>
    <n v="141192.20000000001"/>
    <n v="141.19220000000001"/>
    <n v="117217.2"/>
    <n v="23974.999999999989"/>
    <n v="23.974999999999991"/>
    <d v="2022-09-22T00:00:00"/>
    <x v="2"/>
    <s v="Q3"/>
    <x v="1"/>
    <s v="Brian Porter"/>
    <x v="1"/>
    <x v="6"/>
    <s v="CUST_ID_049"/>
  </r>
  <r>
    <x v="2"/>
    <x v="44"/>
    <x v="1"/>
    <s v="None"/>
    <n v="42"/>
    <n v="104.73"/>
    <n v="131.27000000000001"/>
    <n v="4200.6400000000003"/>
    <n v="131.27000000000001"/>
    <n v="5513.34"/>
    <n v="5.5133400000000004"/>
    <n v="3351.36"/>
    <n v="2161.98"/>
    <n v="2.1619799999999998"/>
    <d v="2023-01-02T00:00:00"/>
    <x v="3"/>
    <s v="Q1"/>
    <x v="0"/>
    <s v="Justin Coleman"/>
    <x v="1"/>
    <x v="3"/>
    <s v="CUST_ID_047"/>
  </r>
  <r>
    <x v="1"/>
    <x v="11"/>
    <x v="1"/>
    <s v="None"/>
    <n v="58"/>
    <n v="48.41"/>
    <n v="60"/>
    <n v="3180"/>
    <n v="60"/>
    <n v="3480"/>
    <n v="3.48"/>
    <n v="2565.73"/>
    <n v="914.27"/>
    <n v="0.91427000000000003"/>
    <d v="2023-04-29T00:00:00"/>
    <x v="9"/>
    <s v="Q2"/>
    <x v="0"/>
    <s v="Christopher Morton"/>
    <x v="1"/>
    <x v="0"/>
    <s v="CUST_ID_002"/>
  </r>
  <r>
    <x v="1"/>
    <x v="47"/>
    <x v="1"/>
    <s v="None"/>
    <n v="40"/>
    <n v="184.4"/>
    <n v="223.64"/>
    <n v="6709.2"/>
    <n v="223.64"/>
    <n v="8945.5999999999985"/>
    <n v="8.9455999999999989"/>
    <n v="5532"/>
    <n v="3413.599999999999"/>
    <n v="3.413599999999998"/>
    <d v="2023-01-25T00:00:00"/>
    <x v="3"/>
    <s v="Q1"/>
    <x v="0"/>
    <s v="Matthew Murphy"/>
    <x v="1"/>
    <x v="6"/>
    <s v="CUST_ID_004"/>
  </r>
  <r>
    <x v="0"/>
    <x v="18"/>
    <x v="1"/>
    <s v="None"/>
    <n v="124"/>
    <n v="294.56"/>
    <n v="501.56"/>
    <n v="62193.440000000002"/>
    <n v="501.56"/>
    <n v="62193.440000000002"/>
    <n v="62.193440000000002"/>
    <n v="36525.440000000002"/>
    <n v="25668"/>
    <n v="25.667999999999999"/>
    <d v="2022-08-26T00:00:00"/>
    <x v="7"/>
    <s v="Q3"/>
    <x v="1"/>
    <s v="Valerie Clark"/>
    <x v="1"/>
    <x v="5"/>
    <s v="CUST_ID_041"/>
  </r>
  <r>
    <x v="3"/>
    <x v="48"/>
    <x v="1"/>
    <s v="Low"/>
    <n v="104"/>
    <n v="122.93"/>
    <n v="150.51"/>
    <n v="15653.04"/>
    <n v="150.51"/>
    <n v="15653.04"/>
    <n v="15.653040000000001"/>
    <n v="12784.72"/>
    <n v="2868.32"/>
    <n v="2.8683200000000002"/>
    <d v="2022-07-17T00:00:00"/>
    <x v="6"/>
    <s v="Q3"/>
    <x v="1"/>
    <s v="Brian Martinez"/>
    <x v="1"/>
    <x v="3"/>
    <s v="CUST_ID_080"/>
  </r>
  <r>
    <x v="1"/>
    <x v="49"/>
    <x v="1"/>
    <s v="High"/>
    <n v="602"/>
    <n v="37.130000000000003"/>
    <n v="53.6"/>
    <n v="26907.200000000001"/>
    <n v="53.6"/>
    <n v="32267.200000000001"/>
    <n v="32.267200000000003"/>
    <n v="18639.259999999998"/>
    <n v="13627.94"/>
    <n v="13.627940000000001"/>
    <d v="2022-11-03T00:00:00"/>
    <x v="4"/>
    <s v="Q4"/>
    <x v="1"/>
    <s v="Laura Brown"/>
    <x v="1"/>
    <x v="2"/>
    <s v="CUST_ID_045"/>
  </r>
  <r>
    <x v="2"/>
    <x v="50"/>
    <x v="1"/>
    <s v="None"/>
    <n v="622"/>
    <n v="10.53"/>
    <n v="14.57"/>
    <n v="9062.5400000000009"/>
    <n v="14.57"/>
    <n v="9062.5400000000009"/>
    <n v="9.0625400000000003"/>
    <n v="6549.66"/>
    <n v="2512.880000000001"/>
    <n v="2.5128800000000009"/>
    <d v="2022-06-15T00:00:00"/>
    <x v="10"/>
    <s v="Q2"/>
    <x v="1"/>
    <s v="Tanya Robinson"/>
    <x v="1"/>
    <x v="0"/>
    <s v="CUST_ID_076"/>
  </r>
  <r>
    <x v="2"/>
    <x v="10"/>
    <x v="1"/>
    <s v="High"/>
    <n v="92"/>
    <n v="166.07"/>
    <n v="266.35000000000002"/>
    <n v="24504.2"/>
    <n v="266.35000000000002"/>
    <n v="24504.2"/>
    <n v="24.504200000000001"/>
    <n v="15278.44"/>
    <n v="9225.76"/>
    <n v="9.2257600000000011"/>
    <d v="2022-07-05T00:00:00"/>
    <x v="6"/>
    <s v="Q3"/>
    <x v="1"/>
    <s v="Timothy Carter"/>
    <x v="1"/>
    <x v="6"/>
    <s v="CUST_ID_060"/>
  </r>
  <r>
    <x v="2"/>
    <x v="51"/>
    <x v="1"/>
    <s v="High"/>
    <n v="965"/>
    <n v="29.46"/>
    <n v="35.67"/>
    <n v="23898.9"/>
    <n v="35.67"/>
    <n v="34421.550000000003"/>
    <n v="34.421550000000003"/>
    <n v="19738.2"/>
    <n v="14683.35"/>
    <n v="14.683350000000001"/>
    <d v="2024-12-21T00:00:00"/>
    <x v="11"/>
    <s v="Q4"/>
    <x v="2"/>
    <s v="Kristin Reyes"/>
    <x v="1"/>
    <x v="0"/>
    <s v="CUST_ID_011"/>
  </r>
  <r>
    <x v="3"/>
    <x v="27"/>
    <x v="1"/>
    <s v="Medium"/>
    <n v="110"/>
    <n v="248.95"/>
    <n v="360.55"/>
    <n v="39660.5"/>
    <n v="360.55"/>
    <n v="39660.5"/>
    <n v="39.660499999999999"/>
    <n v="27384.5"/>
    <n v="12276"/>
    <n v="12.276"/>
    <d v="2022-03-23T00:00:00"/>
    <x v="1"/>
    <s v="Q1"/>
    <x v="1"/>
    <s v="Robin Reeves"/>
    <x v="1"/>
    <x v="1"/>
    <s v="CUST_ID_033"/>
  </r>
  <r>
    <x v="0"/>
    <x v="39"/>
    <x v="1"/>
    <s v="None"/>
    <n v="215"/>
    <n v="64.69"/>
    <n v="83.13"/>
    <n v="13550.19"/>
    <n v="83.13"/>
    <n v="17872.95"/>
    <n v="17.872949999999999"/>
    <n v="10544.47"/>
    <n v="7328.4800000000014"/>
    <n v="7.3284800000000017"/>
    <d v="2023-12-16T00:00:00"/>
    <x v="11"/>
    <s v="Q4"/>
    <x v="0"/>
    <s v="Eric Campbell"/>
    <x v="1"/>
    <x v="6"/>
    <s v="CUST_ID_089"/>
  </r>
  <r>
    <x v="1"/>
    <x v="50"/>
    <x v="1"/>
    <s v="Low"/>
    <n v="593"/>
    <n v="184.84"/>
    <n v="318.82"/>
    <n v="171843.98"/>
    <n v="318.82"/>
    <n v="189060.26"/>
    <n v="189.06026"/>
    <n v="99628.76"/>
    <n v="89431.500000000015"/>
    <n v="89.431500000000014"/>
    <d v="2023-09-04T00:00:00"/>
    <x v="2"/>
    <s v="Q3"/>
    <x v="0"/>
    <s v="Jennifer Ritter"/>
    <x v="1"/>
    <x v="0"/>
    <s v="CUST_ID_076"/>
  </r>
  <r>
    <x v="3"/>
    <x v="0"/>
    <x v="1"/>
    <s v="High"/>
    <n v="508"/>
    <n v="84.42"/>
    <n v="105.97"/>
    <n v="48958.14"/>
    <n v="105.97"/>
    <n v="53832.76"/>
    <n v="53.83276"/>
    <n v="39002.04"/>
    <n v="14830.72"/>
    <n v="14.830719999999999"/>
    <d v="2023-04-19T00:00:00"/>
    <x v="9"/>
    <s v="Q2"/>
    <x v="0"/>
    <s v="Isabella Howell"/>
    <x v="1"/>
    <x v="2"/>
    <s v="CUST_ID_065"/>
  </r>
  <r>
    <x v="1"/>
    <x v="12"/>
    <x v="1"/>
    <s v="Medium"/>
    <n v="723"/>
    <n v="19.149999999999999"/>
    <n v="29.21"/>
    <n v="14663.42"/>
    <n v="29.21"/>
    <n v="21118.83"/>
    <n v="21.118829999999999"/>
    <n v="9613.2999999999993"/>
    <n v="11505.53"/>
    <n v="11.50553"/>
    <d v="2024-01-04T00:00:00"/>
    <x v="3"/>
    <s v="Q1"/>
    <x v="2"/>
    <s v="Alex Lee"/>
    <x v="1"/>
    <x v="4"/>
    <s v="CUST_ID_091"/>
  </r>
  <r>
    <x v="3"/>
    <x v="52"/>
    <x v="1"/>
    <s v="Medium"/>
    <n v="616"/>
    <n v="11.19"/>
    <n v="15.61"/>
    <n v="8741.6"/>
    <n v="15.61"/>
    <n v="9615.76"/>
    <n v="9.6157599999999999"/>
    <n v="6266.4"/>
    <n v="3349.360000000001"/>
    <n v="3.3493600000000008"/>
    <d v="2023-03-15T00:00:00"/>
    <x v="1"/>
    <s v="Q1"/>
    <x v="0"/>
    <s v="Charles Kirk"/>
    <x v="1"/>
    <x v="0"/>
    <s v="CUST_ID_066"/>
  </r>
  <r>
    <x v="2"/>
    <x v="17"/>
    <x v="1"/>
    <s v="None"/>
    <n v="119"/>
    <n v="281.85000000000002"/>
    <n v="385.79"/>
    <n v="41665.32"/>
    <n v="385.79"/>
    <n v="45909.01"/>
    <n v="45.909010000000002"/>
    <n v="30439.8"/>
    <n v="15469.21"/>
    <n v="15.46921"/>
    <d v="2023-04-17T00:00:00"/>
    <x v="9"/>
    <s v="Q2"/>
    <x v="0"/>
    <s v="Alyssa Ayala"/>
    <x v="1"/>
    <x v="2"/>
    <s v="CUST_ID_051"/>
  </r>
  <r>
    <x v="1"/>
    <x v="53"/>
    <x v="1"/>
    <s v="High"/>
    <n v="197"/>
    <n v="279.95999999999998"/>
    <n v="408.41"/>
    <n v="73105.39"/>
    <n v="408.41"/>
    <n v="80456.77"/>
    <n v="80.456770000000006"/>
    <n v="50112.84"/>
    <n v="30343.930000000011"/>
    <n v="30.343930000000011"/>
    <d v="2023-03-08T00:00:00"/>
    <x v="1"/>
    <s v="Q1"/>
    <x v="0"/>
    <s v="Joseph Graves"/>
    <x v="1"/>
    <x v="6"/>
    <s v="CUST_ID_024"/>
  </r>
  <r>
    <x v="3"/>
    <x v="18"/>
    <x v="1"/>
    <s v="High"/>
    <n v="287"/>
    <n v="250.04"/>
    <n v="312.01"/>
    <n v="89546.87"/>
    <n v="312.01"/>
    <n v="89546.87"/>
    <n v="89.546869999999998"/>
    <n v="71761.48"/>
    <n v="17785.39"/>
    <n v="17.78539"/>
    <d v="2022-07-07T00:00:00"/>
    <x v="6"/>
    <s v="Q3"/>
    <x v="1"/>
    <s v="Mark Moreno"/>
    <x v="1"/>
    <x v="6"/>
    <s v="CUST_ID_041"/>
  </r>
  <r>
    <x v="2"/>
    <x v="54"/>
    <x v="1"/>
    <s v="Low"/>
    <n v="496"/>
    <n v="24.79"/>
    <n v="32.799999999999997"/>
    <n v="13546.4"/>
    <n v="32.799999999999997"/>
    <n v="16268.8"/>
    <n v="16.268799999999999"/>
    <n v="10238.27"/>
    <n v="6030.5299999999988"/>
    <n v="6.0305299999999988"/>
    <d v="2024-07-27T00:00:00"/>
    <x v="6"/>
    <s v="Q3"/>
    <x v="2"/>
    <s v="Kenneth Thomas"/>
    <x v="1"/>
    <x v="5"/>
    <s v="CUST_ID_034"/>
  </r>
  <r>
    <x v="1"/>
    <x v="33"/>
    <x v="1"/>
    <s v="None"/>
    <n v="436"/>
    <n v="27.39"/>
    <n v="41.84"/>
    <n v="15187.92"/>
    <n v="41.84"/>
    <n v="18242.240000000002"/>
    <n v="18.242239999999999"/>
    <n v="9942.57"/>
    <n v="8299.6700000000019"/>
    <n v="8.2996700000000025"/>
    <d v="2024-05-02T00:00:00"/>
    <x v="5"/>
    <s v="Q2"/>
    <x v="2"/>
    <s v="James Carrillo"/>
    <x v="1"/>
    <x v="6"/>
    <s v="CUST_ID_073"/>
  </r>
  <r>
    <x v="2"/>
    <x v="55"/>
    <x v="1"/>
    <s v="None"/>
    <n v="164"/>
    <n v="267.14"/>
    <n v="362.76"/>
    <n v="59492.639999999999"/>
    <n v="362.76"/>
    <n v="59492.639999999999"/>
    <n v="59.492640000000002"/>
    <n v="43810.96"/>
    <n v="15681.68"/>
    <n v="15.68168"/>
    <d v="2022-06-27T00:00:00"/>
    <x v="10"/>
    <s v="Q2"/>
    <x v="1"/>
    <s v="Warren Quinn"/>
    <x v="1"/>
    <x v="4"/>
    <s v="CUST_ID_010"/>
  </r>
  <r>
    <x v="2"/>
    <x v="56"/>
    <x v="1"/>
    <s v="Medium"/>
    <n v="773"/>
    <n v="29.68"/>
    <n v="46.4"/>
    <n v="29881.599999999999"/>
    <n v="46.4"/>
    <n v="35867.199999999997"/>
    <n v="35.867199999999997"/>
    <n v="19113.919999999998"/>
    <n v="16753.28"/>
    <n v="16.75328"/>
    <d v="2024-09-14T00:00:00"/>
    <x v="2"/>
    <s v="Q3"/>
    <x v="2"/>
    <s v="Kathleen Savage"/>
    <x v="1"/>
    <x v="1"/>
    <s v="CUST_ID_020"/>
  </r>
  <r>
    <x v="3"/>
    <x v="20"/>
    <x v="1"/>
    <s v="None"/>
    <n v="913"/>
    <n v="190.69"/>
    <n v="307.52999999999997"/>
    <n v="194974.02"/>
    <n v="307.52999999999997"/>
    <n v="280774.89"/>
    <n v="280.77489000000003"/>
    <n v="120897.46"/>
    <n v="159877.42999999991"/>
    <n v="159.87742999999989"/>
    <d v="2024-12-08T00:00:00"/>
    <x v="11"/>
    <s v="Q4"/>
    <x v="2"/>
    <s v="Rachel Nguyen"/>
    <x v="1"/>
    <x v="3"/>
    <s v="CUST_ID_071"/>
  </r>
  <r>
    <x v="0"/>
    <x v="17"/>
    <x v="1"/>
    <s v="Low"/>
    <n v="913"/>
    <n v="95.73"/>
    <n v="169.09"/>
    <n v="128677.49"/>
    <n v="169.09"/>
    <n v="154379.17000000001"/>
    <n v="154.37916999999999"/>
    <n v="72850.53"/>
    <n v="81528.640000000014"/>
    <n v="81.52864000000001"/>
    <d v="2022-11-22T00:00:00"/>
    <x v="4"/>
    <s v="Q4"/>
    <x v="1"/>
    <s v="Justin Brown"/>
    <x v="1"/>
    <x v="1"/>
    <s v="CUST_ID_051"/>
  </r>
  <r>
    <x v="3"/>
    <x v="30"/>
    <x v="1"/>
    <s v="High"/>
    <n v="366"/>
    <n v="185.68"/>
    <n v="294.95999999999998"/>
    <n v="107955.36"/>
    <n v="294.95999999999998"/>
    <n v="107955.36"/>
    <n v="107.95536"/>
    <n v="67958.880000000005"/>
    <n v="39996.479999999981"/>
    <n v="39.996479999999977"/>
    <d v="2022-06-11T00:00:00"/>
    <x v="10"/>
    <s v="Q2"/>
    <x v="1"/>
    <s v="Kelly Moore"/>
    <x v="1"/>
    <x v="5"/>
    <s v="CUST_ID_058"/>
  </r>
  <r>
    <x v="3"/>
    <x v="57"/>
    <x v="1"/>
    <s v="Low"/>
    <n v="1003"/>
    <n v="26.78"/>
    <n v="37.83"/>
    <n v="34500.959999999999"/>
    <n v="37.83"/>
    <n v="37943.49"/>
    <n v="37.943489999999997"/>
    <n v="24423.360000000001"/>
    <n v="13520.13"/>
    <n v="13.52013"/>
    <d v="2023-08-24T00:00:00"/>
    <x v="7"/>
    <s v="Q3"/>
    <x v="0"/>
    <s v="Victor Dougherty"/>
    <x v="1"/>
    <x v="4"/>
    <s v="CUST_ID_025"/>
  </r>
  <r>
    <x v="1"/>
    <x v="31"/>
    <x v="1"/>
    <s v="Medium"/>
    <n v="331"/>
    <n v="257.77"/>
    <n v="371.22"/>
    <n v="85380.6"/>
    <n v="371.22"/>
    <n v="122873.82"/>
    <n v="122.87381999999999"/>
    <n v="59287.1"/>
    <n v="63586.720000000008"/>
    <n v="63.586720000000007"/>
    <d v="2024-01-25T00:00:00"/>
    <x v="3"/>
    <s v="Q1"/>
    <x v="2"/>
    <s v="Deanna Richmond"/>
    <x v="1"/>
    <x v="3"/>
    <s v="CUST_ID_008"/>
  </r>
  <r>
    <x v="1"/>
    <x v="58"/>
    <x v="1"/>
    <s v="High"/>
    <n v="614"/>
    <n v="119.82"/>
    <n v="146.78"/>
    <n v="81903.240000000005"/>
    <n v="146.78"/>
    <n v="90122.92"/>
    <n v="90.122919999999993"/>
    <n v="66859.56"/>
    <n v="23263.360000000001"/>
    <n v="23.263359999999999"/>
    <d v="2023-05-30T00:00:00"/>
    <x v="5"/>
    <s v="Q2"/>
    <x v="0"/>
    <s v="Louis Graham"/>
    <x v="1"/>
    <x v="4"/>
    <s v="CUST_ID_059"/>
  </r>
  <r>
    <x v="2"/>
    <x v="59"/>
    <x v="1"/>
    <s v="None"/>
    <n v="416"/>
    <n v="107.28"/>
    <n v="134.79"/>
    <n v="42458.85"/>
    <n v="134.79"/>
    <n v="56072.639999999999"/>
    <n v="56.07264"/>
    <n v="33793.199999999997"/>
    <n v="22279.439999999999"/>
    <n v="22.279440000000001"/>
    <d v="2023-01-01T00:00:00"/>
    <x v="3"/>
    <s v="Q1"/>
    <x v="0"/>
    <s v="Catherine Patterson MD"/>
    <x v="1"/>
    <x v="3"/>
    <s v="CUST_ID_026"/>
  </r>
  <r>
    <x v="3"/>
    <x v="56"/>
    <x v="1"/>
    <s v="Low"/>
    <n v="871"/>
    <n v="82.09"/>
    <n v="142.15"/>
    <n v="86000.75"/>
    <n v="142.15"/>
    <n v="123812.65"/>
    <n v="123.81265"/>
    <n v="49664.45"/>
    <n v="74148.200000000012"/>
    <n v="74.148200000000017"/>
    <d v="2024-01-09T00:00:00"/>
    <x v="3"/>
    <s v="Q1"/>
    <x v="2"/>
    <s v="Tyler Myers"/>
    <x v="1"/>
    <x v="1"/>
    <s v="CUST_ID_020"/>
  </r>
  <r>
    <x v="3"/>
    <x v="60"/>
    <x v="1"/>
    <s v="None"/>
    <n v="908"/>
    <n v="27.79"/>
    <n v="48.73"/>
    <n v="33526.239999999998"/>
    <n v="48.73"/>
    <n v="44246.84"/>
    <n v="44.246839999999999"/>
    <n v="19119.52"/>
    <n v="25127.32"/>
    <n v="25.127320000000001"/>
    <d v="2023-02-06T00:00:00"/>
    <x v="0"/>
    <s v="Q1"/>
    <x v="0"/>
    <s v="Ian Garcia"/>
    <x v="1"/>
    <x v="3"/>
    <s v="CUST_ID_007"/>
  </r>
  <r>
    <x v="0"/>
    <x v="48"/>
    <x v="1"/>
    <s v="High"/>
    <n v="487"/>
    <n v="178.96"/>
    <n v="256.10000000000002"/>
    <n v="113452.3"/>
    <n v="256.10000000000002"/>
    <n v="124720.7"/>
    <n v="124.72069999999999"/>
    <n v="79279.28"/>
    <n v="45441.420000000013"/>
    <n v="45.441420000000022"/>
    <d v="2023-09-14T00:00:00"/>
    <x v="2"/>
    <s v="Q3"/>
    <x v="0"/>
    <s v="Justin Robinson"/>
    <x v="1"/>
    <x v="4"/>
    <s v="CUST_ID_080"/>
  </r>
  <r>
    <x v="3"/>
    <x v="61"/>
    <x v="1"/>
    <s v="Low"/>
    <n v="438"/>
    <n v="166.66"/>
    <n v="213.88"/>
    <n v="85124.24"/>
    <n v="213.88"/>
    <n v="93679.44"/>
    <n v="93.67944"/>
    <n v="66330.679999999993"/>
    <n v="27348.760000000009"/>
    <n v="27.348760000000009"/>
    <d v="2023-05-10T00:00:00"/>
    <x v="5"/>
    <s v="Q2"/>
    <x v="0"/>
    <s v="Amber Smith"/>
    <x v="1"/>
    <x v="0"/>
    <s v="CUST_ID_031"/>
  </r>
  <r>
    <x v="3"/>
    <x v="62"/>
    <x v="1"/>
    <s v="Low"/>
    <n v="1560"/>
    <n v="40.799999999999997"/>
    <n v="51.82"/>
    <n v="51820"/>
    <n v="51.82"/>
    <n v="80839.199999999997"/>
    <n v="80.839199999999991"/>
    <n v="40800"/>
    <n v="40039.199999999997"/>
    <n v="40.039199999999987"/>
    <d v="2025-01-06T00:00:00"/>
    <x v="3"/>
    <s v="Q1"/>
    <x v="3"/>
    <s v="Alexis Nichols"/>
    <x v="1"/>
    <x v="0"/>
    <s v="CUST_ID_037"/>
  </r>
  <r>
    <x v="2"/>
    <x v="54"/>
    <x v="1"/>
    <s v="High"/>
    <n v="670"/>
    <n v="53.48"/>
    <n v="84.16"/>
    <n v="56387.199999999997"/>
    <n v="84.16"/>
    <n v="56387.199999999997"/>
    <n v="56.3872"/>
    <n v="35831.599999999999"/>
    <n v="20555.599999999999"/>
    <n v="20.555599999999998"/>
    <d v="2022-05-25T00:00:00"/>
    <x v="5"/>
    <s v="Q2"/>
    <x v="1"/>
    <s v="Brooke Johnson"/>
    <x v="1"/>
    <x v="4"/>
    <s v="CUST_ID_034"/>
  </r>
  <r>
    <x v="0"/>
    <x v="54"/>
    <x v="1"/>
    <s v="None"/>
    <n v="889"/>
    <n v="68.25"/>
    <n v="102.02"/>
    <n v="75596.820000000007"/>
    <n v="102.02"/>
    <n v="90695.78"/>
    <n v="90.695779999999999"/>
    <n v="50573.25"/>
    <n v="40122.53"/>
    <n v="40.122529999999998"/>
    <d v="2022-12-22T00:00:00"/>
    <x v="11"/>
    <s v="Q4"/>
    <x v="1"/>
    <s v="Elizabeth Glover"/>
    <x v="1"/>
    <x v="6"/>
    <s v="CUST_ID_034"/>
  </r>
  <r>
    <x v="1"/>
    <x v="63"/>
    <x v="1"/>
    <s v="Low"/>
    <n v="395"/>
    <n v="245.2"/>
    <n v="342.59"/>
    <n v="93869.66"/>
    <n v="342.59"/>
    <n v="135323.04999999999"/>
    <n v="135.32304999999999"/>
    <n v="67184.800000000003"/>
    <n v="68138.249999999985"/>
    <n v="68.138249999999985"/>
    <d v="2024-12-04T00:00:00"/>
    <x v="11"/>
    <s v="Q4"/>
    <x v="2"/>
    <s v="Hannah Eaton"/>
    <x v="1"/>
    <x v="2"/>
    <s v="CUST_ID_030"/>
  </r>
  <r>
    <x v="2"/>
    <x v="64"/>
    <x v="1"/>
    <s v="Medium"/>
    <n v="1262"/>
    <n v="205.1"/>
    <n v="343.8"/>
    <n v="328672.8"/>
    <n v="343.8"/>
    <n v="433875.6"/>
    <n v="433.87560000000002"/>
    <n v="196075.6"/>
    <n v="237800"/>
    <n v="237.8"/>
    <d v="2023-11-16T00:00:00"/>
    <x v="4"/>
    <s v="Q4"/>
    <x v="0"/>
    <s v="Daniel Peck"/>
    <x v="1"/>
    <x v="6"/>
    <s v="CUST_ID_014"/>
  </r>
  <r>
    <x v="0"/>
    <x v="44"/>
    <x v="1"/>
    <s v="High"/>
    <n v="564"/>
    <n v="85.11"/>
    <n v="149.78"/>
    <n v="70396.600000000006"/>
    <n v="149.78"/>
    <n v="84475.92"/>
    <n v="84.475920000000002"/>
    <n v="40001.699999999997"/>
    <n v="44474.22"/>
    <n v="44.474220000000003"/>
    <d v="2024-10-23T00:00:00"/>
    <x v="8"/>
    <s v="Q4"/>
    <x v="2"/>
    <s v="Sarah Jenkins"/>
    <x v="1"/>
    <x v="4"/>
    <s v="CUST_ID_047"/>
  </r>
  <r>
    <x v="3"/>
    <x v="65"/>
    <x v="1"/>
    <s v="Low"/>
    <n v="520"/>
    <n v="226.49"/>
    <n v="317.19"/>
    <n v="137343.26999999999"/>
    <n v="317.19"/>
    <n v="164938.79999999999"/>
    <n v="164.93879999999999"/>
    <n v="98070.17"/>
    <n v="66868.62999999999"/>
    <n v="66.868629999999996"/>
    <d v="2024-10-27T00:00:00"/>
    <x v="8"/>
    <s v="Q4"/>
    <x v="2"/>
    <s v="Kathleen Rush"/>
    <x v="1"/>
    <x v="1"/>
    <s v="CUST_ID_038"/>
  </r>
  <r>
    <x v="0"/>
    <x v="66"/>
    <x v="1"/>
    <s v="High"/>
    <n v="798"/>
    <n v="50.85"/>
    <n v="87.45"/>
    <n v="63401.25"/>
    <n v="87.45"/>
    <n v="69785.100000000006"/>
    <n v="69.7851"/>
    <n v="36866.25"/>
    <n v="32918.850000000013"/>
    <n v="32.918850000000013"/>
    <d v="2023-08-26T00:00:00"/>
    <x v="7"/>
    <s v="Q3"/>
    <x v="0"/>
    <s v="Monica Rodriguez"/>
    <x v="1"/>
    <x v="6"/>
    <s v="CUST_ID_062"/>
  </r>
  <r>
    <x v="0"/>
    <x v="29"/>
    <x v="1"/>
    <s v="High"/>
    <n v="447"/>
    <n v="209.5"/>
    <n v="295.41000000000003"/>
    <n v="119936.46"/>
    <n v="295.41000000000003"/>
    <n v="132048.26999999999"/>
    <n v="132.04827"/>
    <n v="85057"/>
    <n v="46991.270000000019"/>
    <n v="46.991270000000021"/>
    <d v="2023-10-01T00:00:00"/>
    <x v="8"/>
    <s v="Q4"/>
    <x v="0"/>
    <s v="Marisa Vaughn"/>
    <x v="1"/>
    <x v="3"/>
    <s v="CUST_ID_084"/>
  </r>
  <r>
    <x v="3"/>
    <x v="67"/>
    <x v="1"/>
    <s v="Medium"/>
    <n v="971"/>
    <n v="134.36000000000001"/>
    <n v="231.43"/>
    <n v="187226.87"/>
    <n v="231.43"/>
    <n v="224718.53"/>
    <n v="224.71852999999999"/>
    <n v="108697.24"/>
    <n v="116021.29"/>
    <n v="116.02128999999999"/>
    <d v="2024-05-27T00:00:00"/>
    <x v="5"/>
    <s v="Q2"/>
    <x v="2"/>
    <s v="Shannon Lee"/>
    <x v="1"/>
    <x v="6"/>
    <s v="CUST_ID_032"/>
  </r>
  <r>
    <x v="2"/>
    <x v="63"/>
    <x v="1"/>
    <s v="Low"/>
    <n v="727"/>
    <n v="144.53"/>
    <n v="180.83"/>
    <n v="119528.63"/>
    <n v="180.83"/>
    <n v="131463.41"/>
    <n v="131.46341000000001"/>
    <n v="95534.33"/>
    <n v="35929.08"/>
    <n v="35.929079999999999"/>
    <d v="2023-05-19T00:00:00"/>
    <x v="5"/>
    <s v="Q2"/>
    <x v="0"/>
    <s v="Shawn Pineda"/>
    <x v="1"/>
    <x v="5"/>
    <s v="CUST_ID_030"/>
  </r>
  <r>
    <x v="0"/>
    <x v="68"/>
    <x v="1"/>
    <s v="High"/>
    <n v="890"/>
    <n v="146.72999999999999"/>
    <n v="219.13"/>
    <n v="162594.46"/>
    <n v="219.13"/>
    <n v="195025.7"/>
    <n v="195.0257"/>
    <n v="108873.66"/>
    <n v="86152.039999999979"/>
    <n v="86.152039999999985"/>
    <d v="2022-11-29T00:00:00"/>
    <x v="4"/>
    <s v="Q4"/>
    <x v="1"/>
    <s v="Megan Torres"/>
    <x v="1"/>
    <x v="3"/>
    <s v="CUST_ID_005"/>
  </r>
  <r>
    <x v="0"/>
    <x v="69"/>
    <x v="1"/>
    <s v="Low"/>
    <n v="645"/>
    <n v="213.5"/>
    <n v="380.87"/>
    <n v="170629.76000000001"/>
    <n v="380.87"/>
    <n v="245661.15"/>
    <n v="245.66114999999999"/>
    <n v="95648"/>
    <n v="150013.15"/>
    <n v="150.01315"/>
    <d v="2024-11-14T00:00:00"/>
    <x v="4"/>
    <s v="Q4"/>
    <x v="2"/>
    <s v="Eric Jennings"/>
    <x v="1"/>
    <x v="5"/>
    <s v="CUST_ID_085"/>
  </r>
  <r>
    <x v="1"/>
    <x v="5"/>
    <x v="1"/>
    <s v="High"/>
    <n v="525"/>
    <n v="224.54"/>
    <n v="344.18"/>
    <n v="164173.85999999999"/>
    <n v="344.18"/>
    <n v="180694.5"/>
    <n v="180.69450000000001"/>
    <n v="107105.58"/>
    <n v="73588.92"/>
    <n v="73.588920000000002"/>
    <d v="2023-06-12T00:00:00"/>
    <x v="10"/>
    <s v="Q2"/>
    <x v="0"/>
    <s v="Shannon Garcia"/>
    <x v="1"/>
    <x v="1"/>
    <s v="CUST_ID_064"/>
  </r>
  <r>
    <x v="0"/>
    <x v="70"/>
    <x v="1"/>
    <s v="Low"/>
    <n v="786"/>
    <n v="110.24"/>
    <n v="183.56"/>
    <n v="144278.16"/>
    <n v="183.56"/>
    <n v="144278.16"/>
    <n v="144.27816000000001"/>
    <n v="86648.639999999999"/>
    <n v="57629.52"/>
    <n v="57.629520000000007"/>
    <d v="2022-03-03T00:00:00"/>
    <x v="1"/>
    <s v="Q1"/>
    <x v="1"/>
    <s v="John Mueller"/>
    <x v="1"/>
    <x v="1"/>
    <s v="CUST_ID_054"/>
  </r>
  <r>
    <x v="3"/>
    <x v="50"/>
    <x v="1"/>
    <s v="Medium"/>
    <n v="597"/>
    <n v="298.76"/>
    <n v="453.44"/>
    <n v="246217.92"/>
    <n v="453.44"/>
    <n v="270703.68"/>
    <n v="270.70368000000002"/>
    <n v="162226.68"/>
    <n v="108477"/>
    <n v="108.477"/>
    <d v="2023-03-02T00:00:00"/>
    <x v="1"/>
    <s v="Q1"/>
    <x v="0"/>
    <s v="Nicholas Charles"/>
    <x v="1"/>
    <x v="4"/>
    <s v="CUST_ID_076"/>
  </r>
  <r>
    <x v="3"/>
    <x v="66"/>
    <x v="1"/>
    <s v="Low"/>
    <n v="702"/>
    <n v="199.99"/>
    <n v="257.8"/>
    <n v="150813"/>
    <n v="257.8"/>
    <n v="180975.6"/>
    <n v="180.97559999999999"/>
    <n v="116994.15"/>
    <n v="63981.450000000012"/>
    <n v="63.981450000000009"/>
    <d v="2022-12-17T00:00:00"/>
    <x v="11"/>
    <s v="Q4"/>
    <x v="1"/>
    <s v="Steven Thompson"/>
    <x v="1"/>
    <x v="4"/>
    <s v="CUST_ID_062"/>
  </r>
  <r>
    <x v="2"/>
    <x v="71"/>
    <x v="1"/>
    <s v="Low"/>
    <n v="958"/>
    <n v="129.91999999999999"/>
    <n v="224.17"/>
    <n v="178887.66"/>
    <n v="224.17"/>
    <n v="214754.86"/>
    <n v="214.75486000000001"/>
    <n v="103676.16"/>
    <n v="111078.7"/>
    <n v="111.0787"/>
    <d v="2022-12-29T00:00:00"/>
    <x v="11"/>
    <s v="Q4"/>
    <x v="1"/>
    <s v="Jacqueline Nelson"/>
    <x v="1"/>
    <x v="3"/>
    <s v="CUST_ID_098"/>
  </r>
  <r>
    <x v="1"/>
    <x v="21"/>
    <x v="1"/>
    <s v="High"/>
    <n v="866"/>
    <n v="119.77"/>
    <n v="169.02"/>
    <n v="146371.32"/>
    <n v="169.02"/>
    <n v="146371.32"/>
    <n v="146.37132"/>
    <n v="103720.82"/>
    <n v="42650.5"/>
    <n v="42.650500000000001"/>
    <d v="2022-06-07T00:00:00"/>
    <x v="10"/>
    <s v="Q2"/>
    <x v="1"/>
    <s v="Tara Jackson"/>
    <x v="1"/>
    <x v="5"/>
    <s v="CUST_ID_086"/>
  </r>
  <r>
    <x v="3"/>
    <x v="72"/>
    <x v="1"/>
    <s v="None"/>
    <n v="783"/>
    <n v="160.18"/>
    <n v="244.52"/>
    <n v="174098.24"/>
    <n v="244.52"/>
    <n v="191459.16"/>
    <n v="191.45916"/>
    <n v="114048.16"/>
    <n v="77411"/>
    <n v="77.411000000000001"/>
    <d v="2023-08-09T00:00:00"/>
    <x v="7"/>
    <s v="Q3"/>
    <x v="0"/>
    <s v="Jeffrey Morgan"/>
    <x v="1"/>
    <x v="3"/>
    <s v="CUST_ID_067"/>
  </r>
  <r>
    <x v="1"/>
    <x v="38"/>
    <x v="1"/>
    <s v="None"/>
    <n v="972"/>
    <n v="138.05000000000001"/>
    <n v="192.74"/>
    <n v="156119.4"/>
    <n v="192.74"/>
    <n v="187343.28"/>
    <n v="187.34327999999999"/>
    <n v="111820.5"/>
    <n v="75522.78"/>
    <n v="75.522779999999997"/>
    <d v="2024-03-19T00:00:00"/>
    <x v="1"/>
    <s v="Q1"/>
    <x v="2"/>
    <s v="Mrs. Mary Miller"/>
    <x v="1"/>
    <x v="7"/>
    <s v="CUST_ID_096"/>
  </r>
  <r>
    <x v="1"/>
    <x v="73"/>
    <x v="1"/>
    <s v="Low"/>
    <n v="1079"/>
    <n v="118.88"/>
    <n v="179.24"/>
    <n v="161136.76"/>
    <n v="179.24"/>
    <n v="193399.96"/>
    <n v="193.39995999999999"/>
    <n v="106873.12"/>
    <n v="86526.840000000026"/>
    <n v="86.526840000000021"/>
    <d v="2024-07-22T00:00:00"/>
    <x v="6"/>
    <s v="Q3"/>
    <x v="2"/>
    <s v="Patricia Wilson"/>
    <x v="1"/>
    <x v="3"/>
    <s v="CUST_ID_077"/>
  </r>
  <r>
    <x v="1"/>
    <x v="26"/>
    <x v="1"/>
    <s v="Medium"/>
    <n v="1328"/>
    <n v="241.4"/>
    <n v="368.03"/>
    <n v="339323.66"/>
    <n v="368.03"/>
    <n v="488743.84"/>
    <n v="488.74383999999998"/>
    <n v="222570.8"/>
    <n v="266173.03999999998"/>
    <n v="266.17304000000001"/>
    <d v="2024-02-02T00:00:00"/>
    <x v="0"/>
    <s v="Q1"/>
    <x v="2"/>
    <s v="Dana Raymond"/>
    <x v="1"/>
    <x v="3"/>
    <s v="CUST_ID_028"/>
  </r>
  <r>
    <x v="1"/>
    <x v="74"/>
    <x v="1"/>
    <s v="High"/>
    <n v="1429"/>
    <n v="276.55"/>
    <n v="363.61"/>
    <n v="333066.76"/>
    <n v="363.61"/>
    <n v="519598.69"/>
    <n v="519.59869000000003"/>
    <n v="253319.8"/>
    <n v="266278.89"/>
    <n v="266.27888999999999"/>
    <d v="2025-01-20T00:00:00"/>
    <x v="3"/>
    <s v="Q1"/>
    <x v="3"/>
    <s v="Julie Nicholson"/>
    <x v="1"/>
    <x v="3"/>
    <s v="CUST_ID_044"/>
  </r>
  <r>
    <x v="3"/>
    <x v="75"/>
    <x v="2"/>
    <s v="Medium"/>
    <n v="227"/>
    <n v="287.45999999999998"/>
    <n v="368.68"/>
    <n v="83690.36"/>
    <n v="140.96"/>
    <n v="51692.44"/>
    <n v="51.692439999999998"/>
    <n v="65253.42"/>
    <n v="0"/>
    <n v="0"/>
    <d v="2022-08-02T00:00:00"/>
    <x v="7"/>
    <s v="Q3"/>
    <x v="1"/>
    <s v="Nathan Carr"/>
    <x v="2"/>
    <x v="7"/>
    <s v="CUST_ID_082"/>
  </r>
  <r>
    <x v="3"/>
    <x v="58"/>
    <x v="2"/>
    <s v="None"/>
    <n v="708"/>
    <n v="73.430000000000007"/>
    <n v="92.66"/>
    <n v="45588.72"/>
    <n v="39.21"/>
    <n v="37842.6"/>
    <n v="37.842599999999997"/>
    <n v="36127.56"/>
    <n v="1715.0400000000011"/>
    <n v="1.715040000000001"/>
    <d v="2024-02-04T00:00:00"/>
    <x v="0"/>
    <s v="Q1"/>
    <x v="2"/>
    <s v="Christine Williams"/>
    <x v="2"/>
    <x v="0"/>
    <s v="CUST_ID_059"/>
  </r>
  <r>
    <x v="3"/>
    <x v="36"/>
    <x v="2"/>
    <s v="None"/>
    <n v="3"/>
    <n v="66.03"/>
    <n v="93.08"/>
    <n v="279.24"/>
    <n v="3.98"/>
    <n v="267.3"/>
    <n v="0.26729999999999998"/>
    <n v="198.09"/>
    <n v="69.209999999999951"/>
    <n v="6.9209999999999952E-2"/>
    <d v="2022-09-19T00:00:00"/>
    <x v="2"/>
    <s v="Q3"/>
    <x v="1"/>
    <s v="Jeffrey Bailey"/>
    <x v="2"/>
    <x v="1"/>
    <s v="CUST_ID_055"/>
  </r>
  <r>
    <x v="3"/>
    <x v="11"/>
    <x v="2"/>
    <s v="Medium"/>
    <n v="88"/>
    <n v="48.34"/>
    <n v="61.35"/>
    <n v="5398.8"/>
    <n v="61.35"/>
    <n v="5398.8"/>
    <n v="5.3987999999999996"/>
    <n v="4253.92"/>
    <n v="1144.8800000000001"/>
    <n v="1.1448799999999999"/>
    <d v="2022-03-21T00:00:00"/>
    <x v="1"/>
    <s v="Q1"/>
    <x v="1"/>
    <s v="Debra Marshall"/>
    <x v="2"/>
    <x v="2"/>
    <s v="CUST_ID_002"/>
  </r>
  <r>
    <x v="0"/>
    <x v="23"/>
    <x v="2"/>
    <s v="None"/>
    <n v="438"/>
    <n v="252.76"/>
    <n v="336.21"/>
    <n v="102207.84"/>
    <n v="336.21"/>
    <n v="147259.98000000001"/>
    <n v="147.25998000000001"/>
    <n v="76839.039999999994"/>
    <n v="70420.939999999988"/>
    <n v="70.420939999999987"/>
    <d v="2024-01-27T00:00:00"/>
    <x v="3"/>
    <s v="Q1"/>
    <x v="2"/>
    <s v="Debra Matthews"/>
    <x v="2"/>
    <x v="4"/>
    <s v="CUST_ID_006"/>
  </r>
  <r>
    <x v="0"/>
    <x v="67"/>
    <x v="2"/>
    <s v="Low"/>
    <n v="450"/>
    <n v="26.55"/>
    <n v="35.75"/>
    <n v="13406.25"/>
    <n v="35.75"/>
    <n v="16087.5"/>
    <n v="16.087499999999999"/>
    <n v="9956.25"/>
    <n v="6131.25"/>
    <n v="6.1312499999999996"/>
    <d v="2024-08-09T00:00:00"/>
    <x v="7"/>
    <s v="Q3"/>
    <x v="2"/>
    <s v="Stephanie Allen"/>
    <x v="2"/>
    <x v="6"/>
    <s v="CUST_ID_032"/>
  </r>
  <r>
    <x v="3"/>
    <x v="76"/>
    <x v="2"/>
    <s v="Low"/>
    <n v="89"/>
    <n v="157.91999999999999"/>
    <n v="228.36"/>
    <n v="14158.32"/>
    <n v="228.36"/>
    <n v="20324.04"/>
    <n v="20.32404"/>
    <n v="9791.0400000000009"/>
    <n v="10533"/>
    <n v="10.532999999999999"/>
    <d v="2024-02-06T00:00:00"/>
    <x v="0"/>
    <s v="Q1"/>
    <x v="2"/>
    <s v="Lisa Tyler"/>
    <x v="2"/>
    <x v="0"/>
    <s v="CUST_ID_050"/>
  </r>
  <r>
    <x v="0"/>
    <x v="26"/>
    <x v="2"/>
    <s v="High"/>
    <n v="232"/>
    <n v="68.03"/>
    <n v="95.07"/>
    <n v="15306.27"/>
    <n v="95.07"/>
    <n v="22056.240000000002"/>
    <n v="22.056239999999999"/>
    <n v="10952.83"/>
    <n v="11103.41"/>
    <n v="11.10341"/>
    <d v="2024-12-15T00:00:00"/>
    <x v="11"/>
    <s v="Q4"/>
    <x v="2"/>
    <s v="Melissa Garrett"/>
    <x v="2"/>
    <x v="7"/>
    <s v="CUST_ID_028"/>
  </r>
  <r>
    <x v="0"/>
    <x v="34"/>
    <x v="2"/>
    <s v="Low"/>
    <n v="71"/>
    <n v="286.5"/>
    <n v="450.47"/>
    <n v="26577.73"/>
    <n v="450.47"/>
    <n v="31983.37"/>
    <n v="31.983370000000001"/>
    <n v="16903.5"/>
    <n v="15079.87"/>
    <n v="15.07987"/>
    <d v="2022-12-02T00:00:00"/>
    <x v="11"/>
    <s v="Q4"/>
    <x v="1"/>
    <s v="Stacey Jackson"/>
    <x v="2"/>
    <x v="6"/>
    <s v="CUST_ID_095"/>
  </r>
  <r>
    <x v="2"/>
    <x v="55"/>
    <x v="2"/>
    <s v="None"/>
    <n v="1189"/>
    <n v="20.440000000000001"/>
    <n v="33.6"/>
    <n v="33297.599999999999"/>
    <n v="33.6"/>
    <n v="39950.400000000001"/>
    <n v="39.950400000000002"/>
    <n v="20256.04"/>
    <n v="19694.36"/>
    <n v="19.69436"/>
    <d v="2024-08-19T00:00:00"/>
    <x v="7"/>
    <s v="Q3"/>
    <x v="2"/>
    <s v="Robert Sutton"/>
    <x v="2"/>
    <x v="4"/>
    <s v="CUST_ID_010"/>
  </r>
  <r>
    <x v="3"/>
    <x v="17"/>
    <x v="2"/>
    <s v="High"/>
    <n v="163"/>
    <n v="31.44"/>
    <n v="39.159999999999997"/>
    <n v="5325.76"/>
    <n v="39.159999999999997"/>
    <n v="6383.079999999999"/>
    <n v="6.3830799999999988"/>
    <n v="4275.84"/>
    <n v="2107.2399999999989"/>
    <n v="2.1072399999999991"/>
    <d v="2022-11-26T00:00:00"/>
    <x v="4"/>
    <s v="Q4"/>
    <x v="1"/>
    <s v="Steven Hardy DVM"/>
    <x v="2"/>
    <x v="6"/>
    <s v="CUST_ID_051"/>
  </r>
  <r>
    <x v="0"/>
    <x v="49"/>
    <x v="2"/>
    <s v="None"/>
    <n v="800"/>
    <n v="73.09"/>
    <n v="130.46"/>
    <n v="79058.759999999995"/>
    <n v="130.46"/>
    <n v="104368"/>
    <n v="104.36799999999999"/>
    <n v="44292.54"/>
    <n v="60075.46"/>
    <n v="60.07546"/>
    <d v="2023-12-25T00:00:00"/>
    <x v="11"/>
    <s v="Q4"/>
    <x v="0"/>
    <s v="Samantha Johnson"/>
    <x v="2"/>
    <x v="4"/>
    <s v="CUST_ID_045"/>
  </r>
  <r>
    <x v="2"/>
    <x v="77"/>
    <x v="2"/>
    <s v="Medium"/>
    <n v="113"/>
    <n v="39.56"/>
    <n v="64.489999999999995"/>
    <n v="7287.37"/>
    <n v="64.489999999999995"/>
    <n v="7287.369999999999"/>
    <n v="7.2873699999999992"/>
    <n v="4470.28"/>
    <n v="2817.0899999999988"/>
    <n v="2.817089999999999"/>
    <d v="2022-08-28T00:00:00"/>
    <x v="7"/>
    <s v="Q3"/>
    <x v="1"/>
    <s v="Troy Williams"/>
    <x v="2"/>
    <x v="3"/>
    <s v="CUST_ID_094"/>
  </r>
  <r>
    <x v="3"/>
    <x v="48"/>
    <x v="2"/>
    <s v="None"/>
    <n v="235"/>
    <n v="45.16"/>
    <n v="68.44"/>
    <n v="12182.32"/>
    <n v="68.44"/>
    <n v="16083.4"/>
    <n v="16.083400000000001"/>
    <n v="8038.48"/>
    <n v="8044.92"/>
    <n v="8.0449199999999994"/>
    <d v="2023-01-24T00:00:00"/>
    <x v="3"/>
    <s v="Q1"/>
    <x v="0"/>
    <s v="Keith Smith"/>
    <x v="2"/>
    <x v="0"/>
    <s v="CUST_ID_080"/>
  </r>
  <r>
    <x v="3"/>
    <x v="78"/>
    <x v="2"/>
    <s v="None"/>
    <n v="324"/>
    <n v="241.47"/>
    <n v="365.58"/>
    <n v="98706.6"/>
    <n v="365.58"/>
    <n v="118447.92"/>
    <n v="118.44792"/>
    <n v="65196.9"/>
    <n v="53251.02"/>
    <n v="53.251019999999997"/>
    <d v="2024-09-22T00:00:00"/>
    <x v="2"/>
    <s v="Q3"/>
    <x v="2"/>
    <s v="William Smith"/>
    <x v="2"/>
    <x v="4"/>
    <s v="CUST_ID_056"/>
  </r>
  <r>
    <x v="2"/>
    <x v="69"/>
    <x v="2"/>
    <s v="None"/>
    <n v="168"/>
    <n v="142.4"/>
    <n v="251.9"/>
    <n v="29472.3"/>
    <n v="251.9"/>
    <n v="42319.199999999997"/>
    <n v="42.319200000000002"/>
    <n v="16660.8"/>
    <n v="25658.400000000009"/>
    <n v="25.6584"/>
    <d v="2024-02-03T00:00:00"/>
    <x v="0"/>
    <s v="Q1"/>
    <x v="2"/>
    <s v="Michael Carey"/>
    <x v="2"/>
    <x v="1"/>
    <s v="CUST_ID_085"/>
  </r>
  <r>
    <x v="3"/>
    <x v="38"/>
    <x v="2"/>
    <s v="Medium"/>
    <n v="454"/>
    <n v="262.29000000000002"/>
    <n v="350.54"/>
    <n v="110420.1"/>
    <n v="350.54"/>
    <n v="159145.16"/>
    <n v="159.14516"/>
    <n v="82621.350000000006"/>
    <n v="76523.81"/>
    <n v="76.523809999999997"/>
    <d v="2024-02-09T00:00:00"/>
    <x v="0"/>
    <s v="Q1"/>
    <x v="2"/>
    <s v="Joe Warren"/>
    <x v="2"/>
    <x v="4"/>
    <s v="CUST_ID_096"/>
  </r>
  <r>
    <x v="0"/>
    <x v="21"/>
    <x v="2"/>
    <s v="High"/>
    <n v="215"/>
    <n v="215.96"/>
    <n v="321.45"/>
    <n v="52396.35"/>
    <n v="321.45"/>
    <n v="69111.75"/>
    <n v="69.111750000000001"/>
    <n v="35201.480000000003"/>
    <n v="33910.269999999997"/>
    <n v="33.910269999999997"/>
    <d v="2023-01-27T00:00:00"/>
    <x v="3"/>
    <s v="Q1"/>
    <x v="0"/>
    <s v="Stacey Odonnell PhD"/>
    <x v="2"/>
    <x v="2"/>
    <s v="CUST_ID_086"/>
  </r>
  <r>
    <x v="1"/>
    <x v="22"/>
    <x v="2"/>
    <s v="High"/>
    <n v="433"/>
    <n v="150.16999999999999"/>
    <n v="202.65"/>
    <n v="87747.45"/>
    <n v="202.65"/>
    <n v="87747.45"/>
    <n v="87.747450000000001"/>
    <n v="65023.61"/>
    <n v="22723.84"/>
    <n v="22.723839999999999"/>
    <d v="2022-10-19T00:00:00"/>
    <x v="8"/>
    <s v="Q4"/>
    <x v="1"/>
    <s v="Matthew Leblanc"/>
    <x v="2"/>
    <x v="7"/>
    <s v="CUST_ID_068"/>
  </r>
  <r>
    <x v="0"/>
    <x v="72"/>
    <x v="2"/>
    <s v="Medium"/>
    <n v="427"/>
    <n v="212.82"/>
    <n v="265.98"/>
    <n v="103200.24"/>
    <n v="265.98"/>
    <n v="113573.46"/>
    <n v="113.57346"/>
    <n v="82574.16"/>
    <n v="30999.3"/>
    <n v="30.999300000000002"/>
    <d v="2023-05-08T00:00:00"/>
    <x v="5"/>
    <s v="Q2"/>
    <x v="0"/>
    <s v="Christopher Bright"/>
    <x v="2"/>
    <x v="3"/>
    <s v="CUST_ID_067"/>
  </r>
  <r>
    <x v="3"/>
    <x v="11"/>
    <x v="2"/>
    <s v="Medium"/>
    <n v="557"/>
    <n v="25.78"/>
    <n v="42.07"/>
    <n v="19520.48"/>
    <n v="42.07"/>
    <n v="23432.99"/>
    <n v="23.43299"/>
    <n v="11961.92"/>
    <n v="11471.07"/>
    <n v="11.471069999999999"/>
    <d v="2024-03-06T00:00:00"/>
    <x v="1"/>
    <s v="Q1"/>
    <x v="2"/>
    <s v="Alicia Lewis"/>
    <x v="2"/>
    <x v="0"/>
    <s v="CUST_ID_002"/>
  </r>
  <r>
    <x v="3"/>
    <x v="63"/>
    <x v="2"/>
    <s v="High"/>
    <n v="886"/>
    <n v="178.09"/>
    <n v="282.43"/>
    <n v="250232.98"/>
    <n v="282.43"/>
    <n v="250232.98"/>
    <n v="250.23298"/>
    <n v="157787.74"/>
    <n v="92445.24000000002"/>
    <n v="92.445240000000027"/>
    <d v="2022-05-18T00:00:00"/>
    <x v="5"/>
    <s v="Q2"/>
    <x v="1"/>
    <s v="Timothy Curry"/>
    <x v="2"/>
    <x v="1"/>
    <s v="CUST_ID_030"/>
  </r>
  <r>
    <x v="0"/>
    <x v="28"/>
    <x v="2"/>
    <s v="None"/>
    <n v="320"/>
    <n v="140.47"/>
    <n v="187.45"/>
    <n v="50049.15"/>
    <n v="187.45"/>
    <n v="59984"/>
    <n v="59.984000000000002"/>
    <n v="37505.49"/>
    <n v="22478.51"/>
    <n v="22.47851"/>
    <d v="2024-08-21T00:00:00"/>
    <x v="7"/>
    <s v="Q3"/>
    <x v="2"/>
    <s v="Eric Kelly"/>
    <x v="2"/>
    <x v="0"/>
    <s v="CUST_ID_069"/>
  </r>
  <r>
    <x v="1"/>
    <x v="79"/>
    <x v="2"/>
    <s v="High"/>
    <n v="827"/>
    <n v="18.920000000000002"/>
    <n v="27.36"/>
    <n v="22626.720000000001"/>
    <n v="27.36"/>
    <n v="22626.720000000001"/>
    <n v="22.626719999999999"/>
    <n v="15646.84"/>
    <n v="6979.880000000001"/>
    <n v="6.9798800000000014"/>
    <d v="2022-06-18T00:00:00"/>
    <x v="10"/>
    <s v="Q2"/>
    <x v="1"/>
    <s v="Thomas Jackson"/>
    <x v="2"/>
    <x v="3"/>
    <s v="CUST_ID_012"/>
  </r>
  <r>
    <x v="0"/>
    <x v="80"/>
    <x v="2"/>
    <s v="High"/>
    <n v="227"/>
    <n v="299.08999999999997"/>
    <n v="404.72"/>
    <n v="76492.08"/>
    <n v="404.72"/>
    <n v="91871.44"/>
    <n v="91.871440000000007"/>
    <n v="56528.01"/>
    <n v="35343.43"/>
    <n v="35.343429999999998"/>
    <d v="2022-12-15T00:00:00"/>
    <x v="11"/>
    <s v="Q4"/>
    <x v="1"/>
    <s v="Kimberly Stanton"/>
    <x v="2"/>
    <x v="5"/>
    <s v="CUST_ID_001"/>
  </r>
  <r>
    <x v="1"/>
    <x v="81"/>
    <x v="2"/>
    <s v="None"/>
    <n v="268"/>
    <n v="95.92"/>
    <n v="122.4"/>
    <n v="29865.599999999999"/>
    <n v="122.4"/>
    <n v="32803.199999999997"/>
    <n v="32.803199999999997"/>
    <n v="23404.48"/>
    <n v="9398.7200000000048"/>
    <n v="9.3987200000000044"/>
    <d v="2023-05-26T00:00:00"/>
    <x v="5"/>
    <s v="Q2"/>
    <x v="0"/>
    <s v="Leah Mathis"/>
    <x v="2"/>
    <x v="1"/>
    <s v="CUST_ID_009"/>
  </r>
  <r>
    <x v="1"/>
    <x v="8"/>
    <x v="2"/>
    <s v="Low"/>
    <n v="828"/>
    <n v="42.44"/>
    <n v="71.459999999999994"/>
    <n v="44805.42"/>
    <n v="71.459999999999994"/>
    <n v="59168.88"/>
    <n v="59.168879999999987"/>
    <n v="26609.88"/>
    <n v="32559"/>
    <n v="32.558999999999997"/>
    <d v="2023-01-10T00:00:00"/>
    <x v="3"/>
    <s v="Q1"/>
    <x v="0"/>
    <s v="Cindy Oliver"/>
    <x v="2"/>
    <x v="2"/>
    <s v="CUST_ID_061"/>
  </r>
  <r>
    <x v="1"/>
    <x v="11"/>
    <x v="2"/>
    <s v="Medium"/>
    <n v="725"/>
    <n v="13.54"/>
    <n v="16.829999999999998"/>
    <n v="12201.75"/>
    <n v="16.829999999999998"/>
    <n v="12201.75"/>
    <n v="12.201750000000001"/>
    <n v="9816.5"/>
    <n v="2385.2499999999982"/>
    <n v="2.3852499999999979"/>
    <d v="2022-05-28T00:00:00"/>
    <x v="5"/>
    <s v="Q2"/>
    <x v="1"/>
    <s v="Terri Flores"/>
    <x v="2"/>
    <x v="3"/>
    <s v="CUST_ID_002"/>
  </r>
  <r>
    <x v="0"/>
    <x v="51"/>
    <x v="2"/>
    <s v="High"/>
    <n v="240"/>
    <n v="200.58"/>
    <n v="314.63"/>
    <n v="75511.199999999997"/>
    <n v="314.63"/>
    <n v="75511.199999999997"/>
    <n v="75.511200000000002"/>
    <n v="48139.199999999997"/>
    <n v="27372"/>
    <n v="27.372"/>
    <d v="2022-03-20T00:00:00"/>
    <x v="1"/>
    <s v="Q1"/>
    <x v="1"/>
    <s v="Kevin Mejia"/>
    <x v="2"/>
    <x v="3"/>
    <s v="CUST_ID_011"/>
  </r>
  <r>
    <x v="2"/>
    <x v="78"/>
    <x v="2"/>
    <s v="None"/>
    <n v="274"/>
    <n v="160.21"/>
    <n v="264.95999999999998"/>
    <n v="72599.039999999994"/>
    <n v="264.95999999999998"/>
    <n v="72599.039999999994"/>
    <n v="72.599039999999988"/>
    <n v="43897.54"/>
    <n v="28701.499999999989"/>
    <n v="28.701499999999989"/>
    <d v="2022-07-05T00:00:00"/>
    <x v="6"/>
    <s v="Q3"/>
    <x v="1"/>
    <s v="Stephanie Trujillo"/>
    <x v="2"/>
    <x v="0"/>
    <s v="CUST_ID_056"/>
  </r>
  <r>
    <x v="3"/>
    <x v="23"/>
    <x v="2"/>
    <s v="High"/>
    <n v="516"/>
    <n v="128.54"/>
    <n v="213.31"/>
    <n v="110067.96"/>
    <n v="213.31"/>
    <n v="110067.96"/>
    <n v="110.06796"/>
    <n v="66326.64"/>
    <n v="43741.320000000007"/>
    <n v="43.741320000000009"/>
    <d v="2022-05-22T00:00:00"/>
    <x v="5"/>
    <s v="Q2"/>
    <x v="1"/>
    <s v="William Santiago"/>
    <x v="2"/>
    <x v="4"/>
    <s v="CUST_ID_006"/>
  </r>
  <r>
    <x v="0"/>
    <x v="29"/>
    <x v="2"/>
    <s v="None"/>
    <n v="516"/>
    <n v="39.08"/>
    <n v="69.73"/>
    <n v="24963.34"/>
    <n v="69.73"/>
    <n v="35980.68"/>
    <n v="35.98068"/>
    <n v="13990.64"/>
    <n v="21990.04"/>
    <n v="21.99004"/>
    <d v="2024-12-27T00:00:00"/>
    <x v="11"/>
    <s v="Q4"/>
    <x v="2"/>
    <s v="Charles Miller"/>
    <x v="2"/>
    <x v="2"/>
    <s v="CUST_ID_084"/>
  </r>
  <r>
    <x v="0"/>
    <x v="52"/>
    <x v="2"/>
    <s v="Medium"/>
    <n v="418"/>
    <n v="138.56"/>
    <n v="170.99"/>
    <n v="45825.32"/>
    <n v="170.99"/>
    <n v="71473.820000000007"/>
    <n v="71.473820000000003"/>
    <n v="37134.080000000002"/>
    <n v="34339.740000000013"/>
    <n v="34.339740000000013"/>
    <d v="2025-01-13T00:00:00"/>
    <x v="3"/>
    <s v="Q1"/>
    <x v="3"/>
    <s v="Ryan Bennett"/>
    <x v="2"/>
    <x v="7"/>
    <s v="CUST_ID_066"/>
  </r>
  <r>
    <x v="2"/>
    <x v="37"/>
    <x v="2"/>
    <s v="High"/>
    <n v="357"/>
    <n v="149.15"/>
    <n v="194.42"/>
    <n v="69407.94"/>
    <n v="194.42"/>
    <n v="69407.94"/>
    <n v="69.407939999999996"/>
    <n v="53246.55"/>
    <n v="16161.39"/>
    <n v="16.161390000000001"/>
    <d v="2022-08-16T00:00:00"/>
    <x v="7"/>
    <s v="Q3"/>
    <x v="1"/>
    <s v="Andre Gilbert"/>
    <x v="2"/>
    <x v="3"/>
    <s v="CUST_ID_087"/>
  </r>
  <r>
    <x v="3"/>
    <x v="25"/>
    <x v="2"/>
    <s v="High"/>
    <n v="1313"/>
    <n v="16.2"/>
    <n v="23.2"/>
    <n v="23084"/>
    <n v="23.2"/>
    <n v="30461.599999999999"/>
    <n v="30.461600000000001"/>
    <n v="16119"/>
    <n v="14342.6"/>
    <n v="14.342599999999999"/>
    <d v="2023-11-10T00:00:00"/>
    <x v="4"/>
    <s v="Q4"/>
    <x v="0"/>
    <s v="Walter Horne"/>
    <x v="2"/>
    <x v="7"/>
    <s v="CUST_ID_022"/>
  </r>
  <r>
    <x v="1"/>
    <x v="1"/>
    <x v="2"/>
    <s v="High"/>
    <n v="379"/>
    <n v="200.67"/>
    <n v="312.79000000000002"/>
    <n v="82263.77"/>
    <n v="312.79000000000002"/>
    <n v="118547.41"/>
    <n v="118.54741"/>
    <n v="52776.21"/>
    <n v="65771.200000000012"/>
    <n v="65.771200000000007"/>
    <d v="2024-11-22T00:00:00"/>
    <x v="4"/>
    <s v="Q4"/>
    <x v="2"/>
    <s v="Sean Powers"/>
    <x v="2"/>
    <x v="2"/>
    <s v="CUST_ID_090"/>
  </r>
  <r>
    <x v="0"/>
    <x v="12"/>
    <x v="2"/>
    <s v="Low"/>
    <n v="593"/>
    <n v="24.89"/>
    <n v="40.020000000000003"/>
    <n v="19769.88"/>
    <n v="40.020000000000003"/>
    <n v="23731.86"/>
    <n v="23.731860000000001"/>
    <n v="12295.66"/>
    <n v="11436.2"/>
    <n v="11.436199999999999"/>
    <d v="2024-08-01T00:00:00"/>
    <x v="7"/>
    <s v="Q3"/>
    <x v="2"/>
    <s v="Lori Perez"/>
    <x v="2"/>
    <x v="3"/>
    <s v="CUST_ID_091"/>
  </r>
  <r>
    <x v="0"/>
    <x v="30"/>
    <x v="2"/>
    <s v="High"/>
    <n v="660"/>
    <n v="136.4"/>
    <n v="243.49"/>
    <n v="146094"/>
    <n v="243.49"/>
    <n v="160703.4"/>
    <n v="160.70339999999999"/>
    <n v="81840"/>
    <n v="78863.399999999994"/>
    <n v="78.863399999999999"/>
    <d v="2023-05-22T00:00:00"/>
    <x v="5"/>
    <s v="Q2"/>
    <x v="0"/>
    <s v="Carlos Gray"/>
    <x v="2"/>
    <x v="7"/>
    <s v="CUST_ID_058"/>
  </r>
  <r>
    <x v="0"/>
    <x v="82"/>
    <x v="2"/>
    <s v="Low"/>
    <n v="369"/>
    <n v="184.89"/>
    <n v="280.63"/>
    <n v="103552.47"/>
    <n v="280.63"/>
    <n v="103552.47"/>
    <n v="103.55247"/>
    <n v="68224.41"/>
    <n v="35328.06"/>
    <n v="35.328060000000001"/>
    <d v="2022-09-05T00:00:00"/>
    <x v="2"/>
    <s v="Q3"/>
    <x v="1"/>
    <s v="Steven Fisher"/>
    <x v="2"/>
    <x v="5"/>
    <s v="CUST_ID_074"/>
  </r>
  <r>
    <x v="3"/>
    <x v="9"/>
    <x v="2"/>
    <s v="Medium"/>
    <n v="560"/>
    <n v="51.83"/>
    <n v="92.44"/>
    <n v="47051.96"/>
    <n v="92.44"/>
    <n v="51766.400000000001"/>
    <n v="51.766399999999997"/>
    <n v="26381.47"/>
    <n v="25384.93"/>
    <n v="25.384930000000001"/>
    <d v="2023-03-01T00:00:00"/>
    <x v="1"/>
    <s v="Q1"/>
    <x v="0"/>
    <s v="Renee Moore"/>
    <x v="2"/>
    <x v="7"/>
    <s v="CUST_ID_017"/>
  </r>
  <r>
    <x v="2"/>
    <x v="69"/>
    <x v="2"/>
    <s v="None"/>
    <n v="419"/>
    <n v="97.01"/>
    <n v="123.38"/>
    <n v="43059.62"/>
    <n v="123.38"/>
    <n v="51696.22"/>
    <n v="51.696219999999997"/>
    <n v="33856.49"/>
    <n v="17839.73"/>
    <n v="17.839729999999999"/>
    <d v="2024-08-18T00:00:00"/>
    <x v="7"/>
    <s v="Q3"/>
    <x v="2"/>
    <s v="Danielle Schmidt"/>
    <x v="2"/>
    <x v="4"/>
    <s v="CUST_ID_085"/>
  </r>
  <r>
    <x v="1"/>
    <x v="12"/>
    <x v="2"/>
    <s v="Medium"/>
    <n v="1111"/>
    <n v="18.84"/>
    <n v="24.7"/>
    <n v="22872.2"/>
    <n v="24.7"/>
    <n v="27441.7"/>
    <n v="27.441700000000001"/>
    <n v="17445.84"/>
    <n v="9995.86"/>
    <n v="9.9958600000000004"/>
    <d v="2024-05-03T00:00:00"/>
    <x v="5"/>
    <s v="Q2"/>
    <x v="2"/>
    <s v="Nicholas Lawson"/>
    <x v="2"/>
    <x v="0"/>
    <s v="CUST_ID_091"/>
  </r>
  <r>
    <x v="2"/>
    <x v="44"/>
    <x v="2"/>
    <s v="High"/>
    <n v="348"/>
    <n v="113.02"/>
    <n v="171.32"/>
    <n v="59619.360000000001"/>
    <n v="171.32"/>
    <n v="59619.360000000001"/>
    <n v="59.61936"/>
    <n v="39330.959999999999"/>
    <n v="20288.400000000001"/>
    <n v="20.288399999999999"/>
    <d v="2022-07-31T00:00:00"/>
    <x v="6"/>
    <s v="Q3"/>
    <x v="1"/>
    <s v="Douglas Martinez"/>
    <x v="2"/>
    <x v="1"/>
    <s v="CUST_ID_047"/>
  </r>
  <r>
    <x v="2"/>
    <x v="16"/>
    <x v="2"/>
    <s v="None"/>
    <n v="700"/>
    <n v="215.44"/>
    <n v="377.7"/>
    <n v="264390"/>
    <n v="377.7"/>
    <n v="264390"/>
    <n v="264.39"/>
    <n v="150808"/>
    <n v="113582"/>
    <n v="113.58199999999999"/>
    <d v="2022-07-25T00:00:00"/>
    <x v="6"/>
    <s v="Q3"/>
    <x v="1"/>
    <s v="Tamara Mcbride"/>
    <x v="2"/>
    <x v="0"/>
    <s v="CUST_ID_099"/>
  </r>
  <r>
    <x v="3"/>
    <x v="3"/>
    <x v="2"/>
    <s v="Low"/>
    <n v="560"/>
    <n v="265.42"/>
    <n v="354.67"/>
    <n v="165630.89000000001"/>
    <n v="354.67"/>
    <n v="198615.2"/>
    <n v="198.61519999999999"/>
    <n v="123951.14"/>
    <n v="74664.060000000012"/>
    <n v="74.664060000000006"/>
    <d v="2024-05-10T00:00:00"/>
    <x v="5"/>
    <s v="Q2"/>
    <x v="2"/>
    <s v="Tina Jones"/>
    <x v="2"/>
    <x v="7"/>
    <s v="CUST_ID_078"/>
  </r>
  <r>
    <x v="2"/>
    <x v="83"/>
    <x v="2"/>
    <s v="Low"/>
    <n v="1200"/>
    <n v="22.03"/>
    <n v="39.25"/>
    <n v="39250"/>
    <n v="39.25"/>
    <n v="47100"/>
    <n v="47.1"/>
    <n v="22030"/>
    <n v="25070"/>
    <n v="25.07"/>
    <d v="2024-06-24T00:00:00"/>
    <x v="10"/>
    <s v="Q2"/>
    <x v="2"/>
    <s v="Angela Porter"/>
    <x v="2"/>
    <x v="7"/>
    <s v="CUST_ID_019"/>
  </r>
  <r>
    <x v="1"/>
    <x v="78"/>
    <x v="2"/>
    <s v="High"/>
    <n v="360"/>
    <n v="202.41"/>
    <n v="335.67"/>
    <n v="100701"/>
    <n v="335.67"/>
    <n v="120841.2"/>
    <n v="120.8412"/>
    <n v="60723"/>
    <n v="60118.200000000012"/>
    <n v="60.118200000000009"/>
    <d v="2024-09-24T00:00:00"/>
    <x v="2"/>
    <s v="Q3"/>
    <x v="2"/>
    <s v="Christopher Russo"/>
    <x v="2"/>
    <x v="2"/>
    <s v="CUST_ID_056"/>
  </r>
  <r>
    <x v="2"/>
    <x v="9"/>
    <x v="2"/>
    <s v="None"/>
    <n v="682"/>
    <n v="84.16"/>
    <n v="148.69"/>
    <n v="101406.58"/>
    <n v="148.69"/>
    <n v="101406.58"/>
    <n v="101.40658000000001"/>
    <n v="57397.120000000003"/>
    <n v="44009.46"/>
    <n v="44.009459999999997"/>
    <d v="2022-09-07T00:00:00"/>
    <x v="2"/>
    <s v="Q3"/>
    <x v="1"/>
    <s v="Ryan Mora"/>
    <x v="2"/>
    <x v="3"/>
    <s v="CUST_ID_017"/>
  </r>
  <r>
    <x v="1"/>
    <x v="84"/>
    <x v="2"/>
    <s v="None"/>
    <n v="355"/>
    <n v="166.7"/>
    <n v="227.62"/>
    <n v="67375.520000000004"/>
    <n v="227.62"/>
    <n v="80805.100000000006"/>
    <n v="80.80510000000001"/>
    <n v="49343.199999999997"/>
    <n v="31461.900000000009"/>
    <n v="31.461900000000011"/>
    <d v="2022-12-02T00:00:00"/>
    <x v="11"/>
    <s v="Q4"/>
    <x v="1"/>
    <s v="Julie Ochoa"/>
    <x v="2"/>
    <x v="1"/>
    <s v="CUST_ID_029"/>
  </r>
  <r>
    <x v="0"/>
    <x v="33"/>
    <x v="2"/>
    <s v="Medium"/>
    <n v="692"/>
    <n v="196.38"/>
    <n v="252.48"/>
    <n v="132299.51999999999"/>
    <n v="252.48"/>
    <n v="174716.16"/>
    <n v="174.71616"/>
    <n v="102903.12"/>
    <n v="71813.040000000008"/>
    <n v="71.813040000000015"/>
    <d v="2023-11-20T00:00:00"/>
    <x v="4"/>
    <s v="Q4"/>
    <x v="0"/>
    <s v="Cindy Williams"/>
    <x v="2"/>
    <x v="1"/>
    <s v="CUST_ID_073"/>
  </r>
  <r>
    <x v="3"/>
    <x v="34"/>
    <x v="2"/>
    <s v="Low"/>
    <n v="824"/>
    <n v="219.76"/>
    <n v="308.32"/>
    <n v="230931.68"/>
    <n v="308.32"/>
    <n v="254055.67999999999"/>
    <n v="254.05568"/>
    <n v="164600.24"/>
    <n v="89455.44"/>
    <n v="89.455439999999996"/>
    <d v="2023-08-27T00:00:00"/>
    <x v="7"/>
    <s v="Q3"/>
    <x v="0"/>
    <s v="Julie Dorsey"/>
    <x v="2"/>
    <x v="6"/>
    <s v="CUST_ID_095"/>
  </r>
  <r>
    <x v="2"/>
    <x v="72"/>
    <x v="2"/>
    <s v="None"/>
    <n v="392"/>
    <n v="147.83000000000001"/>
    <n v="240.97"/>
    <n v="65543.839999999997"/>
    <n v="240.97"/>
    <n v="94460.24"/>
    <n v="94.460239999999999"/>
    <n v="40209.760000000002"/>
    <n v="54250.48"/>
    <n v="54.250480000000003"/>
    <d v="2024-11-01T00:00:00"/>
    <x v="4"/>
    <s v="Q4"/>
    <x v="2"/>
    <s v="Jack Martinez"/>
    <x v="2"/>
    <x v="1"/>
    <s v="CUST_ID_067"/>
  </r>
  <r>
    <x v="2"/>
    <x v="28"/>
    <x v="2"/>
    <s v="Low"/>
    <n v="986"/>
    <n v="53.64"/>
    <n v="87.66"/>
    <n v="86432.76"/>
    <n v="87.66"/>
    <n v="86432.76"/>
    <n v="86.432760000000002"/>
    <n v="52889.04"/>
    <n v="33543.719999999987"/>
    <n v="33.543719999999993"/>
    <d v="2022-08-23T00:00:00"/>
    <x v="7"/>
    <s v="Q3"/>
    <x v="1"/>
    <s v="Carla Velez"/>
    <x v="2"/>
    <x v="5"/>
    <s v="CUST_ID_069"/>
  </r>
  <r>
    <x v="2"/>
    <x v="24"/>
    <x v="2"/>
    <s v="Low"/>
    <n v="942"/>
    <n v="187.74"/>
    <n v="239.93"/>
    <n v="205380.08"/>
    <n v="239.93"/>
    <n v="226014.06"/>
    <n v="226.01406"/>
    <n v="160705.44"/>
    <n v="65308.62"/>
    <n v="65.308619999999991"/>
    <d v="2023-09-17T00:00:00"/>
    <x v="2"/>
    <s v="Q3"/>
    <x v="0"/>
    <s v="Ashley Davis"/>
    <x v="2"/>
    <x v="5"/>
    <s v="CUST_ID_035"/>
  </r>
  <r>
    <x v="2"/>
    <x v="52"/>
    <x v="2"/>
    <s v="Low"/>
    <n v="704"/>
    <n v="40.369999999999997"/>
    <n v="64.91"/>
    <n v="41542.400000000001"/>
    <n v="64.91"/>
    <n v="45696.639999999999"/>
    <n v="45.696640000000002"/>
    <n v="25836.799999999999"/>
    <n v="19859.84"/>
    <n v="19.859839999999998"/>
    <d v="2023-07-17T00:00:00"/>
    <x v="6"/>
    <s v="Q3"/>
    <x v="0"/>
    <s v="Raymond Valdez"/>
    <x v="2"/>
    <x v="7"/>
    <s v="CUST_ID_066"/>
  </r>
  <r>
    <x v="0"/>
    <x v="32"/>
    <x v="2"/>
    <s v="Low"/>
    <n v="349"/>
    <n v="190.95"/>
    <n v="279.38"/>
    <n v="88563.46"/>
    <n v="279.38"/>
    <n v="97503.62"/>
    <n v="97.503619999999998"/>
    <n v="60531.15"/>
    <n v="36972.469999999987"/>
    <n v="36.972469999999987"/>
    <d v="2023-09-22T00:00:00"/>
    <x v="2"/>
    <s v="Q3"/>
    <x v="0"/>
    <s v="Chad Conley"/>
    <x v="2"/>
    <x v="0"/>
    <s v="CUST_ID_039"/>
  </r>
  <r>
    <x v="2"/>
    <x v="85"/>
    <x v="2"/>
    <s v="None"/>
    <n v="725"/>
    <n v="115.23"/>
    <n v="186.8"/>
    <n v="102553.2"/>
    <n v="186.8"/>
    <n v="135430"/>
    <n v="135.43"/>
    <n v="63261.27"/>
    <n v="72168.73000000001"/>
    <n v="72.168730000000011"/>
    <d v="2023-12-26T00:00:00"/>
    <x v="11"/>
    <s v="Q4"/>
    <x v="0"/>
    <s v="Joshua Montgomery"/>
    <x v="2"/>
    <x v="5"/>
    <s v="CUST_ID_072"/>
  </r>
  <r>
    <x v="3"/>
    <x v="33"/>
    <x v="2"/>
    <s v="None"/>
    <n v="341"/>
    <n v="293.20999999999998"/>
    <n v="384.87"/>
    <n v="131240.67000000001"/>
    <n v="384.87"/>
    <n v="131240.67000000001"/>
    <n v="131.24066999999999"/>
    <n v="99984.61"/>
    <n v="31256.060000000009"/>
    <n v="31.256060000000009"/>
    <d v="2022-06-12T00:00:00"/>
    <x v="10"/>
    <s v="Q2"/>
    <x v="1"/>
    <s v="David Gomez"/>
    <x v="2"/>
    <x v="7"/>
    <s v="CUST_ID_073"/>
  </r>
  <r>
    <x v="0"/>
    <x v="39"/>
    <x v="2"/>
    <s v="Low"/>
    <n v="469"/>
    <n v="121.36"/>
    <n v="166.34"/>
    <n v="78013.460000000006"/>
    <n v="166.34"/>
    <n v="78013.460000000006"/>
    <n v="78.013460000000009"/>
    <n v="56917.84"/>
    <n v="21095.62000000001"/>
    <n v="21.095620000000011"/>
    <d v="2022-03-05T00:00:00"/>
    <x v="1"/>
    <s v="Q1"/>
    <x v="1"/>
    <s v="Margaret Jenkins"/>
    <x v="2"/>
    <x v="3"/>
    <s v="CUST_ID_089"/>
  </r>
  <r>
    <x v="2"/>
    <x v="86"/>
    <x v="2"/>
    <s v="Medium"/>
    <n v="985"/>
    <n v="40.53"/>
    <n v="51.16"/>
    <n v="45788.2"/>
    <n v="51.16"/>
    <n v="50392.6"/>
    <n v="50.392600000000002"/>
    <n v="36274.35"/>
    <n v="14118.25"/>
    <n v="14.11825"/>
    <d v="2023-05-05T00:00:00"/>
    <x v="5"/>
    <s v="Q2"/>
    <x v="0"/>
    <s v="Luis Russell"/>
    <x v="2"/>
    <x v="1"/>
    <s v="CUST_ID_003"/>
  </r>
  <r>
    <x v="3"/>
    <x v="35"/>
    <x v="2"/>
    <s v="High"/>
    <n v="365"/>
    <n v="232.41"/>
    <n v="319.35000000000002"/>
    <n v="106024.2"/>
    <n v="319.35000000000002"/>
    <n v="116562.75"/>
    <n v="116.56274999999999"/>
    <n v="77160.12"/>
    <n v="39402.630000000019"/>
    <n v="39.402630000000023"/>
    <d v="2023-05-25T00:00:00"/>
    <x v="5"/>
    <s v="Q2"/>
    <x v="0"/>
    <s v="Darlene Stanley"/>
    <x v="2"/>
    <x v="7"/>
    <s v="CUST_ID_100"/>
  </r>
  <r>
    <x v="0"/>
    <x v="87"/>
    <x v="2"/>
    <s v="High"/>
    <n v="497"/>
    <n v="244.97"/>
    <n v="401.62"/>
    <n v="199605.14"/>
    <n v="401.62"/>
    <n v="199605.14"/>
    <n v="199.60514000000001"/>
    <n v="121750.09"/>
    <n v="77855.050000000017"/>
    <n v="77.85505000000002"/>
    <d v="2022-03-30T00:00:00"/>
    <x v="1"/>
    <s v="Q1"/>
    <x v="1"/>
    <s v="Ms. Sydney Williams"/>
    <x v="2"/>
    <x v="4"/>
    <s v="CUST_ID_043"/>
  </r>
  <r>
    <x v="0"/>
    <x v="56"/>
    <x v="2"/>
    <s v="Medium"/>
    <n v="540"/>
    <n v="111.89"/>
    <n v="201.24"/>
    <n v="90558"/>
    <n v="201.24"/>
    <n v="108669.6"/>
    <n v="108.6696"/>
    <n v="50350.5"/>
    <n v="58319.100000000013"/>
    <n v="58.319100000000013"/>
    <d v="2022-12-10T00:00:00"/>
    <x v="11"/>
    <s v="Q4"/>
    <x v="1"/>
    <s v="Nathan Bates"/>
    <x v="2"/>
    <x v="1"/>
    <s v="CUST_ID_020"/>
  </r>
  <r>
    <x v="1"/>
    <x v="69"/>
    <x v="2"/>
    <s v="Low"/>
    <n v="390"/>
    <n v="213.61"/>
    <n v="341.45"/>
    <n v="133165.5"/>
    <n v="341.45"/>
    <n v="133165.5"/>
    <n v="133.16550000000001"/>
    <n v="83307.899999999994"/>
    <n v="49857.600000000013"/>
    <n v="49.857600000000012"/>
    <d v="2022-06-28T00:00:00"/>
    <x v="10"/>
    <s v="Q2"/>
    <x v="1"/>
    <s v="Christopher Miller"/>
    <x v="2"/>
    <x v="7"/>
    <s v="CUST_ID_085"/>
  </r>
  <r>
    <x v="3"/>
    <x v="54"/>
    <x v="2"/>
    <s v="Medium"/>
    <n v="508"/>
    <n v="293.54000000000002"/>
    <n v="444.84"/>
    <n v="188167.32"/>
    <n v="444.84"/>
    <n v="225978.72"/>
    <n v="225.97872000000001"/>
    <n v="124167.42"/>
    <n v="101811.3"/>
    <n v="101.8113"/>
    <d v="2024-05-23T00:00:00"/>
    <x v="5"/>
    <s v="Q2"/>
    <x v="2"/>
    <s v="Benjamin Bartlett"/>
    <x v="2"/>
    <x v="6"/>
    <s v="CUST_ID_034"/>
  </r>
  <r>
    <x v="2"/>
    <x v="23"/>
    <x v="2"/>
    <s v="High"/>
    <n v="1322"/>
    <n v="140.56"/>
    <n v="213.19"/>
    <n v="195708.42"/>
    <n v="213.19"/>
    <n v="281837.18"/>
    <n v="281.83717999999999"/>
    <n v="129034.08"/>
    <n v="152803.1"/>
    <n v="152.8031"/>
    <d v="2024-02-22T00:00:00"/>
    <x v="0"/>
    <s v="Q1"/>
    <x v="2"/>
    <s v="David White"/>
    <x v="2"/>
    <x v="6"/>
    <s v="CUST_ID_006"/>
  </r>
  <r>
    <x v="0"/>
    <x v="7"/>
    <x v="2"/>
    <s v="None"/>
    <n v="952"/>
    <n v="159.25"/>
    <n v="245.16"/>
    <n v="212063.4"/>
    <n v="245.16"/>
    <n v="233392.32"/>
    <n v="233.39232000000001"/>
    <n v="137751.25"/>
    <n v="95641.07"/>
    <n v="95.641070000000013"/>
    <d v="2023-05-27T00:00:00"/>
    <x v="5"/>
    <s v="Q2"/>
    <x v="0"/>
    <s v="Theresa Hernandez"/>
    <x v="2"/>
    <x v="7"/>
    <s v="CUST_ID_052"/>
  </r>
  <r>
    <x v="2"/>
    <x v="21"/>
    <x v="2"/>
    <s v="None"/>
    <n v="1186"/>
    <n v="228.19"/>
    <n v="317.87"/>
    <n v="314055.56"/>
    <n v="317.87"/>
    <n v="376993.82"/>
    <n v="376.99382000000003"/>
    <n v="225451.72"/>
    <n v="151542.1"/>
    <n v="151.5421"/>
    <d v="2024-06-14T00:00:00"/>
    <x v="10"/>
    <s v="Q2"/>
    <x v="2"/>
    <s v="Crystal Schultz"/>
    <x v="2"/>
    <x v="6"/>
    <s v="CUST_ID_086"/>
  </r>
  <r>
    <x v="0"/>
    <x v="38"/>
    <x v="2"/>
    <s v="High"/>
    <n v="860"/>
    <n v="173.21"/>
    <n v="249.94"/>
    <n v="179206.98"/>
    <n v="249.94"/>
    <n v="214948.4"/>
    <n v="214.94839999999999"/>
    <n v="124191.57"/>
    <n v="90756.829999999987"/>
    <n v="90.756829999999994"/>
    <d v="2024-07-07T00:00:00"/>
    <x v="6"/>
    <s v="Q3"/>
    <x v="2"/>
    <s v="Sarah Livingston"/>
    <x v="2"/>
    <x v="7"/>
    <s v="CUST_ID_096"/>
  </r>
  <r>
    <x v="3"/>
    <x v="21"/>
    <x v="2"/>
    <s v="Low"/>
    <n v="676"/>
    <n v="237.23"/>
    <n v="410.12"/>
    <n v="277241.12"/>
    <n v="410.12"/>
    <n v="277241.12"/>
    <n v="277.24112000000002"/>
    <n v="160367.48000000001"/>
    <n v="116873.64"/>
    <n v="116.87363999999999"/>
    <d v="2022-08-12T00:00:00"/>
    <x v="7"/>
    <s v="Q3"/>
    <x v="1"/>
    <s v="Eric Eaton"/>
    <x v="2"/>
    <x v="3"/>
    <s v="CUST_ID_086"/>
  </r>
  <r>
    <x v="1"/>
    <x v="4"/>
    <x v="2"/>
    <s v="None"/>
    <n v="748"/>
    <n v="234.48"/>
    <n v="416.86"/>
    <n v="259703.78"/>
    <n v="416.86"/>
    <n v="311811.28000000003"/>
    <n v="311.81128000000001"/>
    <n v="146081.04"/>
    <n v="165730.23999999999"/>
    <n v="165.73024000000001"/>
    <d v="2022-12-14T00:00:00"/>
    <x v="11"/>
    <s v="Q4"/>
    <x v="1"/>
    <s v="Laura Bailey"/>
    <x v="2"/>
    <x v="3"/>
    <s v="CUST_ID_063"/>
  </r>
  <r>
    <x v="0"/>
    <x v="16"/>
    <x v="2"/>
    <s v="Low"/>
    <n v="882"/>
    <n v="126.9"/>
    <n v="185.1"/>
    <n v="136048.5"/>
    <n v="185.1"/>
    <n v="163258.20000000001"/>
    <n v="163.25819999999999"/>
    <n v="93271.5"/>
    <n v="69986.699999999983"/>
    <n v="69.986699999999985"/>
    <d v="2024-10-15T00:00:00"/>
    <x v="8"/>
    <s v="Q4"/>
    <x v="2"/>
    <s v="Makayla Simon"/>
    <x v="2"/>
    <x v="5"/>
    <s v="CUST_ID_099"/>
  </r>
  <r>
    <x v="1"/>
    <x v="55"/>
    <x v="2"/>
    <s v="High"/>
    <n v="732"/>
    <n v="150.1"/>
    <n v="268.27"/>
    <n v="163644.70000000001"/>
    <n v="268.27"/>
    <n v="196373.64"/>
    <n v="196.37363999999999"/>
    <n v="91561"/>
    <n v="104812.64"/>
    <n v="104.81264"/>
    <d v="2024-06-06T00:00:00"/>
    <x v="10"/>
    <s v="Q2"/>
    <x v="2"/>
    <s v="Derek Rivers"/>
    <x v="2"/>
    <x v="2"/>
    <s v="CUST_ID_010"/>
  </r>
  <r>
    <x v="1"/>
    <x v="69"/>
    <x v="2"/>
    <s v="None"/>
    <n v="580"/>
    <n v="218"/>
    <n v="349.75"/>
    <n v="140949.25"/>
    <n v="349.75"/>
    <n v="202855"/>
    <n v="202.85499999999999"/>
    <n v="87854"/>
    <n v="115001"/>
    <n v="115.001"/>
    <d v="2024-01-18T00:00:00"/>
    <x v="3"/>
    <s v="Q1"/>
    <x v="2"/>
    <s v="Jennifer Griffin"/>
    <x v="2"/>
    <x v="6"/>
    <s v="CUST_ID_085"/>
  </r>
  <r>
    <x v="1"/>
    <x v="56"/>
    <x v="2"/>
    <s v="High"/>
    <n v="934"/>
    <n v="202.11"/>
    <n v="256.49"/>
    <n v="199549.22"/>
    <n v="256.49"/>
    <n v="239561.66"/>
    <n v="239.56165999999999"/>
    <n v="157241.57999999999"/>
    <n v="82320.080000000016"/>
    <n v="82.320080000000019"/>
    <d v="2022-12-05T00:00:00"/>
    <x v="11"/>
    <s v="Q4"/>
    <x v="1"/>
    <s v="Kelly Savage"/>
    <x v="2"/>
    <x v="2"/>
    <s v="CUST_ID_020"/>
  </r>
  <r>
    <x v="3"/>
    <x v="72"/>
    <x v="2"/>
    <s v="None"/>
    <n v="769"/>
    <n v="178.82"/>
    <n v="304.11"/>
    <n v="212572.89"/>
    <n v="304.11"/>
    <n v="233860.59"/>
    <n v="233.86059"/>
    <n v="124995.18"/>
    <n v="108865.41"/>
    <n v="108.86541"/>
    <d v="2023-03-12T00:00:00"/>
    <x v="1"/>
    <s v="Q1"/>
    <x v="0"/>
    <s v="John Smith MD"/>
    <x v="2"/>
    <x v="0"/>
    <s v="CUST_ID_067"/>
  </r>
  <r>
    <x v="2"/>
    <x v="45"/>
    <x v="2"/>
    <s v="None"/>
    <n v="779"/>
    <n v="259.72000000000003"/>
    <n v="404.92"/>
    <n v="315432.68"/>
    <n v="404.92"/>
    <n v="315432.68"/>
    <n v="315.43268"/>
    <n v="202321.88"/>
    <n v="113110.8"/>
    <n v="113.1108"/>
    <d v="2022-07-08T00:00:00"/>
    <x v="6"/>
    <s v="Q3"/>
    <x v="1"/>
    <s v="Daniel Hogan"/>
    <x v="2"/>
    <x v="7"/>
    <s v="CUST_ID_083"/>
  </r>
  <r>
    <x v="0"/>
    <x v="44"/>
    <x v="2"/>
    <s v="None"/>
    <n v="1031"/>
    <n v="243.64"/>
    <n v="301.42"/>
    <n v="215816.72"/>
    <n v="301.42"/>
    <n v="310764.02"/>
    <n v="310.76402000000002"/>
    <n v="174446.24"/>
    <n v="136317.78"/>
    <n v="136.31778"/>
    <d v="2024-11-21T00:00:00"/>
    <x v="4"/>
    <s v="Q4"/>
    <x v="2"/>
    <s v="Jeremy Meadows"/>
    <x v="2"/>
    <x v="4"/>
    <s v="CUST_ID_047"/>
  </r>
  <r>
    <x v="0"/>
    <x v="41"/>
    <x v="2"/>
    <s v="Low"/>
    <n v="549"/>
    <n v="297.01"/>
    <n v="447.93"/>
    <n v="245913.57"/>
    <n v="447.93"/>
    <n v="245913.57"/>
    <n v="245.91356999999999"/>
    <n v="163058.49"/>
    <n v="82855.080000000016"/>
    <n v="82.855080000000015"/>
    <d v="2022-09-30T00:00:00"/>
    <x v="2"/>
    <s v="Q3"/>
    <x v="1"/>
    <s v="Anita Rodriguez"/>
    <x v="2"/>
    <x v="2"/>
    <s v="CUST_ID_016"/>
  </r>
  <r>
    <x v="1"/>
    <x v="69"/>
    <x v="2"/>
    <s v="Medium"/>
    <n v="843"/>
    <n v="186.2"/>
    <n v="316.55"/>
    <n v="242477.3"/>
    <n v="316.55"/>
    <n v="266851.65000000002"/>
    <n v="266.85165000000001"/>
    <n v="142629.20000000001"/>
    <n v="124222.45"/>
    <n v="124.22244999999999"/>
    <d v="2023-05-15T00:00:00"/>
    <x v="5"/>
    <s v="Q2"/>
    <x v="0"/>
    <s v="Laura Daniels"/>
    <x v="2"/>
    <x v="5"/>
    <s v="CUST_ID_085"/>
  </r>
  <r>
    <x v="1"/>
    <x v="86"/>
    <x v="2"/>
    <s v="None"/>
    <n v="1232"/>
    <n v="239.14"/>
    <n v="312.07"/>
    <n v="291161.31"/>
    <n v="312.07"/>
    <n v="384470.24"/>
    <n v="384.47023999999999"/>
    <n v="223117.62"/>
    <n v="161352.62"/>
    <n v="161.35262"/>
    <d v="2023-11-23T00:00:00"/>
    <x v="4"/>
    <s v="Q4"/>
    <x v="0"/>
    <s v="Kimberly Thomas"/>
    <x v="2"/>
    <x v="2"/>
    <s v="CUST_ID_003"/>
  </r>
  <r>
    <x v="0"/>
    <x v="39"/>
    <x v="2"/>
    <s v="None"/>
    <n v="826"/>
    <n v="224.41"/>
    <n v="292.43"/>
    <n v="219614.93"/>
    <n v="292.43"/>
    <n v="241547.18"/>
    <n v="241.54718"/>
    <n v="168531.91"/>
    <n v="73015.26999999999"/>
    <n v="73.015269999999987"/>
    <d v="2023-03-12T00:00:00"/>
    <x v="1"/>
    <s v="Q1"/>
    <x v="0"/>
    <s v="Robert Smith"/>
    <x v="2"/>
    <x v="7"/>
    <s v="CUST_ID_089"/>
  </r>
  <r>
    <x v="1"/>
    <x v="45"/>
    <x v="2"/>
    <s v="None"/>
    <n v="1246"/>
    <n v="202.63"/>
    <n v="323.20999999999998"/>
    <n v="305110.24"/>
    <n v="323.20999999999998"/>
    <n v="402719.66"/>
    <n v="402.71965999999998"/>
    <n v="191282.72"/>
    <n v="211436.94"/>
    <n v="211.43693999999999"/>
    <d v="2023-11-01T00:00:00"/>
    <x v="4"/>
    <s v="Q4"/>
    <x v="0"/>
    <s v="Kayla Erickson"/>
    <x v="2"/>
    <x v="2"/>
    <s v="CUST_ID_083"/>
  </r>
  <r>
    <x v="1"/>
    <x v="88"/>
    <x v="2"/>
    <s v="Low"/>
    <n v="975"/>
    <n v="250.45"/>
    <n v="305.7"/>
    <n v="270850.2"/>
    <n v="305.7"/>
    <n v="298057.5"/>
    <n v="298.0575"/>
    <n v="221898.7"/>
    <n v="76158.799999999988"/>
    <n v="76.158799999999985"/>
    <d v="2023-07-15T00:00:00"/>
    <x v="6"/>
    <s v="Q3"/>
    <x v="0"/>
    <s v="Lisa Barr"/>
    <x v="2"/>
    <x v="2"/>
    <s v="CUST_ID_027"/>
  </r>
  <r>
    <x v="3"/>
    <x v="88"/>
    <x v="2"/>
    <s v="Low"/>
    <n v="1136"/>
    <n v="234.91"/>
    <n v="373.07"/>
    <n v="294352.23"/>
    <n v="373.07"/>
    <n v="423807.52"/>
    <n v="423.80752000000001"/>
    <n v="185343.99"/>
    <n v="238463.53"/>
    <n v="238.46352999999999"/>
    <d v="2024-02-06T00:00:00"/>
    <x v="0"/>
    <s v="Q1"/>
    <x v="2"/>
    <s v="Kathryn Waters"/>
    <x v="2"/>
    <x v="2"/>
    <s v="CUST_ID_027"/>
  </r>
  <r>
    <x v="2"/>
    <x v="64"/>
    <x v="2"/>
    <s v="None"/>
    <n v="927"/>
    <n v="196.9"/>
    <n v="293.92"/>
    <n v="247774.56"/>
    <n v="293.92"/>
    <n v="272463.84000000003"/>
    <n v="272.46384"/>
    <n v="165986.70000000001"/>
    <n v="106477.14"/>
    <n v="106.47714000000001"/>
    <d v="2023-07-30T00:00:00"/>
    <x v="6"/>
    <s v="Q3"/>
    <x v="0"/>
    <s v="Tracy Bell"/>
    <x v="2"/>
    <x v="2"/>
    <s v="CUST_ID_014"/>
  </r>
  <r>
    <x v="3"/>
    <x v="46"/>
    <x v="3"/>
    <s v="Medium"/>
    <n v="642"/>
    <n v="52.27"/>
    <n v="67.48"/>
    <n v="43322.16"/>
    <n v="11.11"/>
    <n v="36189.54"/>
    <n v="36.189540000000001"/>
    <n v="33557.339999999997"/>
    <n v="2632.2000000000039"/>
    <n v="2.632200000000005"/>
    <d v="2022-08-27T00:00:00"/>
    <x v="7"/>
    <s v="Q3"/>
    <x v="1"/>
    <s v="Rebecca Noble"/>
    <x v="3"/>
    <x v="4"/>
    <s v="CUST_ID_049"/>
  </r>
  <r>
    <x v="3"/>
    <x v="25"/>
    <x v="3"/>
    <s v="High"/>
    <n v="18"/>
    <n v="167.75"/>
    <n v="279.12"/>
    <n v="4186.8"/>
    <n v="279.12"/>
    <n v="5024.16"/>
    <n v="5.0241600000000002"/>
    <n v="2516.25"/>
    <n v="2507.91"/>
    <n v="2.5079099999999999"/>
    <d v="2024-06-10T00:00:00"/>
    <x v="10"/>
    <s v="Q2"/>
    <x v="2"/>
    <s v="William Willis"/>
    <x v="3"/>
    <x v="3"/>
    <s v="CUST_ID_022"/>
  </r>
  <r>
    <x v="0"/>
    <x v="55"/>
    <x v="3"/>
    <s v="High"/>
    <n v="81"/>
    <n v="92.61"/>
    <n v="125.68"/>
    <n v="7038.08"/>
    <n v="125.68"/>
    <n v="10180.08"/>
    <n v="10.18008"/>
    <n v="5186.16"/>
    <n v="4993.92"/>
    <n v="4.9939200000000001"/>
    <d v="2024-11-15T00:00:00"/>
    <x v="4"/>
    <s v="Q4"/>
    <x v="2"/>
    <s v="Erica Sherman"/>
    <x v="3"/>
    <x v="1"/>
    <s v="CUST_ID_010"/>
  </r>
  <r>
    <x v="2"/>
    <x v="11"/>
    <x v="3"/>
    <s v="High"/>
    <n v="30"/>
    <n v="137.21"/>
    <n v="217.86"/>
    <n v="5446.5"/>
    <n v="217.86"/>
    <n v="6535.8"/>
    <n v="6.5358000000000001"/>
    <n v="3430.25"/>
    <n v="3105.55"/>
    <n v="3.10555"/>
    <d v="2024-05-03T00:00:00"/>
    <x v="5"/>
    <s v="Q2"/>
    <x v="2"/>
    <s v="Carolyn Johnson"/>
    <x v="3"/>
    <x v="0"/>
    <s v="CUST_ID_002"/>
  </r>
  <r>
    <x v="2"/>
    <x v="11"/>
    <x v="3"/>
    <s v="None"/>
    <n v="62"/>
    <n v="28.75"/>
    <n v="42.38"/>
    <n v="2627.56"/>
    <n v="42.38"/>
    <n v="2627.56"/>
    <n v="2.6275599999999999"/>
    <n v="1782.5"/>
    <n v="845.06"/>
    <n v="0.84505999999999992"/>
    <d v="2022-06-26T00:00:00"/>
    <x v="10"/>
    <s v="Q2"/>
    <x v="1"/>
    <s v="Whitney Simpson"/>
    <x v="3"/>
    <x v="7"/>
    <s v="CUST_ID_002"/>
  </r>
  <r>
    <x v="3"/>
    <x v="8"/>
    <x v="3"/>
    <s v="High"/>
    <n v="108"/>
    <n v="168.91"/>
    <n v="241.2"/>
    <n v="18090"/>
    <n v="241.2"/>
    <n v="26049.599999999999"/>
    <n v="26.049600000000002"/>
    <n v="12668.25"/>
    <n v="13381.35"/>
    <n v="13.381349999999999"/>
    <d v="2024-12-27T00:00:00"/>
    <x v="11"/>
    <s v="Q4"/>
    <x v="2"/>
    <s v="Paul Torres"/>
    <x v="3"/>
    <x v="3"/>
    <s v="CUST_ID_061"/>
  </r>
  <r>
    <x v="2"/>
    <x v="5"/>
    <x v="3"/>
    <s v="High"/>
    <n v="187"/>
    <n v="138.38"/>
    <n v="225.14"/>
    <n v="42101.18"/>
    <n v="225.14"/>
    <n v="42101.18"/>
    <n v="42.101179999999999"/>
    <n v="25877.06"/>
    <n v="16224.12"/>
    <n v="16.224119999999999"/>
    <d v="2022-07-04T00:00:00"/>
    <x v="6"/>
    <s v="Q3"/>
    <x v="1"/>
    <s v="April Phillips"/>
    <x v="3"/>
    <x v="7"/>
    <s v="CUST_ID_064"/>
  </r>
  <r>
    <x v="2"/>
    <x v="26"/>
    <x v="3"/>
    <s v="Medium"/>
    <n v="46"/>
    <n v="295.67"/>
    <n v="422.97"/>
    <n v="16072.86"/>
    <n v="422.97"/>
    <n v="19456.62"/>
    <n v="19.456620000000001"/>
    <n v="11235.46"/>
    <n v="8221.1600000000035"/>
    <n v="8.2211600000000029"/>
    <d v="2024-04-13T00:00:00"/>
    <x v="9"/>
    <s v="Q2"/>
    <x v="2"/>
    <s v="Dawn Rivas"/>
    <x v="3"/>
    <x v="5"/>
    <s v="CUST_ID_028"/>
  </r>
  <r>
    <x v="2"/>
    <x v="4"/>
    <x v="3"/>
    <s v="None"/>
    <n v="70"/>
    <n v="230.64"/>
    <n v="383.43"/>
    <n v="26840.1"/>
    <n v="383.43"/>
    <n v="26840.1"/>
    <n v="26.8401"/>
    <n v="16144.8"/>
    <n v="10695.3"/>
    <n v="10.6953"/>
    <d v="2022-06-16T00:00:00"/>
    <x v="10"/>
    <s v="Q2"/>
    <x v="1"/>
    <s v="John Wong"/>
    <x v="3"/>
    <x v="2"/>
    <s v="CUST_ID_063"/>
  </r>
  <r>
    <x v="3"/>
    <x v="79"/>
    <x v="3"/>
    <s v="Medium"/>
    <n v="116"/>
    <n v="102.27"/>
    <n v="183.52"/>
    <n v="17801.439999999999"/>
    <n v="183.52"/>
    <n v="21288.32"/>
    <n v="21.288319999999999"/>
    <n v="9920.19"/>
    <n v="11368.13"/>
    <n v="11.368130000000001"/>
    <d v="2022-12-25T00:00:00"/>
    <x v="11"/>
    <s v="Q4"/>
    <x v="1"/>
    <s v="Crystal Torres"/>
    <x v="3"/>
    <x v="0"/>
    <s v="CUST_ID_012"/>
  </r>
  <r>
    <x v="1"/>
    <x v="17"/>
    <x v="3"/>
    <s v="None"/>
    <n v="241"/>
    <n v="12.56"/>
    <n v="15.37"/>
    <n v="3089.37"/>
    <n v="15.37"/>
    <n v="3704.17"/>
    <n v="3.70417"/>
    <n v="2524.56"/>
    <n v="1179.6099999999999"/>
    <n v="1.17961"/>
    <d v="2022-11-28T00:00:00"/>
    <x v="4"/>
    <s v="Q4"/>
    <x v="1"/>
    <s v="Scott Prince"/>
    <x v="3"/>
    <x v="6"/>
    <s v="CUST_ID_051"/>
  </r>
  <r>
    <x v="2"/>
    <x v="84"/>
    <x v="3"/>
    <s v="Low"/>
    <n v="60"/>
    <n v="242.52"/>
    <n v="315.98"/>
    <n v="15799"/>
    <n v="315.98"/>
    <n v="18958.8"/>
    <n v="18.9588"/>
    <n v="12126"/>
    <n v="6832.8000000000029"/>
    <n v="6.8328000000000033"/>
    <d v="2024-05-04T00:00:00"/>
    <x v="5"/>
    <s v="Q2"/>
    <x v="2"/>
    <s v="Tara Hill"/>
    <x v="3"/>
    <x v="1"/>
    <s v="CUST_ID_029"/>
  </r>
  <r>
    <x v="3"/>
    <x v="5"/>
    <x v="3"/>
    <s v="Medium"/>
    <n v="111"/>
    <n v="116.64"/>
    <n v="178.57"/>
    <n v="13749.89"/>
    <n v="178.57"/>
    <n v="19821.27"/>
    <n v="19.821269999999998"/>
    <n v="8981.2800000000007"/>
    <n v="10839.99"/>
    <n v="10.83999"/>
    <d v="2024-01-13T00:00:00"/>
    <x v="3"/>
    <s v="Q1"/>
    <x v="2"/>
    <s v="Eric Gonzalez"/>
    <x v="3"/>
    <x v="0"/>
    <s v="CUST_ID_064"/>
  </r>
  <r>
    <x v="2"/>
    <x v="61"/>
    <x v="3"/>
    <s v="Medium"/>
    <n v="139"/>
    <n v="83.04"/>
    <n v="105.96"/>
    <n v="14728.44"/>
    <n v="105.96"/>
    <n v="14728.44"/>
    <n v="14.728440000000001"/>
    <n v="11542.56"/>
    <n v="3185.8799999999992"/>
    <n v="3.1858799999999992"/>
    <d v="2022-07-26T00:00:00"/>
    <x v="6"/>
    <s v="Q3"/>
    <x v="1"/>
    <s v="Jeremy Robinson"/>
    <x v="3"/>
    <x v="0"/>
    <s v="CUST_ID_031"/>
  </r>
  <r>
    <x v="0"/>
    <x v="89"/>
    <x v="3"/>
    <s v="Medium"/>
    <n v="123"/>
    <n v="296.48"/>
    <n v="520.29"/>
    <n v="58272.480000000003"/>
    <n v="520.29"/>
    <n v="63995.67"/>
    <n v="63.995669999999997"/>
    <n v="33205.760000000002"/>
    <n v="30789.91"/>
    <n v="30.789909999999999"/>
    <d v="2023-06-30T00:00:00"/>
    <x v="10"/>
    <s v="Q2"/>
    <x v="0"/>
    <s v="Kristin Malone"/>
    <x v="3"/>
    <x v="4"/>
    <s v="CUST_ID_042"/>
  </r>
  <r>
    <x v="0"/>
    <x v="46"/>
    <x v="3"/>
    <s v="High"/>
    <n v="167"/>
    <n v="229.11"/>
    <n v="370.57"/>
    <n v="51509.23"/>
    <n v="370.57"/>
    <n v="61885.19"/>
    <n v="61.885190000000001"/>
    <n v="31846.29"/>
    <n v="30038.9"/>
    <n v="30.038900000000002"/>
    <d v="2024-08-26T00:00:00"/>
    <x v="7"/>
    <s v="Q3"/>
    <x v="2"/>
    <s v="Sonia Powell"/>
    <x v="3"/>
    <x v="1"/>
    <s v="CUST_ID_049"/>
  </r>
  <r>
    <x v="1"/>
    <x v="80"/>
    <x v="3"/>
    <s v="Medium"/>
    <n v="1208"/>
    <n v="278.89999999999998"/>
    <n v="402.7"/>
    <n v="337865.3"/>
    <n v="402.7"/>
    <n v="486461.6"/>
    <n v="486.46159999999998"/>
    <n v="233997.1"/>
    <n v="252464.5"/>
    <n v="252.46449999999999"/>
    <d v="2024-02-19T00:00:00"/>
    <x v="0"/>
    <s v="Q1"/>
    <x v="2"/>
    <s v="Erica Davis"/>
    <x v="3"/>
    <x v="6"/>
    <s v="CUST_ID_001"/>
  </r>
  <r>
    <x v="2"/>
    <x v="18"/>
    <x v="3"/>
    <s v="Low"/>
    <n v="207"/>
    <n v="168.95"/>
    <n v="211.64"/>
    <n v="33227.480000000003"/>
    <n v="211.64"/>
    <n v="43809.48"/>
    <n v="43.809479999999994"/>
    <n v="26525.15"/>
    <n v="17284.329999999991"/>
    <n v="17.28432999999999"/>
    <d v="2023-01-13T00:00:00"/>
    <x v="3"/>
    <s v="Q1"/>
    <x v="0"/>
    <s v="Mr. Matthew Day MD"/>
    <x v="3"/>
    <x v="1"/>
    <s v="CUST_ID_041"/>
  </r>
  <r>
    <x v="3"/>
    <x v="75"/>
    <x v="3"/>
    <s v="High"/>
    <n v="383"/>
    <n v="143.16999999999999"/>
    <n v="205.19"/>
    <n v="65455.61"/>
    <n v="205.19"/>
    <n v="78587.77"/>
    <n v="78.587770000000006"/>
    <n v="45671.23"/>
    <n v="32916.54"/>
    <n v="32.916539999999998"/>
    <d v="2024-08-07T00:00:00"/>
    <x v="7"/>
    <s v="Q3"/>
    <x v="2"/>
    <s v="Brian Lester"/>
    <x v="3"/>
    <x v="0"/>
    <s v="CUST_ID_082"/>
  </r>
  <r>
    <x v="0"/>
    <x v="74"/>
    <x v="3"/>
    <s v="None"/>
    <n v="311"/>
    <n v="87.44"/>
    <n v="110.81"/>
    <n v="28699.79"/>
    <n v="110.81"/>
    <n v="34461.910000000003"/>
    <n v="34.461910000000003"/>
    <n v="22646.959999999999"/>
    <n v="11814.95"/>
    <n v="11.81495"/>
    <d v="2022-12-27T00:00:00"/>
    <x v="11"/>
    <s v="Q4"/>
    <x v="1"/>
    <s v="Diane Ballard"/>
    <x v="3"/>
    <x v="7"/>
    <s v="CUST_ID_044"/>
  </r>
  <r>
    <x v="1"/>
    <x v="32"/>
    <x v="3"/>
    <s v="Low"/>
    <n v="245"/>
    <n v="134.37"/>
    <n v="166.88"/>
    <n v="37214.239999999998"/>
    <n v="166.88"/>
    <n v="40885.599999999999"/>
    <n v="40.885599999999997"/>
    <n v="29964.51"/>
    <n v="10921.09"/>
    <n v="10.92109"/>
    <d v="2023-09-06T00:00:00"/>
    <x v="2"/>
    <s v="Q3"/>
    <x v="0"/>
    <s v="Tara Wilson"/>
    <x v="3"/>
    <x v="3"/>
    <s v="CUST_ID_039"/>
  </r>
  <r>
    <x v="2"/>
    <x v="76"/>
    <x v="3"/>
    <s v="None"/>
    <n v="857"/>
    <n v="20.52"/>
    <n v="33.1"/>
    <n v="21481.9"/>
    <n v="33.1"/>
    <n v="28366.7"/>
    <n v="28.366700000000002"/>
    <n v="13317.48"/>
    <n v="15049.22"/>
    <n v="15.04922"/>
    <d v="2023-01-14T00:00:00"/>
    <x v="3"/>
    <s v="Q1"/>
    <x v="0"/>
    <s v="Eric Davis"/>
    <x v="3"/>
    <x v="5"/>
    <s v="CUST_ID_050"/>
  </r>
  <r>
    <x v="2"/>
    <x v="90"/>
    <x v="3"/>
    <s v="Low"/>
    <n v="561"/>
    <n v="236.86"/>
    <n v="348.15"/>
    <n v="147963.75"/>
    <n v="348.15"/>
    <n v="195312.15"/>
    <n v="195.31215"/>
    <n v="100665.5"/>
    <n v="94646.65"/>
    <n v="94.646649999999994"/>
    <d v="2023-12-22T00:00:00"/>
    <x v="11"/>
    <s v="Q4"/>
    <x v="0"/>
    <s v="Melissa Ford"/>
    <x v="3"/>
    <x v="5"/>
    <s v="CUST_ID_079"/>
  </r>
  <r>
    <x v="2"/>
    <x v="77"/>
    <x v="3"/>
    <s v="None"/>
    <n v="238"/>
    <n v="225.25"/>
    <n v="333.29"/>
    <n v="71990.64"/>
    <n v="333.29"/>
    <n v="79323.02"/>
    <n v="79.32302"/>
    <n v="48654"/>
    <n v="30669.02"/>
    <n v="30.66902"/>
    <d v="2023-03-12T00:00:00"/>
    <x v="1"/>
    <s v="Q1"/>
    <x v="0"/>
    <s v="Meagan Aguilar"/>
    <x v="3"/>
    <x v="5"/>
    <s v="CUST_ID_094"/>
  </r>
  <r>
    <x v="3"/>
    <x v="11"/>
    <x v="3"/>
    <s v="Low"/>
    <n v="266"/>
    <n v="137.88999999999999"/>
    <n v="224.6"/>
    <n v="59743.6"/>
    <n v="224.6"/>
    <n v="59743.6"/>
    <n v="59.743600000000001"/>
    <n v="36678.74"/>
    <n v="23064.86"/>
    <n v="23.064859999999999"/>
    <d v="2022-07-18T00:00:00"/>
    <x v="6"/>
    <s v="Q3"/>
    <x v="1"/>
    <s v="Andrew Davidson"/>
    <x v="3"/>
    <x v="7"/>
    <s v="CUST_ID_002"/>
  </r>
  <r>
    <x v="3"/>
    <x v="66"/>
    <x v="3"/>
    <s v="High"/>
    <n v="381"/>
    <n v="62.09"/>
    <n v="95.16"/>
    <n v="36255.96"/>
    <n v="95.16"/>
    <n v="36255.96"/>
    <n v="36.255960000000002"/>
    <n v="23656.29"/>
    <n v="12599.67"/>
    <n v="12.59967"/>
    <d v="2022-10-06T00:00:00"/>
    <x v="8"/>
    <s v="Q4"/>
    <x v="1"/>
    <s v="Daniel Robinson"/>
    <x v="3"/>
    <x v="7"/>
    <s v="CUST_ID_062"/>
  </r>
  <r>
    <x v="1"/>
    <x v="69"/>
    <x v="3"/>
    <s v="Medium"/>
    <n v="240"/>
    <n v="189.36"/>
    <n v="314.54000000000002"/>
    <n v="52528.18"/>
    <n v="314.54000000000002"/>
    <n v="75489.600000000006"/>
    <n v="75.48960000000001"/>
    <n v="31623.119999999999"/>
    <n v="43866.48000000001"/>
    <n v="43.86648000000001"/>
    <d v="2024-02-28T00:00:00"/>
    <x v="0"/>
    <s v="Q1"/>
    <x v="2"/>
    <s v="Morgan Carlson"/>
    <x v="3"/>
    <x v="5"/>
    <s v="CUST_ID_085"/>
  </r>
  <r>
    <x v="3"/>
    <x v="8"/>
    <x v="3"/>
    <s v="High"/>
    <n v="640"/>
    <n v="272.05"/>
    <n v="393"/>
    <n v="209469"/>
    <n v="393"/>
    <n v="251520"/>
    <n v="251.52"/>
    <n v="145002.65"/>
    <n v="106517.35"/>
    <n v="106.51734999999999"/>
    <d v="2024-10-17T00:00:00"/>
    <x v="8"/>
    <s v="Q4"/>
    <x v="2"/>
    <s v="Susan Proctor"/>
    <x v="3"/>
    <x v="6"/>
    <s v="CUST_ID_061"/>
  </r>
  <r>
    <x v="3"/>
    <x v="54"/>
    <x v="3"/>
    <s v="High"/>
    <n v="1125"/>
    <n v="216.49"/>
    <n v="348.79"/>
    <n v="251477.59"/>
    <n v="348.79"/>
    <n v="392388.75"/>
    <n v="392.38875000000002"/>
    <n v="156089.29"/>
    <n v="236299.46"/>
    <n v="236.29946000000001"/>
    <d v="2025-01-18T00:00:00"/>
    <x v="3"/>
    <s v="Q1"/>
    <x v="3"/>
    <s v="Toni Howard"/>
    <x v="3"/>
    <x v="7"/>
    <s v="CUST_ID_034"/>
  </r>
  <r>
    <x v="0"/>
    <x v="41"/>
    <x v="3"/>
    <s v="Medium"/>
    <n v="867"/>
    <n v="203.29"/>
    <n v="280"/>
    <n v="168560"/>
    <n v="280"/>
    <n v="242760"/>
    <n v="242.76"/>
    <n v="122380.58"/>
    <n v="120379.42"/>
    <n v="120.37942"/>
    <d v="2024-11-04T00:00:00"/>
    <x v="4"/>
    <s v="Q4"/>
    <x v="2"/>
    <s v="Lindsey Garcia"/>
    <x v="3"/>
    <x v="7"/>
    <s v="CUST_ID_016"/>
  </r>
  <r>
    <x v="3"/>
    <x v="12"/>
    <x v="3"/>
    <s v="Medium"/>
    <n v="845"/>
    <n v="86.96"/>
    <n v="136.53"/>
    <n v="104855.03999999999"/>
    <n v="136.53"/>
    <n v="115367.85"/>
    <n v="115.36785"/>
    <n v="66785.279999999999"/>
    <n v="48582.570000000007"/>
    <n v="48.582569999999997"/>
    <d v="2023-06-19T00:00:00"/>
    <x v="10"/>
    <s v="Q2"/>
    <x v="0"/>
    <s v="Hector Day"/>
    <x v="3"/>
    <x v="1"/>
    <s v="CUST_ID_091"/>
  </r>
  <r>
    <x v="2"/>
    <x v="15"/>
    <x v="3"/>
    <s v="Medium"/>
    <n v="1037"/>
    <n v="71.290000000000006"/>
    <n v="109.3"/>
    <n v="103069.9"/>
    <n v="109.3"/>
    <n v="113344.1"/>
    <n v="113.3441"/>
    <n v="67226.47"/>
    <n v="46117.62999999999"/>
    <n v="46.117629999999991"/>
    <d v="2023-10-17T00:00:00"/>
    <x v="8"/>
    <s v="Q4"/>
    <x v="0"/>
    <s v="Bobby Miles"/>
    <x v="3"/>
    <x v="6"/>
    <s v="CUST_ID_040"/>
  </r>
  <r>
    <x v="1"/>
    <x v="51"/>
    <x v="3"/>
    <s v="High"/>
    <n v="544"/>
    <n v="50.81"/>
    <n v="77.209999999999994"/>
    <n v="38218.949999999997"/>
    <n v="77.209999999999994"/>
    <n v="42002.239999999998"/>
    <n v="42.00224"/>
    <n v="25150.95"/>
    <n v="16851.29"/>
    <n v="16.851289999999999"/>
    <d v="2023-04-27T00:00:00"/>
    <x v="9"/>
    <s v="Q2"/>
    <x v="0"/>
    <s v="Kevin Yang"/>
    <x v="3"/>
    <x v="3"/>
    <s v="CUST_ID_011"/>
  </r>
  <r>
    <x v="0"/>
    <x v="91"/>
    <x v="3"/>
    <s v="High"/>
    <n v="371"/>
    <n v="280.89"/>
    <n v="343.53"/>
    <n v="96531.93"/>
    <n v="343.53"/>
    <n v="127449.63"/>
    <n v="127.44963"/>
    <n v="78930.09"/>
    <n v="48519.539999999994"/>
    <n v="48.519539999999992"/>
    <d v="2023-11-12T00:00:00"/>
    <x v="4"/>
    <s v="Q4"/>
    <x v="0"/>
    <s v="Allison Palmer"/>
    <x v="3"/>
    <x v="0"/>
    <s v="CUST_ID_023"/>
  </r>
  <r>
    <x v="2"/>
    <x v="13"/>
    <x v="3"/>
    <s v="Low"/>
    <n v="990"/>
    <n v="136.31"/>
    <n v="242.49"/>
    <n v="200054.25"/>
    <n v="242.49"/>
    <n v="240065.1"/>
    <n v="240.0651"/>
    <n v="112455.75"/>
    <n v="127609.35"/>
    <n v="127.60935000000001"/>
    <d v="2022-11-30T00:00:00"/>
    <x v="4"/>
    <s v="Q4"/>
    <x v="1"/>
    <s v="William Wallace"/>
    <x v="3"/>
    <x v="5"/>
    <s v="CUST_ID_021"/>
  </r>
  <r>
    <x v="2"/>
    <x v="9"/>
    <x v="3"/>
    <s v="Low"/>
    <n v="1099"/>
    <n v="28.25"/>
    <n v="42.44"/>
    <n v="42397.56"/>
    <n v="42.44"/>
    <n v="46641.56"/>
    <n v="46.641559999999998"/>
    <n v="28221.75"/>
    <n v="18419.810000000001"/>
    <n v="18.419809999999998"/>
    <d v="2023-06-05T00:00:00"/>
    <x v="10"/>
    <s v="Q2"/>
    <x v="0"/>
    <s v="Kristen Williams"/>
    <x v="3"/>
    <x v="7"/>
    <s v="CUST_ID_017"/>
  </r>
  <r>
    <x v="2"/>
    <x v="9"/>
    <x v="3"/>
    <s v="Low"/>
    <n v="1099"/>
    <n v="28.25"/>
    <n v="42.44"/>
    <n v="42397.56"/>
    <n v="42.44"/>
    <n v="46641.56"/>
    <n v="46.641559999999998"/>
    <n v="28221.75"/>
    <n v="18419.810000000001"/>
    <n v="18.419809999999998"/>
    <d v="2023-06-05T00:00:00"/>
    <x v="10"/>
    <s v="Q2"/>
    <x v="0"/>
    <s v="Kristen Williams"/>
    <x v="3"/>
    <x v="7"/>
    <s v="CUST_ID_098"/>
  </r>
  <r>
    <x v="2"/>
    <x v="33"/>
    <x v="3"/>
    <s v="None"/>
    <n v="410"/>
    <n v="199.35"/>
    <n v="344.58"/>
    <n v="117846.36"/>
    <n v="344.58"/>
    <n v="141277.79999999999"/>
    <n v="141.27780000000001"/>
    <n v="68177.7"/>
    <n v="73100.099999999991"/>
    <n v="73.100099999999998"/>
    <d v="2024-10-07T00:00:00"/>
    <x v="8"/>
    <s v="Q4"/>
    <x v="2"/>
    <s v="Anna Henry"/>
    <x v="3"/>
    <x v="7"/>
    <s v="CUST_ID_073"/>
  </r>
  <r>
    <x v="2"/>
    <x v="92"/>
    <x v="3"/>
    <s v="Low"/>
    <n v="860"/>
    <n v="103.43"/>
    <n v="168.99"/>
    <n v="121165.83"/>
    <n v="168.99"/>
    <n v="145331.4"/>
    <n v="145.3314"/>
    <n v="74159.31"/>
    <n v="71172.09"/>
    <n v="71.172089999999997"/>
    <d v="2024-03-18T00:00:00"/>
    <x v="1"/>
    <s v="Q1"/>
    <x v="2"/>
    <s v="Mark Ramirez"/>
    <x v="3"/>
    <x v="7"/>
    <s v="CUST_ID_018"/>
  </r>
  <r>
    <x v="0"/>
    <x v="27"/>
    <x v="3"/>
    <s v="Low"/>
    <n v="907"/>
    <n v="28.5"/>
    <n v="38.53"/>
    <n v="26470.11"/>
    <n v="38.53"/>
    <n v="34946.71"/>
    <n v="34.946710000000003"/>
    <n v="19579.5"/>
    <n v="15367.21"/>
    <n v="15.36721"/>
    <d v="2023-01-26T00:00:00"/>
    <x v="3"/>
    <s v="Q1"/>
    <x v="0"/>
    <s v="Rebecca Munoz"/>
    <x v="3"/>
    <x v="6"/>
    <s v="CUST_ID_033"/>
  </r>
  <r>
    <x v="3"/>
    <x v="41"/>
    <x v="3"/>
    <s v="None"/>
    <n v="723"/>
    <n v="71.02"/>
    <n v="90.35"/>
    <n v="49511.8"/>
    <n v="90.35"/>
    <n v="65323.05"/>
    <n v="65.323049999999995"/>
    <n v="38918.959999999999"/>
    <n v="26404.09"/>
    <n v="26.40409"/>
    <d v="2023-12-28T00:00:00"/>
    <x v="11"/>
    <s v="Q4"/>
    <x v="0"/>
    <s v="Whitney Arias"/>
    <x v="3"/>
    <x v="5"/>
    <s v="CUST_ID_016"/>
  </r>
  <r>
    <x v="3"/>
    <x v="33"/>
    <x v="3"/>
    <s v="High"/>
    <n v="1288"/>
    <n v="18.05"/>
    <n v="25.12"/>
    <n v="24517.119999999999"/>
    <n v="25.12"/>
    <n v="32354.560000000001"/>
    <n v="32.354559999999999"/>
    <n v="17616.8"/>
    <n v="14737.76"/>
    <n v="14.73776"/>
    <d v="2023-12-29T00:00:00"/>
    <x v="11"/>
    <s v="Q4"/>
    <x v="0"/>
    <s v="Erin Lara"/>
    <x v="3"/>
    <x v="7"/>
    <s v="CUST_ID_073"/>
  </r>
  <r>
    <x v="0"/>
    <x v="27"/>
    <x v="3"/>
    <s v="Low"/>
    <n v="342"/>
    <n v="274.39999999999998"/>
    <n v="365.9"/>
    <n v="125137.8"/>
    <n v="365.9"/>
    <n v="125137.8"/>
    <n v="125.1378"/>
    <n v="93844.800000000003"/>
    <n v="31292.999999999989"/>
    <n v="31.292999999999989"/>
    <d v="2022-04-02T00:00:00"/>
    <x v="9"/>
    <s v="Q2"/>
    <x v="1"/>
    <s v="Teresa Savage"/>
    <x v="3"/>
    <x v="0"/>
    <s v="CUST_ID_033"/>
  </r>
  <r>
    <x v="0"/>
    <x v="9"/>
    <x v="3"/>
    <s v="Medium"/>
    <n v="880"/>
    <n v="49.39"/>
    <n v="88.2"/>
    <n v="77616"/>
    <n v="88.2"/>
    <n v="77616"/>
    <n v="77.616"/>
    <n v="43463.199999999997"/>
    <n v="34152.800000000003"/>
    <n v="34.152800000000013"/>
    <d v="2022-06-19T00:00:00"/>
    <x v="10"/>
    <s v="Q2"/>
    <x v="1"/>
    <s v="Karla Morales"/>
    <x v="3"/>
    <x v="0"/>
    <s v="CUST_ID_017"/>
  </r>
  <r>
    <x v="0"/>
    <x v="4"/>
    <x v="3"/>
    <s v="Medium"/>
    <n v="432"/>
    <n v="244.51"/>
    <n v="436.62"/>
    <n v="188619.84"/>
    <n v="436.62"/>
    <n v="188619.84"/>
    <n v="188.61984000000001"/>
    <n v="105628.32"/>
    <n v="82991.51999999999"/>
    <n v="82.991519999999994"/>
    <d v="2022-08-10T00:00:00"/>
    <x v="7"/>
    <s v="Q3"/>
    <x v="1"/>
    <s v="Eric Bell"/>
    <x v="3"/>
    <x v="5"/>
    <s v="CUST_ID_063"/>
  </r>
  <r>
    <x v="2"/>
    <x v="66"/>
    <x v="3"/>
    <s v="None"/>
    <n v="453"/>
    <n v="174.93"/>
    <n v="265.55"/>
    <n v="120294.15"/>
    <n v="265.55"/>
    <n v="120294.15"/>
    <n v="120.29415"/>
    <n v="79243.289999999994"/>
    <n v="41050.860000000022"/>
    <n v="41.050860000000007"/>
    <d v="2022-08-12T00:00:00"/>
    <x v="7"/>
    <s v="Q3"/>
    <x v="1"/>
    <s v="Marcus Roberts"/>
    <x v="3"/>
    <x v="7"/>
    <s v="CUST_ID_062"/>
  </r>
  <r>
    <x v="2"/>
    <x v="17"/>
    <x v="3"/>
    <s v="Low"/>
    <n v="977"/>
    <n v="65.540000000000006"/>
    <n v="96.84"/>
    <n v="78827.759999999995"/>
    <n v="96.84"/>
    <n v="94612.680000000008"/>
    <n v="94.612680000000012"/>
    <n v="53349.56"/>
    <n v="41263.12000000001"/>
    <n v="41.263120000000008"/>
    <d v="2024-04-12T00:00:00"/>
    <x v="9"/>
    <s v="Q2"/>
    <x v="2"/>
    <s v="Dale Wilson"/>
    <x v="3"/>
    <x v="2"/>
    <s v="CUST_ID_051"/>
  </r>
  <r>
    <x v="3"/>
    <x v="80"/>
    <x v="3"/>
    <s v="Low"/>
    <n v="456"/>
    <n v="158.21"/>
    <n v="281.08999999999997"/>
    <n v="106814.2"/>
    <n v="281.08999999999997"/>
    <n v="128177.04"/>
    <n v="128.17704000000001"/>
    <n v="60119.8"/>
    <n v="68057.239999999991"/>
    <n v="68.057239999999993"/>
    <d v="2024-07-09T00:00:00"/>
    <x v="6"/>
    <s v="Q3"/>
    <x v="2"/>
    <s v="James Flores"/>
    <x v="3"/>
    <x v="0"/>
    <s v="CUST_ID_001"/>
  </r>
  <r>
    <x v="1"/>
    <x v="66"/>
    <x v="3"/>
    <s v="High"/>
    <n v="671"/>
    <n v="143.49"/>
    <n v="227.93"/>
    <n v="106215.38"/>
    <n v="227.93"/>
    <n v="152941.03"/>
    <n v="152.94103000000001"/>
    <n v="66866.34"/>
    <n v="86074.69"/>
    <n v="86.074690000000004"/>
    <d v="2024-12-05T00:00:00"/>
    <x v="11"/>
    <s v="Q4"/>
    <x v="2"/>
    <s v="Krystal Boone"/>
    <x v="3"/>
    <x v="2"/>
    <s v="CUST_ID_062"/>
  </r>
  <r>
    <x v="1"/>
    <x v="80"/>
    <x v="3"/>
    <s v="None"/>
    <n v="477"/>
    <n v="198.47"/>
    <n v="332.16"/>
    <n v="144157.44"/>
    <n v="332.16"/>
    <n v="158440.32000000001"/>
    <n v="158.44032000000001"/>
    <n v="86135.98"/>
    <n v="72304.340000000011"/>
    <n v="72.30434000000001"/>
    <d v="2023-04-06T00:00:00"/>
    <x v="9"/>
    <s v="Q2"/>
    <x v="0"/>
    <s v="Claudia Carroll"/>
    <x v="3"/>
    <x v="6"/>
    <s v="CUST_ID_001"/>
  </r>
  <r>
    <x v="3"/>
    <x v="19"/>
    <x v="3"/>
    <s v="None"/>
    <n v="926"/>
    <n v="70.78"/>
    <n v="119.68"/>
    <n v="92392.960000000006"/>
    <n v="119.68"/>
    <n v="110823.67999999999"/>
    <n v="110.82368"/>
    <n v="54642.16"/>
    <n v="56181.52"/>
    <n v="56.181520000000013"/>
    <d v="2022-12-02T00:00:00"/>
    <x v="11"/>
    <s v="Q4"/>
    <x v="1"/>
    <s v="Dr. Larry Davis"/>
    <x v="3"/>
    <x v="2"/>
    <s v="CUST_ID_046"/>
  </r>
  <r>
    <x v="0"/>
    <x v="28"/>
    <x v="3"/>
    <s v="None"/>
    <n v="900"/>
    <n v="220.08"/>
    <n v="319"/>
    <n v="199375"/>
    <n v="319"/>
    <n v="287100"/>
    <n v="287.10000000000002"/>
    <n v="137550"/>
    <n v="149550"/>
    <n v="149.55000000000001"/>
    <d v="2024-12-10T00:00:00"/>
    <x v="11"/>
    <s v="Q4"/>
    <x v="2"/>
    <s v="Gina Ware"/>
    <x v="3"/>
    <x v="7"/>
    <s v="CUST_ID_069"/>
  </r>
  <r>
    <x v="0"/>
    <x v="35"/>
    <x v="3"/>
    <s v="High"/>
    <n v="1018"/>
    <n v="125.33"/>
    <n v="180.36"/>
    <n v="152945.28"/>
    <n v="180.36"/>
    <n v="183606.48"/>
    <n v="183.60648"/>
    <n v="106279.84"/>
    <n v="77326.640000000014"/>
    <n v="77.326640000000012"/>
    <d v="2022-11-23T00:00:00"/>
    <x v="4"/>
    <s v="Q4"/>
    <x v="1"/>
    <s v="Stacy Chen"/>
    <x v="3"/>
    <x v="0"/>
    <s v="CUST_ID_100"/>
  </r>
  <r>
    <x v="0"/>
    <x v="73"/>
    <x v="3"/>
    <s v="None"/>
    <n v="968"/>
    <n v="68.63"/>
    <n v="120.88"/>
    <n v="106374.39999999999"/>
    <n v="120.88"/>
    <n v="117011.84"/>
    <n v="117.01184000000001"/>
    <n v="60394.400000000001"/>
    <n v="56617.440000000002"/>
    <n v="56.617439999999988"/>
    <d v="2023-10-08T00:00:00"/>
    <x v="8"/>
    <s v="Q4"/>
    <x v="0"/>
    <s v="Holly Gonzales"/>
    <x v="3"/>
    <x v="2"/>
    <s v="CUST_ID_077"/>
  </r>
  <r>
    <x v="2"/>
    <x v="38"/>
    <x v="3"/>
    <s v="None"/>
    <n v="773"/>
    <n v="286.8"/>
    <n v="471.68"/>
    <n v="253292.16"/>
    <n v="471.68"/>
    <n v="364608.64"/>
    <n v="364.60863999999998"/>
    <n v="154011.6"/>
    <n v="210597.04"/>
    <n v="210.59703999999999"/>
    <d v="2024-01-25T00:00:00"/>
    <x v="3"/>
    <s v="Q1"/>
    <x v="2"/>
    <s v="Dylan Mccullough"/>
    <x v="3"/>
    <x v="3"/>
    <s v="CUST_ID_096"/>
  </r>
  <r>
    <x v="2"/>
    <x v="53"/>
    <x v="3"/>
    <s v="Medium"/>
    <n v="1193"/>
    <n v="105.07"/>
    <n v="166.16"/>
    <n v="165163.04"/>
    <n v="166.16"/>
    <n v="198228.88"/>
    <n v="198.22888"/>
    <n v="104439.58"/>
    <n v="93789.3"/>
    <n v="93.789299999999997"/>
    <d v="2022-12-22T00:00:00"/>
    <x v="11"/>
    <s v="Q4"/>
    <x v="1"/>
    <s v="Tamara Johnson"/>
    <x v="3"/>
    <x v="0"/>
    <s v="CUST_ID_024"/>
  </r>
  <r>
    <x v="0"/>
    <x v="57"/>
    <x v="3"/>
    <s v="None"/>
    <n v="621"/>
    <n v="256.31"/>
    <n v="391.28"/>
    <n v="242984.88"/>
    <n v="391.28"/>
    <n v="242984.88"/>
    <n v="242.98488"/>
    <n v="159168.51"/>
    <n v="83816.369999999966"/>
    <n v="83.816369999999964"/>
    <d v="2022-07-03T00:00:00"/>
    <x v="6"/>
    <s v="Q3"/>
    <x v="1"/>
    <s v="Monica Brown"/>
    <x v="3"/>
    <x v="3"/>
    <s v="CUST_ID_025"/>
  </r>
  <r>
    <x v="1"/>
    <x v="88"/>
    <x v="3"/>
    <s v="Medium"/>
    <n v="1228"/>
    <n v="202.25"/>
    <n v="327.87"/>
    <n v="279673.11"/>
    <n v="327.87"/>
    <n v="402624.36"/>
    <n v="402.62436000000002"/>
    <n v="172519.25"/>
    <n v="230105.11"/>
    <n v="230.10511"/>
    <d v="2024-01-07T00:00:00"/>
    <x v="3"/>
    <s v="Q1"/>
    <x v="2"/>
    <s v="Janet Huffman"/>
    <x v="3"/>
    <x v="2"/>
    <s v="CUST_ID_027"/>
  </r>
  <r>
    <x v="2"/>
    <x v="12"/>
    <x v="3"/>
    <s v="High"/>
    <n v="767"/>
    <n v="261.45"/>
    <n v="404.74"/>
    <n v="310435.58"/>
    <n v="404.74"/>
    <n v="310435.58"/>
    <n v="310.43558000000002"/>
    <n v="200532.15"/>
    <n v="109903.43"/>
    <n v="109.90343"/>
    <d v="2022-03-01T00:00:00"/>
    <x v="1"/>
    <s v="Q1"/>
    <x v="1"/>
    <s v="Derek Boyd"/>
    <x v="3"/>
    <x v="0"/>
    <s v="CUST_ID_091"/>
  </r>
  <r>
    <x v="1"/>
    <x v="74"/>
    <x v="3"/>
    <s v="Low"/>
    <n v="847"/>
    <n v="268.12"/>
    <n v="455.37"/>
    <n v="267757.56"/>
    <n v="455.37"/>
    <n v="385698.39"/>
    <n v="385.69839000000002"/>
    <n v="157654.56"/>
    <n v="228043.83"/>
    <n v="228.04383000000001"/>
    <d v="2024-01-29T00:00:00"/>
    <x v="3"/>
    <s v="Q1"/>
    <x v="2"/>
    <s v="Gary Tate"/>
    <x v="3"/>
    <x v="3"/>
    <s v="CUST_ID_044"/>
  </r>
  <r>
    <x v="2"/>
    <x v="27"/>
    <x v="3"/>
    <s v="High"/>
    <n v="1038"/>
    <n v="209.73"/>
    <n v="323.08"/>
    <n v="304987.52000000002"/>
    <n v="323.08"/>
    <n v="335357.03999999998"/>
    <n v="335.35703999999998"/>
    <n v="197985.12"/>
    <n v="137371.92000000001"/>
    <n v="137.37191999999999"/>
    <d v="2023-09-02T00:00:00"/>
    <x v="2"/>
    <s v="Q3"/>
    <x v="0"/>
    <s v="Samantha Freeman"/>
    <x v="3"/>
    <x v="2"/>
    <s v="CUST_ID_033"/>
  </r>
  <r>
    <x v="2"/>
    <x v="54"/>
    <x v="3"/>
    <s v="High"/>
    <n v="949"/>
    <n v="209.06"/>
    <n v="322.20999999999998"/>
    <n v="212336.39"/>
    <n v="322.20999999999998"/>
    <n v="305777.28999999998"/>
    <n v="305.77728999999999"/>
    <n v="137770.54"/>
    <n v="168006.75"/>
    <n v="168.00675000000001"/>
    <d v="2024-12-14T00:00:00"/>
    <x v="11"/>
    <s v="Q4"/>
    <x v="2"/>
    <s v="Michael Lee"/>
    <x v="3"/>
    <x v="6"/>
    <s v="CUST_ID_033"/>
  </r>
  <r>
    <x v="2"/>
    <x v="54"/>
    <x v="3"/>
    <s v="High"/>
    <n v="949"/>
    <n v="209.06"/>
    <n v="322.20999999999998"/>
    <n v="212336.39"/>
    <n v="322.20999999999998"/>
    <n v="305777.28999999998"/>
    <n v="305.77728999999999"/>
    <n v="137770.54"/>
    <n v="168006.75"/>
    <n v="168.00675000000001"/>
    <d v="2024-12-14T00:00:00"/>
    <x v="11"/>
    <s v="Q4"/>
    <x v="2"/>
    <s v="Michael Lee"/>
    <x v="3"/>
    <x v="6"/>
    <s v="CUST_ID_034"/>
  </r>
  <r>
    <x v="2"/>
    <x v="18"/>
    <x v="3"/>
    <s v="None"/>
    <n v="957"/>
    <n v="162.72"/>
    <n v="248.5"/>
    <n v="237814.5"/>
    <n v="248.5"/>
    <n v="237814.5"/>
    <n v="237.81450000000001"/>
    <n v="155723.04"/>
    <n v="82091.459999999992"/>
    <n v="82.091459999999998"/>
    <d v="2022-06-04T00:00:00"/>
    <x v="10"/>
    <s v="Q2"/>
    <x v="1"/>
    <s v="Travis Mccann"/>
    <x v="3"/>
    <x v="6"/>
    <s v="CUST_ID_041"/>
  </r>
  <r>
    <x v="3"/>
    <x v="35"/>
    <x v="3"/>
    <s v="High"/>
    <n v="769"/>
    <n v="231.57"/>
    <n v="378.01"/>
    <n v="242304.41"/>
    <n v="378.01"/>
    <n v="290689.69"/>
    <n v="290.68968999999998"/>
    <n v="148436.37"/>
    <n v="142253.32"/>
    <n v="142.25332"/>
    <d v="2024-10-10T00:00:00"/>
    <x v="8"/>
    <s v="Q4"/>
    <x v="2"/>
    <s v="Alexis Hamilton"/>
    <x v="3"/>
    <x v="3"/>
    <s v="CUST_ID_100"/>
  </r>
  <r>
    <x v="1"/>
    <x v="3"/>
    <x v="3"/>
    <s v="High"/>
    <n v="1096"/>
    <n v="255.43"/>
    <n v="445.09"/>
    <n v="406367.17"/>
    <n v="445.09"/>
    <n v="487818.64"/>
    <n v="487.81864000000002"/>
    <n v="233207.59"/>
    <n v="254611.05"/>
    <n v="254.61104999999989"/>
    <d v="2024-10-29T00:00:00"/>
    <x v="8"/>
    <s v="Q4"/>
    <x v="2"/>
    <s v="Christopher Ramos"/>
    <x v="3"/>
    <x v="5"/>
    <s v="CUST_ID_078"/>
  </r>
  <r>
    <x v="3"/>
    <x v="21"/>
    <x v="3"/>
    <s v="None"/>
    <n v="1359"/>
    <n v="255.89"/>
    <n v="366.68"/>
    <n v="346145.92"/>
    <n v="366.68"/>
    <n v="498318.12"/>
    <n v="498.31812000000002"/>
    <n v="241560.16"/>
    <n v="256757.96"/>
    <n v="256.75796000000003"/>
    <d v="2024-02-28T00:00:00"/>
    <x v="0"/>
    <s v="Q1"/>
    <x v="2"/>
    <s v="Tonya Wallace"/>
    <x v="3"/>
    <x v="0"/>
    <s v="CUST_ID_086"/>
  </r>
  <r>
    <x v="0"/>
    <x v="48"/>
    <x v="4"/>
    <s v="Medium"/>
    <n v="120"/>
    <n v="237.49"/>
    <n v="327.24"/>
    <n v="29778.84"/>
    <n v="221.89"/>
    <n v="12642"/>
    <n v="12.641999999999999"/>
    <n v="21611.59"/>
    <n v="0"/>
    <n v="0"/>
    <d v="2023-12-13T00:00:00"/>
    <x v="11"/>
    <s v="Q4"/>
    <x v="0"/>
    <s v="Katrina Maxwell"/>
    <x v="4"/>
    <x v="7"/>
    <s v="CUST_ID_080"/>
  </r>
  <r>
    <x v="1"/>
    <x v="8"/>
    <x v="4"/>
    <s v="Low"/>
    <n v="18"/>
    <n v="294.8"/>
    <n v="386.98"/>
    <n v="5804.7"/>
    <n v="386.98"/>
    <n v="6965.64"/>
    <n v="6.9656399999999996"/>
    <n v="4422"/>
    <n v="2543.64"/>
    <n v="2.5436399999999999"/>
    <d v="2022-11-08T00:00:00"/>
    <x v="4"/>
    <s v="Q4"/>
    <x v="1"/>
    <s v="Lisa Bowen"/>
    <x v="4"/>
    <x v="0"/>
    <s v="CUST_ID_061"/>
  </r>
  <r>
    <x v="1"/>
    <x v="71"/>
    <x v="4"/>
    <s v="Low"/>
    <n v="74"/>
    <n v="34.28"/>
    <n v="55.77"/>
    <n v="3736.59"/>
    <n v="55.77"/>
    <n v="4126.9799999999996"/>
    <n v="4.1269800000000014"/>
    <n v="2296.7600000000002"/>
    <n v="1830.22"/>
    <n v="1.83022"/>
    <d v="2023-06-13T00:00:00"/>
    <x v="10"/>
    <s v="Q2"/>
    <x v="0"/>
    <s v="Ryan Martin"/>
    <x v="4"/>
    <x v="2"/>
    <s v="CUST_ID_098"/>
  </r>
  <r>
    <x v="3"/>
    <x v="13"/>
    <x v="4"/>
    <s v="Low"/>
    <n v="16"/>
    <n v="211.17"/>
    <n v="356.25"/>
    <n v="5343.75"/>
    <n v="356.25"/>
    <n v="5700"/>
    <n v="5.7"/>
    <n v="3167.55"/>
    <n v="2532.4499999999998"/>
    <n v="2.5324499999999999"/>
    <d v="2023-06-29T00:00:00"/>
    <x v="10"/>
    <s v="Q2"/>
    <x v="0"/>
    <s v="Emily Moses"/>
    <x v="4"/>
    <x v="4"/>
    <s v="CUST_ID_021"/>
  </r>
  <r>
    <x v="3"/>
    <x v="28"/>
    <x v="4"/>
    <s v="Low"/>
    <n v="515"/>
    <n v="12.58"/>
    <n v="17.68"/>
    <n v="8274.24"/>
    <n v="17.68"/>
    <n v="9105.2000000000007"/>
    <n v="9.1052"/>
    <n v="5887.44"/>
    <n v="3217.7600000000011"/>
    <n v="3.2177600000000011"/>
    <d v="2023-04-07T00:00:00"/>
    <x v="9"/>
    <s v="Q2"/>
    <x v="0"/>
    <s v="David Mcmillan"/>
    <x v="4"/>
    <x v="5"/>
    <s v="CUST_ID_069"/>
  </r>
  <r>
    <x v="1"/>
    <x v="63"/>
    <x v="4"/>
    <s v="Low"/>
    <n v="75"/>
    <n v="152.51"/>
    <n v="267.32"/>
    <n v="18177.759999999998"/>
    <n v="267.32"/>
    <n v="20049"/>
    <n v="20.048999999999999"/>
    <n v="10370.68"/>
    <n v="9678.32"/>
    <n v="9.6783199999999994"/>
    <d v="2023-05-10T00:00:00"/>
    <x v="5"/>
    <s v="Q2"/>
    <x v="0"/>
    <s v="Benjamin Miller"/>
    <x v="4"/>
    <x v="1"/>
    <s v="CUST_ID_030"/>
  </r>
  <r>
    <x v="2"/>
    <x v="93"/>
    <x v="4"/>
    <s v="High"/>
    <n v="376"/>
    <n v="59.85"/>
    <n v="94.3"/>
    <n v="24612.3"/>
    <n v="94.3"/>
    <n v="35456.800000000003"/>
    <n v="35.456799999999987"/>
    <n v="15620.85"/>
    <n v="19835.95"/>
    <n v="19.83595"/>
    <d v="2024-01-03T00:00:00"/>
    <x v="3"/>
    <s v="Q1"/>
    <x v="2"/>
    <s v="Shelia Ramsey"/>
    <x v="4"/>
    <x v="1"/>
    <s v="CUST_ID_075"/>
  </r>
  <r>
    <x v="1"/>
    <x v="27"/>
    <x v="4"/>
    <s v="Low"/>
    <n v="229"/>
    <n v="21.05"/>
    <n v="31.64"/>
    <n v="6043.24"/>
    <n v="31.64"/>
    <n v="7245.56"/>
    <n v="7.2455600000000002"/>
    <n v="4020.55"/>
    <n v="3225.01"/>
    <n v="3.2250100000000002"/>
    <d v="2024-06-28T00:00:00"/>
    <x v="10"/>
    <s v="Q2"/>
    <x v="2"/>
    <s v="Jason Martin"/>
    <x v="4"/>
    <x v="2"/>
    <s v="CUST_ID_033"/>
  </r>
  <r>
    <x v="2"/>
    <x v="6"/>
    <x v="4"/>
    <s v="High"/>
    <n v="214"/>
    <n v="287.5"/>
    <n v="435.05"/>
    <n v="77438.899999999994"/>
    <n v="435.05"/>
    <n v="93100.7"/>
    <n v="93.100700000000003"/>
    <n v="51175"/>
    <n v="41925.699999999997"/>
    <n v="41.925699999999999"/>
    <d v="2024-08-09T00:00:00"/>
    <x v="7"/>
    <s v="Q3"/>
    <x v="2"/>
    <s v="Christopher Boyd"/>
    <x v="4"/>
    <x v="4"/>
    <s v="CUST_ID_057"/>
  </r>
  <r>
    <x v="3"/>
    <x v="60"/>
    <x v="4"/>
    <s v="High"/>
    <n v="66"/>
    <n v="243.77"/>
    <n v="389.28"/>
    <n v="21410.400000000001"/>
    <n v="389.28"/>
    <n v="25692.48"/>
    <n v="25.69248"/>
    <n v="13407.35"/>
    <n v="12285.13"/>
    <n v="12.285130000000001"/>
    <d v="2024-06-19T00:00:00"/>
    <x v="10"/>
    <s v="Q2"/>
    <x v="2"/>
    <s v="Jason Lam"/>
    <x v="4"/>
    <x v="5"/>
    <s v="CUST_ID_007"/>
  </r>
  <r>
    <x v="0"/>
    <x v="38"/>
    <x v="4"/>
    <s v="High"/>
    <n v="96"/>
    <n v="117.37"/>
    <n v="184.16"/>
    <n v="17679.36"/>
    <n v="184.16"/>
    <n v="17679.36"/>
    <n v="17.679359999999999"/>
    <n v="11267.52"/>
    <n v="6411.84"/>
    <n v="6.4118399999999998"/>
    <d v="2022-05-26T00:00:00"/>
    <x v="5"/>
    <s v="Q2"/>
    <x v="1"/>
    <s v="Michael Sandoval"/>
    <x v="4"/>
    <x v="3"/>
    <s v="CUST_ID_096"/>
  </r>
  <r>
    <x v="2"/>
    <x v="7"/>
    <x v="4"/>
    <s v="High"/>
    <n v="127"/>
    <n v="45.24"/>
    <n v="56.98"/>
    <n v="7236.46"/>
    <n v="56.98"/>
    <n v="7236.46"/>
    <n v="7.2364600000000001"/>
    <n v="5745.48"/>
    <n v="1490.98"/>
    <n v="1.49098"/>
    <d v="2022-03-25T00:00:00"/>
    <x v="1"/>
    <s v="Q1"/>
    <x v="1"/>
    <s v="Donald Riggs"/>
    <x v="4"/>
    <x v="5"/>
    <s v="CUST_ID_052"/>
  </r>
  <r>
    <x v="0"/>
    <x v="78"/>
    <x v="4"/>
    <s v="Medium"/>
    <n v="182"/>
    <n v="207.11"/>
    <n v="346.51"/>
    <n v="52669.52"/>
    <n v="346.51"/>
    <n v="63064.82"/>
    <n v="63.064819999999997"/>
    <n v="31480.720000000001"/>
    <n v="31584.1"/>
    <n v="31.584099999999999"/>
    <d v="2022-02-18T00:00:00"/>
    <x v="0"/>
    <s v="Q1"/>
    <x v="1"/>
    <s v="Kyle King"/>
    <x v="4"/>
    <x v="1"/>
    <s v="CUST_ID_056"/>
  </r>
  <r>
    <x v="1"/>
    <x v="74"/>
    <x v="4"/>
    <s v="Low"/>
    <n v="495"/>
    <n v="79.290000000000006"/>
    <n v="133.93"/>
    <n v="60268.5"/>
    <n v="133.93"/>
    <n v="66295.350000000006"/>
    <n v="66.295349999999999"/>
    <n v="35680.5"/>
    <n v="30614.850000000009"/>
    <n v="30.614850000000001"/>
    <d v="2023-06-25T00:00:00"/>
    <x v="10"/>
    <s v="Q2"/>
    <x v="0"/>
    <s v="Angela Walker"/>
    <x v="4"/>
    <x v="0"/>
    <s v="CUST_ID_044"/>
  </r>
  <r>
    <x v="1"/>
    <x v="44"/>
    <x v="4"/>
    <s v="High"/>
    <n v="348"/>
    <n v="26.92"/>
    <n v="43.33"/>
    <n v="13692.28"/>
    <n v="43.33"/>
    <n v="15078.84"/>
    <n v="15.07884"/>
    <n v="8506.7199999999993"/>
    <n v="6572.1200000000008"/>
    <n v="6.5721200000000009"/>
    <d v="2023-09-11T00:00:00"/>
    <x v="2"/>
    <s v="Q3"/>
    <x v="0"/>
    <s v="Derek Willis"/>
    <x v="4"/>
    <x v="7"/>
    <s v="CUST_ID_047"/>
  </r>
  <r>
    <x v="3"/>
    <x v="55"/>
    <x v="4"/>
    <s v="Medium"/>
    <n v="521"/>
    <n v="14.32"/>
    <n v="19.420000000000002"/>
    <n v="9205.08"/>
    <n v="19.420000000000002"/>
    <n v="10117.82"/>
    <n v="10.11782"/>
    <n v="6787.68"/>
    <n v="3330.1400000000008"/>
    <n v="3.330140000000001"/>
    <d v="2023-10-31T00:00:00"/>
    <x v="8"/>
    <s v="Q4"/>
    <x v="0"/>
    <s v="Nancy Hubbard"/>
    <x v="4"/>
    <x v="1"/>
    <s v="CUST_ID_010"/>
  </r>
  <r>
    <x v="1"/>
    <x v="88"/>
    <x v="4"/>
    <s v="Medium"/>
    <n v="316"/>
    <n v="19.37"/>
    <n v="30.38"/>
    <n v="7989.94"/>
    <n v="30.38"/>
    <n v="9600.08"/>
    <n v="9.6000800000000002"/>
    <n v="5094.3100000000004"/>
    <n v="4505.7700000000004"/>
    <n v="4.5057699999999992"/>
    <d v="2022-11-26T00:00:00"/>
    <x v="4"/>
    <s v="Q4"/>
    <x v="1"/>
    <s v="Taylor Gibson"/>
    <x v="4"/>
    <x v="0"/>
    <s v="CUST_ID_027"/>
  </r>
  <r>
    <x v="2"/>
    <x v="83"/>
    <x v="4"/>
    <s v="None"/>
    <n v="205"/>
    <n v="90.98"/>
    <n v="111.8"/>
    <n v="19117.8"/>
    <n v="111.8"/>
    <n v="22919"/>
    <n v="22.919"/>
    <n v="15557.58"/>
    <n v="7361.42"/>
    <n v="7.3614199999999999"/>
    <d v="2024-10-26T00:00:00"/>
    <x v="8"/>
    <s v="Q4"/>
    <x v="2"/>
    <s v="Kenneth Johnson"/>
    <x v="4"/>
    <x v="5"/>
    <s v="CUST_ID_019"/>
  </r>
  <r>
    <x v="2"/>
    <x v="46"/>
    <x v="4"/>
    <s v="Low"/>
    <n v="847"/>
    <n v="20.73"/>
    <n v="30.64"/>
    <n v="25952.080000000002"/>
    <n v="30.64"/>
    <n v="25952.080000000002"/>
    <n v="25.952079999999999"/>
    <n v="17558.310000000001"/>
    <n v="8393.77"/>
    <n v="8.39377"/>
    <d v="2022-04-15T00:00:00"/>
    <x v="9"/>
    <s v="Q2"/>
    <x v="1"/>
    <s v="John Todd"/>
    <x v="4"/>
    <x v="2"/>
    <s v="CUST_ID_049"/>
  </r>
  <r>
    <x v="3"/>
    <x v="75"/>
    <x v="4"/>
    <s v="Medium"/>
    <n v="180"/>
    <n v="77.36"/>
    <n v="129.30000000000001"/>
    <n v="21205.200000000001"/>
    <n v="129.30000000000001"/>
    <n v="23274"/>
    <n v="23.274000000000001"/>
    <n v="12687.04"/>
    <n v="10586.96"/>
    <n v="10.586959999999999"/>
    <d v="2023-09-01T00:00:00"/>
    <x v="2"/>
    <s v="Q3"/>
    <x v="0"/>
    <s v="Nicholas Patrick"/>
    <x v="4"/>
    <x v="0"/>
    <s v="CUST_ID_082"/>
  </r>
  <r>
    <x v="0"/>
    <x v="20"/>
    <x v="4"/>
    <s v="High"/>
    <n v="204"/>
    <n v="209.6"/>
    <n v="330.24"/>
    <n v="46894.080000000002"/>
    <n v="330.24"/>
    <n v="67368.960000000006"/>
    <n v="67.368960000000001"/>
    <n v="29763.200000000001"/>
    <n v="37605.760000000009"/>
    <n v="37.605760000000011"/>
    <d v="2024-12-28T00:00:00"/>
    <x v="11"/>
    <s v="Q4"/>
    <x v="2"/>
    <s v="Renee Carpenter"/>
    <x v="4"/>
    <x v="6"/>
    <s v="CUST_ID_071"/>
  </r>
  <r>
    <x v="3"/>
    <x v="66"/>
    <x v="4"/>
    <s v="Low"/>
    <n v="125"/>
    <n v="264.24"/>
    <n v="369.06"/>
    <n v="42072.84"/>
    <n v="369.06"/>
    <n v="46132.5"/>
    <n v="46.1325"/>
    <n v="30123.360000000001"/>
    <n v="16009.14"/>
    <n v="16.009139999999999"/>
    <d v="2023-08-29T00:00:00"/>
    <x v="7"/>
    <s v="Q3"/>
    <x v="0"/>
    <s v="Brenda Pena"/>
    <x v="4"/>
    <x v="0"/>
    <s v="CUST_ID_062"/>
  </r>
  <r>
    <x v="3"/>
    <x v="44"/>
    <x v="4"/>
    <s v="High"/>
    <n v="672"/>
    <n v="19.5"/>
    <n v="26.94"/>
    <n v="15086.4"/>
    <n v="26.94"/>
    <n v="18103.68"/>
    <n v="18.103680000000001"/>
    <n v="10920"/>
    <n v="7183.68"/>
    <n v="7.1836800000000007"/>
    <d v="2024-10-28T00:00:00"/>
    <x v="8"/>
    <s v="Q4"/>
    <x v="2"/>
    <s v="Amanda Schultz"/>
    <x v="4"/>
    <x v="1"/>
    <s v="CUST_ID_047"/>
  </r>
  <r>
    <x v="1"/>
    <x v="36"/>
    <x v="4"/>
    <s v="Low"/>
    <n v="235"/>
    <n v="210.13"/>
    <n v="280.16000000000003"/>
    <n v="65837.600000000006"/>
    <n v="280.16000000000003"/>
    <n v="65837.600000000006"/>
    <n v="65.837600000000009"/>
    <n v="49380.55"/>
    <n v="16457.05"/>
    <n v="16.457049999999999"/>
    <d v="2022-08-04T00:00:00"/>
    <x v="7"/>
    <s v="Q3"/>
    <x v="1"/>
    <s v="Angela Lopez"/>
    <x v="4"/>
    <x v="7"/>
    <s v="CUST_ID_055"/>
  </r>
  <r>
    <x v="3"/>
    <x v="65"/>
    <x v="4"/>
    <s v="None"/>
    <n v="248"/>
    <n v="76.31"/>
    <n v="125.12"/>
    <n v="25899.84"/>
    <n v="125.12"/>
    <n v="31029.759999999998"/>
    <n v="31.02976"/>
    <n v="15796.17"/>
    <n v="15233.59"/>
    <n v="15.23359"/>
    <d v="2022-12-07T00:00:00"/>
    <x v="11"/>
    <s v="Q4"/>
    <x v="1"/>
    <s v="Jennifer Taylor"/>
    <x v="4"/>
    <x v="2"/>
    <s v="CUST_ID_038"/>
  </r>
  <r>
    <x v="3"/>
    <x v="65"/>
    <x v="4"/>
    <s v="None"/>
    <n v="248"/>
    <n v="76.31"/>
    <n v="125.12"/>
    <n v="25899.84"/>
    <n v="125.12"/>
    <n v="31029.759999999998"/>
    <n v="31.02976"/>
    <n v="15796.17"/>
    <n v="15233.59"/>
    <n v="15.23359"/>
    <d v="2022-12-07T00:00:00"/>
    <x v="11"/>
    <s v="Q4"/>
    <x v="1"/>
    <s v="Jennifer Taylor"/>
    <x v="4"/>
    <x v="2"/>
    <s v="CUST_ID_064"/>
  </r>
  <r>
    <x v="1"/>
    <x v="31"/>
    <x v="4"/>
    <s v="None"/>
    <n v="182"/>
    <n v="274.14"/>
    <n v="444.87"/>
    <n v="80966.34"/>
    <n v="444.87"/>
    <n v="80966.34"/>
    <n v="80.966340000000002"/>
    <n v="49893.48"/>
    <n v="31072.85999999999"/>
    <n v="31.072859999999999"/>
    <d v="2022-06-05T00:00:00"/>
    <x v="10"/>
    <s v="Q2"/>
    <x v="1"/>
    <s v="Kyle Li"/>
    <x v="4"/>
    <x v="7"/>
    <s v="CUST_ID_008"/>
  </r>
  <r>
    <x v="2"/>
    <x v="57"/>
    <x v="4"/>
    <s v="None"/>
    <n v="398"/>
    <n v="45.34"/>
    <n v="72.819999999999993"/>
    <n v="24176.240000000002"/>
    <n v="72.819999999999993"/>
    <n v="28982.36"/>
    <n v="28.98236"/>
    <n v="15052.88"/>
    <n v="13929.48"/>
    <n v="13.92948"/>
    <d v="2024-05-08T00:00:00"/>
    <x v="5"/>
    <s v="Q2"/>
    <x v="2"/>
    <s v="Danielle Turner"/>
    <x v="4"/>
    <x v="2"/>
    <s v="CUST_ID_025"/>
  </r>
  <r>
    <x v="3"/>
    <x v="9"/>
    <x v="4"/>
    <s v="Low"/>
    <n v="673"/>
    <n v="265.37"/>
    <n v="386.65"/>
    <n v="216910.65"/>
    <n v="386.65"/>
    <n v="260215.45"/>
    <n v="260.21544999999998"/>
    <n v="148872.57"/>
    <n v="111342.88"/>
    <n v="111.34287999999999"/>
    <d v="2022-02-28T00:00:00"/>
    <x v="0"/>
    <s v="Q1"/>
    <x v="1"/>
    <s v="Jeremy Lam MD"/>
    <x v="4"/>
    <x v="6"/>
    <s v="CUST_ID_017"/>
  </r>
  <r>
    <x v="2"/>
    <x v="10"/>
    <x v="4"/>
    <s v="None"/>
    <n v="901"/>
    <n v="196.15"/>
    <n v="321.89"/>
    <n v="241739.39"/>
    <n v="321.89"/>
    <n v="290022.89"/>
    <n v="290.02289000000002"/>
    <n v="147308.65"/>
    <n v="142714.23999999999"/>
    <n v="142.71423999999999"/>
    <d v="2022-01-25T00:00:00"/>
    <x v="3"/>
    <s v="Q1"/>
    <x v="1"/>
    <s v="Brenda Cohen"/>
    <x v="4"/>
    <x v="5"/>
    <s v="CUST_ID_060"/>
  </r>
  <r>
    <x v="0"/>
    <x v="41"/>
    <x v="4"/>
    <s v="Low"/>
    <n v="762"/>
    <n v="146.83000000000001"/>
    <n v="207.47"/>
    <n v="131743.45000000001"/>
    <n v="207.47"/>
    <n v="158092.14000000001"/>
    <n v="158.09214"/>
    <n v="93237.05"/>
    <n v="64855.089999999982"/>
    <n v="64.855089999999976"/>
    <d v="2024-08-05T00:00:00"/>
    <x v="7"/>
    <s v="Q3"/>
    <x v="2"/>
    <s v="Sarah Fernandez"/>
    <x v="4"/>
    <x v="2"/>
    <s v="CUST_ID_016"/>
  </r>
  <r>
    <x v="2"/>
    <x v="79"/>
    <x v="4"/>
    <s v="High"/>
    <n v="1048"/>
    <n v="243.84"/>
    <n v="430.52"/>
    <n v="341832.88"/>
    <n v="430.52"/>
    <n v="451184.96"/>
    <n v="451.18495999999999"/>
    <n v="193608.95999999999"/>
    <n v="257576"/>
    <n v="257.57600000000002"/>
    <d v="2023-12-08T00:00:00"/>
    <x v="11"/>
    <s v="Q4"/>
    <x v="0"/>
    <s v="Hannah Jackson PhD"/>
    <x v="4"/>
    <x v="2"/>
    <s v="CUST_ID_012"/>
  </r>
  <r>
    <x v="0"/>
    <x v="29"/>
    <x v="4"/>
    <s v="None"/>
    <n v="355"/>
    <n v="279.67"/>
    <n v="353.32"/>
    <n v="104582.72"/>
    <n v="353.32"/>
    <n v="125428.6"/>
    <n v="125.4286"/>
    <n v="82782.320000000007"/>
    <n v="42646.279999999977"/>
    <n v="42.646279999999983"/>
    <d v="2024-07-30T00:00:00"/>
    <x v="6"/>
    <s v="Q3"/>
    <x v="2"/>
    <s v="Ellen Hogan"/>
    <x v="4"/>
    <x v="7"/>
    <s v="CUST_ID_084"/>
  </r>
  <r>
    <x v="0"/>
    <x v="22"/>
    <x v="4"/>
    <s v="Low"/>
    <n v="488"/>
    <n v="41.87"/>
    <n v="57.84"/>
    <n v="25680.959999999999"/>
    <n v="57.84"/>
    <n v="28225.919999999998"/>
    <n v="28.225919999999999"/>
    <n v="18590.28"/>
    <n v="9635.6400000000031"/>
    <n v="9.6356400000000022"/>
    <d v="2023-04-23T00:00:00"/>
    <x v="9"/>
    <s v="Q2"/>
    <x v="0"/>
    <s v="Matthew Robinson"/>
    <x v="4"/>
    <x v="4"/>
    <s v="CUST_ID_068"/>
  </r>
  <r>
    <x v="2"/>
    <x v="52"/>
    <x v="4"/>
    <s v="High"/>
    <n v="1436"/>
    <n v="94.13"/>
    <n v="117.85"/>
    <n v="117496.45"/>
    <n v="117.85"/>
    <n v="169232.6"/>
    <n v="169.23259999999999"/>
    <n v="93847.61"/>
    <n v="75384.990000000005"/>
    <n v="75.384990000000002"/>
    <d v="2024-12-23T00:00:00"/>
    <x v="11"/>
    <s v="Q4"/>
    <x v="2"/>
    <s v="Kelly Johnson"/>
    <x v="4"/>
    <x v="7"/>
    <s v="CUST_ID_066"/>
  </r>
  <r>
    <x v="1"/>
    <x v="46"/>
    <x v="4"/>
    <s v="High"/>
    <n v="1013"/>
    <n v="23.91"/>
    <n v="41.74"/>
    <n v="35228.559999999998"/>
    <n v="41.74"/>
    <n v="42282.62"/>
    <n v="42.282620000000001"/>
    <n v="20180.04"/>
    <n v="22102.58"/>
    <n v="22.10258"/>
    <d v="2024-06-25T00:00:00"/>
    <x v="10"/>
    <s v="Q2"/>
    <x v="2"/>
    <s v="Bethany Cordova"/>
    <x v="4"/>
    <x v="2"/>
    <s v="CUST_ID_049"/>
  </r>
  <r>
    <x v="1"/>
    <x v="49"/>
    <x v="4"/>
    <s v="Medium"/>
    <n v="369"/>
    <n v="290.74"/>
    <n v="385.18"/>
    <n v="129035.3"/>
    <n v="385.18"/>
    <n v="142131.42000000001"/>
    <n v="142.13141999999999"/>
    <n v="97397.9"/>
    <n v="44733.520000000019"/>
    <n v="44.73352000000002"/>
    <d v="2023-09-06T00:00:00"/>
    <x v="2"/>
    <s v="Q3"/>
    <x v="0"/>
    <s v="Dennis Mcmillan"/>
    <x v="4"/>
    <x v="2"/>
    <s v="CUST_ID_045"/>
  </r>
  <r>
    <x v="3"/>
    <x v="35"/>
    <x v="4"/>
    <s v="High"/>
    <n v="493"/>
    <n v="215.14"/>
    <n v="342.59"/>
    <n v="153480.32000000001"/>
    <n v="342.59"/>
    <n v="168896.87"/>
    <n v="168.89687000000001"/>
    <n v="96382.720000000001"/>
    <n v="72514.149999999994"/>
    <n v="72.514150000000001"/>
    <d v="2023-09-13T00:00:00"/>
    <x v="2"/>
    <s v="Q3"/>
    <x v="0"/>
    <s v="Steven Gonzalez"/>
    <x v="4"/>
    <x v="5"/>
    <s v="CUST_ID_100"/>
  </r>
  <r>
    <x v="3"/>
    <x v="58"/>
    <x v="4"/>
    <s v="None"/>
    <n v="810"/>
    <n v="211.63"/>
    <n v="276.51"/>
    <n v="186644.25"/>
    <n v="276.51"/>
    <n v="223973.1"/>
    <n v="223.97309999999999"/>
    <n v="142850.25"/>
    <n v="81122.850000000006"/>
    <n v="81.12285"/>
    <d v="2022-11-06T00:00:00"/>
    <x v="4"/>
    <s v="Q4"/>
    <x v="1"/>
    <s v="Robert Lynch"/>
    <x v="4"/>
    <x v="3"/>
    <s v="CUST_ID_059"/>
  </r>
  <r>
    <x v="0"/>
    <x v="42"/>
    <x v="4"/>
    <s v="Medium"/>
    <n v="372"/>
    <n v="206.18"/>
    <n v="343.08"/>
    <n v="127625.76"/>
    <n v="343.08"/>
    <n v="127625.76"/>
    <n v="127.62576"/>
    <n v="76698.960000000006"/>
    <n v="50926.799999999988"/>
    <n v="50.926799999999993"/>
    <d v="2022-06-05T00:00:00"/>
    <x v="10"/>
    <s v="Q2"/>
    <x v="1"/>
    <s v="Natalie Coleman"/>
    <x v="4"/>
    <x v="3"/>
    <s v="CUST_ID_070"/>
  </r>
  <r>
    <x v="2"/>
    <x v="94"/>
    <x v="4"/>
    <s v="Medium"/>
    <n v="461"/>
    <n v="133.4"/>
    <n v="185.47"/>
    <n v="77711.929999999993"/>
    <n v="185.47"/>
    <n v="85501.67"/>
    <n v="85.501670000000004"/>
    <n v="55894.6"/>
    <n v="29607.07"/>
    <n v="29.60707"/>
    <d v="2023-03-20T00:00:00"/>
    <x v="1"/>
    <s v="Q1"/>
    <x v="0"/>
    <s v="Rachel Becker"/>
    <x v="4"/>
    <x v="7"/>
    <s v="CUST_ID_013"/>
  </r>
  <r>
    <x v="3"/>
    <x v="36"/>
    <x v="4"/>
    <s v="None"/>
    <n v="819"/>
    <n v="149.97999999999999"/>
    <n v="220.45"/>
    <n v="180548.55"/>
    <n v="220.45"/>
    <n v="180548.55"/>
    <n v="180.54855000000001"/>
    <n v="122833.62"/>
    <n v="57714.929999999993"/>
    <n v="57.714930000000003"/>
    <d v="2022-05-23T00:00:00"/>
    <x v="5"/>
    <s v="Q2"/>
    <x v="1"/>
    <s v="Matthew Bowers"/>
    <x v="4"/>
    <x v="4"/>
    <s v="CUST_ID_055"/>
  </r>
  <r>
    <x v="3"/>
    <x v="47"/>
    <x v="4"/>
    <s v="High"/>
    <n v="813"/>
    <n v="73.09"/>
    <n v="115.79"/>
    <n v="71326.64"/>
    <n v="115.79"/>
    <n v="94137.27"/>
    <n v="94.137270000000001"/>
    <n v="45023.44"/>
    <n v="49113.83"/>
    <n v="49.11383"/>
    <d v="2023-12-28T00:00:00"/>
    <x v="11"/>
    <s v="Q4"/>
    <x v="0"/>
    <s v="Henry Hill"/>
    <x v="4"/>
    <x v="0"/>
    <s v="CUST_ID_004"/>
  </r>
  <r>
    <x v="0"/>
    <x v="18"/>
    <x v="4"/>
    <s v="High"/>
    <n v="706"/>
    <n v="46.1"/>
    <n v="57.02"/>
    <n v="33527.760000000002"/>
    <n v="57.02"/>
    <n v="40256.120000000003"/>
    <n v="40.256120000000003"/>
    <n v="27106.799999999999"/>
    <n v="13149.32"/>
    <n v="13.149319999999999"/>
    <d v="2022-12-28T00:00:00"/>
    <x v="11"/>
    <s v="Q4"/>
    <x v="1"/>
    <s v="Robert Lawson"/>
    <x v="4"/>
    <x v="5"/>
    <s v="CUST_ID_041"/>
  </r>
  <r>
    <x v="0"/>
    <x v="59"/>
    <x v="4"/>
    <s v="High"/>
    <n v="581"/>
    <n v="89.63"/>
    <n v="140.16999999999999"/>
    <n v="81438.77"/>
    <n v="140.16999999999999"/>
    <n v="81438.76999999999"/>
    <n v="81.438769999999991"/>
    <n v="52075.03"/>
    <n v="29363.739999999991"/>
    <n v="29.363739999999989"/>
    <d v="2022-03-23T00:00:00"/>
    <x v="1"/>
    <s v="Q1"/>
    <x v="1"/>
    <s v="Mrs. Andrea Norman"/>
    <x v="4"/>
    <x v="1"/>
    <s v="CUST_ID_026"/>
  </r>
  <r>
    <x v="1"/>
    <x v="85"/>
    <x v="4"/>
    <s v="High"/>
    <n v="307"/>
    <n v="259.81"/>
    <n v="421.75"/>
    <n v="89832.75"/>
    <n v="421.75"/>
    <n v="129477.25"/>
    <n v="129.47725"/>
    <n v="55339.53"/>
    <n v="74137.72"/>
    <n v="74.137720000000002"/>
    <d v="2024-11-03T00:00:00"/>
    <x v="4"/>
    <s v="Q4"/>
    <x v="2"/>
    <s v="Kayla Mcgee MD"/>
    <x v="4"/>
    <x v="1"/>
    <s v="CUST_ID_072"/>
  </r>
  <r>
    <x v="3"/>
    <x v="5"/>
    <x v="4"/>
    <s v="Medium"/>
    <n v="376"/>
    <n v="133.53"/>
    <n v="213.72"/>
    <n v="73092.240000000005"/>
    <n v="213.72"/>
    <n v="80358.720000000001"/>
    <n v="80.358720000000005"/>
    <n v="45667.26"/>
    <n v="34691.46"/>
    <n v="34.691459999999999"/>
    <d v="2023-03-02T00:00:00"/>
    <x v="1"/>
    <s v="Q1"/>
    <x v="0"/>
    <s v="Deborah Schmidt"/>
    <x v="4"/>
    <x v="7"/>
    <s v="CUST_ID_064"/>
  </r>
  <r>
    <x v="3"/>
    <x v="61"/>
    <x v="4"/>
    <s v="Medium"/>
    <n v="436"/>
    <n v="187.53"/>
    <n v="292.13"/>
    <n v="115683.48"/>
    <n v="292.13"/>
    <n v="127368.68"/>
    <n v="127.36868"/>
    <n v="74261.88"/>
    <n v="53106.799999999988"/>
    <n v="53.106799999999993"/>
    <d v="2023-05-08T00:00:00"/>
    <x v="5"/>
    <s v="Q2"/>
    <x v="0"/>
    <s v="Susan Jones"/>
    <x v="4"/>
    <x v="3"/>
    <s v="CUST_ID_031"/>
  </r>
  <r>
    <x v="0"/>
    <x v="23"/>
    <x v="4"/>
    <s v="High"/>
    <n v="763"/>
    <n v="114.85"/>
    <n v="203.1"/>
    <n v="140951.4"/>
    <n v="203.1"/>
    <n v="154965.29999999999"/>
    <n v="154.96530000000001"/>
    <n v="79705.899999999994"/>
    <n v="75259.399999999994"/>
    <n v="75.259399999999999"/>
    <d v="2023-04-17T00:00:00"/>
    <x v="9"/>
    <s v="Q2"/>
    <x v="0"/>
    <s v="Julie Morse"/>
    <x v="4"/>
    <x v="4"/>
    <s v="CUST_ID_006"/>
  </r>
  <r>
    <x v="3"/>
    <x v="56"/>
    <x v="4"/>
    <s v="None"/>
    <n v="457"/>
    <n v="140.51"/>
    <n v="231.19"/>
    <n v="88083.39"/>
    <n v="231.19"/>
    <n v="105653.83"/>
    <n v="105.65383"/>
    <n v="53534.31"/>
    <n v="52119.519999999997"/>
    <n v="52.119520000000001"/>
    <d v="2024-10-21T00:00:00"/>
    <x v="8"/>
    <s v="Q4"/>
    <x v="2"/>
    <s v="Jenna Franklin"/>
    <x v="4"/>
    <x v="6"/>
    <s v="CUST_ID_020"/>
  </r>
  <r>
    <x v="1"/>
    <x v="44"/>
    <x v="4"/>
    <s v="High"/>
    <n v="427"/>
    <n v="201.48"/>
    <n v="305.12"/>
    <n v="130286.24"/>
    <n v="305.12"/>
    <n v="130286.24"/>
    <n v="130.28623999999999"/>
    <n v="86031.96"/>
    <n v="44254.28"/>
    <n v="44.254280000000001"/>
    <d v="2022-08-03T00:00:00"/>
    <x v="7"/>
    <s v="Q3"/>
    <x v="1"/>
    <s v="Molly Young"/>
    <x v="4"/>
    <x v="4"/>
    <s v="CUST_ID_047"/>
  </r>
  <r>
    <x v="1"/>
    <x v="4"/>
    <x v="4"/>
    <s v="None"/>
    <n v="910"/>
    <n v="102.3"/>
    <n v="149.41999999999999"/>
    <n v="135972.20000000001"/>
    <n v="149.41999999999999"/>
    <n v="135972.20000000001"/>
    <n v="135.97219999999999"/>
    <n v="93093"/>
    <n v="42879.199999999983"/>
    <n v="42.879199999999983"/>
    <d v="2022-09-24T00:00:00"/>
    <x v="2"/>
    <s v="Q3"/>
    <x v="1"/>
    <s v="Katie Patel"/>
    <x v="4"/>
    <x v="2"/>
    <s v="CUST_ID_063"/>
  </r>
  <r>
    <x v="2"/>
    <x v="66"/>
    <x v="4"/>
    <s v="None"/>
    <n v="992"/>
    <n v="40.98"/>
    <n v="62.27"/>
    <n v="61771.839999999997"/>
    <n v="62.27"/>
    <n v="61771.839999999997"/>
    <n v="61.771839999999997"/>
    <n v="40652.160000000003"/>
    <n v="21119.68"/>
    <n v="21.119679999999999"/>
    <d v="2022-07-18T00:00:00"/>
    <x v="6"/>
    <s v="Q3"/>
    <x v="1"/>
    <s v="Jillian Meyer"/>
    <x v="4"/>
    <x v="5"/>
    <s v="CUST_ID_062"/>
  </r>
  <r>
    <x v="3"/>
    <x v="33"/>
    <x v="4"/>
    <s v="Medium"/>
    <n v="894"/>
    <n v="158.36000000000001"/>
    <n v="279.35000000000002"/>
    <n v="173476.35"/>
    <n v="279.35000000000002"/>
    <n v="249738.9"/>
    <n v="249.7389"/>
    <n v="98341.56"/>
    <n v="151397.34"/>
    <n v="151.39734000000001"/>
    <d v="2024-02-21T00:00:00"/>
    <x v="0"/>
    <s v="Q1"/>
    <x v="2"/>
    <s v="Jason Johnson"/>
    <x v="4"/>
    <x v="6"/>
    <s v="CUST_ID_073"/>
  </r>
  <r>
    <x v="3"/>
    <x v="2"/>
    <x v="4"/>
    <s v="Low"/>
    <n v="732"/>
    <n v="157.69"/>
    <n v="267.67"/>
    <n v="163278.70000000001"/>
    <n v="267.67"/>
    <n v="195934.44"/>
    <n v="195.93444"/>
    <n v="96190.9"/>
    <n v="99743.540000000008"/>
    <n v="99.74354000000001"/>
    <d v="2024-03-29T00:00:00"/>
    <x v="1"/>
    <s v="Q1"/>
    <x v="2"/>
    <s v="Matthew Brown"/>
    <x v="4"/>
    <x v="2"/>
    <s v="CUST_ID_081"/>
  </r>
  <r>
    <x v="0"/>
    <x v="14"/>
    <x v="4"/>
    <s v="Low"/>
    <n v="1098"/>
    <n v="189.4"/>
    <n v="277.57"/>
    <n v="253976.55"/>
    <n v="277.57"/>
    <n v="304771.86"/>
    <n v="304.77186"/>
    <n v="173301"/>
    <n v="131470.85999999999"/>
    <n v="131.47085999999999"/>
    <d v="2024-10-28T00:00:00"/>
    <x v="8"/>
    <s v="Q4"/>
    <x v="2"/>
    <s v="Kevin Hammond"/>
    <x v="4"/>
    <x v="4"/>
    <s v="CUST_ID_097"/>
  </r>
  <r>
    <x v="1"/>
    <x v="65"/>
    <x v="4"/>
    <s v="High"/>
    <n v="794"/>
    <n v="106.63"/>
    <n v="159.13"/>
    <n v="105344.06"/>
    <n v="159.13"/>
    <n v="126349.22"/>
    <n v="126.34922"/>
    <n v="70589.06"/>
    <n v="55760.160000000003"/>
    <n v="55.760160000000013"/>
    <d v="2024-05-02T00:00:00"/>
    <x v="5"/>
    <s v="Q2"/>
    <x v="2"/>
    <s v="Alexandra West"/>
    <x v="4"/>
    <x v="2"/>
    <s v="CUST_ID_038"/>
  </r>
  <r>
    <x v="2"/>
    <x v="46"/>
    <x v="4"/>
    <s v="High"/>
    <n v="1195"/>
    <n v="42.01"/>
    <n v="73.39"/>
    <n v="73096.44"/>
    <n v="73.39"/>
    <n v="87701.05"/>
    <n v="87.701050000000009"/>
    <n v="41841.96"/>
    <n v="45859.09"/>
    <n v="45.859090000000002"/>
    <d v="2024-06-29T00:00:00"/>
    <x v="10"/>
    <s v="Q2"/>
    <x v="2"/>
    <s v="Thomas Schroeder"/>
    <x v="4"/>
    <x v="0"/>
    <s v="CUST_ID_049"/>
  </r>
  <r>
    <x v="0"/>
    <x v="37"/>
    <x v="4"/>
    <s v="High"/>
    <n v="693"/>
    <n v="289.67"/>
    <n v="452.7"/>
    <n v="285201"/>
    <n v="452.7"/>
    <n v="313721.09999999998"/>
    <n v="313.72109999999998"/>
    <n v="182492.1"/>
    <n v="131229"/>
    <n v="131.22900000000001"/>
    <d v="2023-06-04T00:00:00"/>
    <x v="10"/>
    <s v="Q2"/>
    <x v="0"/>
    <s v="Elizabeth Arnold"/>
    <x v="4"/>
    <x v="7"/>
    <s v="CUST_ID_087"/>
  </r>
  <r>
    <x v="2"/>
    <x v="0"/>
    <x v="4"/>
    <s v="High"/>
    <n v="1238"/>
    <n v="110.45"/>
    <n v="169.29"/>
    <n v="158794.01999999999"/>
    <n v="169.29"/>
    <n v="209581.02"/>
    <n v="209.58102"/>
    <n v="103602.1"/>
    <n v="105978.92"/>
    <n v="105.97892"/>
    <d v="2023-11-03T00:00:00"/>
    <x v="4"/>
    <s v="Q4"/>
    <x v="0"/>
    <s v="Lisa Li"/>
    <x v="4"/>
    <x v="6"/>
    <s v="CUST_ID_065"/>
  </r>
  <r>
    <x v="0"/>
    <x v="19"/>
    <x v="4"/>
    <s v="Low"/>
    <n v="591"/>
    <n v="203.4"/>
    <n v="352.51"/>
    <n v="208333.41"/>
    <n v="352.51"/>
    <n v="208333.41"/>
    <n v="208.33340999999999"/>
    <n v="120209.4"/>
    <n v="88124.010000000009"/>
    <n v="88.124010000000013"/>
    <d v="2022-09-30T00:00:00"/>
    <x v="2"/>
    <s v="Q3"/>
    <x v="1"/>
    <s v="Mr. Roger Hernandez"/>
    <x v="4"/>
    <x v="3"/>
    <s v="CUST_ID_046"/>
  </r>
  <r>
    <x v="0"/>
    <x v="78"/>
    <x v="4"/>
    <s v="Low"/>
    <n v="570"/>
    <n v="276.58"/>
    <n v="492.25"/>
    <n v="254985.5"/>
    <n v="492.25"/>
    <n v="280582.5"/>
    <n v="280.58249999999998"/>
    <n v="143268.44"/>
    <n v="137314.06"/>
    <n v="137.31406000000001"/>
    <d v="2023-09-15T00:00:00"/>
    <x v="2"/>
    <s v="Q3"/>
    <x v="0"/>
    <s v="Jenny Burns"/>
    <x v="4"/>
    <x v="2"/>
    <s v="CUST_ID_056"/>
  </r>
  <r>
    <x v="2"/>
    <x v="20"/>
    <x v="4"/>
    <s v="High"/>
    <n v="766"/>
    <n v="282.91000000000003"/>
    <n v="428.75"/>
    <n v="298410"/>
    <n v="428.75"/>
    <n v="328422.5"/>
    <n v="328.42250000000001"/>
    <n v="196905.36"/>
    <n v="131517.14000000001"/>
    <n v="131.51714000000001"/>
    <d v="2023-09-25T00:00:00"/>
    <x v="2"/>
    <s v="Q3"/>
    <x v="0"/>
    <s v="Ann Evans"/>
    <x v="4"/>
    <x v="6"/>
    <s v="CUST_ID_071"/>
  </r>
  <r>
    <x v="2"/>
    <x v="20"/>
    <x v="4"/>
    <s v="High"/>
    <n v="1022"/>
    <n v="260.10000000000002"/>
    <n v="402.38"/>
    <n v="342827.76"/>
    <n v="402.38"/>
    <n v="411232.36"/>
    <n v="411.23236000000003"/>
    <n v="221605.2"/>
    <n v="189627.16"/>
    <n v="189.62716"/>
    <d v="2024-07-20T00:00:00"/>
    <x v="6"/>
    <s v="Q3"/>
    <x v="2"/>
    <s v="Kenneth Bonilla"/>
    <x v="4"/>
    <x v="4"/>
    <s v="CUST_ID_071"/>
  </r>
  <r>
    <x v="2"/>
    <x v="19"/>
    <x v="4"/>
    <s v="None"/>
    <n v="931"/>
    <n v="234.44"/>
    <n v="334.15"/>
    <n v="259300.4"/>
    <n v="334.15"/>
    <n v="311093.65000000002"/>
    <n v="311.09365000000003"/>
    <n v="181925.44"/>
    <n v="129168.21"/>
    <n v="129.16820999999999"/>
    <d v="2024-06-14T00:00:00"/>
    <x v="10"/>
    <s v="Q2"/>
    <x v="2"/>
    <s v="Gregory Moore"/>
    <x v="4"/>
    <x v="5"/>
    <s v="CUST_ID_046"/>
  </r>
  <r>
    <x v="1"/>
    <x v="73"/>
    <x v="4"/>
    <s v="None"/>
    <n v="1038"/>
    <n v="261.75"/>
    <n v="371.25"/>
    <n v="321131.25"/>
    <n v="371.25"/>
    <n v="385357.5"/>
    <n v="385.35750000000002"/>
    <n v="226413.75"/>
    <n v="158943.75"/>
    <n v="158.94374999999999"/>
    <d v="2024-03-18T00:00:00"/>
    <x v="1"/>
    <s v="Q1"/>
    <x v="2"/>
    <s v="Taylor Farmer"/>
    <x v="4"/>
    <x v="7"/>
    <s v="CUST_ID_077"/>
  </r>
  <r>
    <x v="2"/>
    <x v="20"/>
    <x v="4"/>
    <s v="High"/>
    <n v="960"/>
    <n v="253.44"/>
    <n v="340.93"/>
    <n v="327292.79999999999"/>
    <n v="340.93"/>
    <n v="327292.79999999999"/>
    <n v="327.2928"/>
    <n v="243302.39999999999"/>
    <n v="83990.399999999994"/>
    <n v="83.990399999999994"/>
    <d v="2022-09-26T00:00:00"/>
    <x v="2"/>
    <s v="Q3"/>
    <x v="1"/>
    <s v="Jason Day"/>
    <x v="4"/>
    <x v="6"/>
    <s v="CUST_ID_071"/>
  </r>
  <r>
    <x v="2"/>
    <x v="66"/>
    <x v="5"/>
    <s v="Medium"/>
    <n v="298"/>
    <n v="118.55"/>
    <n v="149.88"/>
    <n v="31025.16"/>
    <n v="129.09"/>
    <n v="6195.4199999999973"/>
    <n v="6.1954199999999977"/>
    <n v="24539.85"/>
    <n v="0"/>
    <n v="0"/>
    <d v="2024-02-28T00:00:00"/>
    <x v="0"/>
    <s v="Q1"/>
    <x v="2"/>
    <s v="Holly Wilson"/>
    <x v="5"/>
    <x v="1"/>
    <s v="CUST_ID_062"/>
  </r>
  <r>
    <x v="0"/>
    <x v="84"/>
    <x v="5"/>
    <s v="High"/>
    <n v="11"/>
    <n v="201.63"/>
    <n v="352.09"/>
    <n v="3168.81"/>
    <n v="352.09"/>
    <n v="3872.99"/>
    <n v="3.8729900000000002"/>
    <n v="1814.67"/>
    <n v="2058.3200000000002"/>
    <n v="2.0583200000000001"/>
    <d v="2024-10-25T00:00:00"/>
    <x v="8"/>
    <s v="Q4"/>
    <x v="2"/>
    <s v="Robin Rose"/>
    <x v="5"/>
    <x v="4"/>
    <s v="CUST_ID_029"/>
  </r>
  <r>
    <x v="1"/>
    <x v="24"/>
    <x v="5"/>
    <s v="Medium"/>
    <n v="17"/>
    <n v="187.76"/>
    <n v="297.12"/>
    <n v="4159.68"/>
    <n v="297.12"/>
    <n v="5051.04"/>
    <n v="5.0510400000000004"/>
    <n v="2628.64"/>
    <n v="2422.4"/>
    <n v="2.4224000000000001"/>
    <d v="2024-08-19T00:00:00"/>
    <x v="7"/>
    <s v="Q3"/>
    <x v="2"/>
    <s v="Alicia Bowers"/>
    <x v="5"/>
    <x v="0"/>
    <s v="CUST_ID_035"/>
  </r>
  <r>
    <x v="1"/>
    <x v="16"/>
    <x v="5"/>
    <s v="None"/>
    <n v="20"/>
    <n v="225.31"/>
    <n v="323.37"/>
    <n v="5497.29"/>
    <n v="323.37"/>
    <n v="6467.4"/>
    <n v="6.4673999999999996"/>
    <n v="3830.27"/>
    <n v="2637.13"/>
    <n v="2.63713"/>
    <d v="2024-04-23T00:00:00"/>
    <x v="9"/>
    <s v="Q2"/>
    <x v="2"/>
    <s v="Katelyn Reyes"/>
    <x v="5"/>
    <x v="2"/>
    <s v="CUST_ID_099"/>
  </r>
  <r>
    <x v="1"/>
    <x v="57"/>
    <x v="5"/>
    <s v="Medium"/>
    <n v="134"/>
    <n v="44.33"/>
    <n v="71.239999999999995"/>
    <n v="7978.88"/>
    <n v="71.239999999999995"/>
    <n v="9546.16"/>
    <n v="9.5461600000000004"/>
    <n v="4964.96"/>
    <n v="4581.2"/>
    <n v="4.5811999999999999"/>
    <d v="2022-02-10T00:00:00"/>
    <x v="0"/>
    <s v="Q1"/>
    <x v="1"/>
    <s v="John Gutierrez"/>
    <x v="5"/>
    <x v="1"/>
    <s v="CUST_ID_025"/>
  </r>
  <r>
    <x v="1"/>
    <x v="53"/>
    <x v="5"/>
    <s v="Medium"/>
    <n v="59"/>
    <n v="196.71"/>
    <n v="287.39"/>
    <n v="16956.009999999998"/>
    <n v="287.39"/>
    <n v="16956.009999999998"/>
    <n v="16.956009999999999"/>
    <n v="11605.89"/>
    <n v="5350.119999999999"/>
    <n v="5.3501199999999987"/>
    <d v="2022-04-30T00:00:00"/>
    <x v="9"/>
    <s v="Q2"/>
    <x v="1"/>
    <s v="Lisa Mooney"/>
    <x v="5"/>
    <x v="1"/>
    <s v="CUST_ID_024"/>
  </r>
  <r>
    <x v="3"/>
    <x v="32"/>
    <x v="5"/>
    <s v="High"/>
    <n v="52"/>
    <n v="204.7"/>
    <n v="330.77"/>
    <n v="11907.72"/>
    <n v="330.77"/>
    <n v="17200.04"/>
    <n v="17.200040000000001"/>
    <n v="7369.2"/>
    <n v="9830.84"/>
    <n v="9.8308400000000002"/>
    <d v="2024-11-14T00:00:00"/>
    <x v="4"/>
    <s v="Q4"/>
    <x v="2"/>
    <s v="Veronica Torres"/>
    <x v="5"/>
    <x v="1"/>
    <s v="CUST_ID_039"/>
  </r>
  <r>
    <x v="2"/>
    <x v="13"/>
    <x v="5"/>
    <s v="None"/>
    <n v="126"/>
    <n v="37.14"/>
    <n v="48.57"/>
    <n v="6119.82"/>
    <n v="48.57"/>
    <n v="6119.82"/>
    <n v="6.1198199999999998"/>
    <n v="4679.6400000000003"/>
    <n v="1440.1799999999989"/>
    <n v="1.4401799999999989"/>
    <d v="2022-04-17T00:00:00"/>
    <x v="9"/>
    <s v="Q2"/>
    <x v="1"/>
    <s v="Theodore Jones"/>
    <x v="5"/>
    <x v="1"/>
    <s v="CUST_ID_021"/>
  </r>
  <r>
    <x v="3"/>
    <x v="90"/>
    <x v="5"/>
    <s v="None"/>
    <n v="74"/>
    <n v="78.41"/>
    <n v="116.69"/>
    <n v="7818.23"/>
    <n v="116.69"/>
    <n v="8635.06"/>
    <n v="8.6350599999999993"/>
    <n v="5253.47"/>
    <n v="3381.5899999999988"/>
    <n v="3.3815899999999992"/>
    <d v="2023-08-26T00:00:00"/>
    <x v="7"/>
    <s v="Q3"/>
    <x v="0"/>
    <s v="Kathleen Kelly"/>
    <x v="5"/>
    <x v="5"/>
    <s v="CUST_ID_079"/>
  </r>
  <r>
    <x v="0"/>
    <x v="65"/>
    <x v="5"/>
    <s v="Low"/>
    <n v="156"/>
    <n v="61.17"/>
    <n v="86.66"/>
    <n v="12305.72"/>
    <n v="86.66"/>
    <n v="13518.96"/>
    <n v="13.51896"/>
    <n v="8686.14"/>
    <n v="4832.82"/>
    <n v="4.8328199999999999"/>
    <d v="2023-04-14T00:00:00"/>
    <x v="9"/>
    <s v="Q2"/>
    <x v="0"/>
    <s v="Beverly Randall"/>
    <x v="5"/>
    <x v="4"/>
    <s v="CUST_ID_038"/>
  </r>
  <r>
    <x v="2"/>
    <x v="52"/>
    <x v="5"/>
    <s v="Low"/>
    <n v="697"/>
    <n v="46.5"/>
    <n v="62.8"/>
    <n v="30395.200000000001"/>
    <n v="62.8"/>
    <n v="43771.6"/>
    <n v="43.771599999999999"/>
    <n v="22506"/>
    <n v="21265.599999999999"/>
    <n v="21.265599999999999"/>
    <d v="2024-11-25T00:00:00"/>
    <x v="4"/>
    <s v="Q4"/>
    <x v="2"/>
    <s v="Walter Nichols"/>
    <x v="5"/>
    <x v="2"/>
    <s v="CUST_ID_066"/>
  </r>
  <r>
    <x v="3"/>
    <x v="37"/>
    <x v="5"/>
    <s v="Low"/>
    <n v="74"/>
    <n v="288.49"/>
    <n v="425.44"/>
    <n v="26377.279999999999"/>
    <n v="425.44"/>
    <n v="31482.560000000001"/>
    <n v="31.482559999999999"/>
    <n v="17886.38"/>
    <n v="13596.18"/>
    <n v="13.59618"/>
    <d v="2024-05-06T00:00:00"/>
    <x v="5"/>
    <s v="Q2"/>
    <x v="2"/>
    <s v="Alexandra Clark"/>
    <x v="5"/>
    <x v="7"/>
    <s v="CUST_ID_087"/>
  </r>
  <r>
    <x v="2"/>
    <x v="76"/>
    <x v="5"/>
    <s v="None"/>
    <n v="147"/>
    <n v="113.18"/>
    <n v="145.44"/>
    <n v="21379.68"/>
    <n v="145.44"/>
    <n v="21379.68"/>
    <n v="21.37968"/>
    <n v="16637.46"/>
    <n v="4742.2200000000012"/>
    <n v="4.7422200000000014"/>
    <d v="2022-05-10T00:00:00"/>
    <x v="5"/>
    <s v="Q2"/>
    <x v="1"/>
    <s v="Jason Moore"/>
    <x v="5"/>
    <x v="4"/>
    <s v="CUST_ID_050"/>
  </r>
  <r>
    <x v="0"/>
    <x v="52"/>
    <x v="5"/>
    <s v="Low"/>
    <n v="289"/>
    <n v="169.26"/>
    <n v="230.97"/>
    <n v="60745.11"/>
    <n v="230.97"/>
    <n v="66750.33"/>
    <n v="66.750330000000005"/>
    <n v="44515.38"/>
    <n v="22234.95"/>
    <n v="22.234950000000001"/>
    <d v="2023-04-21T00:00:00"/>
    <x v="9"/>
    <s v="Q2"/>
    <x v="0"/>
    <s v="Leslie Scott"/>
    <x v="5"/>
    <x v="3"/>
    <s v="CUST_ID_066"/>
  </r>
  <r>
    <x v="3"/>
    <x v="38"/>
    <x v="5"/>
    <s v="None"/>
    <n v="716"/>
    <n v="25.45"/>
    <n v="33.76"/>
    <n v="21977.759999999998"/>
    <n v="33.76"/>
    <n v="24172.16"/>
    <n v="24.172160000000002"/>
    <n v="16567.95"/>
    <n v="7604.2099999999991"/>
    <n v="7.6042099999999992"/>
    <d v="2023-03-05T00:00:00"/>
    <x v="1"/>
    <s v="Q1"/>
    <x v="0"/>
    <s v="Jessica Soto"/>
    <x v="5"/>
    <x v="4"/>
    <s v="CUST_ID_096"/>
  </r>
  <r>
    <x v="3"/>
    <x v="75"/>
    <x v="5"/>
    <s v="Low"/>
    <n v="180"/>
    <n v="190.99"/>
    <n v="269.66000000000003"/>
    <n v="40449"/>
    <n v="269.66000000000003"/>
    <n v="48538.8"/>
    <n v="48.538800000000002"/>
    <n v="28648.5"/>
    <n v="19890.3"/>
    <n v="19.8903"/>
    <d v="2024-06-09T00:00:00"/>
    <x v="10"/>
    <s v="Q2"/>
    <x v="2"/>
    <s v="Daniel Munoz"/>
    <x v="5"/>
    <x v="0"/>
    <s v="CUST_ID_082"/>
  </r>
  <r>
    <x v="0"/>
    <x v="51"/>
    <x v="5"/>
    <s v="Medium"/>
    <n v="416"/>
    <n v="41.48"/>
    <n v="60.74"/>
    <n v="22959.72"/>
    <n v="60.74"/>
    <n v="25267.84"/>
    <n v="25.26784"/>
    <n v="15679.44"/>
    <n v="9588.4"/>
    <n v="9.5884"/>
    <d v="2023-07-15T00:00:00"/>
    <x v="6"/>
    <s v="Q3"/>
    <x v="0"/>
    <s v="Jessica Morgan"/>
    <x v="5"/>
    <x v="5"/>
    <s v="CUST_ID_011"/>
  </r>
  <r>
    <x v="1"/>
    <x v="15"/>
    <x v="5"/>
    <s v="Low"/>
    <n v="341"/>
    <n v="120.19"/>
    <n v="204.19"/>
    <n v="52681.02"/>
    <n v="204.19"/>
    <n v="69628.789999999994"/>
    <n v="69.628789999999995"/>
    <n v="31009.02"/>
    <n v="38619.76999999999"/>
    <n v="38.619769999999988"/>
    <d v="2023-02-26T00:00:00"/>
    <x v="0"/>
    <s v="Q1"/>
    <x v="0"/>
    <s v="Antonio Richards"/>
    <x v="5"/>
    <x v="2"/>
    <s v="CUST_ID_040"/>
  </r>
  <r>
    <x v="2"/>
    <x v="3"/>
    <x v="5"/>
    <s v="None"/>
    <n v="200"/>
    <n v="246.57"/>
    <n v="338.25"/>
    <n v="67650"/>
    <n v="338.25"/>
    <n v="67650"/>
    <n v="67.650000000000006"/>
    <n v="49314"/>
    <n v="18336"/>
    <n v="18.335999999999999"/>
    <d v="2022-09-22T00:00:00"/>
    <x v="2"/>
    <s v="Q3"/>
    <x v="1"/>
    <s v="Mitchell Moreno"/>
    <x v="5"/>
    <x v="3"/>
    <s v="CUST_ID_078"/>
  </r>
  <r>
    <x v="1"/>
    <x v="76"/>
    <x v="5"/>
    <s v="Medium"/>
    <n v="283"/>
    <n v="154.09"/>
    <n v="221.83"/>
    <n v="62777.89"/>
    <n v="221.83"/>
    <n v="62777.890000000007"/>
    <n v="62.777890000000014"/>
    <n v="43607.47"/>
    <n v="19170.420000000009"/>
    <n v="19.170420000000011"/>
    <d v="2022-09-03T00:00:00"/>
    <x v="2"/>
    <s v="Q3"/>
    <x v="1"/>
    <s v="James Henderson"/>
    <x v="5"/>
    <x v="7"/>
    <s v="CUST_ID_050"/>
  </r>
  <r>
    <x v="0"/>
    <x v="2"/>
    <x v="5"/>
    <s v="Low"/>
    <n v="715"/>
    <n v="180.74"/>
    <n v="257.66000000000003"/>
    <n v="184226.9"/>
    <n v="257.66000000000003"/>
    <n v="184226.9"/>
    <n v="184.2269"/>
    <n v="129229.1"/>
    <n v="54997.800000000017"/>
    <n v="54.997800000000019"/>
    <d v="2022-08-11T00:00:00"/>
    <x v="7"/>
    <s v="Q3"/>
    <x v="1"/>
    <s v="Clinton Shepard"/>
    <x v="5"/>
    <x v="3"/>
    <s v="CUST_ID_081"/>
  </r>
  <r>
    <x v="1"/>
    <x v="7"/>
    <x v="5"/>
    <s v="Medium"/>
    <n v="201"/>
    <n v="147.53"/>
    <n v="216.16"/>
    <n v="39557.279999999999"/>
    <n v="216.16"/>
    <n v="43448.160000000003"/>
    <n v="43.448159999999987"/>
    <n v="26997.99"/>
    <n v="16450.169999999991"/>
    <n v="16.450169999999989"/>
    <d v="2023-10-18T00:00:00"/>
    <x v="8"/>
    <s v="Q4"/>
    <x v="0"/>
    <s v="Kevin Oliver"/>
    <x v="5"/>
    <x v="0"/>
    <s v="CUST_ID_052"/>
  </r>
  <r>
    <x v="1"/>
    <x v="1"/>
    <x v="5"/>
    <s v="Low"/>
    <n v="251"/>
    <n v="152.11000000000001"/>
    <n v="189.46"/>
    <n v="39597.14"/>
    <n v="189.46"/>
    <n v="47554.46"/>
    <n v="47.554459999999999"/>
    <n v="31790.99"/>
    <n v="15763.47"/>
    <n v="15.76347"/>
    <d v="2024-06-24T00:00:00"/>
    <x v="10"/>
    <s v="Q2"/>
    <x v="2"/>
    <s v="Jacqueline Johnson"/>
    <x v="5"/>
    <x v="3"/>
    <s v="CUST_ID_090"/>
  </r>
  <r>
    <x v="1"/>
    <x v="20"/>
    <x v="5"/>
    <s v="High"/>
    <n v="312"/>
    <n v="232.31"/>
    <n v="282.20999999999998"/>
    <n v="66601.56"/>
    <n v="282.20999999999998"/>
    <n v="88049.51999999999"/>
    <n v="88.049519999999987"/>
    <n v="54825.16"/>
    <n v="33224.359999999993"/>
    <n v="33.224359999999983"/>
    <d v="2023-01-28T00:00:00"/>
    <x v="3"/>
    <s v="Q1"/>
    <x v="0"/>
    <s v="Christopher Walsh"/>
    <x v="5"/>
    <x v="4"/>
    <s v="CUST_ID_071"/>
  </r>
  <r>
    <x v="3"/>
    <x v="80"/>
    <x v="5"/>
    <s v="Medium"/>
    <n v="640"/>
    <n v="36.51"/>
    <n v="58.41"/>
    <n v="37382.400000000001"/>
    <n v="58.41"/>
    <n v="37382.399999999987"/>
    <n v="37.382399999999997"/>
    <n v="23366.400000000001"/>
    <n v="14015.999999999991"/>
    <n v="14.015999999999989"/>
    <d v="2022-07-16T00:00:00"/>
    <x v="6"/>
    <s v="Q3"/>
    <x v="1"/>
    <s v="Jennifer Holmes"/>
    <x v="5"/>
    <x v="2"/>
    <s v="CUST_ID_001"/>
  </r>
  <r>
    <x v="2"/>
    <x v="94"/>
    <x v="5"/>
    <s v="Medium"/>
    <n v="219"/>
    <n v="247.85"/>
    <n v="348.97"/>
    <n v="57929.02"/>
    <n v="348.97"/>
    <n v="76424.430000000008"/>
    <n v="76.424430000000001"/>
    <n v="41143.1"/>
    <n v="35281.330000000009"/>
    <n v="35.281330000000011"/>
    <d v="2023-12-30T00:00:00"/>
    <x v="11"/>
    <s v="Q4"/>
    <x v="0"/>
    <s v="Michelle Wagner"/>
    <x v="5"/>
    <x v="3"/>
    <s v="CUST_ID_013"/>
  </r>
  <r>
    <x v="1"/>
    <x v="64"/>
    <x v="5"/>
    <s v="None"/>
    <n v="304"/>
    <n v="240.37"/>
    <n v="322.97000000000003"/>
    <n v="74283.100000000006"/>
    <n v="322.97000000000003"/>
    <n v="98182.88"/>
    <n v="98.182880000000011"/>
    <n v="55285.1"/>
    <n v="42897.780000000013"/>
    <n v="42.897779999999997"/>
    <d v="2023-11-11T00:00:00"/>
    <x v="4"/>
    <s v="Q4"/>
    <x v="0"/>
    <s v="Janet Pineda"/>
    <x v="5"/>
    <x v="7"/>
    <s v="CUST_ID_014"/>
  </r>
  <r>
    <x v="3"/>
    <x v="23"/>
    <x v="5"/>
    <s v="High"/>
    <n v="462"/>
    <n v="288.37"/>
    <n v="481.13"/>
    <n v="222282.06"/>
    <n v="481.13"/>
    <n v="222282.06"/>
    <n v="222.28206"/>
    <n v="133226.94"/>
    <n v="89055.12"/>
    <n v="89.055120000000002"/>
    <d v="2022-10-13T00:00:00"/>
    <x v="8"/>
    <s v="Q4"/>
    <x v="1"/>
    <s v="Joseph Taylor"/>
    <x v="5"/>
    <x v="5"/>
    <s v="CUST_ID_006"/>
  </r>
  <r>
    <x v="1"/>
    <x v="61"/>
    <x v="5"/>
    <s v="None"/>
    <n v="326"/>
    <n v="60.93"/>
    <n v="109.41"/>
    <n v="35667.660000000003"/>
    <n v="109.41"/>
    <n v="35667.660000000003"/>
    <n v="35.667659999999998"/>
    <n v="19863.18"/>
    <n v="15804.48"/>
    <n v="15.80448"/>
    <d v="2022-09-05T00:00:00"/>
    <x v="2"/>
    <s v="Q3"/>
    <x v="1"/>
    <s v="Mrs. Tina Fisher"/>
    <x v="5"/>
    <x v="4"/>
    <s v="CUST_ID_031"/>
  </r>
  <r>
    <x v="0"/>
    <x v="5"/>
    <x v="5"/>
    <s v="None"/>
    <n v="922"/>
    <n v="255.7"/>
    <n v="412.62"/>
    <n v="264076.79999999999"/>
    <n v="412.62"/>
    <n v="380435.64"/>
    <n v="380.43563999999998"/>
    <n v="163648"/>
    <n v="216787.64"/>
    <n v="216.78764000000001"/>
    <d v="2024-02-24T00:00:00"/>
    <x v="0"/>
    <s v="Q1"/>
    <x v="2"/>
    <s v="Sabrina Cordova"/>
    <x v="5"/>
    <x v="2"/>
    <s v="CUST_ID_064"/>
  </r>
  <r>
    <x v="3"/>
    <x v="52"/>
    <x v="5"/>
    <s v="High"/>
    <n v="294"/>
    <n v="110.48"/>
    <n v="140.24"/>
    <n v="34358.800000000003"/>
    <n v="140.24"/>
    <n v="41230.559999999998"/>
    <n v="41.230559999999997"/>
    <n v="27067.599999999999"/>
    <n v="14162.96000000001"/>
    <n v="14.162960000000011"/>
    <d v="2024-03-19T00:00:00"/>
    <x v="1"/>
    <s v="Q1"/>
    <x v="2"/>
    <s v="Andrea Mccall"/>
    <x v="5"/>
    <x v="5"/>
    <s v="CUST_ID_066"/>
  </r>
  <r>
    <x v="0"/>
    <x v="9"/>
    <x v="5"/>
    <s v="High"/>
    <n v="397"/>
    <n v="115.02"/>
    <n v="190.42"/>
    <n v="63029.02"/>
    <n v="190.42"/>
    <n v="75596.739999999991"/>
    <n v="75.596739999999997"/>
    <n v="38071.620000000003"/>
    <n v="37525.119999999988"/>
    <n v="37.525119999999987"/>
    <d v="2024-10-03T00:00:00"/>
    <x v="8"/>
    <s v="Q4"/>
    <x v="2"/>
    <s v="John Lopez"/>
    <x v="5"/>
    <x v="5"/>
    <s v="CUST_ID_017"/>
  </r>
  <r>
    <x v="2"/>
    <x v="68"/>
    <x v="5"/>
    <s v="High"/>
    <n v="362"/>
    <n v="103.26"/>
    <n v="185.7"/>
    <n v="61095.3"/>
    <n v="185.7"/>
    <n v="67223.399999999994"/>
    <n v="67.223399999999998"/>
    <n v="33972.54"/>
    <n v="33250.859999999993"/>
    <n v="33.250860000000003"/>
    <d v="2023-10-09T00:00:00"/>
    <x v="8"/>
    <s v="Q4"/>
    <x v="0"/>
    <s v="Timothy Hoffman"/>
    <x v="5"/>
    <x v="0"/>
    <s v="CUST_ID_005"/>
  </r>
  <r>
    <x v="0"/>
    <x v="0"/>
    <x v="5"/>
    <s v="None"/>
    <n v="1007"/>
    <n v="14.06"/>
    <n v="21.68"/>
    <n v="19837.2"/>
    <n v="21.68"/>
    <n v="21831.759999999998"/>
    <n v="21.831759999999999"/>
    <n v="12864.9"/>
    <n v="8966.8599999999988"/>
    <n v="8.9668599999999987"/>
    <d v="2023-08-03T00:00:00"/>
    <x v="7"/>
    <s v="Q3"/>
    <x v="0"/>
    <s v="Thomas Mills"/>
    <x v="5"/>
    <x v="0"/>
    <s v="CUST_ID_065"/>
  </r>
  <r>
    <x v="2"/>
    <x v="3"/>
    <x v="5"/>
    <s v="None"/>
    <n v="542"/>
    <n v="101.91"/>
    <n v="158.26"/>
    <n v="85776.92"/>
    <n v="158.26"/>
    <n v="85776.92"/>
    <n v="85.776920000000004"/>
    <n v="55235.22"/>
    <n v="30541.7"/>
    <n v="30.541699999999999"/>
    <d v="2022-10-25T00:00:00"/>
    <x v="8"/>
    <s v="Q4"/>
    <x v="1"/>
    <s v="Charles Foster"/>
    <x v="5"/>
    <x v="0"/>
    <s v="CUST_ID_078"/>
  </r>
  <r>
    <x v="1"/>
    <x v="49"/>
    <x v="5"/>
    <s v="Low"/>
    <n v="342"/>
    <n v="262.55"/>
    <n v="355.67"/>
    <n v="121639.14"/>
    <n v="355.67"/>
    <n v="121639.14"/>
    <n v="121.63914"/>
    <n v="89792.1"/>
    <n v="31847.03999999999"/>
    <n v="31.847039999999989"/>
    <d v="2022-04-02T00:00:00"/>
    <x v="9"/>
    <s v="Q2"/>
    <x v="1"/>
    <s v="Patricia Nash"/>
    <x v="5"/>
    <x v="1"/>
    <s v="CUST_ID_045"/>
  </r>
  <r>
    <x v="3"/>
    <x v="6"/>
    <x v="5"/>
    <s v="High"/>
    <n v="1101"/>
    <n v="130.65"/>
    <n v="191.53"/>
    <n v="159736.01999999999"/>
    <n v="191.53"/>
    <n v="210874.53"/>
    <n v="210.87452999999999"/>
    <n v="108962.1"/>
    <n v="101912.43"/>
    <n v="101.91243"/>
    <d v="2023-12-14T00:00:00"/>
    <x v="11"/>
    <s v="Q4"/>
    <x v="0"/>
    <s v="Amy Jones"/>
    <x v="5"/>
    <x v="1"/>
    <s v="CUST_ID_057"/>
  </r>
  <r>
    <x v="0"/>
    <x v="86"/>
    <x v="5"/>
    <s v="Medium"/>
    <n v="613"/>
    <n v="140.99"/>
    <n v="224.04"/>
    <n v="137336.51999999999"/>
    <n v="224.04"/>
    <n v="137336.51999999999"/>
    <n v="137.33652000000001"/>
    <n v="86426.87"/>
    <n v="50909.649999999987"/>
    <n v="50.909649999999992"/>
    <d v="2022-09-01T00:00:00"/>
    <x v="2"/>
    <s v="Q3"/>
    <x v="1"/>
    <s v="Alexis Williams"/>
    <x v="5"/>
    <x v="5"/>
    <s v="CUST_ID_003"/>
  </r>
  <r>
    <x v="0"/>
    <x v="5"/>
    <x v="5"/>
    <s v="None"/>
    <n v="647"/>
    <n v="50.4"/>
    <n v="62.9"/>
    <n v="36985.199999999997"/>
    <n v="62.9"/>
    <n v="40696.300000000003"/>
    <n v="40.696299999999987"/>
    <n v="29635.200000000001"/>
    <n v="11061.099999999989"/>
    <n v="11.061099999999991"/>
    <d v="2023-03-09T00:00:00"/>
    <x v="1"/>
    <s v="Q1"/>
    <x v="0"/>
    <s v="Teresa Ramirez"/>
    <x v="5"/>
    <x v="1"/>
    <s v="CUST_ID_064"/>
  </r>
  <r>
    <x v="0"/>
    <x v="57"/>
    <x v="5"/>
    <s v="High"/>
    <n v="1134"/>
    <n v="107.42"/>
    <n v="175.77"/>
    <n v="166102.65"/>
    <n v="175.77"/>
    <n v="199323.18"/>
    <n v="199.32318000000001"/>
    <n v="101511.9"/>
    <n v="97811.280000000028"/>
    <n v="97.811280000000025"/>
    <d v="2024-05-10T00:00:00"/>
    <x v="5"/>
    <s v="Q2"/>
    <x v="2"/>
    <s v="Daniel Anderson"/>
    <x v="5"/>
    <x v="1"/>
    <s v="CUST_ID_025"/>
  </r>
  <r>
    <x v="1"/>
    <x v="75"/>
    <x v="5"/>
    <s v="Low"/>
    <n v="643"/>
    <n v="91.79"/>
    <n v="162.63999999999999"/>
    <n v="104577.52"/>
    <n v="162.63999999999999"/>
    <n v="104577.52"/>
    <n v="104.57752000000001"/>
    <n v="59020.97"/>
    <n v="45556.549999999988"/>
    <n v="45.556549999999987"/>
    <d v="2022-09-24T00:00:00"/>
    <x v="2"/>
    <s v="Q3"/>
    <x v="1"/>
    <s v="Brenda Evans"/>
    <x v="5"/>
    <x v="6"/>
    <s v="CUST_ID_082"/>
  </r>
  <r>
    <x v="1"/>
    <x v="82"/>
    <x v="5"/>
    <s v="Low"/>
    <n v="482"/>
    <n v="136.08000000000001"/>
    <n v="229.32"/>
    <n v="83701.8"/>
    <n v="229.32"/>
    <n v="110532.24"/>
    <n v="110.53224"/>
    <n v="49669.2"/>
    <n v="60863.039999999994"/>
    <n v="60.863039999999991"/>
    <d v="2023-12-08T00:00:00"/>
    <x v="11"/>
    <s v="Q4"/>
    <x v="0"/>
    <s v="Kimberly Hill"/>
    <x v="5"/>
    <x v="2"/>
    <s v="CUST_ID_074"/>
  </r>
  <r>
    <x v="3"/>
    <x v="65"/>
    <x v="5"/>
    <s v="None"/>
    <n v="788"/>
    <n v="66.28"/>
    <n v="92.16"/>
    <n v="72622.080000000002"/>
    <n v="92.16"/>
    <n v="72622.080000000002"/>
    <n v="72.622079999999997"/>
    <n v="52228.639999999999"/>
    <n v="20393.439999999999"/>
    <n v="20.393439999999998"/>
    <d v="2022-07-17T00:00:00"/>
    <x v="6"/>
    <s v="Q3"/>
    <x v="1"/>
    <s v="Amy Carter"/>
    <x v="5"/>
    <x v="7"/>
    <s v="CUST_ID_038"/>
  </r>
  <r>
    <x v="1"/>
    <x v="43"/>
    <x v="5"/>
    <s v="Low"/>
    <n v="690"/>
    <n v="101.64"/>
    <n v="180.51"/>
    <n v="113179.77"/>
    <n v="180.51"/>
    <n v="124551.9"/>
    <n v="124.5519"/>
    <n v="63728.28"/>
    <n v="60823.62"/>
    <n v="60.823619999999998"/>
    <d v="2023-10-13T00:00:00"/>
    <x v="8"/>
    <s v="Q4"/>
    <x v="0"/>
    <s v="Veronica Fitzpatrick"/>
    <x v="5"/>
    <x v="2"/>
    <s v="CUST_ID_088"/>
  </r>
  <r>
    <x v="3"/>
    <x v="55"/>
    <x v="5"/>
    <s v="Medium"/>
    <n v="695"/>
    <n v="59.37"/>
    <n v="81.239999999999995"/>
    <n v="51343.68"/>
    <n v="81.239999999999995"/>
    <n v="56461.8"/>
    <n v="56.461799999999997"/>
    <n v="37521.839999999997"/>
    <n v="18939.96"/>
    <n v="18.939959999999999"/>
    <d v="2023-09-27T00:00:00"/>
    <x v="2"/>
    <s v="Q3"/>
    <x v="0"/>
    <s v="Janice Freeman"/>
    <x v="5"/>
    <x v="5"/>
    <s v="CUST_ID_010"/>
  </r>
  <r>
    <x v="2"/>
    <x v="63"/>
    <x v="5"/>
    <s v="High"/>
    <n v="845"/>
    <n v="89.86"/>
    <n v="120.67"/>
    <n v="84951.679999999993"/>
    <n v="120.67"/>
    <n v="101966.15"/>
    <n v="101.96615"/>
    <n v="63261.440000000002"/>
    <n v="38704.709999999992"/>
    <n v="38.704709999999992"/>
    <d v="2024-07-15T00:00:00"/>
    <x v="6"/>
    <s v="Q3"/>
    <x v="2"/>
    <s v="Carolyn Yang DDS"/>
    <x v="5"/>
    <x v="4"/>
    <s v="CUST_ID_030"/>
  </r>
  <r>
    <x v="0"/>
    <x v="84"/>
    <x v="5"/>
    <s v="None"/>
    <n v="562"/>
    <n v="121.8"/>
    <n v="151.82"/>
    <n v="64675.32"/>
    <n v="151.82"/>
    <n v="85322.84"/>
    <n v="85.322839999999999"/>
    <n v="51886.8"/>
    <n v="33436.039999999994"/>
    <n v="33.436039999999991"/>
    <d v="2023-11-23T00:00:00"/>
    <x v="4"/>
    <s v="Q4"/>
    <x v="0"/>
    <s v="Lisa Daniel"/>
    <x v="5"/>
    <x v="7"/>
    <s v="CUST_ID_029"/>
  </r>
  <r>
    <x v="3"/>
    <x v="47"/>
    <x v="5"/>
    <s v="Medium"/>
    <n v="714"/>
    <n v="37.76"/>
    <n v="63.89"/>
    <n v="38014.550000000003"/>
    <n v="63.89"/>
    <n v="45617.46"/>
    <n v="45.617460000000001"/>
    <n v="22467.200000000001"/>
    <n v="23150.26"/>
    <n v="23.150259999999999"/>
    <d v="2022-12-27T00:00:00"/>
    <x v="11"/>
    <s v="Q4"/>
    <x v="1"/>
    <s v="Scott Stone"/>
    <x v="5"/>
    <x v="0"/>
    <s v="CUST_ID_004"/>
  </r>
  <r>
    <x v="1"/>
    <x v="51"/>
    <x v="5"/>
    <s v="Medium"/>
    <n v="665"/>
    <n v="97.13"/>
    <n v="137"/>
    <n v="69048"/>
    <n v="137"/>
    <n v="91105"/>
    <n v="91.105000000000004"/>
    <n v="48953.52"/>
    <n v="42151.48"/>
    <n v="42.151480000000006"/>
    <d v="2023-01-21T00:00:00"/>
    <x v="3"/>
    <s v="Q1"/>
    <x v="0"/>
    <s v="Alexis Moon"/>
    <x v="5"/>
    <x v="2"/>
    <s v="CUST_ID_011"/>
  </r>
  <r>
    <x v="1"/>
    <x v="95"/>
    <x v="5"/>
    <s v="Low"/>
    <n v="498"/>
    <n v="100.12"/>
    <n v="179.27"/>
    <n v="89276.46"/>
    <n v="179.27"/>
    <n v="89276.46"/>
    <n v="89.27646"/>
    <n v="49859.76"/>
    <n v="39416.699999999997"/>
    <n v="39.416700000000013"/>
    <d v="2022-08-24T00:00:00"/>
    <x v="7"/>
    <s v="Q3"/>
    <x v="1"/>
    <s v="Tammy Diaz"/>
    <x v="5"/>
    <x v="5"/>
    <s v="CUST_ID_092"/>
  </r>
  <r>
    <x v="3"/>
    <x v="93"/>
    <x v="5"/>
    <s v="Medium"/>
    <n v="641"/>
    <n v="212.29"/>
    <n v="381.13"/>
    <n v="222198.79"/>
    <n v="381.13"/>
    <n v="244304.33"/>
    <n v="244.30432999999999"/>
    <n v="123765.07"/>
    <n v="120539.26"/>
    <n v="120.53926"/>
    <d v="2023-09-03T00:00:00"/>
    <x v="2"/>
    <s v="Q3"/>
    <x v="0"/>
    <s v="Valerie Reynolds"/>
    <x v="5"/>
    <x v="2"/>
    <s v="CUST_ID_075"/>
  </r>
  <r>
    <x v="1"/>
    <x v="55"/>
    <x v="5"/>
    <s v="None"/>
    <n v="773"/>
    <n v="101.58"/>
    <n v="146.65"/>
    <n v="103094.95"/>
    <n v="146.65"/>
    <n v="113360.45"/>
    <n v="113.36045"/>
    <n v="71410.740000000005"/>
    <n v="41949.710000000006"/>
    <n v="41.949710000000003"/>
    <d v="2023-10-25T00:00:00"/>
    <x v="8"/>
    <s v="Q4"/>
    <x v="0"/>
    <s v="Thomas Kline"/>
    <x v="5"/>
    <x v="0"/>
    <s v="CUST_ID_010"/>
  </r>
  <r>
    <x v="1"/>
    <x v="77"/>
    <x v="5"/>
    <s v="Medium"/>
    <n v="802"/>
    <n v="60.74"/>
    <n v="97.64"/>
    <n v="78307.28"/>
    <n v="97.64"/>
    <n v="78307.28"/>
    <n v="78.307280000000006"/>
    <n v="48713.48"/>
    <n v="29593.8"/>
    <n v="29.593799999999991"/>
    <d v="2022-05-09T00:00:00"/>
    <x v="5"/>
    <s v="Q2"/>
    <x v="1"/>
    <s v="Julie Huang"/>
    <x v="5"/>
    <x v="7"/>
    <s v="CUST_ID_094"/>
  </r>
  <r>
    <x v="3"/>
    <x v="1"/>
    <x v="5"/>
    <s v="Low"/>
    <n v="1013"/>
    <n v="32.47"/>
    <n v="49.94"/>
    <n v="45994.74"/>
    <n v="49.94"/>
    <n v="50589.22"/>
    <n v="50.589219999999997"/>
    <n v="29904.87"/>
    <n v="20684.349999999999"/>
    <n v="20.684349999999998"/>
    <d v="2023-07-11T00:00:00"/>
    <x v="6"/>
    <s v="Q3"/>
    <x v="0"/>
    <s v="David Adams"/>
    <x v="5"/>
    <x v="2"/>
    <s v="CUST_ID_090"/>
  </r>
  <r>
    <x v="3"/>
    <x v="82"/>
    <x v="5"/>
    <s v="Low"/>
    <n v="465"/>
    <n v="202.49"/>
    <n v="333.23"/>
    <n v="117296.96000000001"/>
    <n v="333.23"/>
    <n v="154951.95000000001"/>
    <n v="154.95195000000001"/>
    <n v="71276.479999999996"/>
    <n v="83675.470000000016"/>
    <n v="83.675470000000018"/>
    <d v="2023-12-19T00:00:00"/>
    <x v="11"/>
    <s v="Q4"/>
    <x v="0"/>
    <s v="Samantha Arias"/>
    <x v="5"/>
    <x v="7"/>
    <s v="CUST_ID_074"/>
  </r>
  <r>
    <x v="3"/>
    <x v="6"/>
    <x v="5"/>
    <s v="High"/>
    <n v="711"/>
    <n v="170.33"/>
    <n v="237.11"/>
    <n v="168585.21"/>
    <n v="237.11"/>
    <n v="168585.21"/>
    <n v="168.58520999999999"/>
    <n v="121104.63"/>
    <n v="47480.580000000024"/>
    <n v="47.480580000000018"/>
    <d v="2022-08-12T00:00:00"/>
    <x v="7"/>
    <s v="Q3"/>
    <x v="1"/>
    <s v="Katie Patterson"/>
    <x v="5"/>
    <x v="7"/>
    <s v="CUST_ID_057"/>
  </r>
  <r>
    <x v="1"/>
    <x v="96"/>
    <x v="5"/>
    <s v="None"/>
    <n v="758"/>
    <n v="101.93"/>
    <n v="127.85"/>
    <n v="88088.65"/>
    <n v="127.85"/>
    <n v="96910.3"/>
    <n v="96.910300000000007"/>
    <n v="70229.77"/>
    <n v="26680.53"/>
    <n v="26.680530000000001"/>
    <d v="2023-03-09T00:00:00"/>
    <x v="1"/>
    <s v="Q1"/>
    <x v="0"/>
    <s v="Donna Lambert"/>
    <x v="5"/>
    <x v="7"/>
    <s v="CUST_ID_053"/>
  </r>
  <r>
    <x v="3"/>
    <x v="75"/>
    <x v="5"/>
    <s v="Low"/>
    <n v="760"/>
    <n v="143.02000000000001"/>
    <n v="187.78"/>
    <n v="129755.98"/>
    <n v="187.78"/>
    <n v="142712.79999999999"/>
    <n v="142.71279999999999"/>
    <n v="98826.82"/>
    <n v="43885.979999999981"/>
    <n v="43.885979999999982"/>
    <d v="2023-09-23T00:00:00"/>
    <x v="2"/>
    <s v="Q3"/>
    <x v="0"/>
    <s v="Kelly Miller"/>
    <x v="5"/>
    <x v="6"/>
    <s v="CUST_ID_082"/>
  </r>
  <r>
    <x v="2"/>
    <x v="21"/>
    <x v="5"/>
    <s v="High"/>
    <n v="1228"/>
    <n v="130.59"/>
    <n v="221.73"/>
    <n v="206208.9"/>
    <n v="221.73"/>
    <n v="272284.44"/>
    <n v="272.28444000000002"/>
    <n v="121448.7"/>
    <n v="150835.74"/>
    <n v="150.83573999999999"/>
    <d v="2023-02-26T00:00:00"/>
    <x v="0"/>
    <s v="Q1"/>
    <x v="0"/>
    <s v="Maria Watkins"/>
    <x v="5"/>
    <x v="0"/>
    <s v="CUST_ID_086"/>
  </r>
  <r>
    <x v="1"/>
    <x v="65"/>
    <x v="5"/>
    <s v="High"/>
    <n v="813"/>
    <n v="114.09"/>
    <n v="174.23"/>
    <n v="107325.68"/>
    <n v="174.23"/>
    <n v="141648.99"/>
    <n v="141.64899"/>
    <n v="70279.44"/>
    <n v="71369.549999999988"/>
    <n v="71.36954999999999"/>
    <d v="2023-11-03T00:00:00"/>
    <x v="4"/>
    <s v="Q4"/>
    <x v="0"/>
    <s v="Sierra Manning"/>
    <x v="5"/>
    <x v="3"/>
    <s v="CUST_ID_038"/>
  </r>
  <r>
    <x v="3"/>
    <x v="2"/>
    <x v="5"/>
    <s v="None"/>
    <n v="469"/>
    <n v="218.27"/>
    <n v="380.98"/>
    <n v="178679.62"/>
    <n v="380.98"/>
    <n v="178679.62"/>
    <n v="178.67962"/>
    <n v="102368.63"/>
    <n v="76310.989999999991"/>
    <n v="76.31098999999999"/>
    <d v="2022-07-06T00:00:00"/>
    <x v="6"/>
    <s v="Q3"/>
    <x v="1"/>
    <s v="Connie Molina"/>
    <x v="5"/>
    <x v="0"/>
    <s v="CUST_ID_081"/>
  </r>
  <r>
    <x v="2"/>
    <x v="66"/>
    <x v="5"/>
    <s v="None"/>
    <n v="979"/>
    <n v="102.61"/>
    <n v="170.83"/>
    <n v="139397.28"/>
    <n v="170.83"/>
    <n v="167242.57"/>
    <n v="167.24257"/>
    <n v="83729.759999999995"/>
    <n v="83512.810000000012"/>
    <n v="83.512810000000016"/>
    <d v="2024-03-23T00:00:00"/>
    <x v="1"/>
    <s v="Q1"/>
    <x v="2"/>
    <s v="Paula Bray"/>
    <x v="5"/>
    <x v="3"/>
    <s v="CUST_ID_062"/>
  </r>
  <r>
    <x v="0"/>
    <x v="89"/>
    <x v="5"/>
    <s v="Medium"/>
    <n v="611"/>
    <n v="186.14"/>
    <n v="294.61"/>
    <n v="149956.49"/>
    <n v="294.61"/>
    <n v="180006.71"/>
    <n v="180.00671"/>
    <n v="94745.26"/>
    <n v="85261.450000000026"/>
    <n v="85.261450000000025"/>
    <d v="2024-06-07T00:00:00"/>
    <x v="10"/>
    <s v="Q2"/>
    <x v="2"/>
    <s v="Larry Rowe"/>
    <x v="5"/>
    <x v="7"/>
    <s v="CUST_ID_042"/>
  </r>
  <r>
    <x v="0"/>
    <x v="42"/>
    <x v="5"/>
    <s v="None"/>
    <n v="917"/>
    <n v="169.93"/>
    <n v="274.93"/>
    <n v="229291.62"/>
    <n v="274.93"/>
    <n v="252110.81"/>
    <n v="252.11080999999999"/>
    <n v="141721.62"/>
    <n v="110389.19"/>
    <n v="110.38919"/>
    <d v="2023-04-17T00:00:00"/>
    <x v="9"/>
    <s v="Q2"/>
    <x v="0"/>
    <s v="Jeremy Reynolds"/>
    <x v="5"/>
    <x v="3"/>
    <s v="CUST_ID_070"/>
  </r>
  <r>
    <x v="2"/>
    <x v="85"/>
    <x v="5"/>
    <s v="High"/>
    <n v="794"/>
    <n v="126.1"/>
    <n v="198.43"/>
    <n v="157553.42000000001"/>
    <n v="198.43"/>
    <n v="157553.42000000001"/>
    <n v="157.55341999999999"/>
    <n v="100123.4"/>
    <n v="57430.020000000019"/>
    <n v="57.43002000000002"/>
    <d v="2022-06-22T00:00:00"/>
    <x v="10"/>
    <s v="Q2"/>
    <x v="1"/>
    <s v="Larry Hernandez"/>
    <x v="5"/>
    <x v="5"/>
    <s v="CUST_ID_072"/>
  </r>
  <r>
    <x v="3"/>
    <x v="3"/>
    <x v="5"/>
    <s v="High"/>
    <n v="835"/>
    <n v="249.77"/>
    <n v="395.02"/>
    <n v="329841.7"/>
    <n v="395.02"/>
    <n v="329841.7"/>
    <n v="329.8417"/>
    <n v="208557.95"/>
    <n v="121283.75"/>
    <n v="121.28375"/>
    <d v="2022-07-01T00:00:00"/>
    <x v="6"/>
    <s v="Q3"/>
    <x v="1"/>
    <s v="Susan Campbell"/>
    <x v="5"/>
    <x v="4"/>
    <s v="CUST_ID_078"/>
  </r>
  <r>
    <x v="2"/>
    <x v="70"/>
    <x v="5"/>
    <s v="High"/>
    <n v="1433"/>
    <n v="208.53"/>
    <n v="303.85000000000002"/>
    <n v="302330.75"/>
    <n v="303.85000000000002"/>
    <n v="435417.05"/>
    <n v="435.41705000000007"/>
    <n v="207487.35"/>
    <n v="227929.7"/>
    <n v="227.92970000000011"/>
    <d v="2024-01-08T00:00:00"/>
    <x v="3"/>
    <s v="Q1"/>
    <x v="2"/>
    <s v="Denise Hendricks"/>
    <x v="5"/>
    <x v="7"/>
    <s v="CUST_ID_054"/>
  </r>
  <r>
    <x v="3"/>
    <x v="57"/>
    <x v="5"/>
    <s v="None"/>
    <n v="1126"/>
    <n v="110.14"/>
    <n v="147.69"/>
    <n v="138533.22"/>
    <n v="147.69"/>
    <n v="166298.94"/>
    <n v="166.29893999999999"/>
    <n v="103311.32"/>
    <n v="62987.62"/>
    <n v="62.987619999999993"/>
    <d v="2022-11-03T00:00:00"/>
    <x v="4"/>
    <s v="Q4"/>
    <x v="1"/>
    <s v="Andrea King"/>
    <x v="5"/>
    <x v="1"/>
    <s v="CUST_ID_025"/>
  </r>
  <r>
    <x v="2"/>
    <x v="35"/>
    <x v="5"/>
    <s v="Medium"/>
    <n v="866"/>
    <n v="257.08"/>
    <n v="322.08"/>
    <n v="278921.28000000003"/>
    <n v="322.08"/>
    <n v="278921.28000000003"/>
    <n v="278.92128000000002"/>
    <n v="222631.28"/>
    <n v="56289.999999999971"/>
    <n v="56.289999999999971"/>
    <d v="2022-10-14T00:00:00"/>
    <x v="8"/>
    <s v="Q4"/>
    <x v="1"/>
    <s v="James Jones"/>
    <x v="5"/>
    <x v="3"/>
    <s v="CUST_ID_100"/>
  </r>
  <r>
    <x v="1"/>
    <x v="37"/>
    <x v="5"/>
    <s v="None"/>
    <n v="736"/>
    <n v="238.08"/>
    <n v="310.52999999999997"/>
    <n v="228550.08"/>
    <n v="310.52999999999997"/>
    <n v="228550.08"/>
    <n v="228.55008000000001"/>
    <n v="175226.88"/>
    <n v="53323.199999999983"/>
    <n v="53.323199999999993"/>
    <d v="2022-04-11T00:00:00"/>
    <x v="9"/>
    <s v="Q2"/>
    <x v="1"/>
    <s v="Crystal Morrison"/>
    <x v="5"/>
    <x v="6"/>
    <s v="CUST_ID_087"/>
  </r>
  <r>
    <x v="0"/>
    <x v="44"/>
    <x v="5"/>
    <s v="Medium"/>
    <n v="699"/>
    <n v="214.24"/>
    <n v="318.89999999999998"/>
    <n v="222911.1"/>
    <n v="318.89999999999998"/>
    <n v="222911.1"/>
    <n v="222.9111"/>
    <n v="149753.76"/>
    <n v="73157.339999999967"/>
    <n v="73.157339999999962"/>
    <d v="2022-10-15T00:00:00"/>
    <x v="8"/>
    <s v="Q4"/>
    <x v="1"/>
    <s v="Joseph Ferguson PhD"/>
    <x v="5"/>
    <x v="6"/>
    <s v="CUST_ID_047"/>
  </r>
  <r>
    <x v="2"/>
    <x v="43"/>
    <x v="5"/>
    <s v="None"/>
    <n v="1283"/>
    <n v="82.49"/>
    <n v="142.24"/>
    <n v="138257.28"/>
    <n v="142.24"/>
    <n v="182493.92"/>
    <n v="182.49392"/>
    <n v="80180.28"/>
    <n v="102313.64"/>
    <n v="102.31364000000001"/>
    <d v="2023-01-27T00:00:00"/>
    <x v="3"/>
    <s v="Q1"/>
    <x v="0"/>
    <s v="Katherine Salinas"/>
    <x v="5"/>
    <x v="7"/>
    <s v="CUST_ID_088"/>
  </r>
  <r>
    <x v="2"/>
    <x v="82"/>
    <x v="5"/>
    <s v="None"/>
    <n v="906"/>
    <n v="177.36"/>
    <n v="229.11"/>
    <n v="188786.64"/>
    <n v="229.11"/>
    <n v="207573.66"/>
    <n v="207.57365999999999"/>
    <n v="146144.64000000001"/>
    <n v="61429.01999999999"/>
    <n v="61.429019999999987"/>
    <d v="2023-09-10T00:00:00"/>
    <x v="2"/>
    <s v="Q3"/>
    <x v="0"/>
    <s v="Tiffany Buchanan"/>
    <x v="5"/>
    <x v="5"/>
    <s v="CUST_ID_074"/>
  </r>
  <r>
    <x v="3"/>
    <x v="64"/>
    <x v="5"/>
    <s v="None"/>
    <n v="944"/>
    <n v="262.2"/>
    <n v="370.1"/>
    <n v="291268.7"/>
    <n v="370.1"/>
    <n v="349374.4"/>
    <n v="349.37439999999998"/>
    <n v="206351.4"/>
    <n v="143023"/>
    <n v="143.023"/>
    <d v="2022-01-22T00:00:00"/>
    <x v="3"/>
    <s v="Q1"/>
    <x v="1"/>
    <s v="Yolanda Campbell"/>
    <x v="5"/>
    <x v="7"/>
    <s v="CUST_ID_014"/>
  </r>
  <r>
    <x v="0"/>
    <x v="1"/>
    <x v="5"/>
    <s v="High"/>
    <n v="738"/>
    <n v="261.66000000000003"/>
    <n v="412.25"/>
    <n v="253533.75"/>
    <n v="412.25"/>
    <n v="304240.5"/>
    <n v="304.2405"/>
    <n v="160920.9"/>
    <n v="143319.6"/>
    <n v="143.31960000000001"/>
    <d v="2024-10-03T00:00:00"/>
    <x v="8"/>
    <s v="Q4"/>
    <x v="2"/>
    <s v="Destiny Bowen"/>
    <x v="5"/>
    <x v="2"/>
    <s v="CUST_ID_090"/>
  </r>
  <r>
    <x v="1"/>
    <x v="40"/>
    <x v="5"/>
    <s v="None"/>
    <n v="963"/>
    <n v="178.97"/>
    <n v="230.62"/>
    <n v="222087.06"/>
    <n v="230.62"/>
    <n v="222087.06"/>
    <n v="222.08706000000001"/>
    <n v="172348.11"/>
    <n v="49738.950000000012"/>
    <n v="49.73895000000001"/>
    <d v="2022-04-18T00:00:00"/>
    <x v="9"/>
    <s v="Q2"/>
    <x v="1"/>
    <s v="Randall Hancock"/>
    <x v="5"/>
    <x v="7"/>
    <s v="CUST_ID_093"/>
  </r>
  <r>
    <x v="2"/>
    <x v="52"/>
    <x v="5"/>
    <s v="Low"/>
    <n v="1077"/>
    <n v="229.76"/>
    <n v="378.57"/>
    <n v="283170.36"/>
    <n v="378.57"/>
    <n v="407719.89"/>
    <n v="407.71989000000002"/>
    <n v="171860.48000000001"/>
    <n v="235859.41"/>
    <n v="235.85941"/>
    <d v="2024-12-19T00:00:00"/>
    <x v="11"/>
    <s v="Q4"/>
    <x v="2"/>
    <s v="Andrea Nguyen"/>
    <x v="5"/>
    <x v="7"/>
    <s v="CUST_ID_066"/>
  </r>
  <r>
    <x v="2"/>
    <x v="45"/>
    <x v="5"/>
    <s v="Medium"/>
    <n v="1125"/>
    <n v="252.94"/>
    <n v="345.39"/>
    <n v="269749.59000000003"/>
    <n v="345.39"/>
    <n v="388563.75"/>
    <n v="388.56375000000003"/>
    <n v="197546.14"/>
    <n v="191017.61"/>
    <n v="191.01760999999999"/>
    <d v="2024-12-11T00:00:00"/>
    <x v="11"/>
    <s v="Q4"/>
    <x v="2"/>
    <s v="Scott Callahan"/>
    <x v="5"/>
    <x v="5"/>
    <s v="CUST_ID_083"/>
  </r>
  <r>
    <x v="1"/>
    <x v="44"/>
    <x v="5"/>
    <s v="High"/>
    <n v="1395"/>
    <n v="198.85"/>
    <n v="278.54000000000002"/>
    <n v="269905.26"/>
    <n v="278.54000000000002"/>
    <n v="388563.3"/>
    <n v="388.56330000000003"/>
    <n v="192685.65"/>
    <n v="195877.65000000011"/>
    <n v="195.87764999999999"/>
    <d v="2024-12-14T00:00:00"/>
    <x v="11"/>
    <s v="Q4"/>
    <x v="2"/>
    <s v="Gail Cisneros"/>
    <x v="5"/>
    <x v="4"/>
    <s v="CUST_ID_047"/>
  </r>
  <r>
    <x v="3"/>
    <x v="36"/>
    <x v="6"/>
    <s v="None"/>
    <n v="444"/>
    <n v="275.45999999999998"/>
    <n v="422.76"/>
    <n v="130210.08"/>
    <n v="28.6"/>
    <n v="175007.04"/>
    <n v="175.00703999999999"/>
    <n v="84841.68"/>
    <n v="90165.359999999986"/>
    <n v="90.165359999999993"/>
    <d v="2024-01-24T00:00:00"/>
    <x v="3"/>
    <s v="Q1"/>
    <x v="2"/>
    <s v="Steven Horton"/>
    <x v="6"/>
    <x v="1"/>
    <s v="CUST_ID_055"/>
  </r>
  <r>
    <x v="2"/>
    <x v="18"/>
    <x v="6"/>
    <s v="Low"/>
    <n v="613"/>
    <n v="286.76"/>
    <n v="446.44"/>
    <n v="248667.08"/>
    <n v="410.87"/>
    <n v="21804.41"/>
    <n v="21.804410000000001"/>
    <n v="159725.32"/>
    <n v="0"/>
    <n v="0"/>
    <d v="2023-05-09T00:00:00"/>
    <x v="5"/>
    <s v="Q2"/>
    <x v="0"/>
    <s v="Tara Kim"/>
    <x v="6"/>
    <x v="4"/>
    <s v="CUST_ID_041"/>
  </r>
  <r>
    <x v="2"/>
    <x v="28"/>
    <x v="6"/>
    <s v="High"/>
    <n v="779"/>
    <n v="55.08"/>
    <n v="90.84"/>
    <n v="53595.6"/>
    <n v="74.319999999999993"/>
    <n v="12869.080000000011"/>
    <n v="12.869080000000009"/>
    <n v="32497.200000000001"/>
    <n v="0"/>
    <n v="0"/>
    <d v="2023-01-19T00:00:00"/>
    <x v="3"/>
    <s v="Q1"/>
    <x v="0"/>
    <s v="Linda Hernandez"/>
    <x v="6"/>
    <x v="0"/>
    <s v="CUST_ID_069"/>
  </r>
  <r>
    <x v="2"/>
    <x v="61"/>
    <x v="6"/>
    <s v="Low"/>
    <n v="94"/>
    <n v="33.65"/>
    <n v="41.16"/>
    <n v="3869.04"/>
    <n v="2.23"/>
    <n v="3659.42"/>
    <n v="3.6594199999999999"/>
    <n v="3163.1"/>
    <n v="496.32000000000022"/>
    <n v="0.49632000000000009"/>
    <d v="2022-09-10T00:00:00"/>
    <x v="2"/>
    <s v="Q3"/>
    <x v="1"/>
    <s v="Anthony Richards"/>
    <x v="6"/>
    <x v="4"/>
    <s v="CUST_ID_031"/>
  </r>
  <r>
    <x v="2"/>
    <x v="66"/>
    <x v="6"/>
    <s v="Low"/>
    <n v="26"/>
    <n v="100.82"/>
    <n v="153.13999999999999"/>
    <n v="3369.08"/>
    <n v="119.51"/>
    <n v="874.37999999999954"/>
    <n v="0.87437999999999949"/>
    <n v="2218.04"/>
    <n v="0"/>
    <n v="0"/>
    <d v="2024-09-29T00:00:00"/>
    <x v="2"/>
    <s v="Q3"/>
    <x v="2"/>
    <s v="David Ramos"/>
    <x v="6"/>
    <x v="5"/>
    <s v="CUST_ID_062"/>
  </r>
  <r>
    <x v="3"/>
    <x v="87"/>
    <x v="6"/>
    <s v="None"/>
    <n v="92"/>
    <n v="27.72"/>
    <n v="35.93"/>
    <n v="2766.61"/>
    <n v="35.93"/>
    <n v="3305.56"/>
    <n v="3.3055599999999998"/>
    <n v="2134.44"/>
    <n v="1171.1199999999999"/>
    <n v="1.1711199999999999"/>
    <d v="2024-03-16T00:00:00"/>
    <x v="1"/>
    <s v="Q1"/>
    <x v="2"/>
    <s v="Cheryl Cruz"/>
    <x v="6"/>
    <x v="4"/>
    <s v="CUST_ID_043"/>
  </r>
  <r>
    <x v="2"/>
    <x v="48"/>
    <x v="6"/>
    <s v="Low"/>
    <n v="37"/>
    <n v="222.44"/>
    <n v="298.81"/>
    <n v="10159.540000000001"/>
    <n v="298.81"/>
    <n v="11055.97"/>
    <n v="11.05597"/>
    <n v="7562.96"/>
    <n v="3493.0099999999989"/>
    <n v="3.4930099999999999"/>
    <d v="2023-04-22T00:00:00"/>
    <x v="9"/>
    <s v="Q2"/>
    <x v="0"/>
    <s v="James Le"/>
    <x v="6"/>
    <x v="2"/>
    <s v="CUST_ID_080"/>
  </r>
  <r>
    <x v="3"/>
    <x v="87"/>
    <x v="6"/>
    <s v="Medium"/>
    <n v="567"/>
    <n v="70.19"/>
    <n v="121.21"/>
    <n v="68726.070000000007"/>
    <n v="121.21"/>
    <n v="68726.069999999992"/>
    <n v="68.726069999999993"/>
    <n v="39797.730000000003"/>
    <n v="28928.339999999989"/>
    <n v="28.928339999999992"/>
    <d v="2022-03-14T00:00:00"/>
    <x v="1"/>
    <s v="Q1"/>
    <x v="1"/>
    <s v="Christine Bell"/>
    <x v="6"/>
    <x v="3"/>
    <s v="CUST_ID_043"/>
  </r>
  <r>
    <x v="0"/>
    <x v="37"/>
    <x v="6"/>
    <s v="Low"/>
    <n v="577"/>
    <n v="26.29"/>
    <n v="41.84"/>
    <n v="20125.04"/>
    <n v="41.84"/>
    <n v="24141.68"/>
    <n v="24.141680000000001"/>
    <n v="12645.49"/>
    <n v="11496.19"/>
    <n v="11.49619"/>
    <d v="2022-02-13T00:00:00"/>
    <x v="0"/>
    <s v="Q1"/>
    <x v="1"/>
    <s v="Nathan Chase"/>
    <x v="6"/>
    <x v="5"/>
    <s v="CUST_ID_087"/>
  </r>
  <r>
    <x v="3"/>
    <x v="34"/>
    <x v="6"/>
    <s v="Low"/>
    <n v="87"/>
    <n v="131.88999999999999"/>
    <n v="181.86"/>
    <n v="14366.94"/>
    <n v="181.86"/>
    <n v="15821.82"/>
    <n v="15.821820000000001"/>
    <n v="10419.31"/>
    <n v="5402.510000000002"/>
    <n v="5.4025100000000021"/>
    <d v="2023-04-02T00:00:00"/>
    <x v="9"/>
    <s v="Q2"/>
    <x v="0"/>
    <s v="Emily Cole"/>
    <x v="6"/>
    <x v="4"/>
    <s v="CUST_ID_095"/>
  </r>
  <r>
    <x v="2"/>
    <x v="9"/>
    <x v="6"/>
    <s v="Medium"/>
    <n v="161"/>
    <n v="106.46"/>
    <n v="185"/>
    <n v="22570"/>
    <n v="185"/>
    <n v="29785"/>
    <n v="29.785"/>
    <n v="12988.12"/>
    <n v="16796.88"/>
    <n v="16.796880000000002"/>
    <d v="2023-11-12T00:00:00"/>
    <x v="4"/>
    <s v="Q4"/>
    <x v="0"/>
    <s v="Alexander Ryan"/>
    <x v="6"/>
    <x v="2"/>
    <s v="CUST_ID_017"/>
  </r>
  <r>
    <x v="3"/>
    <x v="95"/>
    <x v="6"/>
    <s v="Medium"/>
    <n v="323"/>
    <n v="220.69"/>
    <n v="292.24"/>
    <n v="85918.56"/>
    <n v="292.24"/>
    <n v="94393.52"/>
    <n v="94.393520000000009"/>
    <n v="64882.86"/>
    <n v="29510.66"/>
    <n v="29.510660000000001"/>
    <d v="2023-10-08T00:00:00"/>
    <x v="8"/>
    <s v="Q4"/>
    <x v="0"/>
    <s v="Amy Hamilton"/>
    <x v="6"/>
    <x v="4"/>
    <s v="CUST_ID_092"/>
  </r>
  <r>
    <x v="0"/>
    <x v="79"/>
    <x v="6"/>
    <s v="Medium"/>
    <n v="87"/>
    <n v="291.20999999999998"/>
    <n v="523"/>
    <n v="34518"/>
    <n v="523"/>
    <n v="45501"/>
    <n v="45.500999999999998"/>
    <n v="19219.86"/>
    <n v="26281.14"/>
    <n v="26.281140000000001"/>
    <d v="2023-01-15T00:00:00"/>
    <x v="3"/>
    <s v="Q1"/>
    <x v="0"/>
    <s v="Michael Mcdowell"/>
    <x v="6"/>
    <x v="7"/>
    <s v="CUST_ID_012"/>
  </r>
  <r>
    <x v="2"/>
    <x v="65"/>
    <x v="6"/>
    <s v="None"/>
    <n v="111"/>
    <n v="209.05"/>
    <n v="279.54000000000002"/>
    <n v="23481.360000000001"/>
    <n v="279.54000000000002"/>
    <n v="31028.94"/>
    <n v="31.028939999999999"/>
    <n v="17560.2"/>
    <n v="13468.74"/>
    <n v="13.46874"/>
    <d v="2023-12-12T00:00:00"/>
    <x v="11"/>
    <s v="Q4"/>
    <x v="0"/>
    <s v="Laura Holmes"/>
    <x v="6"/>
    <x v="0"/>
    <s v="CUST_ID_038"/>
  </r>
  <r>
    <x v="2"/>
    <x v="25"/>
    <x v="6"/>
    <s v="None"/>
    <n v="510"/>
    <n v="41.94"/>
    <n v="66.209999999999994"/>
    <n v="33767.1"/>
    <n v="66.209999999999994"/>
    <n v="33767.1"/>
    <n v="33.767099999999999"/>
    <n v="21389.4"/>
    <n v="12377.7"/>
    <n v="12.377700000000001"/>
    <d v="2022-08-12T00:00:00"/>
    <x v="7"/>
    <s v="Q3"/>
    <x v="1"/>
    <s v="Robert Turner Jr."/>
    <x v="6"/>
    <x v="2"/>
    <s v="CUST_ID_022"/>
  </r>
  <r>
    <x v="3"/>
    <x v="17"/>
    <x v="6"/>
    <s v="None"/>
    <n v="179"/>
    <n v="242.84"/>
    <n v="344.75"/>
    <n v="42749"/>
    <n v="344.75"/>
    <n v="61710.25"/>
    <n v="61.710250000000002"/>
    <n v="30112.16"/>
    <n v="31598.09"/>
    <n v="31.598089999999999"/>
    <d v="2024-12-02T00:00:00"/>
    <x v="11"/>
    <s v="Q4"/>
    <x v="2"/>
    <s v="Jennifer Brown"/>
    <x v="6"/>
    <x v="0"/>
    <s v="CUST_ID_051"/>
  </r>
  <r>
    <x v="3"/>
    <x v="64"/>
    <x v="6"/>
    <s v="Low"/>
    <n v="684"/>
    <n v="32.92"/>
    <n v="46.4"/>
    <n v="22040"/>
    <n v="46.4"/>
    <n v="31737.599999999999"/>
    <n v="31.7376"/>
    <n v="15637"/>
    <n v="16100.6"/>
    <n v="16.1006"/>
    <d v="2024-12-08T00:00:00"/>
    <x v="11"/>
    <s v="Q4"/>
    <x v="2"/>
    <s v="Melanie Lewis"/>
    <x v="6"/>
    <x v="7"/>
    <s v="CUST_ID_014"/>
  </r>
  <r>
    <x v="3"/>
    <x v="36"/>
    <x v="6"/>
    <s v="High"/>
    <n v="380"/>
    <n v="58.36"/>
    <n v="71.66"/>
    <n v="22716.22"/>
    <n v="71.66"/>
    <n v="27230.799999999999"/>
    <n v="27.230799999999999"/>
    <n v="18500.12"/>
    <n v="8730.68"/>
    <n v="8.7306799999999996"/>
    <d v="2022-12-21T00:00:00"/>
    <x v="11"/>
    <s v="Q4"/>
    <x v="1"/>
    <s v="Lorraine Hansen"/>
    <x v="6"/>
    <x v="7"/>
    <s v="CUST_ID_055"/>
  </r>
  <r>
    <x v="3"/>
    <x v="58"/>
    <x v="6"/>
    <s v="None"/>
    <n v="184"/>
    <n v="266.11"/>
    <n v="392.18"/>
    <n v="60003.54"/>
    <n v="392.18"/>
    <n v="72161.119999999995"/>
    <n v="72.161119999999997"/>
    <n v="40714.83"/>
    <n v="31446.28999999999"/>
    <n v="31.446289999999991"/>
    <d v="2024-03-04T00:00:00"/>
    <x v="1"/>
    <s v="Q1"/>
    <x v="2"/>
    <s v="Joseph Jordan"/>
    <x v="6"/>
    <x v="1"/>
    <s v="CUST_ID_059"/>
  </r>
  <r>
    <x v="1"/>
    <x v="87"/>
    <x v="6"/>
    <s v="Low"/>
    <n v="198"/>
    <n v="181.17"/>
    <n v="246.55"/>
    <n v="48816.9"/>
    <n v="246.55"/>
    <n v="48816.9"/>
    <n v="48.816899999999997"/>
    <n v="35871.660000000003"/>
    <n v="12945.24"/>
    <n v="12.94524"/>
    <d v="2022-04-05T00:00:00"/>
    <x v="9"/>
    <s v="Q2"/>
    <x v="1"/>
    <s v="James Weiss"/>
    <x v="6"/>
    <x v="7"/>
    <s v="CUST_ID_043"/>
  </r>
  <r>
    <x v="3"/>
    <x v="9"/>
    <x v="6"/>
    <s v="None"/>
    <n v="427"/>
    <n v="37.61"/>
    <n v="52.4"/>
    <n v="18654.400000000001"/>
    <n v="52.4"/>
    <n v="22374.799999999999"/>
    <n v="22.3748"/>
    <n v="13389.16"/>
    <n v="8985.64"/>
    <n v="8.9856400000000001"/>
    <d v="2024-09-30T00:00:00"/>
    <x v="2"/>
    <s v="Q3"/>
    <x v="2"/>
    <s v="Richard Roberson"/>
    <x v="6"/>
    <x v="6"/>
    <s v="CUST_ID_017"/>
  </r>
  <r>
    <x v="2"/>
    <x v="40"/>
    <x v="6"/>
    <s v="Medium"/>
    <n v="670"/>
    <n v="42.57"/>
    <n v="58.07"/>
    <n v="32403.06"/>
    <n v="58.07"/>
    <n v="38906.9"/>
    <n v="38.9069"/>
    <n v="23754.06"/>
    <n v="15152.84"/>
    <n v="15.152839999999999"/>
    <d v="2024-05-27T00:00:00"/>
    <x v="5"/>
    <s v="Q2"/>
    <x v="2"/>
    <s v="Matthew Thompson"/>
    <x v="6"/>
    <x v="0"/>
    <s v="CUST_ID_093"/>
  </r>
  <r>
    <x v="2"/>
    <x v="10"/>
    <x v="6"/>
    <s v="Low"/>
    <n v="392"/>
    <n v="298.48"/>
    <n v="516.16999999999996"/>
    <n v="183756.52"/>
    <n v="516.16999999999996"/>
    <n v="202338.64"/>
    <n v="202.33864"/>
    <n v="106258.88"/>
    <n v="96079.75999999998"/>
    <n v="96.079759999999979"/>
    <d v="2023-03-26T00:00:00"/>
    <x v="1"/>
    <s v="Q1"/>
    <x v="0"/>
    <s v="Jennifer Merritt"/>
    <x v="6"/>
    <x v="2"/>
    <s v="CUST_ID_060"/>
  </r>
  <r>
    <x v="3"/>
    <x v="32"/>
    <x v="6"/>
    <s v="High"/>
    <n v="660"/>
    <n v="39.979999999999997"/>
    <n v="51.26"/>
    <n v="23477.08"/>
    <n v="51.26"/>
    <n v="33831.599999999999"/>
    <n v="33.831600000000002"/>
    <n v="18310.84"/>
    <n v="15520.76"/>
    <n v="15.520759999999999"/>
    <d v="2024-11-10T00:00:00"/>
    <x v="4"/>
    <s v="Q4"/>
    <x v="2"/>
    <s v="Amanda Flores"/>
    <x v="6"/>
    <x v="1"/>
    <s v="CUST_ID_039"/>
  </r>
  <r>
    <x v="1"/>
    <x v="81"/>
    <x v="6"/>
    <s v="None"/>
    <n v="453"/>
    <n v="59.62"/>
    <n v="87.03"/>
    <n v="39424.589999999997"/>
    <n v="87.03"/>
    <n v="39424.589999999997"/>
    <n v="39.424590000000002"/>
    <n v="27007.86"/>
    <n v="12416.73"/>
    <n v="12.416729999999999"/>
    <d v="2022-05-28T00:00:00"/>
    <x v="5"/>
    <s v="Q2"/>
    <x v="1"/>
    <s v="Nathan Mckay"/>
    <x v="6"/>
    <x v="7"/>
    <s v="CUST_ID_009"/>
  </r>
  <r>
    <x v="0"/>
    <x v="75"/>
    <x v="6"/>
    <s v="Medium"/>
    <n v="776"/>
    <n v="45.48"/>
    <n v="77.19"/>
    <n v="54418.95"/>
    <n v="77.19"/>
    <n v="59899.44"/>
    <n v="59.899439999999998"/>
    <n v="32063.4"/>
    <n v="27836.03999999999"/>
    <n v="27.83603999999999"/>
    <d v="2023-06-14T00:00:00"/>
    <x v="10"/>
    <s v="Q2"/>
    <x v="0"/>
    <s v="Stacey Chavez"/>
    <x v="6"/>
    <x v="6"/>
    <s v="CUST_ID_082"/>
  </r>
  <r>
    <x v="1"/>
    <x v="66"/>
    <x v="6"/>
    <s v="High"/>
    <n v="750"/>
    <n v="181.71"/>
    <n v="232.54"/>
    <n v="158592.28"/>
    <n v="232.54"/>
    <n v="174405"/>
    <n v="174.405"/>
    <n v="123926.22"/>
    <n v="50478.78"/>
    <n v="50.47878"/>
    <d v="2023-05-17T00:00:00"/>
    <x v="5"/>
    <s v="Q2"/>
    <x v="0"/>
    <s v="Juan Olson"/>
    <x v="6"/>
    <x v="7"/>
    <s v="CUST_ID_062"/>
  </r>
  <r>
    <x v="3"/>
    <x v="28"/>
    <x v="6"/>
    <s v="Low"/>
    <n v="648"/>
    <n v="36.32"/>
    <n v="51.63"/>
    <n v="27880.2"/>
    <n v="51.63"/>
    <n v="33456.240000000013"/>
    <n v="33.456240000000008"/>
    <n v="19612.8"/>
    <n v="13843.44000000001"/>
    <n v="13.84344000000001"/>
    <d v="2024-03-17T00:00:00"/>
    <x v="1"/>
    <s v="Q1"/>
    <x v="2"/>
    <s v="James Gallegos"/>
    <x v="6"/>
    <x v="5"/>
    <s v="CUST_ID_069"/>
  </r>
  <r>
    <x v="0"/>
    <x v="44"/>
    <x v="6"/>
    <s v="Medium"/>
    <n v="427"/>
    <n v="187.98"/>
    <n v="235.75"/>
    <n v="83927"/>
    <n v="235.75"/>
    <n v="100665.25"/>
    <n v="100.66525"/>
    <n v="66920.88"/>
    <n v="33744.370000000003"/>
    <n v="33.744370000000004"/>
    <d v="2022-02-04T00:00:00"/>
    <x v="0"/>
    <s v="Q1"/>
    <x v="1"/>
    <s v="Bridget Wright"/>
    <x v="6"/>
    <x v="4"/>
    <s v="CUST_ID_047"/>
  </r>
  <r>
    <x v="3"/>
    <x v="74"/>
    <x v="6"/>
    <s v="Low"/>
    <n v="385"/>
    <n v="143.46"/>
    <n v="173.01"/>
    <n v="55536.21"/>
    <n v="173.01"/>
    <n v="66608.849999999991"/>
    <n v="66.60884999999999"/>
    <n v="46050.66"/>
    <n v="20558.189999999991"/>
    <n v="20.558189999999989"/>
    <d v="2024-06-08T00:00:00"/>
    <x v="10"/>
    <s v="Q2"/>
    <x v="2"/>
    <s v="Jessica Hampton"/>
    <x v="6"/>
    <x v="1"/>
    <s v="CUST_ID_044"/>
  </r>
  <r>
    <x v="0"/>
    <x v="23"/>
    <x v="6"/>
    <s v="Low"/>
    <n v="516"/>
    <n v="179.44"/>
    <n v="229.44"/>
    <n v="98659.199999999997"/>
    <n v="229.44"/>
    <n v="118391.03999999999"/>
    <n v="118.39104"/>
    <n v="77159.199999999997"/>
    <n v="41231.839999999997"/>
    <n v="41.231839999999998"/>
    <d v="2022-12-21T00:00:00"/>
    <x v="11"/>
    <s v="Q4"/>
    <x v="1"/>
    <s v="Ronald Jones"/>
    <x v="6"/>
    <x v="2"/>
    <s v="CUST_ID_006"/>
  </r>
  <r>
    <x v="0"/>
    <x v="93"/>
    <x v="6"/>
    <s v="Medium"/>
    <n v="220"/>
    <n v="267.98"/>
    <n v="377.73"/>
    <n v="75546"/>
    <n v="377.73"/>
    <n v="83100.600000000006"/>
    <n v="83.1006"/>
    <n v="53596"/>
    <n v="29504.600000000009"/>
    <n v="29.504600000000011"/>
    <d v="2023-06-16T00:00:00"/>
    <x v="10"/>
    <s v="Q2"/>
    <x v="0"/>
    <s v="Marcus Lambert"/>
    <x v="6"/>
    <x v="0"/>
    <s v="CUST_ID_075"/>
  </r>
  <r>
    <x v="0"/>
    <x v="81"/>
    <x v="6"/>
    <s v="Medium"/>
    <n v="257"/>
    <n v="289.29000000000002"/>
    <n v="375.07"/>
    <n v="87766.38"/>
    <n v="375.07"/>
    <n v="96392.99"/>
    <n v="96.392990000000012"/>
    <n v="67693.86"/>
    <n v="28699.13"/>
    <n v="28.69913"/>
    <d v="2023-06-24T00:00:00"/>
    <x v="10"/>
    <s v="Q2"/>
    <x v="0"/>
    <s v="Joel Costa"/>
    <x v="6"/>
    <x v="3"/>
    <s v="CUST_ID_009"/>
  </r>
  <r>
    <x v="3"/>
    <x v="60"/>
    <x v="6"/>
    <s v="High"/>
    <n v="228"/>
    <n v="184.62"/>
    <n v="292.32"/>
    <n v="66648.960000000006"/>
    <n v="292.32"/>
    <n v="66648.959999999992"/>
    <n v="66.648959999999988"/>
    <n v="42093.36"/>
    <n v="24555.599999999991"/>
    <n v="24.555599999999991"/>
    <d v="2022-06-15T00:00:00"/>
    <x v="10"/>
    <s v="Q2"/>
    <x v="1"/>
    <s v="Katelyn Randall"/>
    <x v="6"/>
    <x v="4"/>
    <s v="CUST_ID_007"/>
  </r>
  <r>
    <x v="3"/>
    <x v="82"/>
    <x v="6"/>
    <s v="High"/>
    <n v="906"/>
    <n v="181.36"/>
    <n v="247.31"/>
    <n v="203783.44"/>
    <n v="247.31"/>
    <n v="224062.86"/>
    <n v="224.06286"/>
    <n v="149440.64000000001"/>
    <n v="74622.22"/>
    <n v="74.622219999999999"/>
    <d v="2023-06-15T00:00:00"/>
    <x v="10"/>
    <s v="Q2"/>
    <x v="0"/>
    <s v="James Hernandez"/>
    <x v="6"/>
    <x v="5"/>
    <s v="CUST_ID_074"/>
  </r>
  <r>
    <x v="1"/>
    <x v="55"/>
    <x v="6"/>
    <s v="None"/>
    <n v="1005"/>
    <n v="171.3"/>
    <n v="244.14"/>
    <n v="185790.54"/>
    <n v="244.14"/>
    <n v="245360.7"/>
    <n v="245.36070000000001"/>
    <n v="130359.3"/>
    <n v="115001.4"/>
    <n v="115.0014"/>
    <d v="2023-12-10T00:00:00"/>
    <x v="11"/>
    <s v="Q4"/>
    <x v="0"/>
    <s v="Kelly Mason"/>
    <x v="6"/>
    <x v="0"/>
    <s v="CUST_ID_010"/>
  </r>
  <r>
    <x v="0"/>
    <x v="84"/>
    <x v="6"/>
    <s v="Medium"/>
    <n v="647"/>
    <n v="160.38999999999999"/>
    <n v="250.16"/>
    <n v="147094.07999999999"/>
    <n v="250.16"/>
    <n v="161853.51999999999"/>
    <n v="161.85352"/>
    <n v="94309.32"/>
    <n v="67544.199999999983"/>
    <n v="67.544199999999989"/>
    <d v="2023-09-12T00:00:00"/>
    <x v="2"/>
    <s v="Q3"/>
    <x v="0"/>
    <s v="Melanie Allen"/>
    <x v="6"/>
    <x v="4"/>
    <s v="CUST_ID_029"/>
  </r>
  <r>
    <x v="0"/>
    <x v="57"/>
    <x v="6"/>
    <s v="Low"/>
    <n v="255"/>
    <n v="236.54"/>
    <n v="356.53"/>
    <n v="90915.15"/>
    <n v="356.53"/>
    <n v="90915.15"/>
    <n v="90.915149999999997"/>
    <n v="60317.7"/>
    <n v="30597.45"/>
    <n v="30.597449999999998"/>
    <d v="2022-07-23T00:00:00"/>
    <x v="6"/>
    <s v="Q3"/>
    <x v="1"/>
    <s v="David Berry"/>
    <x v="6"/>
    <x v="7"/>
    <s v="CUST_ID_025"/>
  </r>
  <r>
    <x v="1"/>
    <x v="74"/>
    <x v="6"/>
    <s v="Low"/>
    <n v="854"/>
    <n v="147.6"/>
    <n v="238.28"/>
    <n v="154167.16"/>
    <n v="238.28"/>
    <n v="203491.12"/>
    <n v="203.49112"/>
    <n v="95497.2"/>
    <n v="107993.92"/>
    <n v="107.99392"/>
    <d v="2023-01-23T00:00:00"/>
    <x v="3"/>
    <s v="Q1"/>
    <x v="0"/>
    <s v="Mark Wood"/>
    <x v="6"/>
    <x v="3"/>
    <s v="CUST_ID_044"/>
  </r>
  <r>
    <x v="1"/>
    <x v="83"/>
    <x v="6"/>
    <s v="High"/>
    <n v="457"/>
    <n v="165.96"/>
    <n v="255.6"/>
    <n v="97383.6"/>
    <n v="255.6"/>
    <n v="116809.2"/>
    <n v="116.8092"/>
    <n v="63230.76"/>
    <n v="53578.44"/>
    <n v="53.578439999999993"/>
    <d v="2024-03-31T00:00:00"/>
    <x v="1"/>
    <s v="Q1"/>
    <x v="2"/>
    <s v="Christopher Simmons"/>
    <x v="6"/>
    <x v="1"/>
    <s v="CUST_ID_019"/>
  </r>
  <r>
    <x v="0"/>
    <x v="10"/>
    <x v="6"/>
    <s v="None"/>
    <n v="744"/>
    <n v="75.239999999999995"/>
    <n v="118.27"/>
    <n v="87992.88"/>
    <n v="118.27"/>
    <n v="87992.87999999999"/>
    <n v="87.992879999999985"/>
    <n v="55978.559999999998"/>
    <n v="32014.319999999989"/>
    <n v="32.014319999999991"/>
    <d v="2022-03-02T00:00:00"/>
    <x v="1"/>
    <s v="Q1"/>
    <x v="1"/>
    <s v="Dennis Watkins"/>
    <x v="6"/>
    <x v="2"/>
    <s v="CUST_ID_060"/>
  </r>
  <r>
    <x v="2"/>
    <x v="74"/>
    <x v="6"/>
    <s v="None"/>
    <n v="603"/>
    <n v="188.9"/>
    <n v="287.43"/>
    <n v="173320.29"/>
    <n v="287.43"/>
    <n v="173320.29"/>
    <n v="173.32029"/>
    <n v="113906.7"/>
    <n v="59413.590000000011"/>
    <n v="59.413590000000013"/>
    <d v="2022-10-10T00:00:00"/>
    <x v="8"/>
    <s v="Q4"/>
    <x v="1"/>
    <s v="Walter Jones"/>
    <x v="6"/>
    <x v="2"/>
    <s v="CUST_ID_044"/>
  </r>
  <r>
    <x v="0"/>
    <x v="30"/>
    <x v="6"/>
    <s v="None"/>
    <n v="723"/>
    <n v="29.21"/>
    <n v="48.75"/>
    <n v="35246.25"/>
    <n v="48.75"/>
    <n v="35246.25"/>
    <n v="35.246250000000003"/>
    <n v="21118.83"/>
    <n v="14127.42"/>
    <n v="14.127420000000001"/>
    <d v="2022-06-20T00:00:00"/>
    <x v="10"/>
    <s v="Q2"/>
    <x v="1"/>
    <s v="Cheryl Walters"/>
    <x v="6"/>
    <x v="1"/>
    <s v="CUST_ID_058"/>
  </r>
  <r>
    <x v="2"/>
    <x v="93"/>
    <x v="6"/>
    <s v="None"/>
    <n v="410"/>
    <n v="284.39"/>
    <n v="393.74"/>
    <n v="161433.4"/>
    <n v="393.74"/>
    <n v="161433.4"/>
    <n v="161.43340000000001"/>
    <n v="116599.9"/>
    <n v="44833.5"/>
    <n v="44.833500000000001"/>
    <d v="2022-04-26T00:00:00"/>
    <x v="9"/>
    <s v="Q2"/>
    <x v="1"/>
    <s v="Michael Murray"/>
    <x v="6"/>
    <x v="4"/>
    <s v="CUST_ID_075"/>
  </r>
  <r>
    <x v="0"/>
    <x v="16"/>
    <x v="6"/>
    <s v="High"/>
    <n v="582"/>
    <n v="88.22"/>
    <n v="113.38"/>
    <n v="65987.16"/>
    <n v="113.38"/>
    <n v="65987.16"/>
    <n v="65.987160000000003"/>
    <n v="51344.04"/>
    <n v="14643.12"/>
    <n v="14.64312"/>
    <d v="2022-08-20T00:00:00"/>
    <x v="7"/>
    <s v="Q3"/>
    <x v="1"/>
    <s v="Andrew Little"/>
    <x v="6"/>
    <x v="3"/>
    <s v="CUST_ID_099"/>
  </r>
  <r>
    <x v="2"/>
    <x v="86"/>
    <x v="6"/>
    <s v="None"/>
    <n v="937"/>
    <n v="287.13"/>
    <n v="496.2"/>
    <n v="387532.2"/>
    <n v="496.2"/>
    <n v="464939.4"/>
    <n v="464.93939999999998"/>
    <n v="224248.53"/>
    <n v="240690.87"/>
    <n v="240.69086999999999"/>
    <d v="2024-07-19T00:00:00"/>
    <x v="6"/>
    <s v="Q3"/>
    <x v="2"/>
    <s v="Suzanne Knapp"/>
    <x v="6"/>
    <x v="4"/>
    <s v="CUST_ID_003"/>
  </r>
  <r>
    <x v="1"/>
    <x v="25"/>
    <x v="6"/>
    <s v="Medium"/>
    <n v="527"/>
    <n v="132.38"/>
    <n v="235.3"/>
    <n v="112708.7"/>
    <n v="235.3"/>
    <n v="124003.1"/>
    <n v="124.0031"/>
    <n v="63410.02"/>
    <n v="60593.080000000009"/>
    <n v="60.593080000000008"/>
    <d v="2023-04-26T00:00:00"/>
    <x v="9"/>
    <s v="Q2"/>
    <x v="0"/>
    <s v="Eric Galvan"/>
    <x v="6"/>
    <x v="4"/>
    <s v="CUST_ID_022"/>
  </r>
  <r>
    <x v="3"/>
    <x v="80"/>
    <x v="6"/>
    <s v="None"/>
    <n v="561"/>
    <n v="249.17"/>
    <n v="351.74"/>
    <n v="179387.4"/>
    <n v="351.74"/>
    <n v="197326.14"/>
    <n v="197.32614000000001"/>
    <n v="127076.7"/>
    <n v="70249.440000000017"/>
    <n v="70.249440000000021"/>
    <d v="2023-03-07T00:00:00"/>
    <x v="1"/>
    <s v="Q1"/>
    <x v="0"/>
    <s v="Antonio Carpenter"/>
    <x v="6"/>
    <x v="2"/>
    <s v="CUST_ID_001"/>
  </r>
  <r>
    <x v="3"/>
    <x v="82"/>
    <x v="6"/>
    <s v="Medium"/>
    <n v="630"/>
    <n v="129.75"/>
    <n v="211.91"/>
    <n v="133503.29999999999"/>
    <n v="211.91"/>
    <n v="133503.29999999999"/>
    <n v="133.5033"/>
    <n v="81742.5"/>
    <n v="51760.799999999988"/>
    <n v="51.760799999999989"/>
    <d v="2022-03-24T00:00:00"/>
    <x v="1"/>
    <s v="Q1"/>
    <x v="1"/>
    <s v="Troy Matthews"/>
    <x v="6"/>
    <x v="3"/>
    <s v="CUST_ID_074"/>
  </r>
  <r>
    <x v="3"/>
    <x v="40"/>
    <x v="6"/>
    <s v="None"/>
    <n v="424"/>
    <n v="216.59"/>
    <n v="290.11"/>
    <n v="102408.83"/>
    <n v="290.11"/>
    <n v="123006.64"/>
    <n v="123.00664"/>
    <n v="76456.27"/>
    <n v="46550.37"/>
    <n v="46.550369999999987"/>
    <d v="2024-06-23T00:00:00"/>
    <x v="10"/>
    <s v="Q2"/>
    <x v="2"/>
    <s v="Michael Perez"/>
    <x v="6"/>
    <x v="6"/>
    <s v="CUST_ID_093"/>
  </r>
  <r>
    <x v="0"/>
    <x v="74"/>
    <x v="6"/>
    <s v="Low"/>
    <n v="868"/>
    <n v="70.22"/>
    <n v="86.76"/>
    <n v="62727.48"/>
    <n v="86.76"/>
    <n v="75307.680000000008"/>
    <n v="75.307680000000005"/>
    <n v="50769.06"/>
    <n v="24538.62000000001"/>
    <n v="24.538620000000009"/>
    <d v="2024-06-22T00:00:00"/>
    <x v="10"/>
    <s v="Q2"/>
    <x v="2"/>
    <s v="Kristi Montoya"/>
    <x v="6"/>
    <x v="0"/>
    <s v="CUST_ID_044"/>
  </r>
  <r>
    <x v="3"/>
    <x v="94"/>
    <x v="6"/>
    <s v="None"/>
    <n v="937"/>
    <n v="89.51"/>
    <n v="117.14"/>
    <n v="83169.399999999994"/>
    <n v="117.14"/>
    <n v="109760.18"/>
    <n v="109.76018000000001"/>
    <n v="63552.1"/>
    <n v="46208.080000000009"/>
    <n v="46.20808000000001"/>
    <d v="2023-11-08T00:00:00"/>
    <x v="4"/>
    <s v="Q4"/>
    <x v="0"/>
    <s v="Sue Meza"/>
    <x v="6"/>
    <x v="3"/>
    <s v="CUST_ID_013"/>
  </r>
  <r>
    <x v="2"/>
    <x v="4"/>
    <x v="6"/>
    <s v="None"/>
    <n v="467"/>
    <n v="169.08"/>
    <n v="262.06"/>
    <n v="122382.02"/>
    <n v="262.06"/>
    <n v="122382.02"/>
    <n v="122.38202"/>
    <n v="78960.36"/>
    <n v="43421.66"/>
    <n v="43.421660000000003"/>
    <d v="2022-04-04T00:00:00"/>
    <x v="9"/>
    <s v="Q2"/>
    <x v="1"/>
    <s v="Mindy Castillo"/>
    <x v="6"/>
    <x v="6"/>
    <s v="CUST_ID_063"/>
  </r>
  <r>
    <x v="1"/>
    <x v="11"/>
    <x v="6"/>
    <s v="None"/>
    <n v="1028"/>
    <n v="127.22"/>
    <n v="195.26"/>
    <n v="182568.1"/>
    <n v="195.26"/>
    <n v="200727.28"/>
    <n v="200.72728000000001"/>
    <n v="118950.7"/>
    <n v="81776.58"/>
    <n v="81.776579999999996"/>
    <d v="2023-05-16T00:00:00"/>
    <x v="5"/>
    <s v="Q2"/>
    <x v="0"/>
    <s v="Michelle Willis"/>
    <x v="6"/>
    <x v="3"/>
    <s v="CUST_ID_002"/>
  </r>
  <r>
    <x v="1"/>
    <x v="48"/>
    <x v="6"/>
    <s v="None"/>
    <n v="642"/>
    <n v="208.29"/>
    <n v="332.87"/>
    <n v="161774.82"/>
    <n v="332.87"/>
    <n v="213702.54"/>
    <n v="213.70254"/>
    <n v="101228.94"/>
    <n v="112473.60000000001"/>
    <n v="112.4736"/>
    <d v="2023-12-02T00:00:00"/>
    <x v="11"/>
    <s v="Q4"/>
    <x v="0"/>
    <s v="Lauren Cunningham"/>
    <x v="6"/>
    <x v="2"/>
    <s v="CUST_ID_080"/>
  </r>
  <r>
    <x v="3"/>
    <x v="42"/>
    <x v="6"/>
    <s v="Medium"/>
    <n v="1381"/>
    <n v="38.64"/>
    <n v="46.83"/>
    <n v="44909.97"/>
    <n v="46.83"/>
    <n v="64672.23"/>
    <n v="64.672229999999999"/>
    <n v="37055.760000000002"/>
    <n v="27616.46999999999"/>
    <n v="27.616469999999989"/>
    <d v="2024-12-19T00:00:00"/>
    <x v="11"/>
    <s v="Q4"/>
    <x v="2"/>
    <s v="Thomas Ramirez"/>
    <x v="6"/>
    <x v="0"/>
    <s v="CUST_ID_070"/>
  </r>
  <r>
    <x v="0"/>
    <x v="56"/>
    <x v="6"/>
    <s v="Low"/>
    <n v="788"/>
    <n v="64.42"/>
    <n v="107.62"/>
    <n v="77055.92"/>
    <n v="107.62"/>
    <n v="84804.56"/>
    <n v="84.804559999999995"/>
    <n v="46124.72"/>
    <n v="38679.839999999997"/>
    <n v="38.679839999999999"/>
    <d v="2023-08-15T00:00:00"/>
    <x v="7"/>
    <s v="Q3"/>
    <x v="0"/>
    <s v="Candice Johnston"/>
    <x v="6"/>
    <x v="3"/>
    <s v="CUST_ID_020"/>
  </r>
  <r>
    <x v="2"/>
    <x v="97"/>
    <x v="6"/>
    <s v="Low"/>
    <n v="765"/>
    <n v="166.72"/>
    <n v="238.45"/>
    <n v="182414.25"/>
    <n v="238.45"/>
    <n v="182414.25"/>
    <n v="182.41425000000001"/>
    <n v="127540.8"/>
    <n v="54873.45"/>
    <n v="54.873449999999998"/>
    <d v="2022-04-16T00:00:00"/>
    <x v="9"/>
    <s v="Q2"/>
    <x v="1"/>
    <s v="Michael Hernandez"/>
    <x v="6"/>
    <x v="6"/>
    <s v="CUST_ID_015"/>
  </r>
  <r>
    <x v="0"/>
    <x v="50"/>
    <x v="6"/>
    <s v="Medium"/>
    <n v="1361"/>
    <n v="237.46"/>
    <n v="352.88"/>
    <n v="333471.59999999998"/>
    <n v="352.88"/>
    <n v="480269.68"/>
    <n v="480.26967999999999"/>
    <n v="224399.7"/>
    <n v="255869.98"/>
    <n v="255.86998"/>
    <d v="2024-12-13T00:00:00"/>
    <x v="11"/>
    <s v="Q4"/>
    <x v="2"/>
    <s v="Mark Villarreal"/>
    <x v="6"/>
    <x v="0"/>
    <s v="CUST_ID_076"/>
  </r>
  <r>
    <x v="3"/>
    <x v="61"/>
    <x v="6"/>
    <s v="High"/>
    <n v="737"/>
    <n v="178.31"/>
    <n v="218.1"/>
    <n v="133913.4"/>
    <n v="218.1"/>
    <n v="160739.70000000001"/>
    <n v="160.7397"/>
    <n v="109482.34"/>
    <n v="51257.359999999993"/>
    <n v="51.257359999999977"/>
    <d v="2024-09-24T00:00:00"/>
    <x v="2"/>
    <s v="Q3"/>
    <x v="2"/>
    <s v="Kathryn Jones"/>
    <x v="6"/>
    <x v="2"/>
    <s v="CUST_ID_031"/>
  </r>
  <r>
    <x v="3"/>
    <x v="11"/>
    <x v="6"/>
    <s v="Low"/>
    <n v="881"/>
    <n v="186.64"/>
    <n v="304.44"/>
    <n v="223458.96"/>
    <n v="304.44"/>
    <n v="268211.64"/>
    <n v="268.21163999999999"/>
    <n v="136993.76"/>
    <n v="131217.88"/>
    <n v="131.21788000000001"/>
    <d v="2022-11-02T00:00:00"/>
    <x v="4"/>
    <s v="Q4"/>
    <x v="1"/>
    <s v="Travis Dean"/>
    <x v="6"/>
    <x v="2"/>
    <s v="CUST_ID_002"/>
  </r>
  <r>
    <x v="0"/>
    <x v="69"/>
    <x v="6"/>
    <s v="Low"/>
    <n v="662"/>
    <n v="198.65"/>
    <n v="354.26"/>
    <n v="234520.12"/>
    <n v="354.26"/>
    <n v="234520.12"/>
    <n v="234.52011999999999"/>
    <n v="131506.29999999999"/>
    <n v="103013.82"/>
    <n v="103.01382"/>
    <d v="2022-08-08T00:00:00"/>
    <x v="7"/>
    <s v="Q3"/>
    <x v="1"/>
    <s v="Shawn Martinez"/>
    <x v="6"/>
    <x v="1"/>
    <s v="CUST_ID_085"/>
  </r>
  <r>
    <x v="2"/>
    <x v="64"/>
    <x v="6"/>
    <s v="Medium"/>
    <n v="1039"/>
    <n v="275.22000000000003"/>
    <n v="436.26"/>
    <n v="377801.16"/>
    <n v="436.26"/>
    <n v="453274.14"/>
    <n v="453.27413999999999"/>
    <n v="238340.52"/>
    <n v="214933.62"/>
    <n v="214.93361999999999"/>
    <d v="2024-05-06T00:00:00"/>
    <x v="5"/>
    <s v="Q2"/>
    <x v="2"/>
    <s v="Laura Powers"/>
    <x v="6"/>
    <x v="1"/>
    <s v="CUST_ID_014"/>
  </r>
  <r>
    <x v="1"/>
    <x v="59"/>
    <x v="6"/>
    <s v="Low"/>
    <n v="1165"/>
    <n v="152.66"/>
    <n v="199.61"/>
    <n v="193821.31"/>
    <n v="199.61"/>
    <n v="232545.65"/>
    <n v="232.54564999999999"/>
    <n v="148232.85999999999"/>
    <n v="84312.790000000037"/>
    <n v="84.312790000000035"/>
    <d v="2024-05-01T00:00:00"/>
    <x v="5"/>
    <s v="Q2"/>
    <x v="2"/>
    <s v="Stephen Walker"/>
    <x v="6"/>
    <x v="5"/>
    <s v="CUST_ID_026"/>
  </r>
  <r>
    <x v="3"/>
    <x v="31"/>
    <x v="6"/>
    <s v="Medium"/>
    <n v="984"/>
    <n v="169.21"/>
    <n v="281.75"/>
    <n v="231035"/>
    <n v="281.75"/>
    <n v="277242"/>
    <n v="277.24200000000002"/>
    <n v="138752.20000000001"/>
    <n v="138489.79999999999"/>
    <n v="138.4898"/>
    <d v="2024-05-12T00:00:00"/>
    <x v="5"/>
    <s v="Q2"/>
    <x v="2"/>
    <s v="Mitchell Singh MD"/>
    <x v="6"/>
    <x v="2"/>
    <s v="CUST_ID_008"/>
  </r>
  <r>
    <x v="2"/>
    <x v="49"/>
    <x v="6"/>
    <s v="High"/>
    <n v="978"/>
    <n v="189.56"/>
    <n v="300.51"/>
    <n v="244915.65"/>
    <n v="300.51"/>
    <n v="293898.78000000003"/>
    <n v="293.89877999999999"/>
    <n v="154491.4"/>
    <n v="139407.38"/>
    <n v="139.40737999999999"/>
    <d v="2022-11-22T00:00:00"/>
    <x v="4"/>
    <s v="Q4"/>
    <x v="1"/>
    <s v="Thomas Walters"/>
    <x v="6"/>
    <x v="5"/>
    <s v="CUST_ID_045"/>
  </r>
  <r>
    <x v="3"/>
    <x v="1"/>
    <x v="6"/>
    <s v="Medium"/>
    <n v="835"/>
    <n v="298.75"/>
    <n v="377.11"/>
    <n v="314886.84999999998"/>
    <n v="377.11"/>
    <n v="314886.84999999998"/>
    <n v="314.88684999999998"/>
    <n v="249456.25"/>
    <n v="65430.600000000028"/>
    <n v="65.430600000000041"/>
    <d v="2022-09-02T00:00:00"/>
    <x v="2"/>
    <s v="Q3"/>
    <x v="1"/>
    <s v="Brent Carlson"/>
    <x v="6"/>
    <x v="6"/>
    <s v="CUST_ID_090"/>
  </r>
  <r>
    <x v="3"/>
    <x v="56"/>
    <x v="6"/>
    <s v="Medium"/>
    <n v="1177"/>
    <n v="149.94999999999999"/>
    <n v="266.51"/>
    <n v="261446.31"/>
    <n v="266.51"/>
    <n v="313682.27"/>
    <n v="313.68227000000002"/>
    <n v="147100.95000000001"/>
    <n v="166581.31999999989"/>
    <n v="166.58131999999989"/>
    <d v="2022-01-26T00:00:00"/>
    <x v="3"/>
    <s v="Q1"/>
    <x v="1"/>
    <s v="Jenna Mooney"/>
    <x v="6"/>
    <x v="1"/>
    <s v="CUST_ID_020"/>
  </r>
  <r>
    <x v="0"/>
    <x v="25"/>
    <x v="6"/>
    <s v="Medium"/>
    <n v="1457"/>
    <n v="242.11"/>
    <n v="421.95"/>
    <n v="394101.3"/>
    <n v="421.95"/>
    <n v="614781.15"/>
    <n v="614.78115000000003"/>
    <n v="226130.74"/>
    <n v="388650.41"/>
    <n v="388.65041000000002"/>
    <d v="2025-01-07T00:00:00"/>
    <x v="3"/>
    <s v="Q1"/>
    <x v="3"/>
    <s v="Robert Harvey"/>
    <x v="6"/>
    <x v="7"/>
    <s v="CUST_ID_022"/>
  </r>
  <r>
    <x v="2"/>
    <x v="72"/>
    <x v="6"/>
    <s v="Low"/>
    <n v="1413"/>
    <n v="242.26"/>
    <n v="425.95"/>
    <n v="385910.7"/>
    <n v="425.95"/>
    <n v="601867.35"/>
    <n v="601.86734999999999"/>
    <n v="219487.56"/>
    <n v="382379.79"/>
    <n v="382.37979000000001"/>
    <d v="2025-01-17T00:00:00"/>
    <x v="3"/>
    <s v="Q1"/>
    <x v="3"/>
    <s v="Devin Gonzalez MD"/>
    <x v="6"/>
    <x v="7"/>
    <s v="CUST_ID_067"/>
  </r>
  <r>
    <x v="2"/>
    <x v="98"/>
    <x v="7"/>
    <s v="Medium"/>
    <n v="284"/>
    <n v="154.33000000000001"/>
    <n v="245.67"/>
    <n v="52819.05"/>
    <n v="120.29"/>
    <n v="35607.919999999998"/>
    <n v="35.60792"/>
    <n v="33180.949999999997"/>
    <n v="2426.9700000000012"/>
    <n v="2.4269700000000012"/>
    <d v="2023-12-14T00:00:00"/>
    <x v="11"/>
    <s v="Q4"/>
    <x v="0"/>
    <s v="Alex Rivers"/>
    <x v="7"/>
    <x v="7"/>
    <s v="CUST_ID_036"/>
  </r>
  <r>
    <x v="3"/>
    <x v="99"/>
    <x v="7"/>
    <s v="High"/>
    <n v="827"/>
    <n v="74.95"/>
    <n v="92.89"/>
    <n v="69853.279999999999"/>
    <n v="90.07"/>
    <n v="2332.1400000000058"/>
    <n v="2.3321400000000061"/>
    <n v="56362.400000000001"/>
    <n v="0"/>
    <n v="0"/>
    <d v="2023-03-11T00:00:00"/>
    <x v="1"/>
    <s v="Q1"/>
    <x v="0"/>
    <s v="Phillip Moses"/>
    <x v="7"/>
    <x v="5"/>
    <s v="CUST_ID_048"/>
  </r>
  <r>
    <x v="3"/>
    <x v="82"/>
    <x v="7"/>
    <s v="Low"/>
    <n v="7"/>
    <n v="198.7"/>
    <n v="272.52999999999997"/>
    <n v="1362.65"/>
    <n v="78.55"/>
    <n v="1357.86"/>
    <n v="1.3578600000000001"/>
    <n v="993.5"/>
    <n v="364.35999999999967"/>
    <n v="0.36435999999999968"/>
    <d v="2024-11-24T00:00:00"/>
    <x v="4"/>
    <s v="Q4"/>
    <x v="2"/>
    <s v="Richard Curtis"/>
    <x v="7"/>
    <x v="7"/>
    <s v="CUST_ID_074"/>
  </r>
  <r>
    <x v="0"/>
    <x v="84"/>
    <x v="7"/>
    <s v="None"/>
    <n v="279"/>
    <n v="58.95"/>
    <n v="76.28"/>
    <n v="14798.32"/>
    <n v="74"/>
    <n v="636.12000000000035"/>
    <n v="0.63612000000000035"/>
    <n v="11436.3"/>
    <n v="0"/>
    <n v="0"/>
    <d v="2024-01-14T00:00:00"/>
    <x v="3"/>
    <s v="Q1"/>
    <x v="2"/>
    <s v="Kevin Newton"/>
    <x v="7"/>
    <x v="1"/>
    <s v="CUST_ID_029"/>
  </r>
  <r>
    <x v="3"/>
    <x v="86"/>
    <x v="7"/>
    <s v="Low"/>
    <n v="36"/>
    <n v="28.97"/>
    <n v="35.28"/>
    <n v="882"/>
    <n v="35.28"/>
    <n v="1270.08"/>
    <n v="1.2700800000000001"/>
    <n v="724.25"/>
    <n v="545.82999999999993"/>
    <n v="0.54582999999999993"/>
    <d v="2024-11-10T00:00:00"/>
    <x v="4"/>
    <s v="Q4"/>
    <x v="2"/>
    <s v="Justin Davis"/>
    <x v="7"/>
    <x v="1"/>
    <s v="CUST_ID_003"/>
  </r>
  <r>
    <x v="2"/>
    <x v="69"/>
    <x v="7"/>
    <s v="High"/>
    <n v="66"/>
    <n v="163.36000000000001"/>
    <n v="256.52999999999997"/>
    <n v="15391.8"/>
    <n v="256.52999999999997"/>
    <n v="16930.98"/>
    <n v="16.930980000000002"/>
    <n v="9801.6"/>
    <n v="7129.3799999999992"/>
    <n v="7.1293799999999994"/>
    <d v="2023-08-23T00:00:00"/>
    <x v="7"/>
    <s v="Q3"/>
    <x v="0"/>
    <s v="Nicole Barber"/>
    <x v="7"/>
    <x v="5"/>
    <s v="CUST_ID_085"/>
  </r>
  <r>
    <x v="2"/>
    <x v="51"/>
    <x v="7"/>
    <s v="Low"/>
    <n v="69"/>
    <n v="96.48"/>
    <n v="123.69"/>
    <n v="6431.88"/>
    <n v="123.69"/>
    <n v="8534.61"/>
    <n v="8.5346100000000007"/>
    <n v="5016.96"/>
    <n v="3517.650000000001"/>
    <n v="3.5176500000000011"/>
    <d v="2023-12-17T00:00:00"/>
    <x v="11"/>
    <s v="Q4"/>
    <x v="0"/>
    <s v="Anthony Carter"/>
    <x v="7"/>
    <x v="4"/>
    <s v="CUST_ID_011"/>
  </r>
  <r>
    <x v="0"/>
    <x v="66"/>
    <x v="7"/>
    <s v="High"/>
    <n v="86"/>
    <n v="205.73"/>
    <n v="274.35000000000002"/>
    <n v="21399.3"/>
    <n v="274.35000000000002"/>
    <n v="23594.1"/>
    <n v="23.594100000000001"/>
    <n v="16046.94"/>
    <n v="7547.1600000000017"/>
    <n v="7.5471600000000016"/>
    <d v="2023-03-20T00:00:00"/>
    <x v="1"/>
    <s v="Q1"/>
    <x v="0"/>
    <s v="Rebekah Payne"/>
    <x v="7"/>
    <x v="6"/>
    <s v="CUST_ID_062"/>
  </r>
  <r>
    <x v="1"/>
    <x v="35"/>
    <x v="7"/>
    <s v="High"/>
    <n v="85"/>
    <n v="118.09"/>
    <n v="197.12"/>
    <n v="16755.2"/>
    <n v="197.12"/>
    <n v="16755.2"/>
    <n v="16.755199999999999"/>
    <n v="10037.65"/>
    <n v="6717.5500000000011"/>
    <n v="6.717550000000001"/>
    <d v="2022-09-24T00:00:00"/>
    <x v="2"/>
    <s v="Q3"/>
    <x v="1"/>
    <s v="Amanda Smith"/>
    <x v="7"/>
    <x v="5"/>
    <s v="CUST_ID_100"/>
  </r>
  <r>
    <x v="0"/>
    <x v="61"/>
    <x v="7"/>
    <s v="Low"/>
    <n v="68"/>
    <n v="111.06"/>
    <n v="196.88"/>
    <n v="11222.16"/>
    <n v="196.88"/>
    <n v="13387.84"/>
    <n v="13.387840000000001"/>
    <n v="6330.42"/>
    <n v="7057.42"/>
    <n v="7.0574199999999996"/>
    <d v="2024-08-06T00:00:00"/>
    <x v="7"/>
    <s v="Q3"/>
    <x v="2"/>
    <s v="Alice Brown"/>
    <x v="7"/>
    <x v="6"/>
    <s v="CUST_ID_031"/>
  </r>
  <r>
    <x v="3"/>
    <x v="46"/>
    <x v="7"/>
    <s v="None"/>
    <n v="229"/>
    <n v="15.85"/>
    <n v="21.37"/>
    <n v="4893.7299999999996"/>
    <n v="21.37"/>
    <n v="4893.7299999999996"/>
    <n v="4.8937300000000006"/>
    <n v="3629.65"/>
    <n v="1264.08"/>
    <n v="1.2640800000000001"/>
    <d v="2022-08-19T00:00:00"/>
    <x v="7"/>
    <s v="Q3"/>
    <x v="1"/>
    <s v="Cory Good"/>
    <x v="7"/>
    <x v="0"/>
    <s v="CUST_ID_049"/>
  </r>
  <r>
    <x v="2"/>
    <x v="82"/>
    <x v="7"/>
    <s v="Medium"/>
    <n v="215"/>
    <n v="130.22999999999999"/>
    <n v="209.5"/>
    <n v="40852.5"/>
    <n v="209.5"/>
    <n v="45042.5"/>
    <n v="45.042499999999997"/>
    <n v="25394.85"/>
    <n v="19647.650000000001"/>
    <n v="19.647649999999999"/>
    <d v="2023-05-25T00:00:00"/>
    <x v="5"/>
    <s v="Q2"/>
    <x v="0"/>
    <s v="Sarah Gordon"/>
    <x v="7"/>
    <x v="4"/>
    <s v="CUST_ID_074"/>
  </r>
  <r>
    <x v="2"/>
    <x v="96"/>
    <x v="7"/>
    <s v="Low"/>
    <n v="108"/>
    <n v="156.38999999999999"/>
    <n v="272.88"/>
    <n v="20466"/>
    <n v="272.88"/>
    <n v="29471.040000000001"/>
    <n v="29.471039999999999"/>
    <n v="11729.25"/>
    <n v="17741.79"/>
    <n v="17.741790000000002"/>
    <d v="2024-01-11T00:00:00"/>
    <x v="3"/>
    <s v="Q1"/>
    <x v="2"/>
    <s v="Jacob Hill"/>
    <x v="7"/>
    <x v="1"/>
    <s v="CUST_ID_053"/>
  </r>
  <r>
    <x v="2"/>
    <x v="61"/>
    <x v="7"/>
    <s v="Low"/>
    <n v="333"/>
    <n v="103.76"/>
    <n v="164.96"/>
    <n v="41569.919999999998"/>
    <n v="164.96"/>
    <n v="54931.68"/>
    <n v="54.93168"/>
    <n v="26147.52"/>
    <n v="28784.16"/>
    <n v="28.78416"/>
    <d v="2023-12-26T00:00:00"/>
    <x v="11"/>
    <s v="Q4"/>
    <x v="0"/>
    <s v="Brent Charles"/>
    <x v="7"/>
    <x v="3"/>
    <s v="CUST_ID_031"/>
  </r>
  <r>
    <x v="0"/>
    <x v="31"/>
    <x v="7"/>
    <s v="Medium"/>
    <n v="109"/>
    <n v="240.02"/>
    <n v="335.13"/>
    <n v="25469.88"/>
    <n v="335.13"/>
    <n v="36529.17"/>
    <n v="36.529170000000001"/>
    <n v="18241.52"/>
    <n v="18287.650000000001"/>
    <n v="18.287649999999999"/>
    <d v="2024-02-04T00:00:00"/>
    <x v="0"/>
    <s v="Q1"/>
    <x v="2"/>
    <s v="Kiara Mitchell"/>
    <x v="7"/>
    <x v="6"/>
    <s v="CUST_ID_008"/>
  </r>
  <r>
    <x v="0"/>
    <x v="5"/>
    <x v="7"/>
    <s v="Medium"/>
    <n v="231"/>
    <n v="108.37"/>
    <n v="149.01"/>
    <n v="34421.31"/>
    <n v="149.01"/>
    <n v="34421.31"/>
    <n v="34.421309999999998"/>
    <n v="25033.47"/>
    <n v="9387.8399999999965"/>
    <n v="9.3878399999999971"/>
    <d v="2022-09-20T00:00:00"/>
    <x v="2"/>
    <s v="Q3"/>
    <x v="1"/>
    <s v="Alan Allen"/>
    <x v="7"/>
    <x v="0"/>
    <s v="CUST_ID_064"/>
  </r>
  <r>
    <x v="3"/>
    <x v="88"/>
    <x v="7"/>
    <s v="None"/>
    <n v="111"/>
    <n v="259.56"/>
    <n v="424.87"/>
    <n v="32714.99"/>
    <n v="424.87"/>
    <n v="47160.57"/>
    <n v="47.16057"/>
    <n v="19986.12"/>
    <n v="27174.45"/>
    <n v="27.17445"/>
    <d v="2024-12-08T00:00:00"/>
    <x v="11"/>
    <s v="Q4"/>
    <x v="2"/>
    <s v="Desiree Reeves"/>
    <x v="7"/>
    <x v="1"/>
    <s v="CUST_ID_027"/>
  </r>
  <r>
    <x v="2"/>
    <x v="65"/>
    <x v="7"/>
    <s v="High"/>
    <n v="187"/>
    <n v="162.05000000000001"/>
    <n v="198.27"/>
    <n v="37076.49"/>
    <n v="198.27"/>
    <n v="37076.490000000013"/>
    <n v="37.076490000000007"/>
    <n v="30303.35"/>
    <n v="6773.1400000000067"/>
    <n v="6.7731400000000068"/>
    <d v="2022-06-03T00:00:00"/>
    <x v="10"/>
    <s v="Q2"/>
    <x v="1"/>
    <s v="Nancy Clark"/>
    <x v="7"/>
    <x v="7"/>
    <s v="CUST_ID_038"/>
  </r>
  <r>
    <x v="1"/>
    <x v="63"/>
    <x v="7"/>
    <s v="High"/>
    <n v="300"/>
    <n v="268.8"/>
    <n v="381.24"/>
    <n v="104078.52"/>
    <n v="381.24"/>
    <n v="114372"/>
    <n v="114.372"/>
    <n v="73382.399999999994"/>
    <n v="40989.600000000013"/>
    <n v="40.989600000000003"/>
    <d v="2023-09-29T00:00:00"/>
    <x v="2"/>
    <s v="Q3"/>
    <x v="0"/>
    <s v="Thomas Anthony"/>
    <x v="7"/>
    <x v="4"/>
    <s v="CUST_ID_030"/>
  </r>
  <r>
    <x v="3"/>
    <x v="70"/>
    <x v="7"/>
    <s v="None"/>
    <n v="342"/>
    <n v="14.18"/>
    <n v="23.87"/>
    <n v="8163.54"/>
    <n v="23.87"/>
    <n v="8163.54"/>
    <n v="8.1635399999999994"/>
    <n v="4849.5600000000004"/>
    <n v="3313.98"/>
    <n v="3.313979999999999"/>
    <d v="2022-08-31T00:00:00"/>
    <x v="7"/>
    <s v="Q3"/>
    <x v="1"/>
    <s v="Gary Humphrey"/>
    <x v="7"/>
    <x v="6"/>
    <s v="CUST_ID_054"/>
  </r>
  <r>
    <x v="1"/>
    <x v="49"/>
    <x v="7"/>
    <s v="High"/>
    <n v="269"/>
    <n v="45.67"/>
    <n v="70.760000000000005"/>
    <n v="19034.439999999999"/>
    <n v="70.760000000000005"/>
    <n v="19034.439999999999"/>
    <n v="19.03444"/>
    <n v="12285.23"/>
    <n v="6749.2100000000028"/>
    <n v="6.7492100000000024"/>
    <d v="2022-04-24T00:00:00"/>
    <x v="9"/>
    <s v="Q2"/>
    <x v="1"/>
    <s v="Steven Garcia"/>
    <x v="7"/>
    <x v="2"/>
    <s v="CUST_ID_045"/>
  </r>
  <r>
    <x v="2"/>
    <x v="60"/>
    <x v="7"/>
    <s v="Medium"/>
    <n v="152"/>
    <n v="134.97"/>
    <n v="176.16"/>
    <n v="26776.32"/>
    <n v="176.16"/>
    <n v="26776.32"/>
    <n v="26.776319999999998"/>
    <n v="20515.439999999999"/>
    <n v="6260.880000000001"/>
    <n v="6.2608800000000011"/>
    <d v="2022-07-31T00:00:00"/>
    <x v="6"/>
    <s v="Q3"/>
    <x v="1"/>
    <s v="Dominic Davis"/>
    <x v="7"/>
    <x v="5"/>
    <s v="CUST_ID_007"/>
  </r>
  <r>
    <x v="3"/>
    <x v="52"/>
    <x v="7"/>
    <s v="Medium"/>
    <n v="128"/>
    <n v="226.92"/>
    <n v="368.63"/>
    <n v="39443.410000000003"/>
    <n v="368.63"/>
    <n v="47184.639999999999"/>
    <n v="47.184640000000002"/>
    <n v="24280.44"/>
    <n v="22904.2"/>
    <n v="22.904199999999999"/>
    <d v="2024-05-01T00:00:00"/>
    <x v="5"/>
    <s v="Q2"/>
    <x v="2"/>
    <s v="Sherry Davis"/>
    <x v="7"/>
    <x v="7"/>
    <s v="CUST_ID_066"/>
  </r>
  <r>
    <x v="3"/>
    <x v="48"/>
    <x v="7"/>
    <s v="Medium"/>
    <n v="148"/>
    <n v="143.82"/>
    <n v="255.64"/>
    <n v="37834.720000000001"/>
    <n v="255.64"/>
    <n v="37834.720000000001"/>
    <n v="37.834719999999997"/>
    <n v="21285.360000000001"/>
    <n v="16549.36"/>
    <n v="16.54936"/>
    <d v="2022-04-12T00:00:00"/>
    <x v="9"/>
    <s v="Q2"/>
    <x v="1"/>
    <s v="Alicia Castro"/>
    <x v="7"/>
    <x v="1"/>
    <s v="CUST_ID_080"/>
  </r>
  <r>
    <x v="3"/>
    <x v="93"/>
    <x v="7"/>
    <s v="High"/>
    <n v="952"/>
    <n v="148.38"/>
    <n v="213.99"/>
    <n v="203718.48"/>
    <n v="213.99"/>
    <n v="203718.48"/>
    <n v="203.71848"/>
    <n v="141257.76"/>
    <n v="62460.72"/>
    <n v="62.460720000000002"/>
    <d v="2022-08-14T00:00:00"/>
    <x v="7"/>
    <s v="Q3"/>
    <x v="1"/>
    <s v="Cassandra Hall"/>
    <x v="7"/>
    <x v="4"/>
    <s v="CUST_ID_075"/>
  </r>
  <r>
    <x v="0"/>
    <x v="93"/>
    <x v="7"/>
    <s v="Medium"/>
    <n v="887"/>
    <n v="123.68"/>
    <n v="201.14"/>
    <n v="148642.46"/>
    <n v="201.14"/>
    <n v="178411.18"/>
    <n v="178.41118"/>
    <n v="91399.52"/>
    <n v="87011.659999999989"/>
    <n v="87.011659999999992"/>
    <d v="2024-05-20T00:00:00"/>
    <x v="5"/>
    <s v="Q2"/>
    <x v="2"/>
    <s v="Walter Anderson"/>
    <x v="7"/>
    <x v="6"/>
    <s v="CUST_ID_075"/>
  </r>
  <r>
    <x v="2"/>
    <x v="76"/>
    <x v="7"/>
    <s v="None"/>
    <n v="738"/>
    <n v="235.41"/>
    <n v="319.99"/>
    <n v="236152.62"/>
    <n v="319.99"/>
    <n v="236152.62"/>
    <n v="236.15262000000001"/>
    <n v="173732.58"/>
    <n v="62420.040000000008"/>
    <n v="62.420040000000007"/>
    <d v="2022-04-29T00:00:00"/>
    <x v="9"/>
    <s v="Q2"/>
    <x v="1"/>
    <s v="Christopher Ward"/>
    <x v="7"/>
    <x v="1"/>
    <s v="CUST_ID_050"/>
  </r>
  <r>
    <x v="3"/>
    <x v="63"/>
    <x v="7"/>
    <s v="Low"/>
    <n v="505"/>
    <n v="26.51"/>
    <n v="43.87"/>
    <n v="20136.330000000002"/>
    <n v="43.87"/>
    <n v="22154.35"/>
    <n v="22.154350000000001"/>
    <n v="12168.09"/>
    <n v="9986.2599999999984"/>
    <n v="9.9862599999999979"/>
    <d v="2023-09-26T00:00:00"/>
    <x v="2"/>
    <s v="Q3"/>
    <x v="0"/>
    <s v="April Sanchez"/>
    <x v="7"/>
    <x v="4"/>
    <s v="CUST_ID_030"/>
  </r>
  <r>
    <x v="2"/>
    <x v="23"/>
    <x v="7"/>
    <s v="Low"/>
    <n v="662"/>
    <n v="126.13"/>
    <n v="203.22"/>
    <n v="112177.44"/>
    <n v="203.22"/>
    <n v="134531.64000000001"/>
    <n v="134.53164000000001"/>
    <n v="69623.759999999995"/>
    <n v="64907.87999999999"/>
    <n v="64.907879999999992"/>
    <d v="2024-06-29T00:00:00"/>
    <x v="10"/>
    <s v="Q2"/>
    <x v="2"/>
    <s v="Kathleen Pacheco"/>
    <x v="7"/>
    <x v="0"/>
    <s v="CUST_ID_006"/>
  </r>
  <r>
    <x v="2"/>
    <x v="15"/>
    <x v="7"/>
    <s v="Medium"/>
    <n v="448"/>
    <n v="220.77"/>
    <n v="274.92"/>
    <n v="85500.12"/>
    <n v="274.92"/>
    <n v="123164.16"/>
    <n v="123.16416"/>
    <n v="68659.47"/>
    <n v="54504.69"/>
    <n v="54.504689999999997"/>
    <d v="2024-12-21T00:00:00"/>
    <x v="11"/>
    <s v="Q4"/>
    <x v="2"/>
    <s v="Tim Huff"/>
    <x v="7"/>
    <x v="2"/>
    <s v="CUST_ID_040"/>
  </r>
  <r>
    <x v="0"/>
    <x v="14"/>
    <x v="7"/>
    <s v="High"/>
    <n v="977"/>
    <n v="65.31"/>
    <n v="102.59"/>
    <n v="100230.43"/>
    <n v="102.59"/>
    <n v="100230.43"/>
    <n v="100.23043"/>
    <n v="63807.87"/>
    <n v="36422.559999999998"/>
    <n v="36.422559999999997"/>
    <d v="2022-06-09T00:00:00"/>
    <x v="10"/>
    <s v="Q2"/>
    <x v="1"/>
    <s v="Clayton Smith"/>
    <x v="7"/>
    <x v="1"/>
    <s v="CUST_ID_097"/>
  </r>
  <r>
    <x v="0"/>
    <x v="15"/>
    <x v="7"/>
    <s v="Medium"/>
    <n v="620"/>
    <n v="39.17"/>
    <n v="68.16"/>
    <n v="38442.239999999998"/>
    <n v="68.16"/>
    <n v="42259.199999999997"/>
    <n v="42.2592"/>
    <n v="22091.88"/>
    <n v="20167.32"/>
    <n v="20.16732"/>
    <d v="2023-07-14T00:00:00"/>
    <x v="6"/>
    <s v="Q3"/>
    <x v="0"/>
    <s v="Allison Salas"/>
    <x v="7"/>
    <x v="4"/>
    <s v="CUST_ID_040"/>
  </r>
  <r>
    <x v="3"/>
    <x v="80"/>
    <x v="7"/>
    <s v="Medium"/>
    <n v="675"/>
    <n v="237.07"/>
    <n v="384.45"/>
    <n v="236052.3"/>
    <n v="384.45"/>
    <n v="259503.75"/>
    <n v="259.50375000000003"/>
    <n v="145560.98000000001"/>
    <n v="113942.77"/>
    <n v="113.94277"/>
    <d v="2023-08-19T00:00:00"/>
    <x v="7"/>
    <s v="Q3"/>
    <x v="0"/>
    <s v="Brian Johnson"/>
    <x v="7"/>
    <x v="4"/>
    <s v="CUST_ID_001"/>
  </r>
  <r>
    <x v="3"/>
    <x v="87"/>
    <x v="7"/>
    <s v="Medium"/>
    <n v="222"/>
    <n v="186.03"/>
    <n v="320.39"/>
    <n v="71126.58"/>
    <n v="320.39"/>
    <n v="71126.58"/>
    <n v="71.126580000000004"/>
    <n v="41298.660000000003"/>
    <n v="29827.919999999998"/>
    <n v="29.827919999999999"/>
    <d v="2022-06-30T00:00:00"/>
    <x v="10"/>
    <s v="Q2"/>
    <x v="1"/>
    <s v="Nathan Walls"/>
    <x v="7"/>
    <x v="6"/>
    <s v="CUST_ID_043"/>
  </r>
  <r>
    <x v="1"/>
    <x v="18"/>
    <x v="7"/>
    <s v="None"/>
    <n v="569"/>
    <n v="58.52"/>
    <n v="104.48"/>
    <n v="49523.519999999997"/>
    <n v="104.48"/>
    <n v="59449.120000000003"/>
    <n v="59.449120000000001"/>
    <n v="27738.48"/>
    <n v="31710.639999999999"/>
    <n v="31.710640000000001"/>
    <d v="2024-05-22T00:00:00"/>
    <x v="5"/>
    <s v="Q2"/>
    <x v="2"/>
    <s v="Kelsey Kelly"/>
    <x v="7"/>
    <x v="5"/>
    <s v="CUST_ID_041"/>
  </r>
  <r>
    <x v="3"/>
    <x v="42"/>
    <x v="7"/>
    <s v="Low"/>
    <n v="630"/>
    <n v="138.63999999999999"/>
    <n v="205.58"/>
    <n v="129515.4"/>
    <n v="205.58"/>
    <n v="129515.4"/>
    <n v="129.5154"/>
    <n v="87343.2"/>
    <n v="42172.200000000012"/>
    <n v="42.172200000000011"/>
    <d v="2022-06-14T00:00:00"/>
    <x v="10"/>
    <s v="Q2"/>
    <x v="1"/>
    <s v="Erin Romero DVM"/>
    <x v="7"/>
    <x v="6"/>
    <s v="CUST_ID_070"/>
  </r>
  <r>
    <x v="2"/>
    <x v="80"/>
    <x v="7"/>
    <s v="High"/>
    <n v="419"/>
    <n v="125.62"/>
    <n v="195.03"/>
    <n v="68065.47"/>
    <n v="195.03"/>
    <n v="81717.570000000007"/>
    <n v="81.717570000000009"/>
    <n v="43841.38"/>
    <n v="37876.19000000001"/>
    <n v="37.876190000000008"/>
    <d v="2022-02-23T00:00:00"/>
    <x v="0"/>
    <s v="Q1"/>
    <x v="1"/>
    <s v="Kenneth Freeman"/>
    <x v="7"/>
    <x v="2"/>
    <s v="CUST_ID_001"/>
  </r>
  <r>
    <x v="3"/>
    <x v="64"/>
    <x v="7"/>
    <s v="Low"/>
    <n v="297"/>
    <n v="153.41999999999999"/>
    <n v="200.18"/>
    <n v="59453.46"/>
    <n v="200.18"/>
    <n v="59453.46"/>
    <n v="59.45346"/>
    <n v="45565.74"/>
    <n v="13887.72"/>
    <n v="13.88772"/>
    <d v="2022-09-28T00:00:00"/>
    <x v="2"/>
    <s v="Q3"/>
    <x v="1"/>
    <s v="Mrs. Alyssa Davis DVM"/>
    <x v="7"/>
    <x v="4"/>
    <s v="CUST_ID_014"/>
  </r>
  <r>
    <x v="1"/>
    <x v="66"/>
    <x v="7"/>
    <s v="Low"/>
    <n v="785"/>
    <n v="43.89"/>
    <n v="77.11"/>
    <n v="50429.94"/>
    <n v="77.11"/>
    <n v="60531.35"/>
    <n v="60.531350000000003"/>
    <n v="28704.06"/>
    <n v="31827.29"/>
    <n v="31.827290000000001"/>
    <d v="2024-03-15T00:00:00"/>
    <x v="1"/>
    <s v="Q1"/>
    <x v="2"/>
    <s v="Deborah Duncan"/>
    <x v="7"/>
    <x v="1"/>
    <s v="CUST_ID_062"/>
  </r>
  <r>
    <x v="1"/>
    <x v="89"/>
    <x v="7"/>
    <s v="Low"/>
    <n v="1171"/>
    <n v="211.95"/>
    <n v="370.67"/>
    <n v="301354.71000000002"/>
    <n v="370.67"/>
    <n v="434054.57"/>
    <n v="434.05457000000001"/>
    <n v="172315.35"/>
    <n v="261739.22"/>
    <n v="261.73921999999999"/>
    <d v="2024-11-03T00:00:00"/>
    <x v="4"/>
    <s v="Q4"/>
    <x v="2"/>
    <s v="Jeff Schneider"/>
    <x v="7"/>
    <x v="0"/>
    <s v="CUST_ID_042"/>
  </r>
  <r>
    <x v="3"/>
    <x v="56"/>
    <x v="7"/>
    <s v="Low"/>
    <n v="971"/>
    <n v="133.13999999999999"/>
    <n v="195.63"/>
    <n v="189956.73"/>
    <n v="195.63"/>
    <n v="189956.73"/>
    <n v="189.95672999999999"/>
    <n v="129278.94"/>
    <n v="60677.789999999979"/>
    <n v="60.67778999999998"/>
    <d v="2022-10-18T00:00:00"/>
    <x v="8"/>
    <s v="Q4"/>
    <x v="1"/>
    <s v="Amanda Schmidt"/>
    <x v="7"/>
    <x v="1"/>
    <s v="CUST_ID_020"/>
  </r>
  <r>
    <x v="3"/>
    <x v="75"/>
    <x v="7"/>
    <s v="Medium"/>
    <n v="481"/>
    <n v="192.07"/>
    <n v="267.58"/>
    <n v="89371.72"/>
    <n v="267.58"/>
    <n v="128705.98"/>
    <n v="128.70598000000001"/>
    <n v="64151.38"/>
    <n v="64554.6"/>
    <n v="64.554599999999994"/>
    <d v="2024-11-30T00:00:00"/>
    <x v="4"/>
    <s v="Q4"/>
    <x v="2"/>
    <s v="Joshua Morris"/>
    <x v="7"/>
    <x v="3"/>
    <s v="CUST_ID_082"/>
  </r>
  <r>
    <x v="3"/>
    <x v="96"/>
    <x v="7"/>
    <s v="High"/>
    <n v="384"/>
    <n v="275.45"/>
    <n v="478.41"/>
    <n v="153091.20000000001"/>
    <n v="478.41"/>
    <n v="183709.44"/>
    <n v="183.70944"/>
    <n v="88144"/>
    <n v="95565.440000000002"/>
    <n v="95.565439999999995"/>
    <d v="2022-12-07T00:00:00"/>
    <x v="11"/>
    <s v="Q4"/>
    <x v="1"/>
    <s v="Alexandra Gardner"/>
    <x v="7"/>
    <x v="4"/>
    <s v="CUST_ID_053"/>
  </r>
  <r>
    <x v="3"/>
    <x v="79"/>
    <x v="7"/>
    <s v="Low"/>
    <n v="841"/>
    <n v="159.91"/>
    <n v="199.56"/>
    <n v="139891.56"/>
    <n v="199.56"/>
    <n v="167829.96"/>
    <n v="167.82996"/>
    <n v="112096.91"/>
    <n v="55733.049999999988"/>
    <n v="55.733049999999992"/>
    <d v="2024-04-26T00:00:00"/>
    <x v="9"/>
    <s v="Q2"/>
    <x v="2"/>
    <s v="Andrew Rios"/>
    <x v="7"/>
    <x v="3"/>
    <s v="CUST_ID_012"/>
  </r>
  <r>
    <x v="0"/>
    <x v="39"/>
    <x v="7"/>
    <s v="Low"/>
    <n v="446"/>
    <n v="146.44"/>
    <n v="206.14"/>
    <n v="91938.44"/>
    <n v="206.14"/>
    <n v="91938.439999999988"/>
    <n v="91.938439999999986"/>
    <n v="65312.24"/>
    <n v="26626.19999999999"/>
    <n v="26.62619999999999"/>
    <d v="2022-04-09T00:00:00"/>
    <x v="9"/>
    <s v="Q2"/>
    <x v="1"/>
    <s v="Sheila Hodge"/>
    <x v="7"/>
    <x v="6"/>
    <s v="CUST_ID_089"/>
  </r>
  <r>
    <x v="0"/>
    <x v="12"/>
    <x v="7"/>
    <s v="Medium"/>
    <n v="322"/>
    <n v="193.1"/>
    <n v="316.88"/>
    <n v="102035.36"/>
    <n v="316.88"/>
    <n v="102035.36"/>
    <n v="102.03536"/>
    <n v="62178.2"/>
    <n v="39857.160000000003"/>
    <n v="39.85716"/>
    <d v="2022-10-09T00:00:00"/>
    <x v="8"/>
    <s v="Q4"/>
    <x v="1"/>
    <s v="Dr. Andrew Bartlett PhD"/>
    <x v="7"/>
    <x v="6"/>
    <s v="CUST_ID_091"/>
  </r>
  <r>
    <x v="0"/>
    <x v="54"/>
    <x v="7"/>
    <s v="Low"/>
    <n v="1098"/>
    <n v="28.99"/>
    <n v="47.16"/>
    <n v="43151.4"/>
    <n v="47.16"/>
    <n v="51781.679999999993"/>
    <n v="51.781679999999987"/>
    <n v="26525.85"/>
    <n v="25255.829999999991"/>
    <n v="25.25583"/>
    <d v="2022-12-13T00:00:00"/>
    <x v="11"/>
    <s v="Q4"/>
    <x v="1"/>
    <s v="Robin Myers"/>
    <x v="7"/>
    <x v="7"/>
    <s v="CUST_ID_034"/>
  </r>
  <r>
    <x v="0"/>
    <x v="25"/>
    <x v="7"/>
    <s v="None"/>
    <n v="733"/>
    <n v="198.78"/>
    <n v="327.29000000000002"/>
    <n v="199974.19"/>
    <n v="327.29000000000002"/>
    <n v="239903.57"/>
    <n v="239.90357"/>
    <n v="121454.58"/>
    <n v="118448.99"/>
    <n v="118.44898999999999"/>
    <d v="2024-04-18T00:00:00"/>
    <x v="9"/>
    <s v="Q2"/>
    <x v="2"/>
    <s v="Carrie Brady"/>
    <x v="7"/>
    <x v="3"/>
    <s v="CUST_ID_022"/>
  </r>
  <r>
    <x v="3"/>
    <x v="67"/>
    <x v="7"/>
    <s v="Low"/>
    <n v="648"/>
    <n v="297.08"/>
    <n v="516.70000000000005"/>
    <n v="253699.7"/>
    <n v="516.70000000000005"/>
    <n v="334821.59999999998"/>
    <n v="334.82159999999999"/>
    <n v="145866.28"/>
    <n v="188955.32"/>
    <n v="188.95532"/>
    <d v="2023-01-05T00:00:00"/>
    <x v="3"/>
    <s v="Q1"/>
    <x v="0"/>
    <s v="Brandon Hatfield"/>
    <x v="7"/>
    <x v="2"/>
    <s v="CUST_ID_032"/>
  </r>
  <r>
    <x v="3"/>
    <x v="53"/>
    <x v="7"/>
    <s v="None"/>
    <n v="603"/>
    <n v="226.91"/>
    <n v="370.73"/>
    <n v="155335.87"/>
    <n v="370.73"/>
    <n v="223550.19"/>
    <n v="223.55018999999999"/>
    <n v="95075.29"/>
    <n v="128474.9"/>
    <n v="128.47489999999999"/>
    <d v="2024-01-19T00:00:00"/>
    <x v="3"/>
    <s v="Q1"/>
    <x v="2"/>
    <s v="Susan Lara"/>
    <x v="7"/>
    <x v="5"/>
    <s v="CUST_ID_024"/>
  </r>
  <r>
    <x v="2"/>
    <x v="49"/>
    <x v="7"/>
    <s v="None"/>
    <n v="1069"/>
    <n v="270.49"/>
    <n v="423.82"/>
    <n v="343294.2"/>
    <n v="423.82"/>
    <n v="453063.58"/>
    <n v="453.06358"/>
    <n v="219096.9"/>
    <n v="233966.68"/>
    <n v="233.96668"/>
    <d v="2023-11-24T00:00:00"/>
    <x v="4"/>
    <s v="Q4"/>
    <x v="0"/>
    <s v="Sarah Powell"/>
    <x v="7"/>
    <x v="1"/>
    <s v="CUST_ID_045"/>
  </r>
  <r>
    <x v="0"/>
    <x v="42"/>
    <x v="7"/>
    <s v="Low"/>
    <n v="1185"/>
    <n v="34.25"/>
    <n v="58.85"/>
    <n v="48433.55"/>
    <n v="58.85"/>
    <n v="69737.25"/>
    <n v="69.737250000000003"/>
    <n v="28187.75"/>
    <n v="41549.5"/>
    <n v="41.549500000000002"/>
    <d v="2024-12-31T00:00:00"/>
    <x v="11"/>
    <s v="Q4"/>
    <x v="2"/>
    <s v="Beverly White"/>
    <x v="7"/>
    <x v="3"/>
    <s v="CUST_ID_070"/>
  </r>
  <r>
    <x v="3"/>
    <x v="71"/>
    <x v="7"/>
    <s v="None"/>
    <n v="536"/>
    <n v="141.01"/>
    <n v="237"/>
    <n v="115419"/>
    <n v="237"/>
    <n v="127032"/>
    <n v="127.032"/>
    <n v="68671.87"/>
    <n v="58360.13"/>
    <n v="58.360130000000012"/>
    <d v="2023-10-11T00:00:00"/>
    <x v="8"/>
    <s v="Q4"/>
    <x v="0"/>
    <s v="Elizabeth Bryant"/>
    <x v="7"/>
    <x v="4"/>
    <s v="CUST_ID_098"/>
  </r>
  <r>
    <x v="0"/>
    <x v="3"/>
    <x v="7"/>
    <s v="Low"/>
    <n v="658"/>
    <n v="273.49"/>
    <n v="487.22"/>
    <n v="320590.76"/>
    <n v="487.22"/>
    <n v="320590.76"/>
    <n v="320.59075999999999"/>
    <n v="179956.42"/>
    <n v="140634.34"/>
    <n v="140.63434000000001"/>
    <d v="2022-05-16T00:00:00"/>
    <x v="5"/>
    <s v="Q2"/>
    <x v="1"/>
    <s v="Denise Wilson"/>
    <x v="7"/>
    <x v="0"/>
    <s v="CUST_ID_078"/>
  </r>
  <r>
    <x v="0"/>
    <x v="23"/>
    <x v="7"/>
    <s v="Medium"/>
    <n v="1221"/>
    <n v="282.23"/>
    <n v="467.21"/>
    <n v="432169.25"/>
    <n v="467.21"/>
    <n v="570463.41"/>
    <n v="570.46341000000007"/>
    <n v="261062.75"/>
    <n v="309400.65999999997"/>
    <n v="309.40066000000002"/>
    <d v="2023-01-15T00:00:00"/>
    <x v="3"/>
    <s v="Q1"/>
    <x v="0"/>
    <s v="Dylan Simmons"/>
    <x v="7"/>
    <x v="3"/>
    <s v="CUST_ID_006"/>
  </r>
  <r>
    <x v="2"/>
    <x v="36"/>
    <x v="7"/>
    <s v="Medium"/>
    <n v="712"/>
    <n v="225.33"/>
    <n v="299.27999999999997"/>
    <n v="177473.04"/>
    <n v="299.27999999999997"/>
    <n v="213087.35999999999"/>
    <n v="213.08735999999999"/>
    <n v="133620.69"/>
    <n v="79466.669999999984"/>
    <n v="79.466669999999979"/>
    <d v="2024-04-04T00:00:00"/>
    <x v="9"/>
    <s v="Q2"/>
    <x v="2"/>
    <s v="Christopher Adams"/>
    <x v="7"/>
    <x v="7"/>
    <s v="CUST_ID_055"/>
  </r>
  <r>
    <x v="1"/>
    <x v="37"/>
    <x v="7"/>
    <s v="Low"/>
    <n v="1094"/>
    <n v="54.03"/>
    <n v="91.57"/>
    <n v="69593.2"/>
    <n v="91.57"/>
    <n v="100177.58"/>
    <n v="100.17758000000001"/>
    <n v="41062.800000000003"/>
    <n v="59114.779999999977"/>
    <n v="59.114779999999982"/>
    <d v="2024-02-01T00:00:00"/>
    <x v="0"/>
    <s v="Q1"/>
    <x v="2"/>
    <s v="Donna Lee"/>
    <x v="7"/>
    <x v="1"/>
    <s v="CUST_ID_087"/>
  </r>
  <r>
    <x v="3"/>
    <x v="66"/>
    <x v="7"/>
    <s v="None"/>
    <n v="1038"/>
    <n v="182.2"/>
    <n v="292.41000000000003"/>
    <n v="229834.26"/>
    <n v="292.41000000000003"/>
    <n v="303521.58"/>
    <n v="303.52157999999997"/>
    <n v="143209.20000000001"/>
    <n v="160312.38"/>
    <n v="160.31237999999999"/>
    <d v="2023-02-24T00:00:00"/>
    <x v="0"/>
    <s v="Q1"/>
    <x v="0"/>
    <s v="Lindsey Hahn"/>
    <x v="7"/>
    <x v="5"/>
    <s v="CUST_ID_062"/>
  </r>
  <r>
    <x v="0"/>
    <x v="18"/>
    <x v="7"/>
    <s v="Low"/>
    <n v="636"/>
    <n v="153"/>
    <n v="260.05"/>
    <n v="150308.9"/>
    <n v="260.05"/>
    <n v="165391.79999999999"/>
    <n v="165.39179999999999"/>
    <n v="88434"/>
    <n v="76957.800000000017"/>
    <n v="76.95780000000002"/>
    <d v="2023-07-05T00:00:00"/>
    <x v="6"/>
    <s v="Q3"/>
    <x v="0"/>
    <s v="Amber Meyer"/>
    <x v="7"/>
    <x v="0"/>
    <s v="CUST_ID_041"/>
  </r>
  <r>
    <x v="0"/>
    <x v="14"/>
    <x v="7"/>
    <s v="None"/>
    <n v="730"/>
    <n v="154.76"/>
    <n v="212.97"/>
    <n v="129485.75999999999"/>
    <n v="212.97"/>
    <n v="155468.1"/>
    <n v="155.46809999999999"/>
    <n v="94094.080000000002"/>
    <n v="61374.02"/>
    <n v="61.374020000000002"/>
    <d v="2024-07-31T00:00:00"/>
    <x v="6"/>
    <s v="Q3"/>
    <x v="2"/>
    <s v="Christopher Smith"/>
    <x v="7"/>
    <x v="3"/>
    <s v="CUST_ID_097"/>
  </r>
  <r>
    <x v="3"/>
    <x v="25"/>
    <x v="7"/>
    <s v="Medium"/>
    <n v="1236"/>
    <n v="228.19"/>
    <n v="294.88"/>
    <n v="276007.67999999999"/>
    <n v="294.88"/>
    <n v="364471.68"/>
    <n v="364.47167999999999"/>
    <n v="213585.84"/>
    <n v="150885.84"/>
    <n v="150.88584"/>
    <d v="2023-12-29T00:00:00"/>
    <x v="11"/>
    <s v="Q4"/>
    <x v="0"/>
    <s v="Heidi Walker"/>
    <x v="7"/>
    <x v="1"/>
    <s v="CUST_ID_022"/>
  </r>
  <r>
    <x v="0"/>
    <x v="29"/>
    <x v="7"/>
    <s v="Low"/>
    <n v="700"/>
    <n v="152.07"/>
    <n v="271.76"/>
    <n v="158436.07999999999"/>
    <n v="271.76"/>
    <n v="190232"/>
    <n v="190.232"/>
    <n v="88656.81"/>
    <n v="101575.19"/>
    <n v="101.57519000000001"/>
    <d v="2024-09-14T00:00:00"/>
    <x v="2"/>
    <s v="Q3"/>
    <x v="2"/>
    <s v="Bernard Yang"/>
    <x v="7"/>
    <x v="1"/>
    <s v="CUST_ID_084"/>
  </r>
  <r>
    <x v="3"/>
    <x v="77"/>
    <x v="7"/>
    <s v="Medium"/>
    <n v="1003"/>
    <n v="75.09"/>
    <n v="125.96"/>
    <n v="114875.52"/>
    <n v="125.96"/>
    <n v="126337.88"/>
    <n v="126.33788"/>
    <n v="68482.080000000002"/>
    <n v="57855.799999999988"/>
    <n v="57.855799999999988"/>
    <d v="2023-03-13T00:00:00"/>
    <x v="1"/>
    <s v="Q1"/>
    <x v="0"/>
    <s v="Cassandra Fields"/>
    <x v="7"/>
    <x v="5"/>
    <s v="CUST_ID_094"/>
  </r>
  <r>
    <x v="3"/>
    <x v="66"/>
    <x v="7"/>
    <s v="None"/>
    <n v="769"/>
    <n v="147.88"/>
    <n v="209.04"/>
    <n v="146118.96"/>
    <n v="209.04"/>
    <n v="160751.76"/>
    <n v="160.75175999999999"/>
    <n v="103368.12"/>
    <n v="57383.639999999978"/>
    <n v="57.383639999999993"/>
    <d v="2023-05-27T00:00:00"/>
    <x v="5"/>
    <s v="Q2"/>
    <x v="0"/>
    <s v="Mark Morrison"/>
    <x v="7"/>
    <x v="4"/>
    <s v="CUST_ID_062"/>
  </r>
  <r>
    <x v="3"/>
    <x v="55"/>
    <x v="7"/>
    <s v="Medium"/>
    <n v="1176"/>
    <n v="83.92"/>
    <n v="108.39"/>
    <n v="96575.49"/>
    <n v="108.39"/>
    <n v="127466.64"/>
    <n v="127.46664"/>
    <n v="74772.72"/>
    <n v="52693.919999999998"/>
    <n v="52.693919999999999"/>
    <d v="2023-02-07T00:00:00"/>
    <x v="0"/>
    <s v="Q1"/>
    <x v="0"/>
    <s v="Robert Potts"/>
    <x v="7"/>
    <x v="0"/>
    <s v="CUST_ID_010"/>
  </r>
  <r>
    <x v="1"/>
    <x v="6"/>
    <x v="7"/>
    <s v="Medium"/>
    <n v="929"/>
    <n v="201.64"/>
    <n v="313.01"/>
    <n v="201891.45"/>
    <n v="313.01"/>
    <n v="290786.28999999998"/>
    <n v="290.78629000000001"/>
    <n v="130057.8"/>
    <n v="160728.49"/>
    <n v="160.72848999999999"/>
    <d v="2024-11-16T00:00:00"/>
    <x v="4"/>
    <s v="Q4"/>
    <x v="2"/>
    <s v="Jesus Richardson"/>
    <x v="7"/>
    <x v="5"/>
    <s v="CUST_ID_057"/>
  </r>
  <r>
    <x v="0"/>
    <x v="23"/>
    <x v="7"/>
    <s v="Low"/>
    <n v="1112"/>
    <n v="164.31"/>
    <n v="212.47"/>
    <n v="196959.69"/>
    <n v="212.47"/>
    <n v="236266.64"/>
    <n v="236.26664"/>
    <n v="152315.37"/>
    <n v="83951.26999999999"/>
    <n v="83.951269999999994"/>
    <d v="2024-10-22T00:00:00"/>
    <x v="8"/>
    <s v="Q4"/>
    <x v="2"/>
    <s v="Andrea Kelly"/>
    <x v="7"/>
    <x v="4"/>
    <s v="CUST_ID_006"/>
  </r>
  <r>
    <x v="2"/>
    <x v="99"/>
    <x v="7"/>
    <s v="High"/>
    <n v="1182"/>
    <n v="173.19"/>
    <n v="215.35"/>
    <n v="176802.35"/>
    <n v="215.35"/>
    <n v="254543.7"/>
    <n v="254.5437"/>
    <n v="142188.99"/>
    <n v="112354.71"/>
    <n v="112.35471"/>
    <d v="2024-02-16T00:00:00"/>
    <x v="0"/>
    <s v="Q1"/>
    <x v="2"/>
    <s v="Hector Gallegos"/>
    <x v="7"/>
    <x v="0"/>
    <s v="CUST_ID_048"/>
  </r>
  <r>
    <x v="2"/>
    <x v="80"/>
    <x v="7"/>
    <s v="High"/>
    <n v="965"/>
    <n v="176.53"/>
    <n v="303.29000000000002"/>
    <n v="203204.3"/>
    <n v="303.29000000000002"/>
    <n v="292674.84999999998"/>
    <n v="292.67484999999999"/>
    <n v="118275.1"/>
    <n v="174399.75"/>
    <n v="174.39975000000001"/>
    <d v="2024-11-03T00:00:00"/>
    <x v="4"/>
    <s v="Q4"/>
    <x v="2"/>
    <s v="Kathleen Zhang"/>
    <x v="7"/>
    <x v="4"/>
    <s v="CUST_ID_001"/>
  </r>
  <r>
    <x v="1"/>
    <x v="39"/>
    <x v="7"/>
    <s v="Medium"/>
    <n v="1175"/>
    <n v="293.68"/>
    <n v="383.63"/>
    <n v="313042.08"/>
    <n v="383.63"/>
    <n v="450765.25"/>
    <n v="450.76524999999998"/>
    <n v="239642.88"/>
    <n v="211122.37"/>
    <n v="211.12236999999999"/>
    <d v="2024-02-02T00:00:00"/>
    <x v="0"/>
    <s v="Q1"/>
    <x v="2"/>
    <s v="Dennis Bartlett"/>
    <x v="7"/>
    <x v="2"/>
    <s v="CUST_ID_089"/>
  </r>
  <r>
    <x v="1"/>
    <x v="39"/>
    <x v="7"/>
    <s v="None"/>
    <n v="974"/>
    <n v="235.6"/>
    <n v="321.95999999999998"/>
    <n v="313589.03999999998"/>
    <n v="321.95999999999998"/>
    <n v="313589.03999999998"/>
    <n v="313.58904000000001"/>
    <n v="229474.4"/>
    <n v="84114.639999999985"/>
    <n v="84.11463999999998"/>
    <d v="2022-10-18T00:00:00"/>
    <x v="8"/>
    <s v="Q4"/>
    <x v="1"/>
    <s v="Michael Nelson"/>
    <x v="7"/>
    <x v="3"/>
    <s v="CUST_ID_089"/>
  </r>
  <r>
    <x v="0"/>
    <x v="20"/>
    <x v="7"/>
    <s v="Low"/>
    <n v="1277"/>
    <n v="202.32"/>
    <n v="309.14"/>
    <n v="274207.18"/>
    <n v="309.14"/>
    <n v="394771.78"/>
    <n v="394.77177999999998"/>
    <n v="179457.84"/>
    <n v="215313.94"/>
    <n v="215.31394"/>
    <d v="2024-02-16T00:00:00"/>
    <x v="0"/>
    <s v="Q1"/>
    <x v="2"/>
    <s v="Savannah Garcia"/>
    <x v="7"/>
    <x v="6"/>
    <s v="CUST_ID_071"/>
  </r>
  <r>
    <x v="0"/>
    <x v="63"/>
    <x v="7"/>
    <s v="High"/>
    <n v="1016"/>
    <n v="292.91000000000003"/>
    <n v="478.34"/>
    <n v="441986.16"/>
    <n v="478.34"/>
    <n v="485993.44"/>
    <n v="485.99344000000002"/>
    <n v="270648.84000000003"/>
    <n v="215344.6"/>
    <n v="215.34460000000001"/>
    <d v="2023-06-07T00:00:00"/>
    <x v="10"/>
    <s v="Q2"/>
    <x v="0"/>
    <s v="Sharon Thomas"/>
    <x v="7"/>
    <x v="6"/>
    <s v="CUST_ID_030"/>
  </r>
  <r>
    <x v="0"/>
    <x v="56"/>
    <x v="8"/>
    <s v="Low"/>
    <n v="240"/>
    <n v="277.79000000000002"/>
    <n v="373.59"/>
    <n v="45204.39"/>
    <n v="177"/>
    <n v="47181.599999999991"/>
    <n v="47.181599999999989"/>
    <n v="33612.589999999997"/>
    <n v="13569.009999999989"/>
    <n v="13.56901"/>
    <d v="2023-12-14T00:00:00"/>
    <x v="11"/>
    <s v="Q4"/>
    <x v="0"/>
    <s v="Selena Lewis"/>
    <x v="8"/>
    <x v="6"/>
    <s v="CUST_ID_020"/>
  </r>
  <r>
    <x v="1"/>
    <x v="28"/>
    <x v="8"/>
    <s v="High"/>
    <n v="84"/>
    <n v="17.8"/>
    <n v="27.92"/>
    <n v="1423.92"/>
    <n v="27.92"/>
    <n v="2345.2800000000002"/>
    <n v="2.3452799999999998"/>
    <n v="907.8"/>
    <n v="1437.48"/>
    <n v="1.4374800000000001"/>
    <d v="2023-04-07T00:00:00"/>
    <x v="9"/>
    <s v="Q2"/>
    <x v="0"/>
    <s v="Joseph Johnson"/>
    <x v="8"/>
    <x v="6"/>
    <s v="CUST_ID_069"/>
  </r>
  <r>
    <x v="0"/>
    <x v="17"/>
    <x v="8"/>
    <s v="High"/>
    <n v="291"/>
    <n v="294.39999999999998"/>
    <n v="392.73"/>
    <n v="69120.479999999996"/>
    <n v="392.73"/>
    <n v="114284.43"/>
    <n v="114.28443"/>
    <n v="51814.400000000001"/>
    <n v="62470.030000000013"/>
    <n v="62.470030000000008"/>
    <d v="2023-07-08T00:00:00"/>
    <x v="6"/>
    <s v="Q3"/>
    <x v="0"/>
    <s v="Dr. Angela Hunter"/>
    <x v="8"/>
    <x v="4"/>
    <s v="CUST_ID_051"/>
  </r>
  <r>
    <x v="0"/>
    <x v="28"/>
    <x v="8"/>
    <s v="High"/>
    <n v="138"/>
    <n v="92.3"/>
    <n v="122.66"/>
    <n v="7850.24"/>
    <n v="122.66"/>
    <n v="16927.080000000002"/>
    <n v="16.92708"/>
    <n v="5907.2"/>
    <n v="11019.88"/>
    <n v="11.019880000000001"/>
    <d v="2024-02-26T00:00:00"/>
    <x v="0"/>
    <s v="Q1"/>
    <x v="2"/>
    <s v="Renee Parrish"/>
    <x v="8"/>
    <x v="3"/>
    <s v="CUST_ID_069"/>
  </r>
  <r>
    <x v="2"/>
    <x v="58"/>
    <x v="8"/>
    <s v="Medium"/>
    <n v="154.5"/>
    <n v="104.79"/>
    <n v="145.65"/>
    <n v="12525.9"/>
    <n v="145.65"/>
    <n v="22502.924999999999"/>
    <n v="22.502925000000001"/>
    <n v="9011.94"/>
    <n v="13490.985000000001"/>
    <n v="13.490985"/>
    <d v="2024-05-01T00:00:00"/>
    <x v="5"/>
    <s v="Q2"/>
    <x v="2"/>
    <s v="Joseph Rivera"/>
    <x v="8"/>
    <x v="3"/>
    <s v="CUST_ID_059"/>
  </r>
  <r>
    <x v="3"/>
    <x v="50"/>
    <x v="8"/>
    <s v="High"/>
    <n v="327"/>
    <n v="200.52"/>
    <n v="319.19"/>
    <n v="58092.58"/>
    <n v="319.19"/>
    <n v="104375.13"/>
    <n v="104.37513"/>
    <n v="36494.639999999999"/>
    <n v="67880.490000000005"/>
    <n v="67.880490000000009"/>
    <d v="2022-12-27T00:00:00"/>
    <x v="11"/>
    <s v="Q4"/>
    <x v="1"/>
    <s v="Jeff Melendez"/>
    <x v="8"/>
    <x v="7"/>
    <s v="CUST_ID_076"/>
  </r>
  <r>
    <x v="3"/>
    <x v="91"/>
    <x v="8"/>
    <s v="High"/>
    <n v="256.5"/>
    <n v="238.75"/>
    <n v="288.10000000000002"/>
    <n v="49265.1"/>
    <n v="288.10000000000002"/>
    <n v="73897.650000000009"/>
    <n v="73.897650000000013"/>
    <n v="40826.25"/>
    <n v="33071.400000000009"/>
    <n v="33.071400000000011"/>
    <d v="2022-07-27T00:00:00"/>
    <x v="6"/>
    <s v="Q3"/>
    <x v="1"/>
    <s v="Cheryl Walker"/>
    <x v="8"/>
    <x v="4"/>
    <s v="CUST_ID_023"/>
  </r>
  <r>
    <x v="2"/>
    <x v="20"/>
    <x v="8"/>
    <s v="Low"/>
    <n v="240"/>
    <n v="158.24"/>
    <n v="191.9"/>
    <n v="27825.5"/>
    <n v="191.9"/>
    <n v="46056"/>
    <n v="46.055999999999997"/>
    <n v="22944.799999999999"/>
    <n v="23111.200000000001"/>
    <n v="23.1112"/>
    <d v="2023-10-30T00:00:00"/>
    <x v="8"/>
    <s v="Q4"/>
    <x v="0"/>
    <s v="Margaret Jackson"/>
    <x v="8"/>
    <x v="6"/>
    <s v="CUST_ID_071"/>
  </r>
  <r>
    <x v="2"/>
    <x v="79"/>
    <x v="8"/>
    <s v="Medium"/>
    <n v="307.5"/>
    <n v="77.349999999999994"/>
    <n v="109.07"/>
    <n v="18650.97"/>
    <n v="109.07"/>
    <n v="33539.025000000001"/>
    <n v="33.539025000000002"/>
    <n v="13226.85"/>
    <n v="20312.174999999999"/>
    <n v="20.312175"/>
    <d v="2024-06-24T00:00:00"/>
    <x v="10"/>
    <s v="Q2"/>
    <x v="2"/>
    <s v="Andrew Molina"/>
    <x v="8"/>
    <x v="7"/>
    <s v="CUST_ID_012"/>
  </r>
  <r>
    <x v="3"/>
    <x v="3"/>
    <x v="8"/>
    <s v="Low"/>
    <n v="417"/>
    <n v="126.69"/>
    <n v="211.65"/>
    <n v="49102.8"/>
    <n v="211.65"/>
    <n v="88258.05"/>
    <n v="88.258049999999997"/>
    <n v="29392.080000000002"/>
    <n v="58865.97"/>
    <n v="58.865969999999997"/>
    <d v="2024-10-05T00:00:00"/>
    <x v="8"/>
    <s v="Q4"/>
    <x v="2"/>
    <s v="Julia Nichols MD"/>
    <x v="8"/>
    <x v="2"/>
    <s v="CUST_ID_078"/>
  </r>
  <r>
    <x v="3"/>
    <x v="82"/>
    <x v="8"/>
    <s v="Low"/>
    <n v="565.5"/>
    <n v="222"/>
    <n v="385.64"/>
    <n v="132274.51999999999"/>
    <n v="385.64"/>
    <n v="218079.42"/>
    <n v="218.07942"/>
    <n v="76146"/>
    <n v="141933.42000000001"/>
    <n v="141.93342000000001"/>
    <d v="2023-06-06T00:00:00"/>
    <x v="10"/>
    <s v="Q2"/>
    <x v="0"/>
    <s v="Jeremy Edwards"/>
    <x v="8"/>
    <x v="5"/>
    <s v="CUST_ID_074"/>
  </r>
  <r>
    <x v="2"/>
    <x v="76"/>
    <x v="8"/>
    <s v="High"/>
    <n v="282"/>
    <n v="166.97"/>
    <n v="206.28"/>
    <n v="32385.96"/>
    <n v="206.28"/>
    <n v="58170.96"/>
    <n v="58.170960000000001"/>
    <n v="26214.29"/>
    <n v="31956.67"/>
    <n v="31.956669999999999"/>
    <d v="2024-07-17T00:00:00"/>
    <x v="6"/>
    <s v="Q3"/>
    <x v="2"/>
    <s v="Nicole Flores"/>
    <x v="8"/>
    <x v="2"/>
    <s v="CUST_ID_050"/>
  </r>
  <r>
    <x v="0"/>
    <x v="96"/>
    <x v="8"/>
    <s v="High"/>
    <n v="507"/>
    <n v="47.42"/>
    <n v="62.62"/>
    <n v="17658.84"/>
    <n v="62.62"/>
    <n v="31748.34"/>
    <n v="31.748339999999999"/>
    <n v="13372.44"/>
    <n v="18375.900000000001"/>
    <n v="18.375900000000001"/>
    <d v="2022-11-23T00:00:00"/>
    <x v="4"/>
    <s v="Q4"/>
    <x v="1"/>
    <s v="Richard Johnson"/>
    <x v="8"/>
    <x v="7"/>
    <s v="CUST_ID_053"/>
  </r>
  <r>
    <x v="0"/>
    <x v="71"/>
    <x v="8"/>
    <s v="High"/>
    <n v="331.5"/>
    <n v="106.5"/>
    <n v="179.43"/>
    <n v="36065.43"/>
    <n v="179.43"/>
    <n v="59481.045000000013"/>
    <n v="59.481045000000009"/>
    <n v="21406.5"/>
    <n v="38074.545000000013"/>
    <n v="38.074545000000008"/>
    <d v="2023-07-06T00:00:00"/>
    <x v="6"/>
    <s v="Q3"/>
    <x v="0"/>
    <s v="Kristen Williams"/>
    <x v="8"/>
    <x v="7"/>
    <s v="CUST_ID_017"/>
  </r>
  <r>
    <x v="0"/>
    <x v="71"/>
    <x v="8"/>
    <s v="High"/>
    <n v="331.5"/>
    <n v="106.5"/>
    <n v="179.43"/>
    <n v="36065.43"/>
    <n v="179.43"/>
    <n v="59481.045000000013"/>
    <n v="59.481045000000009"/>
    <n v="21406.5"/>
    <n v="38074.545000000013"/>
    <n v="38.074545000000008"/>
    <d v="2023-07-06T00:00:00"/>
    <x v="6"/>
    <s v="Q3"/>
    <x v="0"/>
    <s v="Kristen Williams"/>
    <x v="8"/>
    <x v="7"/>
    <s v="CUST_ID_098"/>
  </r>
  <r>
    <x v="0"/>
    <x v="20"/>
    <x v="8"/>
    <s v="High"/>
    <n v="315"/>
    <n v="154.06"/>
    <n v="211.69"/>
    <n v="40432.79"/>
    <n v="211.69"/>
    <n v="66682.350000000006"/>
    <n v="66.68235"/>
    <n v="29425.46"/>
    <n v="37256.890000000007"/>
    <n v="37.256890000000013"/>
    <d v="2023-03-18T00:00:00"/>
    <x v="1"/>
    <s v="Q1"/>
    <x v="0"/>
    <s v="Sara Stanley"/>
    <x v="8"/>
    <x v="6"/>
    <s v="CUST_ID_071"/>
  </r>
  <r>
    <x v="1"/>
    <x v="1"/>
    <x v="8"/>
    <s v="Low"/>
    <n v="1261.5"/>
    <n v="21.59"/>
    <n v="31.97"/>
    <n v="26886.77"/>
    <n v="31.97"/>
    <n v="40330.154999999999"/>
    <n v="40.330154999999998"/>
    <n v="18157.189999999999"/>
    <n v="22172.965"/>
    <n v="22.172965000000001"/>
    <d v="2022-09-20T00:00:00"/>
    <x v="2"/>
    <s v="Q3"/>
    <x v="1"/>
    <s v="Amanda Huber"/>
    <x v="8"/>
    <x v="5"/>
    <s v="CUST_ID_090"/>
  </r>
  <r>
    <x v="0"/>
    <x v="16"/>
    <x v="8"/>
    <s v="High"/>
    <n v="397.5"/>
    <n v="104.49"/>
    <n v="127.74"/>
    <n v="33851.1"/>
    <n v="127.74"/>
    <n v="50776.65"/>
    <n v="50.776649999999997"/>
    <n v="27689.85"/>
    <n v="23086.799999999999"/>
    <n v="23.0868"/>
    <d v="2022-08-21T00:00:00"/>
    <x v="7"/>
    <s v="Q3"/>
    <x v="1"/>
    <s v="David Kim"/>
    <x v="8"/>
    <x v="0"/>
    <s v="CUST_ID_099"/>
  </r>
  <r>
    <x v="1"/>
    <x v="10"/>
    <x v="8"/>
    <s v="High"/>
    <n v="343.5"/>
    <n v="128.27000000000001"/>
    <n v="162.77000000000001"/>
    <n v="25880.43"/>
    <n v="162.77000000000001"/>
    <n v="55911.495000000003"/>
    <n v="55.911495000000002"/>
    <n v="20394.93"/>
    <n v="35516.565000000002"/>
    <n v="35.516565"/>
    <d v="2024-12-26T00:00:00"/>
    <x v="11"/>
    <s v="Q4"/>
    <x v="2"/>
    <s v="Kenneth Robinson"/>
    <x v="8"/>
    <x v="0"/>
    <s v="CUST_ID_060"/>
  </r>
  <r>
    <x v="0"/>
    <x v="19"/>
    <x v="8"/>
    <s v="None"/>
    <n v="1125"/>
    <n v="15.08"/>
    <n v="23.35"/>
    <n v="17512.5"/>
    <n v="23.35"/>
    <n v="26268.75"/>
    <n v="26.268750000000001"/>
    <n v="11310"/>
    <n v="14958.75"/>
    <n v="14.95875"/>
    <d v="2022-04-09T00:00:00"/>
    <x v="9"/>
    <s v="Q2"/>
    <x v="1"/>
    <s v="John Mitchell"/>
    <x v="8"/>
    <x v="2"/>
    <s v="CUST_ID_046"/>
  </r>
  <r>
    <x v="1"/>
    <x v="92"/>
    <x v="8"/>
    <s v="High"/>
    <n v="1047"/>
    <n v="265.58"/>
    <n v="320.5"/>
    <n v="203517.5"/>
    <n v="320.5"/>
    <n v="335563.5"/>
    <n v="335.56349999999998"/>
    <n v="168643.3"/>
    <n v="166920.20000000001"/>
    <n v="166.92019999999999"/>
    <d v="2023-04-09T00:00:00"/>
    <x v="9"/>
    <s v="Q2"/>
    <x v="0"/>
    <s v="Meghan Williams"/>
    <x v="8"/>
    <x v="5"/>
    <s v="CUST_ID_018"/>
  </r>
  <r>
    <x v="1"/>
    <x v="41"/>
    <x v="8"/>
    <s v="Low"/>
    <n v="586.5"/>
    <n v="69.88"/>
    <n v="116.16"/>
    <n v="45418.559999999998"/>
    <n v="116.16"/>
    <n v="68127.839999999997"/>
    <n v="68.127839999999992"/>
    <n v="27323.08"/>
    <n v="40804.759999999987"/>
    <n v="40.804759999999987"/>
    <d v="2022-03-19T00:00:00"/>
    <x v="1"/>
    <s v="Q1"/>
    <x v="1"/>
    <s v="Ashley Palmer"/>
    <x v="8"/>
    <x v="4"/>
    <s v="CUST_ID_016"/>
  </r>
  <r>
    <x v="3"/>
    <x v="52"/>
    <x v="8"/>
    <s v="Low"/>
    <n v="355.5"/>
    <n v="278.52999999999997"/>
    <n v="390.43"/>
    <n v="92531.91"/>
    <n v="390.43"/>
    <n v="138797.86499999999"/>
    <n v="138.797865"/>
    <n v="66011.61"/>
    <n v="72786.25499999999"/>
    <n v="72.786254999999997"/>
    <d v="2022-07-21T00:00:00"/>
    <x v="6"/>
    <s v="Q3"/>
    <x v="1"/>
    <s v="Aaron Kennedy"/>
    <x v="8"/>
    <x v="6"/>
    <s v="CUST_ID_066"/>
  </r>
  <r>
    <x v="2"/>
    <x v="0"/>
    <x v="8"/>
    <s v="Medium"/>
    <n v="1180.5"/>
    <n v="17.899999999999999"/>
    <n v="29.27"/>
    <n v="19201.12"/>
    <n v="29.27"/>
    <n v="34553.235000000001"/>
    <n v="34.553235000000001"/>
    <n v="11742.4"/>
    <n v="22810.834999999999"/>
    <n v="22.810835000000001"/>
    <d v="2024-08-12T00:00:00"/>
    <x v="7"/>
    <s v="Q3"/>
    <x v="2"/>
    <s v="Justin Hall"/>
    <x v="8"/>
    <x v="1"/>
    <s v="CUST_ID_065"/>
  </r>
  <r>
    <x v="3"/>
    <x v="65"/>
    <x v="8"/>
    <s v="Medium"/>
    <n v="738"/>
    <n v="113.48"/>
    <n v="178.92"/>
    <n v="73357.2"/>
    <n v="178.92"/>
    <n v="132042.96"/>
    <n v="132.04295999999999"/>
    <n v="46526.8"/>
    <n v="85516.159999999989"/>
    <n v="85.516159999999985"/>
    <d v="2024-04-04T00:00:00"/>
    <x v="9"/>
    <s v="Q2"/>
    <x v="2"/>
    <s v="Michael Nash"/>
    <x v="8"/>
    <x v="3"/>
    <s v="CUST_ID_038"/>
  </r>
  <r>
    <x v="3"/>
    <x v="17"/>
    <x v="8"/>
    <s v="None"/>
    <n v="588"/>
    <n v="66.97"/>
    <n v="101.55"/>
    <n v="39807.599999999999"/>
    <n v="101.55"/>
    <n v="59711.4"/>
    <n v="59.711399999999998"/>
    <n v="26252.240000000002"/>
    <n v="33459.160000000003"/>
    <n v="33.459159999999997"/>
    <d v="2022-05-17T00:00:00"/>
    <x v="5"/>
    <s v="Q2"/>
    <x v="1"/>
    <s v="Stephanie Gibson"/>
    <x v="8"/>
    <x v="3"/>
    <s v="CUST_ID_051"/>
  </r>
  <r>
    <x v="0"/>
    <x v="46"/>
    <x v="8"/>
    <s v="Medium"/>
    <n v="523.5"/>
    <n v="205.52"/>
    <n v="325.39"/>
    <n v="94688.49"/>
    <n v="325.39"/>
    <n v="170341.66500000001"/>
    <n v="170.34166500000001"/>
    <n v="59806.32"/>
    <n v="110535.345"/>
    <n v="110.53534500000001"/>
    <d v="2024-06-28T00:00:00"/>
    <x v="10"/>
    <s v="Q2"/>
    <x v="2"/>
    <s v="Charles Mckay"/>
    <x v="8"/>
    <x v="0"/>
    <s v="CUST_ID_049"/>
  </r>
  <r>
    <x v="1"/>
    <x v="34"/>
    <x v="8"/>
    <s v="Low"/>
    <n v="469.5"/>
    <n v="215.45"/>
    <n v="296.01"/>
    <n v="77258.61"/>
    <n v="296.01"/>
    <n v="138976.69500000001"/>
    <n v="138.97669500000001"/>
    <n v="56232.45"/>
    <n v="82744.24500000001"/>
    <n v="82.744245000000006"/>
    <d v="2024-08-02T00:00:00"/>
    <x v="7"/>
    <s v="Q3"/>
    <x v="2"/>
    <s v="Tracy Brooks"/>
    <x v="8"/>
    <x v="3"/>
    <s v="CUST_ID_095"/>
  </r>
  <r>
    <x v="1"/>
    <x v="91"/>
    <x v="8"/>
    <s v="High"/>
    <n v="1272"/>
    <n v="41.37"/>
    <n v="51.7"/>
    <n v="30451.3"/>
    <n v="51.7"/>
    <n v="65762.400000000009"/>
    <n v="65.762400000000014"/>
    <n v="24366.93"/>
    <n v="41395.470000000008"/>
    <n v="41.39547000000001"/>
    <d v="2024-11-08T00:00:00"/>
    <x v="4"/>
    <s v="Q4"/>
    <x v="2"/>
    <s v="Todd Vargas"/>
    <x v="8"/>
    <x v="7"/>
    <s v="CUST_ID_023"/>
  </r>
  <r>
    <x v="0"/>
    <x v="13"/>
    <x v="8"/>
    <s v="Medium"/>
    <n v="1788"/>
    <n v="35.71"/>
    <n v="55.68"/>
    <n v="46103.040000000001"/>
    <n v="55.68"/>
    <n v="99555.839999999997"/>
    <n v="99.555840000000003"/>
    <n v="29567.88"/>
    <n v="69987.959999999992"/>
    <n v="69.987959999999987"/>
    <d v="2024-02-17T00:00:00"/>
    <x v="0"/>
    <s v="Q1"/>
    <x v="2"/>
    <s v="Jennifer Perez"/>
    <x v="8"/>
    <x v="4"/>
    <s v="CUST_ID_021"/>
  </r>
  <r>
    <x v="1"/>
    <x v="23"/>
    <x v="8"/>
    <s v="High"/>
    <n v="1252.5"/>
    <n v="256.08999999999997"/>
    <n v="315.47000000000003"/>
    <n v="182972.6"/>
    <n v="315.47000000000003"/>
    <n v="395126.17499999999"/>
    <n v="395.12617499999999"/>
    <n v="148532.20000000001"/>
    <n v="246593.97500000001"/>
    <n v="246.593975"/>
    <d v="2024-12-29T00:00:00"/>
    <x v="11"/>
    <s v="Q4"/>
    <x v="2"/>
    <s v="Tyler Logan"/>
    <x v="8"/>
    <x v="0"/>
    <s v="CUST_ID_006"/>
  </r>
  <r>
    <x v="2"/>
    <x v="50"/>
    <x v="8"/>
    <s v="Low"/>
    <n v="1342.5"/>
    <n v="44.01"/>
    <n v="78.58"/>
    <n v="63964.12"/>
    <n v="78.58"/>
    <n v="105493.65"/>
    <n v="105.49365"/>
    <n v="35824.14"/>
    <n v="69669.509999999995"/>
    <n v="69.669509999999988"/>
    <d v="2023-06-20T00:00:00"/>
    <x v="10"/>
    <s v="Q2"/>
    <x v="0"/>
    <s v="Catherine Ayers"/>
    <x v="8"/>
    <x v="1"/>
    <s v="CUST_ID_076"/>
  </r>
  <r>
    <x v="3"/>
    <x v="12"/>
    <x v="8"/>
    <s v="None"/>
    <n v="892.5"/>
    <n v="92.39"/>
    <n v="117.51"/>
    <n v="63572.91"/>
    <n v="117.51"/>
    <n v="104877.675"/>
    <n v="104.877675"/>
    <n v="49982.99"/>
    <n v="54894.684999999998"/>
    <n v="54.894685000000003"/>
    <d v="2023-05-01T00:00:00"/>
    <x v="5"/>
    <s v="Q2"/>
    <x v="0"/>
    <s v="Joseph Hodge"/>
    <x v="8"/>
    <x v="5"/>
    <s v="CUST_ID_091"/>
  </r>
  <r>
    <x v="3"/>
    <x v="54"/>
    <x v="8"/>
    <s v="None"/>
    <n v="676.5"/>
    <n v="83.15"/>
    <n v="129.49"/>
    <n v="58399.99"/>
    <n v="129.49"/>
    <n v="87599.985000000001"/>
    <n v="87.599985000000004"/>
    <n v="37500.65"/>
    <n v="50099.334999999999"/>
    <n v="50.099335000000004"/>
    <d v="2022-04-15T00:00:00"/>
    <x v="9"/>
    <s v="Q2"/>
    <x v="1"/>
    <s v="Ms. Kayla Williams"/>
    <x v="8"/>
    <x v="1"/>
    <s v="CUST_ID_034"/>
  </r>
  <r>
    <x v="1"/>
    <x v="64"/>
    <x v="8"/>
    <s v="None"/>
    <n v="975"/>
    <n v="164.26"/>
    <n v="283.72000000000003"/>
    <n v="153776.24"/>
    <n v="283.72000000000003"/>
    <n v="276627"/>
    <n v="276.62700000000001"/>
    <n v="89028.92"/>
    <n v="187598.07999999999"/>
    <n v="187.59808000000001"/>
    <d v="2024-05-06T00:00:00"/>
    <x v="5"/>
    <s v="Q2"/>
    <x v="2"/>
    <s v="Joshua Ross"/>
    <x v="8"/>
    <x v="6"/>
    <s v="CUST_ID_014"/>
  </r>
  <r>
    <x v="3"/>
    <x v="43"/>
    <x v="8"/>
    <s v="High"/>
    <n v="637.5"/>
    <n v="229.15"/>
    <n v="353.51"/>
    <n v="104285.45"/>
    <n v="353.51"/>
    <n v="225362.625"/>
    <n v="225.36262500000001"/>
    <n v="67599.25"/>
    <n v="157763.375"/>
    <n v="157.763375"/>
    <d v="2024-01-26T00:00:00"/>
    <x v="3"/>
    <s v="Q1"/>
    <x v="2"/>
    <s v="Anthony Sosa"/>
    <x v="8"/>
    <x v="3"/>
    <s v="CUST_ID_088"/>
  </r>
  <r>
    <x v="2"/>
    <x v="0"/>
    <x v="8"/>
    <s v="None"/>
    <n v="1041"/>
    <n v="97.79"/>
    <n v="143.06"/>
    <n v="82688.679999999993"/>
    <n v="143.06"/>
    <n v="148925.46"/>
    <n v="148.92545999999999"/>
    <n v="56522.62"/>
    <n v="92402.84"/>
    <n v="92.402839999999998"/>
    <d v="2024-04-15T00:00:00"/>
    <x v="9"/>
    <s v="Q2"/>
    <x v="2"/>
    <s v="Ashley Duncan"/>
    <x v="8"/>
    <x v="0"/>
    <s v="CUST_ID_065"/>
  </r>
  <r>
    <x v="1"/>
    <x v="25"/>
    <x v="8"/>
    <s v="None"/>
    <n v="1431"/>
    <n v="166.52"/>
    <n v="256.62"/>
    <n v="244815.48"/>
    <n v="256.62"/>
    <n v="367223.22"/>
    <n v="367.22322000000003"/>
    <n v="158860.07999999999"/>
    <n v="208363.14"/>
    <n v="208.36313999999999"/>
    <d v="2022-08-13T00:00:00"/>
    <x v="7"/>
    <s v="Q3"/>
    <x v="1"/>
    <s v="Kimberly Lee"/>
    <x v="8"/>
    <x v="4"/>
    <s v="CUST_ID_022"/>
  </r>
  <r>
    <x v="1"/>
    <x v="69"/>
    <x v="8"/>
    <s v="Medium"/>
    <n v="1788"/>
    <n v="125.93"/>
    <n v="163.95"/>
    <n v="162802.35"/>
    <n v="163.95"/>
    <n v="293142.59999999998"/>
    <n v="293.14260000000002"/>
    <n v="125048.49"/>
    <n v="168094.11"/>
    <n v="168.09411"/>
    <d v="2024-07-25T00:00:00"/>
    <x v="6"/>
    <s v="Q3"/>
    <x v="2"/>
    <s v="Ethan Sandoval"/>
    <x v="8"/>
    <x v="1"/>
    <s v="CUST_ID_085"/>
  </r>
  <r>
    <x v="0"/>
    <x v="41"/>
    <x v="8"/>
    <s v="None"/>
    <n v="834"/>
    <n v="183.62"/>
    <n v="230.3"/>
    <n v="128046.8"/>
    <n v="230.3"/>
    <n v="192070.2"/>
    <n v="192.0702"/>
    <n v="102092.72"/>
    <n v="89977.48000000001"/>
    <n v="89.977480000000014"/>
    <d v="2022-08-16T00:00:00"/>
    <x v="7"/>
    <s v="Q3"/>
    <x v="1"/>
    <s v="Justin Butler"/>
    <x v="8"/>
    <x v="4"/>
    <s v="CUST_ID_016"/>
  </r>
  <r>
    <x v="2"/>
    <x v="65"/>
    <x v="8"/>
    <s v="Medium"/>
    <n v="1054.5"/>
    <n v="242.72"/>
    <n v="403.83"/>
    <n v="197069.04"/>
    <n v="403.83"/>
    <n v="425838.73499999999"/>
    <n v="425.83873499999999"/>
    <n v="118447.36"/>
    <n v="307391.375"/>
    <n v="307.39137499999998"/>
    <d v="2024-01-10T00:00:00"/>
    <x v="3"/>
    <s v="Q1"/>
    <x v="2"/>
    <s v="Taylor Flores"/>
    <x v="8"/>
    <x v="2"/>
    <s v="CUST_ID_038"/>
  </r>
  <r>
    <x v="3"/>
    <x v="82"/>
    <x v="8"/>
    <s v="Medium"/>
    <n v="1027.5"/>
    <n v="253.12"/>
    <n v="379.15"/>
    <n v="196778.85"/>
    <n v="379.15"/>
    <n v="389576.625"/>
    <n v="389.57662499999998"/>
    <n v="131369.28"/>
    <n v="258207.345"/>
    <n v="258.20734499999998"/>
    <d v="2023-02-20T00:00:00"/>
    <x v="0"/>
    <s v="Q1"/>
    <x v="0"/>
    <s v="Julia Lawrence"/>
    <x v="8"/>
    <x v="2"/>
    <s v="CUST_ID_074"/>
  </r>
  <r>
    <x v="2"/>
    <x v="59"/>
    <x v="8"/>
    <s v="High"/>
    <n v="591"/>
    <n v="175.64"/>
    <n v="271.2"/>
    <n v="106852.8"/>
    <n v="271.2"/>
    <n v="160279.20000000001"/>
    <n v="160.2792"/>
    <n v="69202.16"/>
    <n v="91077.039999999979"/>
    <n v="91.077039999999982"/>
    <d v="2022-05-13T00:00:00"/>
    <x v="5"/>
    <s v="Q2"/>
    <x v="1"/>
    <s v="Ann Welch"/>
    <x v="8"/>
    <x v="3"/>
    <s v="CUST_ID_026"/>
  </r>
  <r>
    <x v="2"/>
    <x v="95"/>
    <x v="8"/>
    <s v="Low"/>
    <n v="909"/>
    <n v="133.21"/>
    <n v="175.01"/>
    <n v="96430.51"/>
    <n v="175.01"/>
    <n v="159084.09"/>
    <n v="159.08409"/>
    <n v="73398.710000000006"/>
    <n v="85685.37999999999"/>
    <n v="85.685379999999995"/>
    <d v="2023-07-08T00:00:00"/>
    <x v="6"/>
    <s v="Q3"/>
    <x v="0"/>
    <s v="Cindy Harris"/>
    <x v="8"/>
    <x v="1"/>
    <s v="CUST_ID_092"/>
  </r>
  <r>
    <x v="0"/>
    <x v="63"/>
    <x v="8"/>
    <s v="Medium"/>
    <n v="667.5"/>
    <n v="298.61"/>
    <n v="517.69000000000005"/>
    <n v="192062.99"/>
    <n v="517.69000000000005"/>
    <n v="345558.07500000001"/>
    <n v="345.55807499999997"/>
    <n v="110784.31"/>
    <n v="234773.76500000001"/>
    <n v="234.773765"/>
    <d v="2024-07-08T00:00:00"/>
    <x v="6"/>
    <s v="Q3"/>
    <x v="2"/>
    <s v="Lisa Cline"/>
    <x v="8"/>
    <x v="6"/>
    <s v="CUST_ID_030"/>
  </r>
  <r>
    <x v="0"/>
    <x v="20"/>
    <x v="8"/>
    <s v="Medium"/>
    <n v="649.5"/>
    <n v="219.13"/>
    <n v="373.64"/>
    <n v="112465.64"/>
    <n v="373.64"/>
    <n v="242679.18"/>
    <n v="242.67918"/>
    <n v="65958.13"/>
    <n v="176721.05"/>
    <n v="176.72104999999999"/>
    <d v="2024-01-14T00:00:00"/>
    <x v="3"/>
    <s v="Q1"/>
    <x v="2"/>
    <s v="Joshua Reed"/>
    <x v="8"/>
    <x v="4"/>
    <s v="CUST_ID_071"/>
  </r>
  <r>
    <x v="2"/>
    <x v="25"/>
    <x v="8"/>
    <s v="Medium"/>
    <n v="1201.5"/>
    <n v="286.42"/>
    <n v="428.35"/>
    <n v="343108.35"/>
    <n v="428.35"/>
    <n v="514662.52500000002"/>
    <n v="514.66252500000007"/>
    <n v="229422.42"/>
    <n v="285240.10499999998"/>
    <n v="285.24010500000003"/>
    <d v="2022-04-15T00:00:00"/>
    <x v="9"/>
    <s v="Q2"/>
    <x v="1"/>
    <s v="Robert Pena"/>
    <x v="8"/>
    <x v="2"/>
    <s v="CUST_ID_022"/>
  </r>
  <r>
    <x v="3"/>
    <x v="69"/>
    <x v="8"/>
    <s v="Medium"/>
    <n v="1470"/>
    <n v="96.86"/>
    <n v="162.74"/>
    <n v="132958.57999999999"/>
    <n v="162.74"/>
    <n v="239227.8"/>
    <n v="239.2278"/>
    <n v="79134.62"/>
    <n v="160093.18"/>
    <n v="160.09317999999999"/>
    <d v="2024-06-01T00:00:00"/>
    <x v="10"/>
    <s v="Q2"/>
    <x v="2"/>
    <s v="Robert Morrison"/>
    <x v="8"/>
    <x v="1"/>
    <s v="CUST_ID_085"/>
  </r>
  <r>
    <x v="3"/>
    <x v="48"/>
    <x v="8"/>
    <s v="High"/>
    <n v="1791"/>
    <n v="137.47"/>
    <n v="192.78"/>
    <n v="191816.1"/>
    <n v="192.78"/>
    <n v="345268.98"/>
    <n v="345.26898"/>
    <n v="136782.65"/>
    <n v="208486.33"/>
    <n v="208.48633000000001"/>
    <d v="2024-05-18T00:00:00"/>
    <x v="5"/>
    <s v="Q2"/>
    <x v="2"/>
    <s v="Nicole Tapia"/>
    <x v="8"/>
    <x v="6"/>
    <s v="CUST_ID_080"/>
  </r>
  <r>
    <x v="1"/>
    <x v="23"/>
    <x v="8"/>
    <s v="Medium"/>
    <n v="1656"/>
    <n v="41.2"/>
    <n v="69.989999999999995"/>
    <n v="49552.92"/>
    <n v="69.989999999999995"/>
    <n v="115903.44"/>
    <n v="115.90344"/>
    <n v="29169.599999999999"/>
    <n v="86733.84"/>
    <n v="86.733840000000001"/>
    <d v="2025-01-12T00:00:00"/>
    <x v="3"/>
    <s v="Q1"/>
    <x v="3"/>
    <s v="Donald Fleming"/>
    <x v="8"/>
    <x v="4"/>
    <s v="CUST_ID_006"/>
  </r>
  <r>
    <x v="2"/>
    <x v="9"/>
    <x v="8"/>
    <s v="High"/>
    <n v="1522.5"/>
    <n v="270.69"/>
    <n v="352.01"/>
    <n v="248167.05"/>
    <n v="352.01"/>
    <n v="535935.22499999998"/>
    <n v="535.93522499999995"/>
    <n v="190836.45"/>
    <n v="345098.77500000002"/>
    <n v="345.09877499999999"/>
    <d v="2024-02-29T00:00:00"/>
    <x v="0"/>
    <s v="Q1"/>
    <x v="2"/>
    <s v="Amy Valencia"/>
    <x v="8"/>
    <x v="4"/>
    <s v="CUST_ID_017"/>
  </r>
  <r>
    <x v="0"/>
    <x v="76"/>
    <x v="8"/>
    <s v="Low"/>
    <n v="841.5"/>
    <n v="134.99"/>
    <n v="234.16"/>
    <n v="99518"/>
    <n v="234.16"/>
    <n v="197045.64"/>
    <n v="197.04563999999999"/>
    <n v="57370.75"/>
    <n v="139674.89000000001"/>
    <n v="139.67489"/>
    <d v="2023-11-14T00:00:00"/>
    <x v="4"/>
    <s v="Q4"/>
    <x v="0"/>
    <s v="Brooke Smith"/>
    <x v="8"/>
    <x v="4"/>
    <s v="CUST_ID_050"/>
  </r>
  <r>
    <x v="2"/>
    <x v="87"/>
    <x v="8"/>
    <s v="None"/>
    <n v="1173"/>
    <n v="108"/>
    <n v="189.64"/>
    <n v="123645.28"/>
    <n v="189.64"/>
    <n v="222447.72"/>
    <n v="222.44772"/>
    <n v="70416"/>
    <n v="152031.72"/>
    <n v="152.03172000000001"/>
    <d v="2024-08-06T00:00:00"/>
    <x v="7"/>
    <s v="Q3"/>
    <x v="2"/>
    <s v="Roy Haas"/>
    <x v="8"/>
    <x v="6"/>
    <s v="CUST_ID_043"/>
  </r>
  <r>
    <x v="1"/>
    <x v="90"/>
    <x v="8"/>
    <s v="Medium"/>
    <n v="970.5"/>
    <n v="130.32"/>
    <n v="174.44"/>
    <n v="112862.68"/>
    <n v="174.44"/>
    <n v="169294.02"/>
    <n v="169.29401999999999"/>
    <n v="84317.04"/>
    <n v="84976.98"/>
    <n v="84.976979999999998"/>
    <d v="2022-08-07T00:00:00"/>
    <x v="7"/>
    <s v="Q3"/>
    <x v="1"/>
    <s v="Steven Wallace"/>
    <x v="8"/>
    <x v="1"/>
    <s v="CUST_ID_079"/>
  </r>
  <r>
    <x v="1"/>
    <x v="21"/>
    <x v="8"/>
    <s v="Low"/>
    <n v="1702.5"/>
    <n v="165.94"/>
    <n v="267.22000000000003"/>
    <n v="252790.12"/>
    <n v="267.22000000000003"/>
    <n v="454942.05"/>
    <n v="454.94205000000011"/>
    <n v="156979.24"/>
    <n v="297962.81000000011"/>
    <n v="297.96280999999999"/>
    <d v="2024-05-06T00:00:00"/>
    <x v="5"/>
    <s v="Q2"/>
    <x v="2"/>
    <s v="Miss Carol Brown"/>
    <x v="8"/>
    <x v="5"/>
    <s v="CUST_ID_086"/>
  </r>
  <r>
    <x v="3"/>
    <x v="19"/>
    <x v="8"/>
    <s v="Low"/>
    <n v="865.5"/>
    <n v="259.08999999999997"/>
    <n v="465.5"/>
    <n v="223905.5"/>
    <n v="465.5"/>
    <n v="402890.25"/>
    <n v="402.89024999999998"/>
    <n v="124622.29"/>
    <n v="278267.96000000002"/>
    <n v="278.26796000000002"/>
    <d v="2022-11-24T00:00:00"/>
    <x v="4"/>
    <s v="Q4"/>
    <x v="1"/>
    <s v="Matthew Green"/>
    <x v="8"/>
    <x v="4"/>
    <s v="CUST_ID_046"/>
  </r>
  <r>
    <x v="3"/>
    <x v="36"/>
    <x v="8"/>
    <s v="Medium"/>
    <n v="1113"/>
    <n v="214.36"/>
    <n v="305.63"/>
    <n v="188879.34"/>
    <n v="305.63"/>
    <n v="340166.19"/>
    <n v="340.16618999999997"/>
    <n v="132474.48000000001"/>
    <n v="207691.71"/>
    <n v="207.69171"/>
    <d v="2022-11-01T00:00:00"/>
    <x v="4"/>
    <s v="Q4"/>
    <x v="1"/>
    <s v="Mr. Zachary Schneider MD"/>
    <x v="8"/>
    <x v="5"/>
    <s v="CUST_ID_055"/>
  </r>
  <r>
    <x v="1"/>
    <x v="32"/>
    <x v="8"/>
    <s v="Low"/>
    <n v="915"/>
    <n v="196.84"/>
    <n v="330.92"/>
    <n v="183660.6"/>
    <n v="330.92"/>
    <n v="302791.8"/>
    <n v="302.79180000000002"/>
    <n v="109246.2"/>
    <n v="193545.60000000001"/>
    <n v="193.54560000000001"/>
    <d v="2023-08-19T00:00:00"/>
    <x v="7"/>
    <s v="Q3"/>
    <x v="0"/>
    <s v="Don Osborne"/>
    <x v="8"/>
    <x v="3"/>
    <s v="CUST_ID_039"/>
  </r>
  <r>
    <x v="2"/>
    <x v="87"/>
    <x v="8"/>
    <s v="None"/>
    <n v="1179"/>
    <n v="126.62"/>
    <n v="180"/>
    <n v="117900"/>
    <n v="180"/>
    <n v="212220"/>
    <n v="212.22"/>
    <n v="82936.100000000006"/>
    <n v="129283.9"/>
    <n v="129.28389999999999"/>
    <d v="2022-12-15T00:00:00"/>
    <x v="11"/>
    <s v="Q4"/>
    <x v="1"/>
    <s v="Randy Lawrence"/>
    <x v="8"/>
    <x v="6"/>
    <s v="CUST_ID_043"/>
  </r>
  <r>
    <x v="0"/>
    <x v="1"/>
    <x v="8"/>
    <s v="High"/>
    <n v="922.5"/>
    <n v="196.21"/>
    <n v="287.36"/>
    <n v="176726.39999999999"/>
    <n v="287.36"/>
    <n v="265089.59999999998"/>
    <n v="265.08960000000002"/>
    <n v="120669.15"/>
    <n v="144420.45000000001"/>
    <n v="144.42044999999999"/>
    <d v="2022-08-06T00:00:00"/>
    <x v="7"/>
    <s v="Q3"/>
    <x v="1"/>
    <s v="Jason Berry"/>
    <x v="8"/>
    <x v="3"/>
    <s v="CUST_ID_090"/>
  </r>
  <r>
    <x v="1"/>
    <x v="97"/>
    <x v="8"/>
    <s v="Low"/>
    <n v="916.5"/>
    <n v="196.92"/>
    <n v="339.38"/>
    <n v="157132.94"/>
    <n v="339.38"/>
    <n v="311041.77"/>
    <n v="311.04176999999999"/>
    <n v="91173.96"/>
    <n v="219867.81"/>
    <n v="219.86780999999999"/>
    <d v="2023-11-04T00:00:00"/>
    <x v="4"/>
    <s v="Q4"/>
    <x v="0"/>
    <s v="Robert Dickerson"/>
    <x v="8"/>
    <x v="3"/>
    <s v="CUST_ID_015"/>
  </r>
  <r>
    <x v="3"/>
    <x v="46"/>
    <x v="8"/>
    <s v="None"/>
    <n v="1131"/>
    <n v="190.21"/>
    <n v="290.73"/>
    <n v="199150.05"/>
    <n v="290.73"/>
    <n v="328815.63"/>
    <n v="328.81563"/>
    <n v="130293.85"/>
    <n v="198521.78"/>
    <n v="198.52178000000001"/>
    <d v="2023-08-24T00:00:00"/>
    <x v="7"/>
    <s v="Q3"/>
    <x v="0"/>
    <s v="Matthew Hicks"/>
    <x v="8"/>
    <x v="3"/>
    <s v="CUST_ID_049"/>
  </r>
  <r>
    <x v="0"/>
    <x v="33"/>
    <x v="8"/>
    <s v="Medium"/>
    <n v="1780.5"/>
    <n v="80.08"/>
    <n v="117.33"/>
    <n v="105479.67"/>
    <n v="117.33"/>
    <n v="208906.065"/>
    <n v="208.90606500000001"/>
    <n v="71991.92"/>
    <n v="136914.14499999999"/>
    <n v="136.91414499999999"/>
    <d v="2023-01-16T00:00:00"/>
    <x v="3"/>
    <s v="Q1"/>
    <x v="0"/>
    <s v="Mary Evans"/>
    <x v="8"/>
    <x v="3"/>
    <s v="CUST_ID_073"/>
  </r>
  <r>
    <x v="1"/>
    <x v="5"/>
    <x v="8"/>
    <s v="High"/>
    <n v="1378.5"/>
    <n v="208.16"/>
    <n v="338.59"/>
    <n v="216020.42"/>
    <n v="338.59"/>
    <n v="466746.31499999989"/>
    <n v="466.74631499999992"/>
    <n v="132806.07999999999"/>
    <n v="333940.23499999999"/>
    <n v="333.94023499999997"/>
    <d v="2024-01-13T00:00:00"/>
    <x v="3"/>
    <s v="Q1"/>
    <x v="2"/>
    <s v="Jennifer Taylor"/>
    <x v="8"/>
    <x v="3"/>
    <s v="CUST_ID_038"/>
  </r>
  <r>
    <x v="1"/>
    <x v="5"/>
    <x v="8"/>
    <s v="High"/>
    <n v="1378.5"/>
    <n v="208.16"/>
    <n v="338.59"/>
    <n v="216020.42"/>
    <n v="338.59"/>
    <n v="466746.31499999989"/>
    <n v="466.74631499999992"/>
    <n v="132806.07999999999"/>
    <n v="333940.23499999999"/>
    <n v="333.94023499999997"/>
    <d v="2024-01-13T00:00:00"/>
    <x v="3"/>
    <s v="Q1"/>
    <x v="2"/>
    <s v="Jennifer Taylor"/>
    <x v="8"/>
    <x v="3"/>
    <s v="CUST_ID_064"/>
  </r>
  <r>
    <x v="1"/>
    <x v="21"/>
    <x v="8"/>
    <s v="High"/>
    <n v="1606.5"/>
    <n v="150.72999999999999"/>
    <n v="214.56"/>
    <n v="159632.64000000001"/>
    <n v="214.56"/>
    <n v="344690.64"/>
    <n v="344.69063999999997"/>
    <n v="112143.12"/>
    <n v="232547.52"/>
    <n v="232.54751999999999"/>
    <d v="2024-02-05T00:00:00"/>
    <x v="0"/>
    <s v="Q1"/>
    <x v="2"/>
    <s v="Nicole Martin"/>
    <x v="8"/>
    <x v="4"/>
    <s v="CUST_ID_086"/>
  </r>
  <r>
    <x v="2"/>
    <x v="90"/>
    <x v="8"/>
    <s v="None"/>
    <n v="1687.5"/>
    <n v="200.25"/>
    <n v="300.29000000000002"/>
    <n v="234526.49"/>
    <n v="300.29000000000002"/>
    <n v="506739.37500000012"/>
    <n v="506.73937500000011"/>
    <n v="156395.25"/>
    <n v="350344.12500000012"/>
    <n v="350.34412500000008"/>
    <d v="2024-12-06T00:00:00"/>
    <x v="11"/>
    <s v="Q4"/>
    <x v="2"/>
    <s v="Joshua Goodwin"/>
    <x v="8"/>
    <x v="5"/>
    <s v="CUST_ID_079"/>
  </r>
  <r>
    <x v="3"/>
    <x v="82"/>
    <x v="8"/>
    <s v="Medium"/>
    <n v="1068"/>
    <n v="278.52"/>
    <n v="388.58"/>
    <n v="251411.26"/>
    <n v="388.58"/>
    <n v="415003.44"/>
    <n v="415.00344000000001"/>
    <n v="180202.44"/>
    <n v="234801"/>
    <n v="234.80099999999999"/>
    <d v="2023-05-26T00:00:00"/>
    <x v="5"/>
    <s v="Q2"/>
    <x v="0"/>
    <s v="Daniel Hampton"/>
    <x v="8"/>
    <x v="5"/>
    <s v="CUST_ID_074"/>
  </r>
  <r>
    <x v="0"/>
    <x v="0"/>
    <x v="8"/>
    <s v="High"/>
    <n v="1359"/>
    <n v="242.23"/>
    <n v="331.73"/>
    <n v="300547.38"/>
    <n v="331.73"/>
    <n v="450821.07"/>
    <n v="450.82107000000002"/>
    <n v="219460.38"/>
    <n v="231360.69"/>
    <n v="231.36069000000001"/>
    <d v="2022-04-03T00:00:00"/>
    <x v="9"/>
    <s v="Q2"/>
    <x v="1"/>
    <s v="Nathan Alexander"/>
    <x v="8"/>
    <x v="0"/>
    <s v="CUST_ID_065"/>
  </r>
  <r>
    <x v="2"/>
    <x v="60"/>
    <x v="8"/>
    <s v="Medium"/>
    <n v="1456.5"/>
    <n v="285.68"/>
    <n v="390.24"/>
    <n v="315704.15999999997"/>
    <n v="390.24"/>
    <n v="568384.56000000006"/>
    <n v="568.38456000000008"/>
    <n v="231115.12"/>
    <n v="337269.44000000012"/>
    <n v="337.26944000000009"/>
    <d v="2024-09-08T00:00:00"/>
    <x v="2"/>
    <s v="Q3"/>
    <x v="2"/>
    <s v="Brian Gill"/>
    <x v="8"/>
    <x v="1"/>
    <s v="CUST_ID_007"/>
  </r>
  <r>
    <x v="3"/>
    <x v="9"/>
    <x v="8"/>
    <s v="High"/>
    <n v="1599"/>
    <n v="216.36"/>
    <n v="334.87"/>
    <n v="324489.03000000003"/>
    <n v="334.87"/>
    <n v="535457.13"/>
    <n v="535.45713000000001"/>
    <n v="209652.84"/>
    <n v="325804.28999999998"/>
    <n v="325.80428999999998"/>
    <d v="2023-07-09T00:00:00"/>
    <x v="6"/>
    <s v="Q3"/>
    <x v="0"/>
    <s v="Deborah Taylor"/>
    <x v="8"/>
    <x v="4"/>
    <s v="CUST_ID_017"/>
  </r>
  <r>
    <x v="2"/>
    <x v="64"/>
    <x v="8"/>
    <s v="High"/>
    <n v="1737"/>
    <n v="282.48"/>
    <n v="356.86"/>
    <n v="312966.21999999997"/>
    <n v="356.86"/>
    <n v="619865.82000000007"/>
    <n v="619.8658200000001"/>
    <n v="247734.96"/>
    <n v="372130.8600000001"/>
    <n v="372.1308600000001"/>
    <d v="2023-12-09T00:00:00"/>
    <x v="11"/>
    <s v="Q4"/>
    <x v="0"/>
    <s v="Anthony Choi"/>
    <x v="8"/>
    <x v="1"/>
    <s v="CUST_ID_014"/>
  </r>
  <r>
    <x v="3"/>
    <x v="46"/>
    <x v="9"/>
    <s v="None"/>
    <n v="731"/>
    <n v="204.75"/>
    <n v="296.63"/>
    <n v="164333.01999999999"/>
    <n v="203"/>
    <n v="68443.53"/>
    <n v="68.443529999999996"/>
    <n v="113431.5"/>
    <n v="0"/>
    <n v="0"/>
    <d v="2023-12-20T00:00:00"/>
    <x v="11"/>
    <s v="Q4"/>
    <x v="0"/>
    <s v="William Ross"/>
    <x v="9"/>
    <x v="3"/>
    <s v="CUST_ID_049"/>
  </r>
  <r>
    <x v="2"/>
    <x v="16"/>
    <x v="9"/>
    <s v="None"/>
    <n v="9"/>
    <n v="204.3"/>
    <n v="295.18"/>
    <n v="2656.62"/>
    <n v="160.99"/>
    <n v="1207.71"/>
    <n v="1.2077100000000001"/>
    <n v="1838.7"/>
    <n v="0"/>
    <n v="0"/>
    <d v="2022-05-24T00:00:00"/>
    <x v="5"/>
    <s v="Q2"/>
    <x v="1"/>
    <s v="Sandra Alexander"/>
    <x v="9"/>
    <x v="5"/>
    <s v="CUST_ID_099"/>
  </r>
  <r>
    <x v="2"/>
    <x v="41"/>
    <x v="9"/>
    <s v="Low"/>
    <n v="66"/>
    <n v="14.88"/>
    <n v="23.37"/>
    <n v="1285.3499999999999"/>
    <n v="23.37"/>
    <n v="1542.42"/>
    <n v="1.5424199999999999"/>
    <n v="818.4"/>
    <n v="724.0200000000001"/>
    <n v="0.72402000000000011"/>
    <d v="2024-06-27T00:00:00"/>
    <x v="10"/>
    <s v="Q2"/>
    <x v="2"/>
    <s v="Steven Diaz"/>
    <x v="9"/>
    <x v="3"/>
    <s v="CUST_ID_016"/>
  </r>
  <r>
    <x v="0"/>
    <x v="84"/>
    <x v="9"/>
    <s v="High"/>
    <n v="15"/>
    <n v="194.34"/>
    <n v="324.27"/>
    <n v="4864.05"/>
    <n v="324.27"/>
    <n v="4864.0499999999993"/>
    <n v="4.8640499999999989"/>
    <n v="2915.1"/>
    <n v="1948.9499999999989"/>
    <n v="1.9489499999999991"/>
    <d v="2022-08-22T00:00:00"/>
    <x v="7"/>
    <s v="Q3"/>
    <x v="1"/>
    <s v="Albert Benjamin"/>
    <x v="9"/>
    <x v="4"/>
    <s v="CUST_ID_029"/>
  </r>
  <r>
    <x v="2"/>
    <x v="79"/>
    <x v="9"/>
    <s v="High"/>
    <n v="25"/>
    <n v="104.34"/>
    <n v="180.13"/>
    <n v="3782.73"/>
    <n v="180.13"/>
    <n v="4503.25"/>
    <n v="4.5032500000000004"/>
    <n v="2191.14"/>
    <n v="2312.11"/>
    <n v="2.3121100000000001"/>
    <d v="2024-10-19T00:00:00"/>
    <x v="8"/>
    <s v="Q4"/>
    <x v="2"/>
    <s v="Peter Cruz"/>
    <x v="9"/>
    <x v="5"/>
    <s v="CUST_ID_012"/>
  </r>
  <r>
    <x v="2"/>
    <x v="26"/>
    <x v="9"/>
    <s v="Medium"/>
    <n v="50"/>
    <n v="237.44"/>
    <n v="410.39"/>
    <n v="17236.38"/>
    <n v="410.39"/>
    <n v="20519.5"/>
    <n v="20.519500000000001"/>
    <n v="9972.48"/>
    <n v="10547.02"/>
    <n v="10.54702"/>
    <d v="2022-02-16T00:00:00"/>
    <x v="0"/>
    <s v="Q1"/>
    <x v="1"/>
    <s v="Rebekah Green MD"/>
    <x v="9"/>
    <x v="5"/>
    <s v="CUST_ID_028"/>
  </r>
  <r>
    <x v="1"/>
    <x v="47"/>
    <x v="9"/>
    <s v="High"/>
    <n v="79"/>
    <n v="87.11"/>
    <n v="145.78"/>
    <n v="10496.16"/>
    <n v="145.78"/>
    <n v="11516.62"/>
    <n v="11.51662"/>
    <n v="6271.92"/>
    <n v="5244.7000000000007"/>
    <n v="5.2447000000000008"/>
    <d v="2023-05-23T00:00:00"/>
    <x v="5"/>
    <s v="Q2"/>
    <x v="0"/>
    <s v="Crystal Reyes"/>
    <x v="9"/>
    <x v="2"/>
    <s v="CUST_ID_004"/>
  </r>
  <r>
    <x v="1"/>
    <x v="67"/>
    <x v="9"/>
    <s v="Medium"/>
    <n v="92"/>
    <n v="181.52"/>
    <n v="252.26"/>
    <n v="19424.02"/>
    <n v="252.26"/>
    <n v="23207.919999999998"/>
    <n v="23.207920000000001"/>
    <n v="13977.04"/>
    <n v="9230.8799999999974"/>
    <n v="9.2308799999999973"/>
    <d v="2024-09-23T00:00:00"/>
    <x v="2"/>
    <s v="Q3"/>
    <x v="2"/>
    <s v="Robin Cruz"/>
    <x v="9"/>
    <x v="7"/>
    <s v="CUST_ID_032"/>
  </r>
  <r>
    <x v="2"/>
    <x v="31"/>
    <x v="9"/>
    <s v="Medium"/>
    <n v="408"/>
    <n v="63.34"/>
    <n v="84.92"/>
    <n v="24032.36"/>
    <n v="84.92"/>
    <n v="34647.360000000001"/>
    <n v="34.647359999999999"/>
    <n v="17925.22"/>
    <n v="16722.14"/>
    <n v="16.72214"/>
    <d v="2024-11-26T00:00:00"/>
    <x v="4"/>
    <s v="Q4"/>
    <x v="2"/>
    <s v="Bryan Williams"/>
    <x v="9"/>
    <x v="2"/>
    <s v="CUST_ID_008"/>
  </r>
  <r>
    <x v="0"/>
    <x v="75"/>
    <x v="9"/>
    <s v="Low"/>
    <n v="191"/>
    <n v="194.72"/>
    <n v="284.20999999999998"/>
    <n v="54284.11"/>
    <n v="284.20999999999998"/>
    <n v="54284.109999999993"/>
    <n v="54.284109999999991"/>
    <n v="37191.519999999997"/>
    <n v="17092.59"/>
    <n v="17.092590000000001"/>
    <d v="2022-05-18T00:00:00"/>
    <x v="5"/>
    <s v="Q2"/>
    <x v="1"/>
    <s v="Tammy Mullins DVM"/>
    <x v="9"/>
    <x v="6"/>
    <s v="CUST_ID_082"/>
  </r>
  <r>
    <x v="1"/>
    <x v="41"/>
    <x v="9"/>
    <s v="Low"/>
    <n v="110"/>
    <n v="208.99"/>
    <n v="258.11"/>
    <n v="25811"/>
    <n v="258.11"/>
    <n v="28392.1"/>
    <n v="28.392099999999999"/>
    <n v="20899"/>
    <n v="7493.1000000000022"/>
    <n v="7.4931000000000019"/>
    <d v="2023-03-30T00:00:00"/>
    <x v="1"/>
    <s v="Q1"/>
    <x v="0"/>
    <s v="Caroline Bennett"/>
    <x v="9"/>
    <x v="2"/>
    <s v="CUST_ID_016"/>
  </r>
  <r>
    <x v="3"/>
    <x v="38"/>
    <x v="9"/>
    <s v="Low"/>
    <n v="536"/>
    <n v="24.4"/>
    <n v="32.79"/>
    <n v="15968.73"/>
    <n v="32.79"/>
    <n v="17575.439999999999"/>
    <n v="17.57544"/>
    <n v="11882.8"/>
    <n v="5692.6399999999994"/>
    <n v="5.692639999999999"/>
    <d v="2023-07-08T00:00:00"/>
    <x v="6"/>
    <s v="Q3"/>
    <x v="0"/>
    <s v="Cory Beasley"/>
    <x v="9"/>
    <x v="1"/>
    <s v="CUST_ID_096"/>
  </r>
  <r>
    <x v="1"/>
    <x v="97"/>
    <x v="9"/>
    <s v="Low"/>
    <n v="439"/>
    <n v="45.04"/>
    <n v="79.349999999999994"/>
    <n v="34834.65"/>
    <n v="79.349999999999994"/>
    <n v="34834.649999999987"/>
    <n v="34.834650000000003"/>
    <n v="19772.560000000001"/>
    <n v="15062.089999999989"/>
    <n v="15.062089999999991"/>
    <d v="2022-07-28T00:00:00"/>
    <x v="6"/>
    <s v="Q3"/>
    <x v="1"/>
    <s v="Leslie Thomas"/>
    <x v="9"/>
    <x v="3"/>
    <s v="CUST_ID_015"/>
  </r>
  <r>
    <x v="2"/>
    <x v="89"/>
    <x v="9"/>
    <s v="None"/>
    <n v="763"/>
    <n v="136.75"/>
    <n v="208.9"/>
    <n v="159390.70000000001"/>
    <n v="208.9"/>
    <n v="159390.70000000001"/>
    <n v="159.39070000000001"/>
    <n v="104340.25"/>
    <n v="55050.450000000012"/>
    <n v="55.050450000000012"/>
    <d v="2022-10-17T00:00:00"/>
    <x v="8"/>
    <s v="Q4"/>
    <x v="1"/>
    <s v="Manuel Jones"/>
    <x v="9"/>
    <x v="6"/>
    <s v="CUST_ID_042"/>
  </r>
  <r>
    <x v="1"/>
    <x v="27"/>
    <x v="9"/>
    <s v="High"/>
    <n v="244"/>
    <n v="155.76"/>
    <n v="269.37"/>
    <n v="65726.28"/>
    <n v="269.37"/>
    <n v="65726.28"/>
    <n v="65.726280000000003"/>
    <n v="38005.440000000002"/>
    <n v="27720.84"/>
    <n v="27.720839999999999"/>
    <d v="2022-04-05T00:00:00"/>
    <x v="9"/>
    <s v="Q2"/>
    <x v="1"/>
    <s v="Jacob Jones"/>
    <x v="9"/>
    <x v="5"/>
    <s v="CUST_ID_033"/>
  </r>
  <r>
    <x v="0"/>
    <x v="26"/>
    <x v="9"/>
    <s v="Medium"/>
    <n v="997"/>
    <n v="25.25"/>
    <n v="30.44"/>
    <n v="22982.2"/>
    <n v="30.44"/>
    <n v="30348.68"/>
    <n v="30.348680000000002"/>
    <n v="19063.75"/>
    <n v="11284.93"/>
    <n v="11.284929999999999"/>
    <d v="2023-12-09T00:00:00"/>
    <x v="11"/>
    <s v="Q4"/>
    <x v="0"/>
    <s v="Lisa Hernandez"/>
    <x v="9"/>
    <x v="2"/>
    <s v="CUST_ID_028"/>
  </r>
  <r>
    <x v="3"/>
    <x v="77"/>
    <x v="9"/>
    <s v="Low"/>
    <n v="468"/>
    <n v="13.16"/>
    <n v="19.559999999999999"/>
    <n v="9154.08"/>
    <n v="19.559999999999999"/>
    <n v="9154.08"/>
    <n v="9.1540800000000004"/>
    <n v="6158.88"/>
    <n v="2995.2"/>
    <n v="2.9952000000000001"/>
    <d v="2022-04-17T00:00:00"/>
    <x v="9"/>
    <s v="Q2"/>
    <x v="1"/>
    <s v="Joe May MD"/>
    <x v="9"/>
    <x v="4"/>
    <s v="CUST_ID_094"/>
  </r>
  <r>
    <x v="2"/>
    <x v="58"/>
    <x v="9"/>
    <s v="Medium"/>
    <n v="566"/>
    <n v="67.930000000000007"/>
    <n v="94.29"/>
    <n v="44504.88"/>
    <n v="94.29"/>
    <n v="53368.140000000007"/>
    <n v="53.368139999999997"/>
    <n v="32062.959999999999"/>
    <n v="21305.180000000011"/>
    <n v="21.305180000000011"/>
    <d v="2024-08-27T00:00:00"/>
    <x v="7"/>
    <s v="Q3"/>
    <x v="2"/>
    <s v="Jennifer Michael"/>
    <x v="9"/>
    <x v="2"/>
    <s v="CUST_ID_059"/>
  </r>
  <r>
    <x v="0"/>
    <x v="80"/>
    <x v="9"/>
    <s v="Medium"/>
    <n v="189"/>
    <n v="270.82"/>
    <n v="325.44"/>
    <n v="61508.160000000003"/>
    <n v="325.44"/>
    <n v="61508.160000000003"/>
    <n v="61.508159999999997"/>
    <n v="51184.98"/>
    <n v="10323.179999999989"/>
    <n v="10.32317999999999"/>
    <d v="2022-03-15T00:00:00"/>
    <x v="1"/>
    <s v="Q1"/>
    <x v="1"/>
    <s v="Sonya Turner"/>
    <x v="9"/>
    <x v="5"/>
    <s v="CUST_ID_001"/>
  </r>
  <r>
    <x v="1"/>
    <x v="81"/>
    <x v="9"/>
    <s v="High"/>
    <n v="566"/>
    <n v="278.16000000000003"/>
    <n v="334.99"/>
    <n v="131651.07"/>
    <n v="334.99"/>
    <n v="189604.34"/>
    <n v="189.60434000000001"/>
    <n v="109316.88"/>
    <n v="80287.459999999992"/>
    <n v="80.287459999999996"/>
    <d v="2024-12-31T00:00:00"/>
    <x v="11"/>
    <s v="Q4"/>
    <x v="2"/>
    <s v="James Salazar"/>
    <x v="9"/>
    <x v="6"/>
    <s v="CUST_ID_009"/>
  </r>
  <r>
    <x v="2"/>
    <x v="28"/>
    <x v="9"/>
    <s v="Medium"/>
    <n v="472"/>
    <n v="120.48"/>
    <n v="144.80000000000001"/>
    <n v="68345.600000000006"/>
    <n v="144.80000000000001"/>
    <n v="68345.600000000006"/>
    <n v="68.345600000000005"/>
    <n v="56866.559999999998"/>
    <n v="11479.04000000001"/>
    <n v="11.47904000000001"/>
    <d v="2022-08-16T00:00:00"/>
    <x v="7"/>
    <s v="Q3"/>
    <x v="1"/>
    <s v="Tina Tyler"/>
    <x v="9"/>
    <x v="1"/>
    <s v="CUST_ID_069"/>
  </r>
  <r>
    <x v="1"/>
    <x v="51"/>
    <x v="9"/>
    <s v="Medium"/>
    <n v="531"/>
    <n v="227.14"/>
    <n v="287.89999999999998"/>
    <n v="139055.70000000001"/>
    <n v="287.89999999999998"/>
    <n v="152874.9"/>
    <n v="152.8749"/>
    <n v="109708.62"/>
    <n v="43166.28"/>
    <n v="43.16628"/>
    <d v="2023-03-25T00:00:00"/>
    <x v="1"/>
    <s v="Q1"/>
    <x v="0"/>
    <s v="Joshua Knight"/>
    <x v="9"/>
    <x v="4"/>
    <s v="CUST_ID_011"/>
  </r>
  <r>
    <x v="2"/>
    <x v="79"/>
    <x v="9"/>
    <s v="Medium"/>
    <n v="485"/>
    <n v="204.95"/>
    <n v="335.46"/>
    <n v="135525.84"/>
    <n v="335.46"/>
    <n v="162698.1"/>
    <n v="162.69810000000001"/>
    <n v="82799.8"/>
    <n v="79898.299999999974"/>
    <n v="79.898299999999978"/>
    <d v="2024-07-05T00:00:00"/>
    <x v="6"/>
    <s v="Q3"/>
    <x v="2"/>
    <s v="Lindsay Taylor"/>
    <x v="9"/>
    <x v="0"/>
    <s v="CUST_ID_012"/>
  </r>
  <r>
    <x v="0"/>
    <x v="27"/>
    <x v="9"/>
    <s v="None"/>
    <n v="218"/>
    <n v="104.8"/>
    <n v="161.37"/>
    <n v="35178.660000000003"/>
    <n v="161.37"/>
    <n v="35178.660000000003"/>
    <n v="35.178660000000001"/>
    <n v="22846.400000000001"/>
    <n v="12332.26"/>
    <n v="12.33226"/>
    <d v="2022-07-26T00:00:00"/>
    <x v="6"/>
    <s v="Q3"/>
    <x v="1"/>
    <s v="Kathryn Prince"/>
    <x v="9"/>
    <x v="0"/>
    <s v="CUST_ID_033"/>
  </r>
  <r>
    <x v="2"/>
    <x v="98"/>
    <x v="9"/>
    <s v="None"/>
    <n v="243"/>
    <n v="190.08"/>
    <n v="340.53"/>
    <n v="82748.789999999994"/>
    <n v="340.53"/>
    <n v="82748.789999999994"/>
    <n v="82.74879"/>
    <n v="46189.440000000002"/>
    <n v="36559.349999999991"/>
    <n v="36.559349999999988"/>
    <d v="2022-06-29T00:00:00"/>
    <x v="10"/>
    <s v="Q2"/>
    <x v="1"/>
    <s v="Benjamin Watkins"/>
    <x v="9"/>
    <x v="7"/>
    <s v="CUST_ID_036"/>
  </r>
  <r>
    <x v="0"/>
    <x v="19"/>
    <x v="9"/>
    <s v="High"/>
    <n v="433"/>
    <n v="43.76"/>
    <n v="70.78"/>
    <n v="23215.84"/>
    <n v="70.78"/>
    <n v="30647.74"/>
    <n v="30.647739999999999"/>
    <n v="14353.28"/>
    <n v="16294.46"/>
    <n v="16.294460000000001"/>
    <d v="2023-02-07T00:00:00"/>
    <x v="0"/>
    <s v="Q1"/>
    <x v="0"/>
    <s v="John Jones"/>
    <x v="9"/>
    <x v="7"/>
    <s v="CUST_ID_046"/>
  </r>
  <r>
    <x v="2"/>
    <x v="87"/>
    <x v="9"/>
    <s v="High"/>
    <n v="838"/>
    <n v="62.55"/>
    <n v="99.34"/>
    <n v="75697.08"/>
    <n v="99.34"/>
    <n v="83246.92"/>
    <n v="83.246920000000003"/>
    <n v="47663.1"/>
    <n v="35583.82"/>
    <n v="35.583820000000003"/>
    <d v="2023-09-05T00:00:00"/>
    <x v="2"/>
    <s v="Q3"/>
    <x v="0"/>
    <s v="Jose Martin"/>
    <x v="9"/>
    <x v="5"/>
    <s v="CUST_ID_043"/>
  </r>
  <r>
    <x v="3"/>
    <x v="70"/>
    <x v="9"/>
    <s v="High"/>
    <n v="805"/>
    <n v="186.5"/>
    <n v="244.81"/>
    <n v="197072.05"/>
    <n v="244.81"/>
    <n v="197072.05"/>
    <n v="197.07204999999999"/>
    <n v="150132.5"/>
    <n v="46939.549999999988"/>
    <n v="46.93954999999999"/>
    <d v="2022-05-12T00:00:00"/>
    <x v="5"/>
    <s v="Q2"/>
    <x v="1"/>
    <s v="Julie Thompson"/>
    <x v="9"/>
    <x v="3"/>
    <s v="CUST_ID_054"/>
  </r>
  <r>
    <x v="2"/>
    <x v="83"/>
    <x v="9"/>
    <s v="None"/>
    <n v="367"/>
    <n v="81.94"/>
    <n v="134.41"/>
    <n v="34274.550000000003"/>
    <n v="134.41"/>
    <n v="49328.47"/>
    <n v="49.328470000000003"/>
    <n v="20894.7"/>
    <n v="28433.77"/>
    <n v="28.433769999999999"/>
    <d v="2024-11-27T00:00:00"/>
    <x v="4"/>
    <s v="Q4"/>
    <x v="2"/>
    <s v="Tonya Rivera"/>
    <x v="9"/>
    <x v="2"/>
    <s v="CUST_ID_019"/>
  </r>
  <r>
    <x v="0"/>
    <x v="34"/>
    <x v="9"/>
    <s v="Low"/>
    <n v="728"/>
    <n v="282.04000000000002"/>
    <n v="400.44"/>
    <n v="243067.08"/>
    <n v="400.44"/>
    <n v="291520.32"/>
    <n v="291.52032000000003"/>
    <n v="171198.28"/>
    <n v="120322.04"/>
    <n v="120.32204"/>
    <d v="2024-08-22T00:00:00"/>
    <x v="7"/>
    <s v="Q3"/>
    <x v="2"/>
    <s v="April Perry"/>
    <x v="9"/>
    <x v="4"/>
    <s v="CUST_ID_095"/>
  </r>
  <r>
    <x v="2"/>
    <x v="87"/>
    <x v="9"/>
    <s v="Medium"/>
    <n v="866"/>
    <n v="72.760000000000005"/>
    <n v="88.52"/>
    <n v="63911.44"/>
    <n v="88.52"/>
    <n v="76658.319999999992"/>
    <n v="76.658319999999989"/>
    <n v="52532.72"/>
    <n v="24125.599999999991"/>
    <n v="24.125599999999991"/>
    <d v="2024-10-26T00:00:00"/>
    <x v="8"/>
    <s v="Q4"/>
    <x v="2"/>
    <s v="Tammy Graves"/>
    <x v="9"/>
    <x v="1"/>
    <s v="CUST_ID_043"/>
  </r>
  <r>
    <x v="0"/>
    <x v="61"/>
    <x v="9"/>
    <s v="High"/>
    <n v="553"/>
    <n v="75.45"/>
    <n v="94.75"/>
    <n v="43679.75"/>
    <n v="94.75"/>
    <n v="52396.75"/>
    <n v="52.396749999999997"/>
    <n v="34782.449999999997"/>
    <n v="17614.3"/>
    <n v="17.6143"/>
    <d v="2024-07-02T00:00:00"/>
    <x v="6"/>
    <s v="Q3"/>
    <x v="2"/>
    <s v="Trevor Waters"/>
    <x v="9"/>
    <x v="4"/>
    <s v="CUST_ID_031"/>
  </r>
  <r>
    <x v="3"/>
    <x v="64"/>
    <x v="9"/>
    <s v="None"/>
    <n v="386"/>
    <n v="207.3"/>
    <n v="293.39999999999998"/>
    <n v="113252.4"/>
    <n v="293.39999999999998"/>
    <n v="113252.4"/>
    <n v="113.25239999999999"/>
    <n v="80017.8"/>
    <n v="33234.599999999991"/>
    <n v="33.234599999999993"/>
    <d v="2022-07-28T00:00:00"/>
    <x v="6"/>
    <s v="Q3"/>
    <x v="1"/>
    <s v="Logan Collins"/>
    <x v="9"/>
    <x v="3"/>
    <s v="CUST_ID_014"/>
  </r>
  <r>
    <x v="1"/>
    <x v="88"/>
    <x v="9"/>
    <s v="Low"/>
    <n v="578"/>
    <n v="45.2"/>
    <n v="71.95"/>
    <n v="37773.75"/>
    <n v="71.95"/>
    <n v="41587.1"/>
    <n v="41.5871"/>
    <n v="23730"/>
    <n v="17857.099999999999"/>
    <n v="17.857099999999999"/>
    <d v="2023-03-20T00:00:00"/>
    <x v="1"/>
    <s v="Q1"/>
    <x v="0"/>
    <s v="John Dean"/>
    <x v="9"/>
    <x v="0"/>
    <s v="CUST_ID_027"/>
  </r>
  <r>
    <x v="2"/>
    <x v="39"/>
    <x v="9"/>
    <s v="Low"/>
    <n v="263"/>
    <n v="169.47"/>
    <n v="253.03"/>
    <n v="66546.89"/>
    <n v="253.03"/>
    <n v="66546.89"/>
    <n v="66.546890000000005"/>
    <n v="44570.61"/>
    <n v="21976.28"/>
    <n v="21.976279999999999"/>
    <d v="2022-07-19T00:00:00"/>
    <x v="6"/>
    <s v="Q3"/>
    <x v="1"/>
    <s v="Mr. Jonathan Oconnell"/>
    <x v="9"/>
    <x v="4"/>
    <s v="CUST_ID_089"/>
  </r>
  <r>
    <x v="3"/>
    <x v="91"/>
    <x v="9"/>
    <s v="Low"/>
    <n v="527"/>
    <n v="148.44"/>
    <n v="207.52"/>
    <n v="91101.28"/>
    <n v="207.52"/>
    <n v="109363.04"/>
    <n v="109.36304"/>
    <n v="65165.16"/>
    <n v="44197.88"/>
    <n v="44.197879999999998"/>
    <d v="2022-12-12T00:00:00"/>
    <x v="11"/>
    <s v="Q4"/>
    <x v="1"/>
    <s v="Joshua Singh"/>
    <x v="9"/>
    <x v="6"/>
    <s v="CUST_ID_023"/>
  </r>
  <r>
    <x v="2"/>
    <x v="36"/>
    <x v="9"/>
    <s v="None"/>
    <n v="271"/>
    <n v="207.95"/>
    <n v="347.48"/>
    <n v="71233.399999999994"/>
    <n v="347.48"/>
    <n v="94167.08"/>
    <n v="94.167079999999999"/>
    <n v="42629.75"/>
    <n v="51537.33"/>
    <n v="51.537329999999997"/>
    <d v="2023-12-02T00:00:00"/>
    <x v="11"/>
    <s v="Q4"/>
    <x v="0"/>
    <s v="Tracy Simmons"/>
    <x v="9"/>
    <x v="0"/>
    <s v="CUST_ID_055"/>
  </r>
  <r>
    <x v="0"/>
    <x v="65"/>
    <x v="9"/>
    <s v="Low"/>
    <n v="516"/>
    <n v="77.38"/>
    <n v="139.02000000000001"/>
    <n v="59778.6"/>
    <n v="139.02000000000001"/>
    <n v="71734.320000000007"/>
    <n v="71.734320000000011"/>
    <n v="33273.4"/>
    <n v="38460.920000000013"/>
    <n v="38.460920000000009"/>
    <d v="2024-05-22T00:00:00"/>
    <x v="5"/>
    <s v="Q2"/>
    <x v="2"/>
    <s v="Debra Hanson"/>
    <x v="9"/>
    <x v="0"/>
    <s v="CUST_ID_038"/>
  </r>
  <r>
    <x v="2"/>
    <x v="72"/>
    <x v="9"/>
    <s v="Medium"/>
    <n v="992"/>
    <n v="90.59"/>
    <n v="138.07"/>
    <n v="124539.14"/>
    <n v="138.07"/>
    <n v="136965.44"/>
    <n v="136.96544"/>
    <n v="81712.179999999993"/>
    <n v="55253.260000000009"/>
    <n v="55.253260000000012"/>
    <d v="2023-04-14T00:00:00"/>
    <x v="9"/>
    <s v="Q2"/>
    <x v="0"/>
    <s v="Ann Daniels DDS"/>
    <x v="9"/>
    <x v="2"/>
    <s v="CUST_ID_067"/>
  </r>
  <r>
    <x v="1"/>
    <x v="16"/>
    <x v="9"/>
    <s v="Medium"/>
    <n v="1161"/>
    <n v="127.72"/>
    <n v="204.68"/>
    <n v="164972.07999999999"/>
    <n v="204.68"/>
    <n v="237633.48"/>
    <n v="237.63347999999999"/>
    <n v="102942.32"/>
    <n v="134691.16"/>
    <n v="134.69116"/>
    <d v="2024-01-18T00:00:00"/>
    <x v="3"/>
    <s v="Q1"/>
    <x v="2"/>
    <s v="Christopher Tanner"/>
    <x v="9"/>
    <x v="3"/>
    <s v="CUST_ID_099"/>
  </r>
  <r>
    <x v="2"/>
    <x v="29"/>
    <x v="9"/>
    <s v="High"/>
    <n v="716"/>
    <n v="51.6"/>
    <n v="82.51"/>
    <n v="59077.16"/>
    <n v="82.51"/>
    <n v="59077.16"/>
    <n v="59.077160000000013"/>
    <n v="36945.599999999999"/>
    <n v="22131.56"/>
    <n v="22.13156"/>
    <d v="2022-08-20T00:00:00"/>
    <x v="7"/>
    <s v="Q3"/>
    <x v="1"/>
    <s v="Chad Santos"/>
    <x v="9"/>
    <x v="7"/>
    <s v="CUST_ID_084"/>
  </r>
  <r>
    <x v="3"/>
    <x v="69"/>
    <x v="9"/>
    <s v="High"/>
    <n v="1169"/>
    <n v="25.07"/>
    <n v="35.869999999999997"/>
    <n v="34937.379999999997"/>
    <n v="35.869999999999997"/>
    <n v="41932.03"/>
    <n v="41.932029999999997"/>
    <n v="24418.18"/>
    <n v="17513.849999999999"/>
    <n v="17.513850000000001"/>
    <d v="2022-12-21T00:00:00"/>
    <x v="11"/>
    <s v="Q4"/>
    <x v="1"/>
    <s v="Ivan Bennett"/>
    <x v="9"/>
    <x v="6"/>
    <s v="CUST_ID_085"/>
  </r>
  <r>
    <x v="0"/>
    <x v="27"/>
    <x v="9"/>
    <s v="None"/>
    <n v="854"/>
    <n v="39.200000000000003"/>
    <n v="56.31"/>
    <n v="48088.74"/>
    <n v="56.31"/>
    <n v="48088.740000000013"/>
    <n v="48.088740000000008"/>
    <n v="33476.800000000003"/>
    <n v="14611.94"/>
    <n v="14.611940000000001"/>
    <d v="2022-03-01T00:00:00"/>
    <x v="1"/>
    <s v="Q1"/>
    <x v="1"/>
    <s v="Michael Lee"/>
    <x v="9"/>
    <x v="6"/>
    <s v="CUST_ID_033"/>
  </r>
  <r>
    <x v="0"/>
    <x v="27"/>
    <x v="9"/>
    <s v="None"/>
    <n v="854"/>
    <n v="39.200000000000003"/>
    <n v="56.31"/>
    <n v="48088.74"/>
    <n v="56.31"/>
    <n v="48088.740000000013"/>
    <n v="48.088740000000008"/>
    <n v="33476.800000000003"/>
    <n v="14611.94"/>
    <n v="14.611940000000001"/>
    <d v="2022-03-01T00:00:00"/>
    <x v="1"/>
    <s v="Q1"/>
    <x v="1"/>
    <s v="Michael Lee"/>
    <x v="9"/>
    <x v="6"/>
    <s v="CUST_ID_034"/>
  </r>
  <r>
    <x v="3"/>
    <x v="65"/>
    <x v="9"/>
    <s v="High"/>
    <n v="963"/>
    <n v="179.05"/>
    <n v="276.94"/>
    <n v="266693.21999999997"/>
    <n v="276.94"/>
    <n v="266693.21999999997"/>
    <n v="266.69322"/>
    <n v="172425.15"/>
    <n v="94268.069999999978"/>
    <n v="94.26806999999998"/>
    <d v="2022-09-26T00:00:00"/>
    <x v="2"/>
    <s v="Q3"/>
    <x v="1"/>
    <s v="Andrew Ross"/>
    <x v="9"/>
    <x v="4"/>
    <s v="CUST_ID_038"/>
  </r>
  <r>
    <x v="1"/>
    <x v="85"/>
    <x v="9"/>
    <s v="Medium"/>
    <n v="947"/>
    <n v="150.13999999999999"/>
    <n v="191.39"/>
    <n v="181246.33"/>
    <n v="191.39"/>
    <n v="181246.33"/>
    <n v="181.24633"/>
    <n v="142182.57999999999"/>
    <n v="39063.75"/>
    <n v="39.063749999999999"/>
    <d v="2022-05-16T00:00:00"/>
    <x v="5"/>
    <s v="Q2"/>
    <x v="1"/>
    <s v="Nancy Knight"/>
    <x v="9"/>
    <x v="2"/>
    <s v="CUST_ID_072"/>
  </r>
  <r>
    <x v="0"/>
    <x v="66"/>
    <x v="9"/>
    <s v="Low"/>
    <n v="984"/>
    <n v="129.30000000000001"/>
    <n v="168.6"/>
    <n v="138252"/>
    <n v="168.6"/>
    <n v="165902.39999999999"/>
    <n v="165.9024"/>
    <n v="106026"/>
    <n v="59876.399999999987"/>
    <n v="59.876399999999997"/>
    <d v="2024-06-14T00:00:00"/>
    <x v="10"/>
    <s v="Q2"/>
    <x v="2"/>
    <s v="Gregory Burns"/>
    <x v="9"/>
    <x v="2"/>
    <s v="CUST_ID_062"/>
  </r>
  <r>
    <x v="1"/>
    <x v="71"/>
    <x v="9"/>
    <s v="Low"/>
    <n v="902"/>
    <n v="162.96"/>
    <n v="257.33"/>
    <n v="193512.16"/>
    <n v="257.33"/>
    <n v="232111.66"/>
    <n v="232.11166"/>
    <n v="122545.92"/>
    <n v="109565.74"/>
    <n v="109.56574000000001"/>
    <d v="2024-09-21T00:00:00"/>
    <x v="2"/>
    <s v="Q3"/>
    <x v="2"/>
    <s v="Colleen Romero"/>
    <x v="9"/>
    <x v="5"/>
    <s v="CUST_ID_098"/>
  </r>
  <r>
    <x v="0"/>
    <x v="94"/>
    <x v="9"/>
    <s v="Low"/>
    <n v="658"/>
    <n v="117.25"/>
    <n v="147.16"/>
    <n v="80643.679999999993"/>
    <n v="147.16"/>
    <n v="96831.28"/>
    <n v="96.831279999999992"/>
    <n v="64253"/>
    <n v="32578.28"/>
    <n v="32.578279999999999"/>
    <d v="2024-08-22T00:00:00"/>
    <x v="7"/>
    <s v="Q3"/>
    <x v="2"/>
    <s v="Michael Harding"/>
    <x v="9"/>
    <x v="3"/>
    <s v="CUST_ID_013"/>
  </r>
  <r>
    <x v="1"/>
    <x v="88"/>
    <x v="9"/>
    <s v="None"/>
    <n v="416"/>
    <n v="271.83999999999997"/>
    <n v="441.15"/>
    <n v="138962.25"/>
    <n v="441.15"/>
    <n v="183518.4"/>
    <n v="183.51840000000001"/>
    <n v="85629.6"/>
    <n v="97888.799999999988"/>
    <n v="97.888799999999989"/>
    <d v="2023-11-17T00:00:00"/>
    <x v="4"/>
    <s v="Q4"/>
    <x v="0"/>
    <s v="Peter Hoffman"/>
    <x v="9"/>
    <x v="3"/>
    <s v="CUST_ID_027"/>
  </r>
  <r>
    <x v="3"/>
    <x v="98"/>
    <x v="9"/>
    <s v="Medium"/>
    <n v="829"/>
    <n v="215.85"/>
    <n v="280.22000000000003"/>
    <n v="175978.16"/>
    <n v="280.22000000000003"/>
    <n v="232302.38"/>
    <n v="232.30238"/>
    <n v="135553.79999999999"/>
    <n v="96748.580000000045"/>
    <n v="96.748580000000047"/>
    <d v="2023-01-18T00:00:00"/>
    <x v="3"/>
    <s v="Q1"/>
    <x v="0"/>
    <s v="Thomas Shah"/>
    <x v="9"/>
    <x v="5"/>
    <s v="CUST_ID_036"/>
  </r>
  <r>
    <x v="3"/>
    <x v="32"/>
    <x v="9"/>
    <s v="High"/>
    <n v="910"/>
    <n v="42.13"/>
    <n v="72.86"/>
    <n v="60255.22"/>
    <n v="72.86"/>
    <n v="66302.600000000006"/>
    <n v="66.302600000000012"/>
    <n v="34841.51"/>
    <n v="31461.09"/>
    <n v="31.461089999999999"/>
    <d v="2023-10-11T00:00:00"/>
    <x v="8"/>
    <s v="Q4"/>
    <x v="0"/>
    <s v="David Ford"/>
    <x v="9"/>
    <x v="7"/>
    <s v="CUST_ID_039"/>
  </r>
  <r>
    <x v="2"/>
    <x v="79"/>
    <x v="9"/>
    <s v="None"/>
    <n v="497"/>
    <n v="235.37"/>
    <n v="417.34"/>
    <n v="172778.76"/>
    <n v="417.34"/>
    <n v="207417.98"/>
    <n v="207.41798"/>
    <n v="97443.18"/>
    <n v="109974.8"/>
    <n v="109.9748"/>
    <d v="2024-06-01T00:00:00"/>
    <x v="10"/>
    <s v="Q2"/>
    <x v="2"/>
    <s v="Nicole Palmer"/>
    <x v="9"/>
    <x v="4"/>
    <s v="CUST_ID_012"/>
  </r>
  <r>
    <x v="2"/>
    <x v="43"/>
    <x v="9"/>
    <s v="Medium"/>
    <n v="922"/>
    <n v="75.14"/>
    <n v="97.3"/>
    <n v="74726.399999999994"/>
    <n v="97.3"/>
    <n v="89710.599999999991"/>
    <n v="89.710599999999985"/>
    <n v="57707.519999999997"/>
    <n v="32003.079999999991"/>
    <n v="32.003079999999997"/>
    <d v="2024-06-04T00:00:00"/>
    <x v="10"/>
    <s v="Q2"/>
    <x v="2"/>
    <s v="Rachel Martinez"/>
    <x v="9"/>
    <x v="7"/>
    <s v="CUST_ID_088"/>
  </r>
  <r>
    <x v="3"/>
    <x v="65"/>
    <x v="9"/>
    <s v="None"/>
    <n v="872"/>
    <n v="71.41"/>
    <n v="110.24"/>
    <n v="87420.32"/>
    <n v="110.24"/>
    <n v="96129.279999999999"/>
    <n v="96.129279999999994"/>
    <n v="56628.13"/>
    <n v="39501.15"/>
    <n v="39.501150000000003"/>
    <d v="2023-09-23T00:00:00"/>
    <x v="2"/>
    <s v="Q3"/>
    <x v="0"/>
    <s v="Ashley Carrillo"/>
    <x v="9"/>
    <x v="1"/>
    <s v="CUST_ID_038"/>
  </r>
  <r>
    <x v="0"/>
    <x v="46"/>
    <x v="9"/>
    <s v="Medium"/>
    <n v="486"/>
    <n v="296.43"/>
    <n v="449"/>
    <n v="198458"/>
    <n v="449"/>
    <n v="218214"/>
    <n v="218.214"/>
    <n v="131022.06"/>
    <n v="87191.94"/>
    <n v="87.191940000000002"/>
    <d v="2023-06-19T00:00:00"/>
    <x v="10"/>
    <s v="Q2"/>
    <x v="0"/>
    <s v="Jennifer Lewis"/>
    <x v="9"/>
    <x v="7"/>
    <s v="CUST_ID_049"/>
  </r>
  <r>
    <x v="0"/>
    <x v="91"/>
    <x v="9"/>
    <s v="Low"/>
    <n v="824"/>
    <n v="261.91000000000003"/>
    <n v="392.36"/>
    <n v="293877.64"/>
    <n v="392.36"/>
    <n v="323304.64"/>
    <n v="323.30464000000001"/>
    <n v="196170.59"/>
    <n v="127134.05"/>
    <n v="127.13405"/>
    <d v="2023-06-22T00:00:00"/>
    <x v="10"/>
    <s v="Q2"/>
    <x v="0"/>
    <s v="Victoria Gardner"/>
    <x v="9"/>
    <x v="0"/>
    <s v="CUST_ID_023"/>
  </r>
  <r>
    <x v="0"/>
    <x v="56"/>
    <x v="9"/>
    <s v="Low"/>
    <n v="967"/>
    <n v="162.49"/>
    <n v="240.48"/>
    <n v="193826.88"/>
    <n v="240.48"/>
    <n v="232544.16"/>
    <n v="232.54416000000001"/>
    <n v="130966.94"/>
    <n v="101577.22"/>
    <n v="101.57722"/>
    <d v="2022-02-11T00:00:00"/>
    <x v="0"/>
    <s v="Q1"/>
    <x v="1"/>
    <s v="Dana Harrison"/>
    <x v="9"/>
    <x v="1"/>
    <s v="CUST_ID_020"/>
  </r>
  <r>
    <x v="3"/>
    <x v="17"/>
    <x v="9"/>
    <s v="High"/>
    <n v="1034"/>
    <n v="145.09"/>
    <n v="183.88"/>
    <n v="158504.56"/>
    <n v="183.88"/>
    <n v="190131.92"/>
    <n v="190.13192000000001"/>
    <n v="125067.58"/>
    <n v="65064.339999999982"/>
    <n v="65.064339999999987"/>
    <d v="2022-11-03T00:00:00"/>
    <x v="4"/>
    <s v="Q4"/>
    <x v="1"/>
    <s v="Mr. Matthew Campos"/>
    <x v="9"/>
    <x v="4"/>
    <s v="CUST_ID_051"/>
  </r>
  <r>
    <x v="1"/>
    <x v="36"/>
    <x v="9"/>
    <s v="Low"/>
    <n v="765"/>
    <n v="172.58"/>
    <n v="231.91"/>
    <n v="177411.15"/>
    <n v="231.91"/>
    <n v="177411.15"/>
    <n v="177.41114999999999"/>
    <n v="132023.70000000001"/>
    <n v="45387.449999999983"/>
    <n v="45.38744999999998"/>
    <d v="2022-04-04T00:00:00"/>
    <x v="9"/>
    <s v="Q2"/>
    <x v="1"/>
    <s v="Christopher Gibson"/>
    <x v="9"/>
    <x v="5"/>
    <s v="CUST_ID_055"/>
  </r>
  <r>
    <x v="2"/>
    <x v="5"/>
    <x v="9"/>
    <s v="Low"/>
    <n v="975"/>
    <n v="151.96"/>
    <n v="222.93"/>
    <n v="217356.75"/>
    <n v="222.93"/>
    <n v="217356.75"/>
    <n v="217.35675000000001"/>
    <n v="148161"/>
    <n v="69195.75"/>
    <n v="69.195750000000004"/>
    <d v="2022-09-28T00:00:00"/>
    <x v="2"/>
    <s v="Q3"/>
    <x v="1"/>
    <s v="Amy Smith"/>
    <x v="9"/>
    <x v="6"/>
    <s v="CUST_ID_064"/>
  </r>
  <r>
    <x v="1"/>
    <x v="46"/>
    <x v="9"/>
    <s v="Medium"/>
    <n v="802"/>
    <n v="206.89"/>
    <n v="316.05"/>
    <n v="211121.4"/>
    <n v="316.05"/>
    <n v="253472.1"/>
    <n v="253.47210000000001"/>
    <n v="138202.51999999999"/>
    <n v="115269.58"/>
    <n v="115.26958"/>
    <d v="2024-05-27T00:00:00"/>
    <x v="5"/>
    <s v="Q2"/>
    <x v="2"/>
    <s v="Justin White"/>
    <x v="9"/>
    <x v="7"/>
    <s v="CUST_ID_049"/>
  </r>
  <r>
    <x v="1"/>
    <x v="84"/>
    <x v="9"/>
    <s v="None"/>
    <n v="995"/>
    <n v="293.64"/>
    <n v="440.43"/>
    <n v="438227.85"/>
    <n v="440.43"/>
    <n v="438227.85"/>
    <n v="438.22784999999999"/>
    <n v="292171.8"/>
    <n v="146056.04999999999"/>
    <n v="146.05605000000011"/>
    <d v="2022-03-28T00:00:00"/>
    <x v="1"/>
    <s v="Q1"/>
    <x v="1"/>
    <s v="Douglas Hill"/>
    <x v="9"/>
    <x v="2"/>
    <s v="CUST_ID_029"/>
  </r>
  <r>
    <x v="3"/>
    <x v="33"/>
    <x v="9"/>
    <s v="High"/>
    <n v="841"/>
    <n v="145.28"/>
    <n v="223.11"/>
    <n v="187635.51"/>
    <n v="223.11"/>
    <n v="187635.51"/>
    <n v="187.63551000000001"/>
    <n v="122180.48"/>
    <n v="65455.030000000013"/>
    <n v="65.455030000000008"/>
    <d v="2022-09-16T00:00:00"/>
    <x v="2"/>
    <s v="Q3"/>
    <x v="1"/>
    <s v="Christopher Lee"/>
    <x v="9"/>
    <x v="4"/>
    <s v="CUST_ID_073"/>
  </r>
  <r>
    <x v="1"/>
    <x v="3"/>
    <x v="9"/>
    <s v="Medium"/>
    <n v="1054"/>
    <n v="133.44"/>
    <n v="162.96"/>
    <n v="143078.88"/>
    <n v="162.96"/>
    <n v="171759.84"/>
    <n v="171.75984"/>
    <n v="117160.32000000001"/>
    <n v="54599.51999999999"/>
    <n v="54.599519999999991"/>
    <d v="2024-04-16T00:00:00"/>
    <x v="9"/>
    <s v="Q2"/>
    <x v="2"/>
    <s v="Joseph Ross"/>
    <x v="9"/>
    <x v="2"/>
    <s v="CUST_ID_078"/>
  </r>
  <r>
    <x v="2"/>
    <x v="0"/>
    <x v="9"/>
    <s v="Medium"/>
    <n v="833"/>
    <n v="184.65"/>
    <n v="331.84"/>
    <n v="251202.88"/>
    <n v="331.84"/>
    <n v="276422.71999999997"/>
    <n v="276.42272000000003"/>
    <n v="139780.04999999999"/>
    <n v="136642.67000000001"/>
    <n v="136.64267000000001"/>
    <d v="2023-10-30T00:00:00"/>
    <x v="8"/>
    <s v="Q4"/>
    <x v="0"/>
    <s v="Joshua Clarke"/>
    <x v="9"/>
    <x v="6"/>
    <s v="CUST_ID_065"/>
  </r>
  <r>
    <x v="3"/>
    <x v="96"/>
    <x v="9"/>
    <s v="Medium"/>
    <n v="792"/>
    <n v="284.79000000000002"/>
    <n v="511.06"/>
    <n v="337299.6"/>
    <n v="511.06"/>
    <n v="404759.52"/>
    <n v="404.75952000000001"/>
    <n v="187961.4"/>
    <n v="216798.12"/>
    <n v="216.79812000000001"/>
    <d v="2022-11-25T00:00:00"/>
    <x v="4"/>
    <s v="Q4"/>
    <x v="1"/>
    <s v="Megan Phillips"/>
    <x v="9"/>
    <x v="1"/>
    <s v="CUST_ID_053"/>
  </r>
  <r>
    <x v="1"/>
    <x v="28"/>
    <x v="9"/>
    <s v="Medium"/>
    <n v="1182"/>
    <n v="158.71"/>
    <n v="232.16"/>
    <n v="228677.6"/>
    <n v="232.16"/>
    <n v="274413.12"/>
    <n v="274.41311999999999"/>
    <n v="156329.35"/>
    <n v="118083.77"/>
    <n v="118.08377"/>
    <d v="2022-02-23T00:00:00"/>
    <x v="0"/>
    <s v="Q1"/>
    <x v="1"/>
    <s v="Megan Gonzalez"/>
    <x v="9"/>
    <x v="4"/>
    <s v="CUST_ID_069"/>
  </r>
  <r>
    <x v="3"/>
    <x v="83"/>
    <x v="9"/>
    <s v="None"/>
    <n v="1023"/>
    <n v="294.69"/>
    <n v="458.54"/>
    <n v="355368.5"/>
    <n v="458.54"/>
    <n v="469086.42"/>
    <n v="469.08641999999998"/>
    <n v="228384.75"/>
    <n v="240701.67"/>
    <n v="240.70167000000001"/>
    <d v="2023-11-17T00:00:00"/>
    <x v="4"/>
    <s v="Q4"/>
    <x v="0"/>
    <s v="Patty Santana"/>
    <x v="9"/>
    <x v="6"/>
    <s v="CUST_ID_019"/>
  </r>
  <r>
    <x v="2"/>
    <x v="5"/>
    <x v="9"/>
    <s v="Medium"/>
    <n v="1191"/>
    <n v="299.83999999999997"/>
    <n v="462.59"/>
    <n v="382561.93"/>
    <n v="462.59"/>
    <n v="550944.68999999994"/>
    <n v="550.94468999999992"/>
    <n v="247967.68"/>
    <n v="302977.01"/>
    <n v="302.97701000000001"/>
    <d v="2024-02-08T00:00:00"/>
    <x v="0"/>
    <s v="Q1"/>
    <x v="2"/>
    <s v="Melinda Fuentes"/>
    <x v="9"/>
    <x v="2"/>
    <s v="CUST_ID_0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60DF52-2BFD-4D35-83D6-0F72CED9FB41}"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fieldListSortAscending="1">
  <location ref="F20:G30" firstHeaderRow="1" firstDataRow="1" firstDataCol="1"/>
  <pivotFields count="22">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164" showAll="0"/>
    <pivotField showAll="0">
      <items count="25">
        <item m="1" x="23"/>
        <item m="1" x="13"/>
        <item m="1" x="21"/>
        <item m="1" x="17"/>
        <item m="1" x="19"/>
        <item m="1" x="15"/>
        <item m="1" x="18"/>
        <item m="1" x="12"/>
        <item m="1" x="22"/>
        <item m="1" x="16"/>
        <item m="1" x="20"/>
        <item m="1" x="14"/>
        <item x="3"/>
        <item x="0"/>
        <item x="1"/>
        <item x="9"/>
        <item x="5"/>
        <item x="10"/>
        <item x="6"/>
        <item x="7"/>
        <item x="2"/>
        <item x="8"/>
        <item x="4"/>
        <item x="11"/>
        <item t="default"/>
      </items>
    </pivotField>
    <pivotField showAll="0"/>
    <pivotField showAll="0">
      <items count="5">
        <item x="1"/>
        <item x="0"/>
        <item x="2"/>
        <item x="3"/>
        <item t="default"/>
      </items>
    </pivotField>
    <pivotField showAll="0"/>
    <pivotField axis="axisRow" showAll="0" sortType="ascending">
      <items count="39">
        <item m="1" x="31"/>
        <item m="1" x="30"/>
        <item m="1" x="32"/>
        <item m="1" x="34"/>
        <item m="1" x="19"/>
        <item m="1" x="21"/>
        <item m="1" x="26"/>
        <item m="1" x="24"/>
        <item m="1" x="35"/>
        <item m="1" x="27"/>
        <item m="1" x="28"/>
        <item x="0"/>
        <item x="1"/>
        <item x="2"/>
        <item x="3"/>
        <item m="1" x="10"/>
        <item m="1" x="12"/>
        <item m="1" x="17"/>
        <item m="1" x="15"/>
        <item x="4"/>
        <item m="1" x="18"/>
        <item x="5"/>
        <item m="1" x="14"/>
        <item x="6"/>
        <item x="7"/>
        <item m="1" x="16"/>
        <item m="1" x="13"/>
        <item m="1" x="11"/>
        <item x="8"/>
        <item x="9"/>
        <item m="1" x="23"/>
        <item m="1" x="37"/>
        <item m="1" x="33"/>
        <item m="1" x="25"/>
        <item m="1" x="29"/>
        <item m="1" x="22"/>
        <item m="1" x="36"/>
        <item m="1" x="20"/>
        <item t="default"/>
      </items>
    </pivotField>
    <pivotField showAll="0"/>
    <pivotField showAll="0"/>
  </pivotFields>
  <rowFields count="1">
    <field x="19"/>
  </rowFields>
  <rowItems count="10">
    <i>
      <x v="11"/>
    </i>
    <i>
      <x v="12"/>
    </i>
    <i>
      <x v="13"/>
    </i>
    <i>
      <x v="14"/>
    </i>
    <i>
      <x v="19"/>
    </i>
    <i>
      <x v="21"/>
    </i>
    <i>
      <x v="23"/>
    </i>
    <i>
      <x v="24"/>
    </i>
    <i>
      <x v="28"/>
    </i>
    <i>
      <x v="29"/>
    </i>
  </rowItems>
  <colItems count="1">
    <i/>
  </colItems>
  <dataFields count="1">
    <dataField name="Sum of Sales" fld="9" baseField="0" baseItem="0" numFmtId="43"/>
  </dataFields>
  <formats count="1">
    <format dxfId="5">
      <pivotArea outline="0" collapsedLevelsAreSubtotals="1" fieldPosition="0"/>
    </format>
  </format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CA6791C-FEDD-44A7-8B74-66B64E61BC17}"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gridDropZones="1" multipleFieldFilters="0" chartFormat="1" fieldListSortAscending="1">
  <location ref="A1:C38" firstHeaderRow="2" firstDataRow="2" firstDataCol="2"/>
  <pivotFields count="22">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numFmtId="167" outline="0" showAll="0"/>
    <pivotField compact="0" outline="0" showAll="0"/>
    <pivotField compact="0" outline="0" showAll="0"/>
    <pivotField axis="axisRow" compact="0" outline="0" showAll="0" defaultSubtotal="0">
      <items count="4">
        <item x="1"/>
        <item x="0"/>
        <item x="2"/>
        <item x="3"/>
      </items>
    </pivotField>
    <pivotField compact="0" outline="0" showAll="0"/>
    <pivotField axis="axisRow" compact="0" outline="0" showAll="0" defaultSubtotal="0">
      <items count="38">
        <item m="1" x="31"/>
        <item m="1" x="30"/>
        <item m="1" x="32"/>
        <item m="1" x="34"/>
        <item m="1" x="19"/>
        <item m="1" x="21"/>
        <item m="1" x="26"/>
        <item m="1" x="24"/>
        <item m="1" x="35"/>
        <item m="1" x="27"/>
        <item m="1" x="28"/>
        <item x="0"/>
        <item x="1"/>
        <item x="2"/>
        <item x="3"/>
        <item m="1" x="10"/>
        <item m="1" x="12"/>
        <item m="1" x="17"/>
        <item m="1" x="15"/>
        <item x="4"/>
        <item m="1" x="18"/>
        <item x="5"/>
        <item m="1" x="14"/>
        <item x="6"/>
        <item x="7"/>
        <item m="1" x="16"/>
        <item m="1" x="13"/>
        <item m="1" x="11"/>
        <item x="8"/>
        <item x="9"/>
        <item m="1" x="23"/>
        <item m="1" x="37"/>
        <item m="1" x="33"/>
        <item m="1" x="25"/>
        <item m="1" x="29"/>
        <item m="1" x="22"/>
        <item m="1" x="36"/>
        <item m="1" x="20"/>
      </items>
      <extLst>
        <ext xmlns:x14="http://schemas.microsoft.com/office/spreadsheetml/2009/9/main" uri="{2946ED86-A175-432a-8AC1-64E0C546D7DE}">
          <x14:pivotField fillDownLabels="1"/>
        </ext>
      </extLst>
    </pivotField>
    <pivotField compact="0" outline="0" showAll="0"/>
    <pivotField compact="0" outline="0" showAll="0"/>
  </pivotFields>
  <rowFields count="2">
    <field x="19"/>
    <field x="17"/>
  </rowFields>
  <rowItems count="36">
    <i>
      <x v="11"/>
      <x/>
    </i>
    <i r="1">
      <x v="1"/>
    </i>
    <i r="1">
      <x v="2"/>
    </i>
    <i r="1">
      <x v="3"/>
    </i>
    <i>
      <x v="12"/>
      <x/>
    </i>
    <i r="1">
      <x v="1"/>
    </i>
    <i r="1">
      <x v="2"/>
    </i>
    <i r="1">
      <x v="3"/>
    </i>
    <i>
      <x v="13"/>
      <x/>
    </i>
    <i r="1">
      <x v="1"/>
    </i>
    <i r="1">
      <x v="2"/>
    </i>
    <i r="1">
      <x v="3"/>
    </i>
    <i>
      <x v="14"/>
      <x/>
    </i>
    <i r="1">
      <x v="1"/>
    </i>
    <i r="1">
      <x v="2"/>
    </i>
    <i r="1">
      <x v="3"/>
    </i>
    <i>
      <x v="19"/>
      <x/>
    </i>
    <i r="1">
      <x v="1"/>
    </i>
    <i r="1">
      <x v="2"/>
    </i>
    <i>
      <x v="21"/>
      <x/>
    </i>
    <i r="1">
      <x v="1"/>
    </i>
    <i r="1">
      <x v="2"/>
    </i>
    <i>
      <x v="23"/>
      <x/>
    </i>
    <i r="1">
      <x v="1"/>
    </i>
    <i r="1">
      <x v="2"/>
    </i>
    <i r="1">
      <x v="3"/>
    </i>
    <i>
      <x v="24"/>
      <x/>
    </i>
    <i r="1">
      <x v="1"/>
    </i>
    <i r="1">
      <x v="2"/>
    </i>
    <i>
      <x v="28"/>
      <x/>
    </i>
    <i r="1">
      <x v="1"/>
    </i>
    <i r="1">
      <x v="2"/>
    </i>
    <i r="1">
      <x v="3"/>
    </i>
    <i>
      <x v="29"/>
      <x/>
    </i>
    <i r="1">
      <x v="1"/>
    </i>
    <i r="1">
      <x v="2"/>
    </i>
  </rowItems>
  <colItems count="1">
    <i/>
  </colItems>
  <dataFields count="1">
    <dataField name="Sum of Sales" fld="9" baseField="0" baseItem="0"/>
  </dataFields>
  <formats count="1">
    <format dxfId="4">
      <pivotArea dataOnly="0" grandCol="1" outline="0" axis="axisCol" fieldPosition="0"/>
    </format>
  </format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F9CED5-C871-4F52-9227-0067F01A82C8}"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AB3:AC11" firstHeaderRow="1" firstDataRow="1" firstDataCol="1"/>
  <pivotFields count="22">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167" showAll="0"/>
    <pivotField showAll="0">
      <items count="25">
        <item m="1" x="23"/>
        <item m="1" x="13"/>
        <item m="1" x="21"/>
        <item m="1" x="17"/>
        <item m="1" x="19"/>
        <item m="1" x="15"/>
        <item m="1" x="18"/>
        <item m="1" x="12"/>
        <item m="1" x="22"/>
        <item m="1" x="16"/>
        <item m="1" x="20"/>
        <item m="1" x="14"/>
        <item x="3"/>
        <item x="0"/>
        <item x="1"/>
        <item x="9"/>
        <item x="5"/>
        <item x="10"/>
        <item x="6"/>
        <item x="7"/>
        <item x="2"/>
        <item x="8"/>
        <item x="4"/>
        <item x="11"/>
        <item t="default"/>
      </items>
    </pivotField>
    <pivotField showAll="0"/>
    <pivotField showAll="0">
      <items count="5">
        <item x="1"/>
        <item x="0"/>
        <item x="2"/>
        <item x="3"/>
        <item t="default"/>
      </items>
    </pivotField>
    <pivotField showAll="0"/>
    <pivotField showAll="0"/>
    <pivotField axis="axisRow" showAll="0">
      <items count="9">
        <item x="1"/>
        <item x="3"/>
        <item x="4"/>
        <item x="2"/>
        <item x="6"/>
        <item x="7"/>
        <item x="5"/>
        <item x="0"/>
        <item t="default"/>
      </items>
    </pivotField>
    <pivotField showAll="0"/>
  </pivotFields>
  <rowFields count="1">
    <field x="20"/>
  </rowFields>
  <rowItems count="8">
    <i>
      <x/>
    </i>
    <i>
      <x v="1"/>
    </i>
    <i>
      <x v="2"/>
    </i>
    <i>
      <x v="3"/>
    </i>
    <i>
      <x v="4"/>
    </i>
    <i>
      <x v="5"/>
    </i>
    <i>
      <x v="6"/>
    </i>
    <i>
      <x v="7"/>
    </i>
  </rowItems>
  <colItems count="1">
    <i/>
  </colItems>
  <dataFields count="1">
    <dataField name="Sum of Sales" fld="9" showDataAs="percentOfTotal" baseField="0" baseItem="0" numFmtId="10"/>
  </dataFields>
  <chartFormats count="10">
    <chartFormat chart="0" format="0"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20" count="1" selected="0">
            <x v="0"/>
          </reference>
        </references>
      </pivotArea>
    </chartFormat>
    <chartFormat chart="6" format="12">
      <pivotArea type="data" outline="0" fieldPosition="0">
        <references count="2">
          <reference field="4294967294" count="1" selected="0">
            <x v="0"/>
          </reference>
          <reference field="20" count="1" selected="0">
            <x v="1"/>
          </reference>
        </references>
      </pivotArea>
    </chartFormat>
    <chartFormat chart="6" format="13">
      <pivotArea type="data" outline="0" fieldPosition="0">
        <references count="2">
          <reference field="4294967294" count="1" selected="0">
            <x v="0"/>
          </reference>
          <reference field="20" count="1" selected="0">
            <x v="2"/>
          </reference>
        </references>
      </pivotArea>
    </chartFormat>
    <chartFormat chart="6" format="14">
      <pivotArea type="data" outline="0" fieldPosition="0">
        <references count="2">
          <reference field="4294967294" count="1" selected="0">
            <x v="0"/>
          </reference>
          <reference field="20" count="1" selected="0">
            <x v="3"/>
          </reference>
        </references>
      </pivotArea>
    </chartFormat>
    <chartFormat chart="6" format="15">
      <pivotArea type="data" outline="0" fieldPosition="0">
        <references count="2">
          <reference field="4294967294" count="1" selected="0">
            <x v="0"/>
          </reference>
          <reference field="20" count="1" selected="0">
            <x v="4"/>
          </reference>
        </references>
      </pivotArea>
    </chartFormat>
    <chartFormat chart="6" format="16">
      <pivotArea type="data" outline="0" fieldPosition="0">
        <references count="2">
          <reference field="4294967294" count="1" selected="0">
            <x v="0"/>
          </reference>
          <reference field="20" count="1" selected="0">
            <x v="5"/>
          </reference>
        </references>
      </pivotArea>
    </chartFormat>
    <chartFormat chart="6" format="17">
      <pivotArea type="data" outline="0" fieldPosition="0">
        <references count="2">
          <reference field="4294967294" count="1" selected="0">
            <x v="0"/>
          </reference>
          <reference field="20" count="1" selected="0">
            <x v="6"/>
          </reference>
        </references>
      </pivotArea>
    </chartFormat>
    <chartFormat chart="6" format="18">
      <pivotArea type="data" outline="0" fieldPosition="0">
        <references count="2">
          <reference field="4294967294" count="1" selected="0">
            <x v="0"/>
          </reference>
          <reference field="20" count="1" selected="0">
            <x v="7"/>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0BE781-F33D-4802-BFF3-A932FA1F7E9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fieldListSortAscending="1">
  <location ref="A1:C2" firstHeaderRow="0" firstDataRow="1" firstDataCol="0"/>
  <pivotFields count="22">
    <pivotField showAll="0"/>
    <pivotField showAll="0"/>
    <pivotField showAll="0"/>
    <pivotField showAll="0"/>
    <pivotField dataField="1" showAll="0"/>
    <pivotField showAll="0"/>
    <pivotField showAll="0"/>
    <pivotField showAll="0"/>
    <pivotField showAll="0"/>
    <pivotField dataField="1" showAll="0"/>
    <pivotField showAll="0"/>
    <pivotField showAll="0"/>
    <pivotField dataField="1" showAll="0"/>
    <pivotField showAll="0"/>
    <pivotField numFmtId="164" showAll="0"/>
    <pivotField showAll="0">
      <items count="25">
        <item m="1" x="23"/>
        <item m="1" x="13"/>
        <item m="1" x="21"/>
        <item m="1" x="17"/>
        <item m="1" x="19"/>
        <item m="1" x="15"/>
        <item m="1" x="18"/>
        <item m="1" x="12"/>
        <item m="1" x="22"/>
        <item m="1" x="16"/>
        <item m="1" x="20"/>
        <item m="1" x="14"/>
        <item x="3"/>
        <item x="0"/>
        <item x="1"/>
        <item x="9"/>
        <item x="5"/>
        <item x="10"/>
        <item x="6"/>
        <item x="7"/>
        <item x="2"/>
        <item x="8"/>
        <item x="4"/>
        <item x="11"/>
        <item t="default"/>
      </items>
    </pivotField>
    <pivotField showAll="0"/>
    <pivotField showAll="0">
      <items count="5">
        <item x="1"/>
        <item x="0"/>
        <item x="2"/>
        <item x="3"/>
        <item t="default"/>
      </items>
    </pivotField>
    <pivotField showAll="0"/>
    <pivotField showAll="0"/>
    <pivotField showAll="0"/>
    <pivotField showAll="0"/>
  </pivotFields>
  <rowItems count="1">
    <i/>
  </rowItems>
  <colFields count="1">
    <field x="-2"/>
  </colFields>
  <colItems count="3">
    <i>
      <x/>
    </i>
    <i i="1">
      <x v="1"/>
    </i>
    <i i="2">
      <x v="2"/>
    </i>
  </colItems>
  <dataFields count="3">
    <dataField name="Sum of Sales" fld="9" baseField="0" baseItem="0"/>
    <dataField name="Sum of Profit" fld="12" baseField="0" baseItem="0"/>
    <dataField name="Sum of Units Sold" fld="4" baseField="0" baseItem="0" numFmtId="166"/>
  </dataFields>
  <formats count="2">
    <format dxfId="7">
      <pivotArea outline="0" collapsedLevelsAreSubtotals="1" fieldPosition="0"/>
    </format>
    <format dxfId="6">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39AA17-7B23-4863-8E40-9C9160F1A192}"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3" fieldListSortAscending="1">
  <location ref="A15:C27" firstHeaderRow="0" firstDataRow="1" firstDataCol="1"/>
  <pivotFields count="22">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dataField="1" showAll="0"/>
    <pivotField showAll="0"/>
    <pivotField axis="axisRow" showAll="0">
      <items count="25">
        <item x="3"/>
        <item x="0"/>
        <item x="1"/>
        <item x="9"/>
        <item x="5"/>
        <item x="10"/>
        <item x="6"/>
        <item x="7"/>
        <item x="2"/>
        <item x="8"/>
        <item x="4"/>
        <item x="11"/>
        <item m="1" x="12"/>
        <item m="1" x="13"/>
        <item m="1" x="14"/>
        <item m="1" x="15"/>
        <item m="1" x="16"/>
        <item m="1" x="17"/>
        <item m="1" x="18"/>
        <item m="1" x="19"/>
        <item m="1" x="20"/>
        <item m="1" x="21"/>
        <item m="1" x="22"/>
        <item m="1" x="23"/>
        <item t="default"/>
      </items>
    </pivotField>
    <pivotField showAll="0"/>
    <pivotField showAll="0">
      <items count="5">
        <item x="1"/>
        <item x="0"/>
        <item x="2"/>
        <item x="3"/>
        <item t="default"/>
      </items>
    </pivotField>
    <pivotField showAll="0"/>
    <pivotField showAll="0"/>
    <pivotField showAll="0"/>
    <pivotField showAll="0"/>
  </pivotFields>
  <rowFields count="1">
    <field x="15"/>
  </rowFields>
  <rowItems count="12">
    <i>
      <x/>
    </i>
    <i>
      <x v="1"/>
    </i>
    <i>
      <x v="2"/>
    </i>
    <i>
      <x v="3"/>
    </i>
    <i>
      <x v="4"/>
    </i>
    <i>
      <x v="5"/>
    </i>
    <i>
      <x v="6"/>
    </i>
    <i>
      <x v="7"/>
    </i>
    <i>
      <x v="8"/>
    </i>
    <i>
      <x v="9"/>
    </i>
    <i>
      <x v="10"/>
    </i>
    <i>
      <x v="11"/>
    </i>
  </rowItems>
  <colFields count="1">
    <field x="-2"/>
  </colFields>
  <colItems count="2">
    <i>
      <x/>
    </i>
    <i i="1">
      <x v="1"/>
    </i>
  </colItems>
  <dataFields count="2">
    <dataField name="Sum of Sales (000)" fld="10" baseField="0" baseItem="0"/>
    <dataField name="Sum of Profit (000)" fld="13" baseField="0" baseItem="0"/>
  </dataFields>
  <chartFormats count="35">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1"/>
          </reference>
        </references>
      </pivotArea>
    </chartFormat>
    <chartFormat chart="1"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1"/>
          </reference>
        </references>
      </pivotArea>
    </chartFormat>
    <chartFormat chart="3" format="1"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1"/>
          </reference>
        </references>
      </pivotArea>
    </chartFormat>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1"/>
          </reference>
          <reference field="15" count="1" selected="0">
            <x v="0"/>
          </reference>
        </references>
      </pivotArea>
    </chartFormat>
    <chartFormat chart="10" format="7">
      <pivotArea type="data" outline="0" fieldPosition="0">
        <references count="2">
          <reference field="4294967294" count="1" selected="0">
            <x v="1"/>
          </reference>
          <reference field="15" count="1" selected="0">
            <x v="1"/>
          </reference>
        </references>
      </pivotArea>
    </chartFormat>
    <chartFormat chart="10" format="8">
      <pivotArea type="data" outline="0" fieldPosition="0">
        <references count="2">
          <reference field="4294967294" count="1" selected="0">
            <x v="1"/>
          </reference>
          <reference field="15" count="1" selected="0">
            <x v="2"/>
          </reference>
        </references>
      </pivotArea>
    </chartFormat>
    <chartFormat chart="10" format="9">
      <pivotArea type="data" outline="0" fieldPosition="0">
        <references count="2">
          <reference field="4294967294" count="1" selected="0">
            <x v="1"/>
          </reference>
          <reference field="15" count="1" selected="0">
            <x v="3"/>
          </reference>
        </references>
      </pivotArea>
    </chartFormat>
    <chartFormat chart="10" format="10">
      <pivotArea type="data" outline="0" fieldPosition="0">
        <references count="2">
          <reference field="4294967294" count="1" selected="0">
            <x v="1"/>
          </reference>
          <reference field="15" count="1" selected="0">
            <x v="4"/>
          </reference>
        </references>
      </pivotArea>
    </chartFormat>
    <chartFormat chart="10" format="11">
      <pivotArea type="data" outline="0" fieldPosition="0">
        <references count="2">
          <reference field="4294967294" count="1" selected="0">
            <x v="1"/>
          </reference>
          <reference field="15" count="1" selected="0">
            <x v="5"/>
          </reference>
        </references>
      </pivotArea>
    </chartFormat>
    <chartFormat chart="10" format="12">
      <pivotArea type="data" outline="0" fieldPosition="0">
        <references count="2">
          <reference field="4294967294" count="1" selected="0">
            <x v="1"/>
          </reference>
          <reference field="15" count="1" selected="0">
            <x v="6"/>
          </reference>
        </references>
      </pivotArea>
    </chartFormat>
    <chartFormat chart="10" format="13">
      <pivotArea type="data" outline="0" fieldPosition="0">
        <references count="2">
          <reference field="4294967294" count="1" selected="0">
            <x v="1"/>
          </reference>
          <reference field="15" count="1" selected="0">
            <x v="7"/>
          </reference>
        </references>
      </pivotArea>
    </chartFormat>
    <chartFormat chart="10" format="14">
      <pivotArea type="data" outline="0" fieldPosition="0">
        <references count="2">
          <reference field="4294967294" count="1" selected="0">
            <x v="1"/>
          </reference>
          <reference field="15" count="1" selected="0">
            <x v="8"/>
          </reference>
        </references>
      </pivotArea>
    </chartFormat>
    <chartFormat chart="10" format="15">
      <pivotArea type="data" outline="0" fieldPosition="0">
        <references count="2">
          <reference field="4294967294" count="1" selected="0">
            <x v="1"/>
          </reference>
          <reference field="15" count="1" selected="0">
            <x v="9"/>
          </reference>
        </references>
      </pivotArea>
    </chartFormat>
    <chartFormat chart="10" format="16">
      <pivotArea type="data" outline="0" fieldPosition="0">
        <references count="2">
          <reference field="4294967294" count="1" selected="0">
            <x v="1"/>
          </reference>
          <reference field="15" count="1" selected="0">
            <x v="10"/>
          </reference>
        </references>
      </pivotArea>
    </chartFormat>
    <chartFormat chart="10" format="17">
      <pivotArea type="data" outline="0" fieldPosition="0">
        <references count="2">
          <reference field="4294967294" count="1" selected="0">
            <x v="1"/>
          </reference>
          <reference field="15" count="1" selected="0">
            <x v="11"/>
          </reference>
        </references>
      </pivotArea>
    </chartFormat>
    <chartFormat chart="10" format="18">
      <pivotArea type="data" outline="0" fieldPosition="0">
        <references count="2">
          <reference field="4294967294" count="1" selected="0">
            <x v="1"/>
          </reference>
          <reference field="15" count="1" selected="0">
            <x v="12"/>
          </reference>
        </references>
      </pivotArea>
    </chartFormat>
    <chartFormat chart="10" format="19">
      <pivotArea type="data" outline="0" fieldPosition="0">
        <references count="2">
          <reference field="4294967294" count="1" selected="0">
            <x v="1"/>
          </reference>
          <reference field="15" count="1" selected="0">
            <x v="13"/>
          </reference>
        </references>
      </pivotArea>
    </chartFormat>
    <chartFormat chart="10" format="20">
      <pivotArea type="data" outline="0" fieldPosition="0">
        <references count="2">
          <reference field="4294967294" count="1" selected="0">
            <x v="1"/>
          </reference>
          <reference field="15" count="1" selected="0">
            <x v="14"/>
          </reference>
        </references>
      </pivotArea>
    </chartFormat>
    <chartFormat chart="10" format="21">
      <pivotArea type="data" outline="0" fieldPosition="0">
        <references count="2">
          <reference field="4294967294" count="1" selected="0">
            <x v="1"/>
          </reference>
          <reference field="15" count="1" selected="0">
            <x v="15"/>
          </reference>
        </references>
      </pivotArea>
    </chartFormat>
    <chartFormat chart="10" format="22">
      <pivotArea type="data" outline="0" fieldPosition="0">
        <references count="2">
          <reference field="4294967294" count="1" selected="0">
            <x v="1"/>
          </reference>
          <reference field="15" count="1" selected="0">
            <x v="16"/>
          </reference>
        </references>
      </pivotArea>
    </chartFormat>
    <chartFormat chart="10" format="23">
      <pivotArea type="data" outline="0" fieldPosition="0">
        <references count="2">
          <reference field="4294967294" count="1" selected="0">
            <x v="1"/>
          </reference>
          <reference field="15" count="1" selected="0">
            <x v="17"/>
          </reference>
        </references>
      </pivotArea>
    </chartFormat>
    <chartFormat chart="10" format="24">
      <pivotArea type="data" outline="0" fieldPosition="0">
        <references count="2">
          <reference field="4294967294" count="1" selected="0">
            <x v="1"/>
          </reference>
          <reference field="15" count="1" selected="0">
            <x v="18"/>
          </reference>
        </references>
      </pivotArea>
    </chartFormat>
    <chartFormat chart="10" format="25">
      <pivotArea type="data" outline="0" fieldPosition="0">
        <references count="2">
          <reference field="4294967294" count="1" selected="0">
            <x v="1"/>
          </reference>
          <reference field="15" count="1" selected="0">
            <x v="19"/>
          </reference>
        </references>
      </pivotArea>
    </chartFormat>
    <chartFormat chart="10" format="26">
      <pivotArea type="data" outline="0" fieldPosition="0">
        <references count="2">
          <reference field="4294967294" count="1" selected="0">
            <x v="1"/>
          </reference>
          <reference field="15" count="1" selected="0">
            <x v="20"/>
          </reference>
        </references>
      </pivotArea>
    </chartFormat>
    <chartFormat chart="10" format="27">
      <pivotArea type="data" outline="0" fieldPosition="0">
        <references count="2">
          <reference field="4294967294" count="1" selected="0">
            <x v="1"/>
          </reference>
          <reference field="15" count="1" selected="0">
            <x v="21"/>
          </reference>
        </references>
      </pivotArea>
    </chartFormat>
    <chartFormat chart="10" format="28">
      <pivotArea type="data" outline="0" fieldPosition="0">
        <references count="2">
          <reference field="4294967294" count="1" selected="0">
            <x v="1"/>
          </reference>
          <reference field="15" count="1" selected="0">
            <x v="22"/>
          </reference>
        </references>
      </pivotArea>
    </chartFormat>
    <chartFormat chart="10" format="29">
      <pivotArea type="data" outline="0" fieldPosition="0">
        <references count="2">
          <reference field="4294967294" count="1" selected="0">
            <x v="1"/>
          </reference>
          <reference field="15" count="1" selected="0">
            <x v="23"/>
          </reference>
        </references>
      </pivotArea>
    </chartFormat>
    <chartFormat chart="10" format="3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07A6AC-ABB7-49FD-B342-372C653EF789}"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AM3:AN44" firstHeaderRow="1" firstDataRow="1" firstDataCol="1"/>
  <pivotFields count="22">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numFmtId="167" showAll="0"/>
    <pivotField axis="axisRow" showAll="0">
      <items count="25">
        <item m="1" x="23"/>
        <item m="1" x="13"/>
        <item m="1" x="21"/>
        <item m="1" x="17"/>
        <item m="1" x="19"/>
        <item m="1" x="15"/>
        <item m="1" x="18"/>
        <item m="1" x="12"/>
        <item m="1" x="22"/>
        <item m="1" x="16"/>
        <item m="1" x="20"/>
        <item m="1" x="14"/>
        <item x="3"/>
        <item x="0"/>
        <item x="1"/>
        <item x="9"/>
        <item x="5"/>
        <item x="10"/>
        <item x="6"/>
        <item x="7"/>
        <item x="2"/>
        <item x="8"/>
        <item x="4"/>
        <item x="11"/>
        <item t="default"/>
      </items>
    </pivotField>
    <pivotField showAll="0"/>
    <pivotField axis="axisRow" showAll="0">
      <items count="5">
        <item x="1"/>
        <item x="0"/>
        <item x="2"/>
        <item x="3"/>
        <item t="default"/>
      </items>
    </pivotField>
    <pivotField showAll="0"/>
    <pivotField showAll="0"/>
    <pivotField showAll="0"/>
    <pivotField showAll="0"/>
  </pivotFields>
  <rowFields count="2">
    <field x="17"/>
    <field x="15"/>
  </rowFields>
  <rowItems count="41">
    <i>
      <x/>
    </i>
    <i r="1">
      <x v="12"/>
    </i>
    <i r="1">
      <x v="13"/>
    </i>
    <i r="1">
      <x v="14"/>
    </i>
    <i r="1">
      <x v="15"/>
    </i>
    <i r="1">
      <x v="16"/>
    </i>
    <i r="1">
      <x v="17"/>
    </i>
    <i r="1">
      <x v="18"/>
    </i>
    <i r="1">
      <x v="19"/>
    </i>
    <i r="1">
      <x v="20"/>
    </i>
    <i r="1">
      <x v="21"/>
    </i>
    <i r="1">
      <x v="22"/>
    </i>
    <i r="1">
      <x v="23"/>
    </i>
    <i>
      <x v="1"/>
    </i>
    <i r="1">
      <x v="12"/>
    </i>
    <i r="1">
      <x v="13"/>
    </i>
    <i r="1">
      <x v="14"/>
    </i>
    <i r="1">
      <x v="15"/>
    </i>
    <i r="1">
      <x v="16"/>
    </i>
    <i r="1">
      <x v="17"/>
    </i>
    <i r="1">
      <x v="18"/>
    </i>
    <i r="1">
      <x v="19"/>
    </i>
    <i r="1">
      <x v="20"/>
    </i>
    <i r="1">
      <x v="21"/>
    </i>
    <i r="1">
      <x v="22"/>
    </i>
    <i r="1">
      <x v="23"/>
    </i>
    <i>
      <x v="2"/>
    </i>
    <i r="1">
      <x v="12"/>
    </i>
    <i r="1">
      <x v="13"/>
    </i>
    <i r="1">
      <x v="14"/>
    </i>
    <i r="1">
      <x v="15"/>
    </i>
    <i r="1">
      <x v="16"/>
    </i>
    <i r="1">
      <x v="17"/>
    </i>
    <i r="1">
      <x v="18"/>
    </i>
    <i r="1">
      <x v="19"/>
    </i>
    <i r="1">
      <x v="20"/>
    </i>
    <i r="1">
      <x v="21"/>
    </i>
    <i r="1">
      <x v="22"/>
    </i>
    <i r="1">
      <x v="23"/>
    </i>
    <i>
      <x v="3"/>
    </i>
    <i r="1">
      <x v="12"/>
    </i>
  </rowItems>
  <colItems count="1">
    <i/>
  </colItems>
  <dataFields count="1">
    <dataField name="Sum of Profit" fld="12" baseField="0" baseItem="0"/>
  </dataFields>
  <chartFormats count="1">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F8E351E-7E1C-4D3F-9AD5-CA86267CE7F1}"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fieldListSortAscending="1">
  <location ref="F5:G15" firstHeaderRow="1" firstDataRow="1" firstDataCol="1"/>
  <pivotFields count="22">
    <pivotField showAll="0"/>
    <pivotField showAll="0"/>
    <pivotField axis="axisRow" showAll="0" sortType="ascending">
      <items count="31">
        <item m="1" x="20"/>
        <item m="1" x="21"/>
        <item m="1" x="22"/>
        <item m="1" x="23"/>
        <item m="1" x="24"/>
        <item m="1" x="25"/>
        <item m="1" x="26"/>
        <item m="1" x="27"/>
        <item m="1" x="28"/>
        <item m="1" x="29"/>
        <item x="8"/>
        <item x="3"/>
        <item x="0"/>
        <item x="7"/>
        <item x="2"/>
        <item x="5"/>
        <item x="6"/>
        <item x="1"/>
        <item x="4"/>
        <item x="9"/>
        <item m="1" x="15"/>
        <item m="1" x="11"/>
        <item m="1" x="17"/>
        <item m="1" x="19"/>
        <item m="1" x="16"/>
        <item m="1" x="10"/>
        <item m="1" x="18"/>
        <item m="1" x="13"/>
        <item m="1" x="14"/>
        <item m="1" x="12"/>
        <item t="default"/>
      </items>
    </pivotField>
    <pivotField showAll="0"/>
    <pivotField showAll="0"/>
    <pivotField showAll="0"/>
    <pivotField showAll="0"/>
    <pivotField showAll="0"/>
    <pivotField showAll="0"/>
    <pivotField dataField="1" showAll="0"/>
    <pivotField showAll="0"/>
    <pivotField showAll="0"/>
    <pivotField showAll="0"/>
    <pivotField showAll="0"/>
    <pivotField numFmtId="164" showAll="0"/>
    <pivotField showAll="0">
      <items count="25">
        <item m="1" x="23"/>
        <item m="1" x="13"/>
        <item m="1" x="21"/>
        <item m="1" x="17"/>
        <item m="1" x="19"/>
        <item m="1" x="15"/>
        <item m="1" x="18"/>
        <item m="1" x="12"/>
        <item m="1" x="22"/>
        <item m="1" x="16"/>
        <item m="1" x="20"/>
        <item m="1" x="14"/>
        <item x="3"/>
        <item x="0"/>
        <item x="1"/>
        <item x="9"/>
        <item x="5"/>
        <item x="10"/>
        <item x="6"/>
        <item x="7"/>
        <item x="2"/>
        <item x="8"/>
        <item x="4"/>
        <item x="11"/>
        <item t="default"/>
      </items>
    </pivotField>
    <pivotField showAll="0"/>
    <pivotField showAll="0">
      <items count="5">
        <item x="1"/>
        <item x="0"/>
        <item x="2"/>
        <item x="3"/>
        <item t="default"/>
      </items>
    </pivotField>
    <pivotField showAll="0"/>
    <pivotField showAll="0"/>
    <pivotField showAll="0"/>
    <pivotField showAll="0"/>
  </pivotFields>
  <rowFields count="1">
    <field x="2"/>
  </rowFields>
  <rowItems count="10">
    <i>
      <x v="10"/>
    </i>
    <i>
      <x v="11"/>
    </i>
    <i>
      <x v="12"/>
    </i>
    <i>
      <x v="13"/>
    </i>
    <i>
      <x v="14"/>
    </i>
    <i>
      <x v="15"/>
    </i>
    <i>
      <x v="16"/>
    </i>
    <i>
      <x v="17"/>
    </i>
    <i>
      <x v="18"/>
    </i>
    <i>
      <x v="19"/>
    </i>
  </rowItems>
  <colItems count="1">
    <i/>
  </colItems>
  <dataFields count="1">
    <dataField name="Sum of Sales" fld="9" baseField="0" baseItem="0" numFmtId="43"/>
  </dataFields>
  <formats count="1">
    <format dxfId="8">
      <pivotArea outline="0" collapsedLevelsAreSubtotals="1" fieldPosition="0"/>
    </format>
  </format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3EBF51F-9FB6-44B4-9DC2-CA1CAF43D02C}"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F3:AG7" firstHeaderRow="1" firstDataRow="1" firstDataCol="1"/>
  <pivotFields count="22">
    <pivotField axis="axisRow" showAll="0">
      <items count="5">
        <item x="3"/>
        <item x="1"/>
        <item x="2"/>
        <item x="0"/>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167" showAll="0"/>
    <pivotField showAll="0">
      <items count="25">
        <item m="1" x="23"/>
        <item m="1" x="13"/>
        <item m="1" x="21"/>
        <item m="1" x="17"/>
        <item m="1" x="19"/>
        <item m="1" x="15"/>
        <item m="1" x="18"/>
        <item m="1" x="12"/>
        <item m="1" x="22"/>
        <item m="1" x="16"/>
        <item m="1" x="20"/>
        <item m="1" x="14"/>
        <item x="3"/>
        <item x="0"/>
        <item x="1"/>
        <item x="9"/>
        <item x="5"/>
        <item x="10"/>
        <item x="6"/>
        <item x="7"/>
        <item x="2"/>
        <item x="8"/>
        <item x="4"/>
        <item x="11"/>
        <item t="default"/>
      </items>
    </pivotField>
    <pivotField showAll="0"/>
    <pivotField showAll="0">
      <items count="5">
        <item x="1"/>
        <item x="0"/>
        <item x="2"/>
        <item x="3"/>
        <item t="default"/>
      </items>
    </pivotField>
    <pivotField showAll="0"/>
    <pivotField showAll="0"/>
    <pivotField showAll="0"/>
    <pivotField showAll="0"/>
  </pivotFields>
  <rowFields count="1">
    <field x="0"/>
  </rowFields>
  <rowItems count="4">
    <i>
      <x/>
    </i>
    <i>
      <x v="1"/>
    </i>
    <i>
      <x v="2"/>
    </i>
    <i>
      <x v="3"/>
    </i>
  </rowItems>
  <colItems count="1">
    <i/>
  </colItems>
  <dataFields count="1">
    <dataField name="Sum of Sales" fld="9"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9A36B45-257E-43ED-ACAC-2F38ED6B8FEA}"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fieldListSortAscending="1">
  <location ref="S2:T102" firstHeaderRow="1" firstDataRow="1" firstDataCol="1"/>
  <pivotFields count="22">
    <pivotField showAll="0"/>
    <pivotField axis="axisRow" showAll="0" sortType="ascending">
      <items count="801">
        <item m="1" x="100"/>
        <item m="1" x="101"/>
        <item m="1" x="102"/>
        <item m="1" x="103"/>
        <item m="1" x="104"/>
        <item m="1" x="105"/>
        <item m="1" x="106"/>
        <item m="1" x="107"/>
        <item m="1" x="108"/>
        <item m="1" x="109"/>
        <item m="1" x="110"/>
        <item m="1" x="111"/>
        <item m="1" x="112"/>
        <item m="1" x="113"/>
        <item m="1" x="114"/>
        <item m="1" x="115"/>
        <item m="1" x="116"/>
        <item m="1" x="117"/>
        <item m="1" x="118"/>
        <item m="1" x="119"/>
        <item m="1" x="120"/>
        <item m="1" x="121"/>
        <item m="1" x="122"/>
        <item m="1" x="123"/>
        <item m="1" x="124"/>
        <item m="1" x="125"/>
        <item m="1" x="126"/>
        <item m="1" x="127"/>
        <item m="1" x="128"/>
        <item m="1" x="129"/>
        <item m="1" x="130"/>
        <item m="1" x="131"/>
        <item m="1" x="132"/>
        <item m="1" x="133"/>
        <item m="1" x="134"/>
        <item m="1" x="135"/>
        <item m="1" x="136"/>
        <item m="1" x="137"/>
        <item m="1" x="138"/>
        <item m="1" x="139"/>
        <item m="1" x="140"/>
        <item m="1" x="141"/>
        <item m="1" x="142"/>
        <item m="1" x="143"/>
        <item m="1" x="144"/>
        <item m="1" x="145"/>
        <item m="1" x="146"/>
        <item m="1" x="147"/>
        <item m="1" x="148"/>
        <item m="1" x="149"/>
        <item m="1" x="150"/>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m="1" x="302"/>
        <item m="1" x="303"/>
        <item m="1" x="304"/>
        <item m="1" x="305"/>
        <item m="1" x="306"/>
        <item m="1" x="307"/>
        <item m="1" x="308"/>
        <item m="1" x="309"/>
        <item m="1" x="310"/>
        <item m="1" x="311"/>
        <item m="1" x="312"/>
        <item m="1" x="313"/>
        <item m="1" x="314"/>
        <item m="1" x="315"/>
        <item m="1" x="316"/>
        <item m="1" x="317"/>
        <item m="1" x="318"/>
        <item m="1" x="319"/>
        <item m="1" x="320"/>
        <item m="1" x="321"/>
        <item m="1" x="322"/>
        <item m="1" x="323"/>
        <item m="1" x="324"/>
        <item m="1" x="325"/>
        <item m="1" x="326"/>
        <item m="1" x="327"/>
        <item m="1" x="328"/>
        <item m="1" x="329"/>
        <item m="1" x="330"/>
        <item m="1" x="331"/>
        <item m="1" x="332"/>
        <item m="1" x="333"/>
        <item m="1" x="334"/>
        <item m="1" x="335"/>
        <item m="1" x="336"/>
        <item m="1" x="337"/>
        <item m="1" x="338"/>
        <item m="1" x="339"/>
        <item m="1" x="340"/>
        <item m="1" x="341"/>
        <item m="1" x="342"/>
        <item m="1" x="343"/>
        <item m="1" x="344"/>
        <item m="1" x="345"/>
        <item m="1" x="346"/>
        <item m="1" x="347"/>
        <item m="1" x="348"/>
        <item m="1" x="349"/>
        <item m="1" x="350"/>
        <item m="1" x="351"/>
        <item m="1" x="352"/>
        <item m="1" x="353"/>
        <item m="1" x="354"/>
        <item m="1" x="355"/>
        <item m="1" x="356"/>
        <item m="1" x="357"/>
        <item m="1" x="358"/>
        <item m="1" x="359"/>
        <item m="1" x="360"/>
        <item m="1" x="361"/>
        <item m="1" x="362"/>
        <item m="1" x="363"/>
        <item m="1" x="364"/>
        <item m="1" x="365"/>
        <item m="1" x="366"/>
        <item m="1" x="367"/>
        <item m="1" x="368"/>
        <item m="1" x="369"/>
        <item m="1" x="370"/>
        <item m="1" x="371"/>
        <item m="1" x="372"/>
        <item m="1" x="373"/>
        <item m="1" x="374"/>
        <item m="1" x="375"/>
        <item m="1" x="376"/>
        <item m="1" x="377"/>
        <item m="1" x="378"/>
        <item m="1" x="379"/>
        <item m="1" x="380"/>
        <item m="1" x="381"/>
        <item m="1" x="382"/>
        <item m="1" x="383"/>
        <item m="1" x="384"/>
        <item m="1" x="385"/>
        <item m="1" x="386"/>
        <item m="1" x="387"/>
        <item m="1" x="388"/>
        <item m="1" x="389"/>
        <item m="1" x="390"/>
        <item m="1" x="391"/>
        <item m="1" x="392"/>
        <item m="1" x="393"/>
        <item m="1" x="394"/>
        <item m="1" x="395"/>
        <item m="1" x="396"/>
        <item m="1" x="397"/>
        <item m="1" x="398"/>
        <item m="1" x="399"/>
        <item m="1" x="400"/>
        <item m="1" x="401"/>
        <item m="1" x="402"/>
        <item m="1" x="403"/>
        <item m="1" x="404"/>
        <item m="1" x="405"/>
        <item m="1" x="406"/>
        <item m="1" x="407"/>
        <item m="1" x="408"/>
        <item m="1" x="409"/>
        <item m="1" x="410"/>
        <item m="1" x="411"/>
        <item m="1" x="412"/>
        <item m="1" x="413"/>
        <item m="1" x="414"/>
        <item m="1" x="415"/>
        <item m="1" x="416"/>
        <item m="1" x="417"/>
        <item m="1" x="418"/>
        <item m="1" x="419"/>
        <item m="1" x="420"/>
        <item m="1" x="421"/>
        <item m="1" x="422"/>
        <item m="1" x="423"/>
        <item m="1" x="424"/>
        <item m="1" x="425"/>
        <item m="1" x="426"/>
        <item m="1" x="427"/>
        <item m="1" x="428"/>
        <item m="1" x="429"/>
        <item m="1" x="430"/>
        <item m="1" x="431"/>
        <item m="1" x="432"/>
        <item m="1" x="433"/>
        <item m="1" x="434"/>
        <item m="1" x="435"/>
        <item m="1" x="436"/>
        <item m="1" x="437"/>
        <item m="1" x="438"/>
        <item m="1" x="439"/>
        <item m="1" x="440"/>
        <item m="1" x="441"/>
        <item m="1" x="442"/>
        <item m="1" x="443"/>
        <item m="1" x="444"/>
        <item m="1" x="445"/>
        <item m="1" x="446"/>
        <item m="1" x="447"/>
        <item m="1" x="448"/>
        <item m="1" x="449"/>
        <item m="1" x="450"/>
        <item m="1" x="451"/>
        <item m="1" x="452"/>
        <item m="1" x="453"/>
        <item m="1" x="454"/>
        <item m="1" x="455"/>
        <item m="1" x="456"/>
        <item m="1" x="457"/>
        <item m="1" x="458"/>
        <item m="1" x="459"/>
        <item m="1" x="460"/>
        <item m="1" x="461"/>
        <item m="1" x="462"/>
        <item m="1" x="463"/>
        <item m="1" x="464"/>
        <item m="1" x="465"/>
        <item m="1" x="466"/>
        <item m="1" x="467"/>
        <item m="1" x="468"/>
        <item m="1" x="469"/>
        <item m="1" x="470"/>
        <item m="1" x="471"/>
        <item m="1" x="472"/>
        <item m="1" x="473"/>
        <item m="1" x="474"/>
        <item m="1" x="475"/>
        <item m="1" x="476"/>
        <item m="1" x="477"/>
        <item m="1" x="478"/>
        <item m="1" x="479"/>
        <item m="1" x="480"/>
        <item m="1" x="481"/>
        <item m="1" x="482"/>
        <item m="1" x="483"/>
        <item m="1" x="484"/>
        <item m="1" x="485"/>
        <item m="1" x="486"/>
        <item m="1" x="487"/>
        <item m="1" x="488"/>
        <item m="1" x="489"/>
        <item m="1" x="490"/>
        <item m="1" x="491"/>
        <item m="1" x="492"/>
        <item m="1" x="493"/>
        <item m="1" x="494"/>
        <item m="1" x="495"/>
        <item m="1" x="496"/>
        <item m="1" x="497"/>
        <item m="1" x="498"/>
        <item m="1" x="499"/>
        <item m="1" x="500"/>
        <item m="1" x="501"/>
        <item m="1" x="502"/>
        <item m="1" x="503"/>
        <item m="1" x="504"/>
        <item m="1" x="505"/>
        <item m="1" x="506"/>
        <item m="1" x="507"/>
        <item m="1" x="508"/>
        <item m="1" x="509"/>
        <item m="1" x="510"/>
        <item m="1" x="511"/>
        <item m="1" x="512"/>
        <item m="1" x="513"/>
        <item m="1" x="514"/>
        <item m="1" x="515"/>
        <item m="1" x="516"/>
        <item m="1" x="517"/>
        <item m="1" x="518"/>
        <item m="1" x="519"/>
        <item m="1" x="520"/>
        <item m="1" x="521"/>
        <item m="1" x="522"/>
        <item m="1" x="523"/>
        <item m="1" x="524"/>
        <item m="1" x="525"/>
        <item m="1" x="526"/>
        <item m="1" x="527"/>
        <item m="1" x="528"/>
        <item m="1" x="529"/>
        <item m="1" x="530"/>
        <item m="1" x="531"/>
        <item m="1" x="532"/>
        <item m="1" x="533"/>
        <item m="1" x="534"/>
        <item m="1" x="535"/>
        <item m="1" x="536"/>
        <item m="1" x="537"/>
        <item m="1" x="538"/>
        <item m="1" x="539"/>
        <item m="1" x="540"/>
        <item m="1" x="541"/>
        <item m="1" x="542"/>
        <item m="1" x="543"/>
        <item m="1" x="544"/>
        <item m="1" x="545"/>
        <item m="1" x="546"/>
        <item m="1" x="547"/>
        <item m="1" x="548"/>
        <item m="1" x="549"/>
        <item m="1" x="550"/>
        <item m="1" x="551"/>
        <item m="1" x="552"/>
        <item m="1" x="553"/>
        <item m="1" x="554"/>
        <item m="1" x="555"/>
        <item m="1" x="556"/>
        <item m="1" x="557"/>
        <item m="1" x="558"/>
        <item m="1" x="559"/>
        <item m="1" x="560"/>
        <item m="1" x="561"/>
        <item m="1" x="562"/>
        <item m="1" x="563"/>
        <item m="1" x="564"/>
        <item m="1" x="565"/>
        <item m="1" x="566"/>
        <item m="1" x="567"/>
        <item m="1" x="568"/>
        <item m="1" x="569"/>
        <item m="1" x="570"/>
        <item m="1" x="571"/>
        <item m="1" x="572"/>
        <item m="1" x="573"/>
        <item m="1" x="574"/>
        <item m="1" x="575"/>
        <item m="1" x="576"/>
        <item m="1" x="577"/>
        <item m="1" x="578"/>
        <item m="1" x="579"/>
        <item m="1" x="580"/>
        <item m="1" x="581"/>
        <item m="1" x="582"/>
        <item m="1" x="583"/>
        <item m="1" x="584"/>
        <item m="1" x="585"/>
        <item m="1" x="586"/>
        <item m="1" x="587"/>
        <item m="1" x="588"/>
        <item m="1" x="589"/>
        <item m="1" x="590"/>
        <item m="1" x="591"/>
        <item m="1" x="592"/>
        <item m="1" x="593"/>
        <item m="1" x="594"/>
        <item m="1" x="595"/>
        <item m="1" x="596"/>
        <item m="1" x="597"/>
        <item m="1" x="598"/>
        <item m="1" x="599"/>
        <item m="1" x="600"/>
        <item m="1" x="601"/>
        <item m="1" x="602"/>
        <item m="1" x="603"/>
        <item m="1" x="604"/>
        <item m="1" x="605"/>
        <item m="1" x="606"/>
        <item m="1" x="607"/>
        <item m="1" x="608"/>
        <item m="1" x="609"/>
        <item m="1" x="610"/>
        <item m="1" x="611"/>
        <item m="1" x="612"/>
        <item m="1" x="613"/>
        <item m="1" x="614"/>
        <item m="1" x="615"/>
        <item m="1" x="616"/>
        <item m="1" x="617"/>
        <item m="1" x="618"/>
        <item m="1" x="619"/>
        <item m="1" x="620"/>
        <item m="1" x="621"/>
        <item m="1" x="622"/>
        <item m="1" x="623"/>
        <item m="1" x="624"/>
        <item m="1" x="625"/>
        <item m="1" x="626"/>
        <item m="1" x="627"/>
        <item m="1" x="628"/>
        <item m="1" x="629"/>
        <item m="1" x="630"/>
        <item m="1" x="631"/>
        <item m="1" x="632"/>
        <item m="1" x="633"/>
        <item m="1" x="634"/>
        <item m="1" x="635"/>
        <item m="1" x="636"/>
        <item m="1" x="637"/>
        <item m="1" x="638"/>
        <item m="1" x="639"/>
        <item m="1" x="640"/>
        <item m="1" x="641"/>
        <item m="1" x="642"/>
        <item m="1" x="643"/>
        <item m="1" x="644"/>
        <item m="1" x="645"/>
        <item m="1" x="646"/>
        <item m="1" x="647"/>
        <item m="1" x="648"/>
        <item m="1" x="649"/>
        <item m="1" x="650"/>
        <item m="1" x="651"/>
        <item m="1" x="652"/>
        <item m="1" x="653"/>
        <item m="1" x="654"/>
        <item m="1" x="655"/>
        <item m="1" x="656"/>
        <item m="1" x="657"/>
        <item m="1" x="658"/>
        <item m="1" x="659"/>
        <item m="1" x="660"/>
        <item m="1" x="661"/>
        <item m="1" x="662"/>
        <item m="1" x="663"/>
        <item m="1" x="664"/>
        <item m="1" x="665"/>
        <item m="1" x="666"/>
        <item m="1" x="667"/>
        <item m="1" x="668"/>
        <item m="1" x="669"/>
        <item m="1" x="670"/>
        <item m="1" x="671"/>
        <item m="1" x="672"/>
        <item m="1" x="673"/>
        <item m="1" x="674"/>
        <item m="1" x="675"/>
        <item m="1" x="676"/>
        <item m="1" x="677"/>
        <item m="1" x="678"/>
        <item m="1" x="679"/>
        <item m="1" x="680"/>
        <item m="1" x="681"/>
        <item m="1" x="682"/>
        <item m="1" x="683"/>
        <item m="1" x="684"/>
        <item m="1" x="685"/>
        <item m="1" x="686"/>
        <item m="1" x="687"/>
        <item m="1" x="688"/>
        <item m="1" x="689"/>
        <item m="1" x="690"/>
        <item m="1" x="691"/>
        <item m="1" x="692"/>
        <item m="1" x="693"/>
        <item m="1" x="694"/>
        <item m="1" x="695"/>
        <item m="1" x="696"/>
        <item m="1" x="697"/>
        <item m="1" x="698"/>
        <item m="1" x="699"/>
        <item m="1" x="700"/>
        <item m="1" x="701"/>
        <item m="1" x="702"/>
        <item m="1" x="703"/>
        <item m="1" x="704"/>
        <item m="1" x="705"/>
        <item m="1" x="706"/>
        <item m="1" x="707"/>
        <item m="1" x="708"/>
        <item m="1" x="709"/>
        <item m="1" x="710"/>
        <item m="1" x="711"/>
        <item m="1" x="712"/>
        <item m="1" x="713"/>
        <item m="1" x="714"/>
        <item m="1" x="715"/>
        <item m="1" x="716"/>
        <item m="1" x="717"/>
        <item m="1" x="718"/>
        <item m="1" x="719"/>
        <item m="1" x="720"/>
        <item m="1" x="721"/>
        <item m="1" x="722"/>
        <item m="1" x="723"/>
        <item m="1" x="724"/>
        <item m="1" x="725"/>
        <item m="1" x="726"/>
        <item m="1" x="727"/>
        <item m="1" x="728"/>
        <item m="1" x="729"/>
        <item m="1" x="730"/>
        <item m="1" x="731"/>
        <item m="1" x="732"/>
        <item m="1" x="733"/>
        <item m="1" x="734"/>
        <item m="1" x="735"/>
        <item m="1" x="736"/>
        <item m="1" x="737"/>
        <item m="1" x="738"/>
        <item m="1" x="739"/>
        <item m="1" x="740"/>
        <item m="1" x="741"/>
        <item m="1" x="742"/>
        <item m="1" x="743"/>
        <item m="1" x="744"/>
        <item m="1" x="745"/>
        <item m="1" x="746"/>
        <item m="1" x="747"/>
        <item m="1" x="748"/>
        <item m="1" x="749"/>
        <item m="1" x="750"/>
        <item m="1" x="751"/>
        <item m="1" x="752"/>
        <item m="1" x="753"/>
        <item m="1" x="754"/>
        <item m="1" x="755"/>
        <item m="1" x="756"/>
        <item m="1" x="757"/>
        <item m="1" x="758"/>
        <item m="1" x="759"/>
        <item m="1" x="760"/>
        <item m="1" x="761"/>
        <item m="1" x="762"/>
        <item m="1" x="763"/>
        <item m="1" x="764"/>
        <item m="1" x="765"/>
        <item m="1" x="766"/>
        <item m="1" x="767"/>
        <item m="1" x="768"/>
        <item m="1" x="769"/>
        <item m="1" x="770"/>
        <item m="1" x="771"/>
        <item m="1" x="772"/>
        <item m="1" x="773"/>
        <item m="1" x="774"/>
        <item m="1" x="775"/>
        <item m="1" x="776"/>
        <item m="1" x="777"/>
        <item m="1" x="778"/>
        <item m="1" x="779"/>
        <item m="1" x="780"/>
        <item m="1" x="781"/>
        <item m="1" x="782"/>
        <item m="1" x="783"/>
        <item m="1" x="784"/>
        <item m="1" x="785"/>
        <item m="1" x="786"/>
        <item m="1" x="787"/>
        <item m="1" x="788"/>
        <item m="1" x="789"/>
        <item m="1" x="790"/>
        <item m="1" x="791"/>
        <item m="1" x="792"/>
        <item m="1" x="793"/>
        <item m="1" x="794"/>
        <item m="1" x="795"/>
        <item m="1" x="796"/>
        <item m="1" x="797"/>
        <item m="1" x="798"/>
        <item m="1" x="799"/>
        <item x="80"/>
        <item x="11"/>
        <item x="86"/>
        <item x="47"/>
        <item x="68"/>
        <item x="23"/>
        <item x="60"/>
        <item x="31"/>
        <item x="81"/>
        <item x="55"/>
        <item x="51"/>
        <item x="79"/>
        <item x="94"/>
        <item x="64"/>
        <item x="97"/>
        <item x="41"/>
        <item x="9"/>
        <item x="92"/>
        <item x="83"/>
        <item x="56"/>
        <item x="13"/>
        <item x="25"/>
        <item x="91"/>
        <item x="53"/>
        <item x="57"/>
        <item x="59"/>
        <item x="88"/>
        <item x="26"/>
        <item x="84"/>
        <item x="63"/>
        <item x="61"/>
        <item x="67"/>
        <item x="27"/>
        <item x="54"/>
        <item x="24"/>
        <item x="98"/>
        <item x="62"/>
        <item x="65"/>
        <item x="32"/>
        <item x="15"/>
        <item x="18"/>
        <item x="89"/>
        <item x="87"/>
        <item x="74"/>
        <item x="49"/>
        <item x="19"/>
        <item x="44"/>
        <item x="99"/>
        <item x="46"/>
        <item x="76"/>
        <item x="17"/>
        <item x="7"/>
        <item x="96"/>
        <item x="70"/>
        <item x="36"/>
        <item x="78"/>
        <item x="6"/>
        <item x="30"/>
        <item x="58"/>
        <item x="10"/>
        <item x="8"/>
        <item x="66"/>
        <item x="4"/>
        <item x="5"/>
        <item x="0"/>
        <item x="52"/>
        <item x="72"/>
        <item x="22"/>
        <item x="28"/>
        <item x="42"/>
        <item x="20"/>
        <item x="85"/>
        <item x="33"/>
        <item x="82"/>
        <item x="93"/>
        <item x="50"/>
        <item x="73"/>
        <item x="3"/>
        <item x="90"/>
        <item x="48"/>
        <item x="2"/>
        <item x="75"/>
        <item x="45"/>
        <item x="29"/>
        <item x="69"/>
        <item x="21"/>
        <item x="37"/>
        <item x="43"/>
        <item x="39"/>
        <item x="1"/>
        <item x="12"/>
        <item x="95"/>
        <item x="40"/>
        <item x="77"/>
        <item x="34"/>
        <item x="38"/>
        <item x="14"/>
        <item x="71"/>
        <item x="16"/>
        <item x="35"/>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items count="25">
        <item m="1" x="23"/>
        <item m="1" x="13"/>
        <item m="1" x="21"/>
        <item m="1" x="17"/>
        <item m="1" x="19"/>
        <item m="1" x="15"/>
        <item m="1" x="18"/>
        <item m="1" x="12"/>
        <item m="1" x="22"/>
        <item m="1" x="16"/>
        <item m="1" x="20"/>
        <item m="1" x="14"/>
        <item x="3"/>
        <item x="0"/>
        <item x="1"/>
        <item x="9"/>
        <item x="5"/>
        <item x="10"/>
        <item x="6"/>
        <item x="7"/>
        <item x="2"/>
        <item x="8"/>
        <item x="4"/>
        <item x="11"/>
        <item t="default"/>
      </items>
    </pivotField>
    <pivotField showAll="0"/>
    <pivotField showAll="0">
      <items count="5">
        <item x="1"/>
        <item x="0"/>
        <item x="2"/>
        <item x="3"/>
        <item t="default"/>
      </items>
    </pivotField>
    <pivotField showAll="0"/>
    <pivotField showAll="0"/>
    <pivotField showAll="0"/>
    <pivotField showAll="0"/>
  </pivotFields>
  <rowFields count="1">
    <field x="1"/>
  </rowFields>
  <rowItems count="100">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rowItems>
  <colItems count="1">
    <i/>
  </colItems>
  <dataFields count="1">
    <dataField name="Sum of Sales" fld="9" baseField="0" baseItem="0" numFmtId="43"/>
  </dataFields>
  <formats count="1">
    <format dxfId="9">
      <pivotArea dataOnly="0"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EF0D976-FB69-4180-B09D-8073D45BDA6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fieldListSortAscending="1">
  <location ref="AQ6:AR17" firstHeaderRow="1" firstDataRow="1" firstDataCol="1"/>
  <pivotFields count="22">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numFmtId="167" showAll="0"/>
    <pivotField showAll="0">
      <items count="25">
        <item m="1" x="23"/>
        <item m="1" x="13"/>
        <item m="1" x="21"/>
        <item m="1" x="17"/>
        <item m="1" x="19"/>
        <item m="1" x="15"/>
        <item m="1" x="18"/>
        <item m="1" x="12"/>
        <item m="1" x="22"/>
        <item m="1" x="16"/>
        <item m="1" x="20"/>
        <item m="1" x="14"/>
        <item x="3"/>
        <item x="0"/>
        <item x="1"/>
        <item x="9"/>
        <item x="5"/>
        <item x="10"/>
        <item x="6"/>
        <item x="7"/>
        <item x="2"/>
        <item x="8"/>
        <item x="4"/>
        <item x="11"/>
        <item t="default"/>
      </items>
    </pivotField>
    <pivotField showAll="0"/>
    <pivotField showAll="0">
      <items count="5">
        <item x="1"/>
        <item x="0"/>
        <item x="2"/>
        <item x="3"/>
        <item t="default"/>
      </items>
    </pivotField>
    <pivotField showAll="0"/>
    <pivotField axis="axisRow" showAll="0">
      <items count="39">
        <item m="1" x="31"/>
        <item m="1" x="30"/>
        <item m="1" x="32"/>
        <item m="1" x="34"/>
        <item m="1" x="19"/>
        <item m="1" x="21"/>
        <item m="1" x="26"/>
        <item m="1" x="24"/>
        <item m="1" x="35"/>
        <item m="1" x="27"/>
        <item m="1" x="28"/>
        <item x="0"/>
        <item x="1"/>
        <item x="2"/>
        <item x="3"/>
        <item m="1" x="10"/>
        <item m="1" x="12"/>
        <item m="1" x="17"/>
        <item m="1" x="15"/>
        <item x="4"/>
        <item m="1" x="18"/>
        <item x="5"/>
        <item m="1" x="14"/>
        <item x="6"/>
        <item x="7"/>
        <item m="1" x="16"/>
        <item m="1" x="13"/>
        <item m="1" x="11"/>
        <item x="8"/>
        <item x="9"/>
        <item m="1" x="23"/>
        <item m="1" x="37"/>
        <item m="1" x="33"/>
        <item m="1" x="25"/>
        <item m="1" x="29"/>
        <item m="1" x="22"/>
        <item m="1" x="36"/>
        <item m="1" x="20"/>
        <item t="default"/>
      </items>
    </pivotField>
    <pivotField showAll="0"/>
    <pivotField showAll="0"/>
  </pivotFields>
  <rowFields count="1">
    <field x="19"/>
  </rowFields>
  <rowItems count="11">
    <i>
      <x v="11"/>
    </i>
    <i>
      <x v="12"/>
    </i>
    <i>
      <x v="13"/>
    </i>
    <i>
      <x v="14"/>
    </i>
    <i>
      <x v="19"/>
    </i>
    <i>
      <x v="21"/>
    </i>
    <i>
      <x v="23"/>
    </i>
    <i>
      <x v="24"/>
    </i>
    <i>
      <x v="28"/>
    </i>
    <i>
      <x v="29"/>
    </i>
    <i t="grand">
      <x/>
    </i>
  </rowItems>
  <colItems count="1">
    <i/>
  </colItems>
  <dataFields count="1">
    <dataField name="Sum of Units Sold" fld="4" showDataAs="percentOfTotal" baseField="0" baseItem="0" numFmtId="10"/>
  </dataFields>
  <chartFormats count="35">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19" count="1" selected="0">
            <x v="11"/>
          </reference>
        </references>
      </pivotArea>
    </chartFormat>
    <chartFormat chart="4" format="3">
      <pivotArea type="data" outline="0" fieldPosition="0">
        <references count="2">
          <reference field="4294967294" count="1" selected="0">
            <x v="0"/>
          </reference>
          <reference field="19" count="1" selected="0">
            <x v="12"/>
          </reference>
        </references>
      </pivotArea>
    </chartFormat>
    <chartFormat chart="4" format="4">
      <pivotArea type="data" outline="0" fieldPosition="0">
        <references count="2">
          <reference field="4294967294" count="1" selected="0">
            <x v="0"/>
          </reference>
          <reference field="19" count="1" selected="0">
            <x v="13"/>
          </reference>
        </references>
      </pivotArea>
    </chartFormat>
    <chartFormat chart="4" format="5">
      <pivotArea type="data" outline="0" fieldPosition="0">
        <references count="2">
          <reference field="4294967294" count="1" selected="0">
            <x v="0"/>
          </reference>
          <reference field="19" count="1" selected="0">
            <x v="14"/>
          </reference>
        </references>
      </pivotArea>
    </chartFormat>
    <chartFormat chart="4" format="6">
      <pivotArea type="data" outline="0" fieldPosition="0">
        <references count="2">
          <reference field="4294967294" count="1" selected="0">
            <x v="0"/>
          </reference>
          <reference field="19" count="1" selected="0">
            <x v="19"/>
          </reference>
        </references>
      </pivotArea>
    </chartFormat>
    <chartFormat chart="4" format="7">
      <pivotArea type="data" outline="0" fieldPosition="0">
        <references count="2">
          <reference field="4294967294" count="1" selected="0">
            <x v="0"/>
          </reference>
          <reference field="19" count="1" selected="0">
            <x v="21"/>
          </reference>
        </references>
      </pivotArea>
    </chartFormat>
    <chartFormat chart="4" format="8">
      <pivotArea type="data" outline="0" fieldPosition="0">
        <references count="2">
          <reference field="4294967294" count="1" selected="0">
            <x v="0"/>
          </reference>
          <reference field="19" count="1" selected="0">
            <x v="23"/>
          </reference>
        </references>
      </pivotArea>
    </chartFormat>
    <chartFormat chart="4" format="9">
      <pivotArea type="data" outline="0" fieldPosition="0">
        <references count="2">
          <reference field="4294967294" count="1" selected="0">
            <x v="0"/>
          </reference>
          <reference field="19" count="1" selected="0">
            <x v="24"/>
          </reference>
        </references>
      </pivotArea>
    </chartFormat>
    <chartFormat chart="4" format="10">
      <pivotArea type="data" outline="0" fieldPosition="0">
        <references count="2">
          <reference field="4294967294" count="1" selected="0">
            <x v="0"/>
          </reference>
          <reference field="19" count="1" selected="0">
            <x v="28"/>
          </reference>
        </references>
      </pivotArea>
    </chartFormat>
    <chartFormat chart="4" format="11">
      <pivotArea type="data" outline="0" fieldPosition="0">
        <references count="2">
          <reference field="4294967294" count="1" selected="0">
            <x v="0"/>
          </reference>
          <reference field="19" count="1" selected="0">
            <x v="29"/>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19" count="1" selected="0">
            <x v="11"/>
          </reference>
        </references>
      </pivotArea>
    </chartFormat>
    <chartFormat chart="5" format="14">
      <pivotArea type="data" outline="0" fieldPosition="0">
        <references count="2">
          <reference field="4294967294" count="1" selected="0">
            <x v="0"/>
          </reference>
          <reference field="19" count="1" selected="0">
            <x v="12"/>
          </reference>
        </references>
      </pivotArea>
    </chartFormat>
    <chartFormat chart="5" format="15">
      <pivotArea type="data" outline="0" fieldPosition="0">
        <references count="2">
          <reference field="4294967294" count="1" selected="0">
            <x v="0"/>
          </reference>
          <reference field="19" count="1" selected="0">
            <x v="13"/>
          </reference>
        </references>
      </pivotArea>
    </chartFormat>
    <chartFormat chart="5" format="16">
      <pivotArea type="data" outline="0" fieldPosition="0">
        <references count="2">
          <reference field="4294967294" count="1" selected="0">
            <x v="0"/>
          </reference>
          <reference field="19" count="1" selected="0">
            <x v="14"/>
          </reference>
        </references>
      </pivotArea>
    </chartFormat>
    <chartFormat chart="5" format="17">
      <pivotArea type="data" outline="0" fieldPosition="0">
        <references count="2">
          <reference field="4294967294" count="1" selected="0">
            <x v="0"/>
          </reference>
          <reference field="19" count="1" selected="0">
            <x v="19"/>
          </reference>
        </references>
      </pivotArea>
    </chartFormat>
    <chartFormat chart="5" format="18">
      <pivotArea type="data" outline="0" fieldPosition="0">
        <references count="2">
          <reference field="4294967294" count="1" selected="0">
            <x v="0"/>
          </reference>
          <reference field="19" count="1" selected="0">
            <x v="21"/>
          </reference>
        </references>
      </pivotArea>
    </chartFormat>
    <chartFormat chart="5" format="19">
      <pivotArea type="data" outline="0" fieldPosition="0">
        <references count="2">
          <reference field="4294967294" count="1" selected="0">
            <x v="0"/>
          </reference>
          <reference field="19" count="1" selected="0">
            <x v="23"/>
          </reference>
        </references>
      </pivotArea>
    </chartFormat>
    <chartFormat chart="5" format="20">
      <pivotArea type="data" outline="0" fieldPosition="0">
        <references count="2">
          <reference field="4294967294" count="1" selected="0">
            <x v="0"/>
          </reference>
          <reference field="19" count="1" selected="0">
            <x v="24"/>
          </reference>
        </references>
      </pivotArea>
    </chartFormat>
    <chartFormat chart="5" format="21">
      <pivotArea type="data" outline="0" fieldPosition="0">
        <references count="2">
          <reference field="4294967294" count="1" selected="0">
            <x v="0"/>
          </reference>
          <reference field="19" count="1" selected="0">
            <x v="28"/>
          </reference>
        </references>
      </pivotArea>
    </chartFormat>
    <chartFormat chart="5" format="22">
      <pivotArea type="data" outline="0" fieldPosition="0">
        <references count="2">
          <reference field="4294967294" count="1" selected="0">
            <x v="0"/>
          </reference>
          <reference field="19" count="1" selected="0">
            <x v="29"/>
          </reference>
        </references>
      </pivotArea>
    </chartFormat>
    <chartFormat chart="10" format="12" series="1">
      <pivotArea type="data" outline="0" fieldPosition="0">
        <references count="1">
          <reference field="4294967294" count="1" selected="0">
            <x v="0"/>
          </reference>
        </references>
      </pivotArea>
    </chartFormat>
    <chartFormat chart="10" format="13">
      <pivotArea type="data" outline="0" fieldPosition="0">
        <references count="2">
          <reference field="4294967294" count="1" selected="0">
            <x v="0"/>
          </reference>
          <reference field="19" count="1" selected="0">
            <x v="11"/>
          </reference>
        </references>
      </pivotArea>
    </chartFormat>
    <chartFormat chart="10" format="14">
      <pivotArea type="data" outline="0" fieldPosition="0">
        <references count="2">
          <reference field="4294967294" count="1" selected="0">
            <x v="0"/>
          </reference>
          <reference field="19" count="1" selected="0">
            <x v="12"/>
          </reference>
        </references>
      </pivotArea>
    </chartFormat>
    <chartFormat chart="10" format="15">
      <pivotArea type="data" outline="0" fieldPosition="0">
        <references count="2">
          <reference field="4294967294" count="1" selected="0">
            <x v="0"/>
          </reference>
          <reference field="19" count="1" selected="0">
            <x v="13"/>
          </reference>
        </references>
      </pivotArea>
    </chartFormat>
    <chartFormat chart="10" format="16">
      <pivotArea type="data" outline="0" fieldPosition="0">
        <references count="2">
          <reference field="4294967294" count="1" selected="0">
            <x v="0"/>
          </reference>
          <reference field="19" count="1" selected="0">
            <x v="14"/>
          </reference>
        </references>
      </pivotArea>
    </chartFormat>
    <chartFormat chart="10" format="17">
      <pivotArea type="data" outline="0" fieldPosition="0">
        <references count="2">
          <reference field="4294967294" count="1" selected="0">
            <x v="0"/>
          </reference>
          <reference field="19" count="1" selected="0">
            <x v="19"/>
          </reference>
        </references>
      </pivotArea>
    </chartFormat>
    <chartFormat chart="10" format="18">
      <pivotArea type="data" outline="0" fieldPosition="0">
        <references count="2">
          <reference field="4294967294" count="1" selected="0">
            <x v="0"/>
          </reference>
          <reference field="19" count="1" selected="0">
            <x v="21"/>
          </reference>
        </references>
      </pivotArea>
    </chartFormat>
    <chartFormat chart="10" format="19">
      <pivotArea type="data" outline="0" fieldPosition="0">
        <references count="2">
          <reference field="4294967294" count="1" selected="0">
            <x v="0"/>
          </reference>
          <reference field="19" count="1" selected="0">
            <x v="23"/>
          </reference>
        </references>
      </pivotArea>
    </chartFormat>
    <chartFormat chart="10" format="20">
      <pivotArea type="data" outline="0" fieldPosition="0">
        <references count="2">
          <reference field="4294967294" count="1" selected="0">
            <x v="0"/>
          </reference>
          <reference field="19" count="1" selected="0">
            <x v="24"/>
          </reference>
        </references>
      </pivotArea>
    </chartFormat>
    <chartFormat chart="10" format="21">
      <pivotArea type="data" outline="0" fieldPosition="0">
        <references count="2">
          <reference field="4294967294" count="1" selected="0">
            <x v="0"/>
          </reference>
          <reference field="19" count="1" selected="0">
            <x v="28"/>
          </reference>
        </references>
      </pivotArea>
    </chartFormat>
    <chartFormat chart="10" format="22">
      <pivotArea type="data" outline="0" fieldPosition="0">
        <references count="2">
          <reference field="4294967294" count="1" selected="0">
            <x v="0"/>
          </reference>
          <reference field="19" count="1" selected="0">
            <x v="2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6A466B5-8AF8-4D9A-A21F-03213ECF6C6B}" sourceName="Month">
  <pivotTables>
    <pivotTable tabId="2" name="PivotTable6"/>
    <pivotTable tabId="2" name="PivotTable1"/>
    <pivotTable tabId="2" name="PivotTable2"/>
    <pivotTable tabId="2" name="PivotTable3"/>
    <pivotTable tabId="2" name="PivotTable4"/>
    <pivotTable tabId="2" name="PivotTable5"/>
    <pivotTable tabId="2" name="PivotTable7"/>
    <pivotTable tabId="2" name="PivotTable8"/>
    <pivotTable tabId="2" name="PivotTable9"/>
  </pivotTables>
  <data>
    <tabular pivotCacheId="528038537" showMissing="0">
      <items count="24">
        <i x="3" s="1"/>
        <i x="0" s="1"/>
        <i x="1" s="1"/>
        <i x="9" s="1"/>
        <i x="5" s="1"/>
        <i x="10" s="1"/>
        <i x="6" s="1"/>
        <i x="7" s="1"/>
        <i x="2" s="1"/>
        <i x="8" s="1"/>
        <i x="4" s="1"/>
        <i x="11" s="1"/>
        <i x="23" s="1" nd="1"/>
        <i x="13" s="1" nd="1"/>
        <i x="21" s="1" nd="1"/>
        <i x="17" s="1" nd="1"/>
        <i x="19" s="1" nd="1"/>
        <i x="15" s="1" nd="1"/>
        <i x="18" s="1" nd="1"/>
        <i x="12" s="1" nd="1"/>
        <i x="22" s="1" nd="1"/>
        <i x="16" s="1" nd="1"/>
        <i x="20" s="1" nd="1"/>
        <i x="1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40773AE-7F42-4D8F-BF76-B3ABEEFFF26E}" sourceName="Year">
  <pivotTables>
    <pivotTable tabId="2" name="PivotTable6"/>
    <pivotTable tabId="2" name="PivotTable1"/>
    <pivotTable tabId="2" name="PivotTable2"/>
    <pivotTable tabId="2" name="PivotTable3"/>
    <pivotTable tabId="2" name="PivotTable4"/>
    <pivotTable tabId="2" name="PivotTable5"/>
    <pivotTable tabId="2" name="PivotTable7"/>
    <pivotTable tabId="2" name="PivotTable8"/>
    <pivotTable tabId="2" name="PivotTable9"/>
  </pivotTables>
  <data>
    <tabular pivotCacheId="528038537">
      <items count="4">
        <i x="1"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E32228C6-7D5C-493D-AFBE-8039744C2D66}" sourceName="Year">
  <extLst>
    <x:ext xmlns:x15="http://schemas.microsoft.com/office/spreadsheetml/2010/11/main" uri="{2F2917AC-EB37-4324-AD4E-5DD8C200BD13}">
      <x15:tableSlicerCache tableId="3"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80570753-E001-414D-A068-1A168A6CD3F3}" cache="Slicer_Month" caption="Month" columnCount="2" style="Dashboard" rowHeight="365760"/>
  <slicer name="Year" xr10:uid="{64BCCB11-0AE6-4EE2-8F74-101BA87C3489}" cache="Slicer_Year" caption="Year" columnCount="2" style="Dashboard" rowHeight="164592"/>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1644C4BA-00C8-4FD0-A7A9-5F62077EB814}" cache="Slicer_Year1" caption="Year" columnCount="4" showCaption="0" style="Sunburst"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5997229-003D-4FEA-8A49-C24446D8B285}" name="Table14" displayName="Table14" ref="A1:V707" totalsRowShown="0" headerRowDxfId="13" headerRowBorderDxfId="12" tableBorderDxfId="11">
  <autoFilter ref="A1:V707" xr:uid="{B5997229-003D-4FEA-8A49-C24446D8B285}"/>
  <tableColumns count="22">
    <tableColumn id="1" xr3:uid="{4FAAB520-B7F7-45CC-B50F-3712A8F44180}" name="Segment"/>
    <tableColumn id="2" xr3:uid="{5BE7EFAB-585D-4DB3-A4E9-B452539E53C8}" name="Customer_ID"/>
    <tableColumn id="3" xr3:uid="{9291CCB0-C2E9-45A7-A55E-86800F1C60A1}" name="Product_ID"/>
    <tableColumn id="4" xr3:uid="{3D984BE5-C368-401D-9697-E958F2DC1A17}" name="Discount Band"/>
    <tableColumn id="5" xr3:uid="{8ED27C41-F1A3-4324-A18E-1EF7F460920F}" name="Units Sold"/>
    <tableColumn id="6" xr3:uid="{4A111D8A-06EA-4168-9C0E-F743A0346B4F}" name="Manufacturing Price"/>
    <tableColumn id="7" xr3:uid="{DCF27502-B584-457B-BA4E-B28843CF492B}" name="Sale Price"/>
    <tableColumn id="8" xr3:uid="{05C2D2EF-9C66-4CF3-8981-3BBB32AD6DAD}" name="Gross Sales"/>
    <tableColumn id="9" xr3:uid="{0FC25D0D-233F-496A-AF53-603E9CD4CE64}" name="Discounts"/>
    <tableColumn id="10" xr3:uid="{35B6AD04-A296-43DE-BE58-2227EA96CFE4}" name="Sales"/>
    <tableColumn id="11" xr3:uid="{1BD2C979-1A48-4288-9256-98EB206D281A}" name="Sales (000)"/>
    <tableColumn id="12" xr3:uid="{6ECC2C58-6462-422E-AFED-57D564C6DFA1}" name="COGS"/>
    <tableColumn id="13" xr3:uid="{1FBF4C3B-ACEC-401B-ACA5-593DBC9301CF}" name="Profit"/>
    <tableColumn id="14" xr3:uid="{FCD3EC7B-EB70-4CED-B3FC-85C82811AABD}" name="Profit (000)"/>
    <tableColumn id="15" xr3:uid="{4A4B8713-399C-48E8-81A8-B81F5D368525}" name="Date" dataDxfId="10"/>
    <tableColumn id="16" xr3:uid="{50D98BAB-3E87-49F0-92F1-8EC70721921E}" name="Month"/>
    <tableColumn id="17" xr3:uid="{EDB27FD9-F004-40A5-8F62-281738E9262B}" name="Quarter"/>
    <tableColumn id="18" xr3:uid="{07281697-9354-4B1A-B150-A65464B75B29}" name="Year"/>
    <tableColumn id="19" xr3:uid="{E9A14FB6-BB1D-4554-A122-D172FDCC8116}" name="Customer_Name"/>
    <tableColumn id="20" xr3:uid="{6B3065AD-FD51-4D50-AACF-D43E62BDE6B0}" name="Product_Name"/>
    <tableColumn id="21" xr3:uid="{9891D6E1-713E-4F69-B71E-4532657B546A}" name="Country"/>
    <tableColumn id="22" xr3:uid="{78561AFD-3CAA-443C-952E-FF8F15DE7F53}" name="Customer_ID_Original"/>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61FD2A-EBCE-492B-B426-2F06251768DD}" name="Table1" displayName="Table1" ref="AI3:AJ7" totalsRowShown="0">
  <tableColumns count="2">
    <tableColumn id="1" xr3:uid="{511A15F0-3340-4995-9BFC-F72B7C94DDEA}" name="Segment"/>
    <tableColumn id="2" xr3:uid="{EC385577-9B48-4FCC-BDD8-C7871B81FDF8}" name="Sales(%)"/>
  </tableColumns>
  <tableStyleInfo name="TableStyleLight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4A3C129-3CC8-4A30-89A8-BE9B8BF85270}" name="Table3" displayName="Table3" ref="E3:G39" totalsRowShown="0" headerRowDxfId="3" headerRowBorderDxfId="2">
  <autoFilter ref="E3:G39" xr:uid="{C4A3C129-3CC8-4A30-89A8-BE9B8BF85270}"/>
  <tableColumns count="3">
    <tableColumn id="1" xr3:uid="{0D2F9C79-0511-45E4-BC99-0A40A8079A7C}" name="Product_Name" dataDxfId="1"/>
    <tableColumn id="2" xr3:uid="{446315EA-ABAB-46FD-96B7-C5F036F3EB17}" name="Year"/>
    <tableColumn id="3" xr3:uid="{1B700DF6-5252-44C8-81D4-09FA170C666F}" name="Total" dataDxfId="0"/>
  </tableColumns>
  <tableStyleInfo name="TableStyleLight10"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table" Target="../tables/table2.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 Id="rId5" Type="http://schemas.microsoft.com/office/2007/relationships/slicer" Target="../slicers/slicer2.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707"/>
  <sheetViews>
    <sheetView topLeftCell="A657" zoomScale="75" workbookViewId="0">
      <selection activeCell="L708" sqref="L708"/>
    </sheetView>
  </sheetViews>
  <sheetFormatPr defaultRowHeight="15" x14ac:dyDescent="0.25"/>
  <cols>
    <col min="1" max="1" width="11" customWidth="1"/>
    <col min="2" max="2" width="14.5703125" customWidth="1"/>
    <col min="3" max="3" width="12.85546875" customWidth="1"/>
    <col min="4" max="4" width="15.7109375" customWidth="1"/>
    <col min="5" max="5" width="12.140625" customWidth="1"/>
    <col min="6" max="6" width="21" customWidth="1"/>
    <col min="7" max="7" width="11.7109375" customWidth="1"/>
    <col min="8" max="8" width="13.140625" customWidth="1"/>
    <col min="9" max="9" width="11.7109375" customWidth="1"/>
    <col min="10" max="10" width="9.28515625" bestFit="1" customWidth="1"/>
    <col min="11" max="11" width="12.5703125" customWidth="1"/>
    <col min="12" max="13" width="9.28515625" bestFit="1" customWidth="1"/>
    <col min="14" max="14" width="13" customWidth="1"/>
    <col min="15" max="15" width="23.28515625" bestFit="1" customWidth="1"/>
    <col min="17" max="17" width="10" customWidth="1"/>
    <col min="18" max="18" width="9.28515625" bestFit="1" customWidth="1"/>
    <col min="19" max="19" width="18" customWidth="1"/>
    <col min="20" max="20" width="24.42578125" customWidth="1"/>
    <col min="21" max="21" width="10.140625" customWidth="1"/>
    <col min="22" max="22" width="22.5703125" customWidth="1"/>
    <col min="23" max="23" width="19.28515625" customWidth="1"/>
    <col min="24" max="24" width="18.85546875" customWidth="1"/>
    <col min="25" max="25" width="16.85546875" customWidth="1"/>
  </cols>
  <sheetData>
    <row r="1" spans="1:22" x14ac:dyDescent="0.25">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9" t="s">
        <v>16</v>
      </c>
      <c r="R1" s="9" t="s">
        <v>17</v>
      </c>
      <c r="S1" s="9" t="s">
        <v>18</v>
      </c>
      <c r="T1" s="9" t="s">
        <v>19</v>
      </c>
      <c r="U1" s="9" t="s">
        <v>20</v>
      </c>
      <c r="V1" s="9" t="s">
        <v>859</v>
      </c>
    </row>
    <row r="2" spans="1:22" x14ac:dyDescent="0.25">
      <c r="A2" t="s">
        <v>53</v>
      </c>
      <c r="B2" t="s">
        <v>100</v>
      </c>
      <c r="C2" t="s">
        <v>860</v>
      </c>
      <c r="D2" t="s">
        <v>22</v>
      </c>
      <c r="E2">
        <v>315</v>
      </c>
      <c r="F2">
        <v>66.16</v>
      </c>
      <c r="G2">
        <v>91.31</v>
      </c>
      <c r="H2">
        <v>21823.09</v>
      </c>
      <c r="I2">
        <v>61.19</v>
      </c>
      <c r="J2">
        <v>9487.8000000000011</v>
      </c>
      <c r="K2">
        <v>9.4878000000000018</v>
      </c>
      <c r="L2">
        <v>15812.24</v>
      </c>
      <c r="M2">
        <v>0</v>
      </c>
      <c r="N2">
        <v>0</v>
      </c>
      <c r="O2" s="10">
        <v>44962</v>
      </c>
      <c r="P2" t="s">
        <v>26</v>
      </c>
      <c r="Q2" t="s">
        <v>38</v>
      </c>
      <c r="R2">
        <v>2023</v>
      </c>
      <c r="S2" t="s">
        <v>101</v>
      </c>
      <c r="T2" t="s">
        <v>861</v>
      </c>
      <c r="U2" t="s">
        <v>46</v>
      </c>
      <c r="V2" t="s">
        <v>100</v>
      </c>
    </row>
    <row r="3" spans="1:22" x14ac:dyDescent="0.25">
      <c r="A3" t="s">
        <v>53</v>
      </c>
      <c r="B3" t="s">
        <v>280</v>
      </c>
      <c r="C3" t="s">
        <v>860</v>
      </c>
      <c r="D3" t="s">
        <v>21</v>
      </c>
      <c r="E3">
        <v>50</v>
      </c>
      <c r="F3">
        <v>12.29</v>
      </c>
      <c r="G3">
        <v>19.03</v>
      </c>
      <c r="H3">
        <v>951.5</v>
      </c>
      <c r="I3">
        <v>13.8</v>
      </c>
      <c r="J3">
        <v>261.5</v>
      </c>
      <c r="K3">
        <v>0.26150000000000001</v>
      </c>
      <c r="L3">
        <v>614.5</v>
      </c>
      <c r="M3">
        <v>0</v>
      </c>
      <c r="N3">
        <v>0</v>
      </c>
      <c r="O3" s="10">
        <v>44644</v>
      </c>
      <c r="P3" t="s">
        <v>34</v>
      </c>
      <c r="Q3" t="s">
        <v>38</v>
      </c>
      <c r="R3">
        <v>2022</v>
      </c>
      <c r="S3" t="s">
        <v>414</v>
      </c>
      <c r="T3" t="s">
        <v>861</v>
      </c>
      <c r="U3" t="s">
        <v>47</v>
      </c>
      <c r="V3" t="s">
        <v>280</v>
      </c>
    </row>
    <row r="4" spans="1:22" x14ac:dyDescent="0.25">
      <c r="A4" t="s">
        <v>52</v>
      </c>
      <c r="B4" t="s">
        <v>74</v>
      </c>
      <c r="C4" t="s">
        <v>860</v>
      </c>
      <c r="D4" t="s">
        <v>22</v>
      </c>
      <c r="E4">
        <v>17</v>
      </c>
      <c r="F4">
        <v>117.34</v>
      </c>
      <c r="G4">
        <v>154.65</v>
      </c>
      <c r="H4">
        <v>2165.1</v>
      </c>
      <c r="I4">
        <v>154.65</v>
      </c>
      <c r="J4">
        <v>2629.05</v>
      </c>
      <c r="K4">
        <v>2.6290499999999999</v>
      </c>
      <c r="L4">
        <v>1642.76</v>
      </c>
      <c r="M4">
        <v>986.29000000000019</v>
      </c>
      <c r="N4">
        <v>0.98629000000000022</v>
      </c>
      <c r="O4" s="10">
        <v>44616</v>
      </c>
      <c r="P4" t="s">
        <v>26</v>
      </c>
      <c r="Q4" t="s">
        <v>38</v>
      </c>
      <c r="R4">
        <v>2022</v>
      </c>
      <c r="S4" t="s">
        <v>75</v>
      </c>
      <c r="T4" t="s">
        <v>861</v>
      </c>
      <c r="U4" t="s">
        <v>45</v>
      </c>
      <c r="V4" t="s">
        <v>74</v>
      </c>
    </row>
    <row r="5" spans="1:22" x14ac:dyDescent="0.25">
      <c r="A5" t="s">
        <v>54</v>
      </c>
      <c r="B5" t="s">
        <v>132</v>
      </c>
      <c r="C5" t="s">
        <v>860</v>
      </c>
      <c r="D5" t="s">
        <v>23</v>
      </c>
      <c r="E5">
        <v>35</v>
      </c>
      <c r="F5">
        <v>227.4</v>
      </c>
      <c r="G5">
        <v>396.13</v>
      </c>
      <c r="H5">
        <v>12676.16</v>
      </c>
      <c r="I5">
        <v>396.13</v>
      </c>
      <c r="J5">
        <v>13864.55</v>
      </c>
      <c r="K5">
        <v>13.864549999999999</v>
      </c>
      <c r="L5">
        <v>7276.8</v>
      </c>
      <c r="M5">
        <v>6587.7499999999991</v>
      </c>
      <c r="N5">
        <v>6.5877499999999989</v>
      </c>
      <c r="O5" s="10">
        <v>44991</v>
      </c>
      <c r="P5" t="s">
        <v>34</v>
      </c>
      <c r="Q5" t="s">
        <v>38</v>
      </c>
      <c r="R5">
        <v>2023</v>
      </c>
      <c r="S5" t="s">
        <v>467</v>
      </c>
      <c r="T5" t="s">
        <v>861</v>
      </c>
      <c r="U5" t="s">
        <v>111</v>
      </c>
      <c r="V5" t="s">
        <v>132</v>
      </c>
    </row>
    <row r="6" spans="1:22" x14ac:dyDescent="0.25">
      <c r="A6" t="s">
        <v>53</v>
      </c>
      <c r="B6" t="s">
        <v>173</v>
      </c>
      <c r="C6" t="s">
        <v>860</v>
      </c>
      <c r="D6" t="s">
        <v>23</v>
      </c>
      <c r="E6">
        <v>47</v>
      </c>
      <c r="F6">
        <v>112.93</v>
      </c>
      <c r="G6">
        <v>202.92</v>
      </c>
      <c r="H6">
        <v>7913.88</v>
      </c>
      <c r="I6">
        <v>202.92</v>
      </c>
      <c r="J6">
        <v>9537.24</v>
      </c>
      <c r="K6">
        <v>9.5372400000000006</v>
      </c>
      <c r="L6">
        <v>4404.2700000000004</v>
      </c>
      <c r="M6">
        <v>5132.9699999999993</v>
      </c>
      <c r="N6">
        <v>5.1329699999999994</v>
      </c>
      <c r="O6" s="10">
        <v>44612</v>
      </c>
      <c r="P6" t="s">
        <v>26</v>
      </c>
      <c r="Q6" t="s">
        <v>38</v>
      </c>
      <c r="R6">
        <v>2022</v>
      </c>
      <c r="S6" t="s">
        <v>766</v>
      </c>
      <c r="T6" t="s">
        <v>861</v>
      </c>
      <c r="U6" t="s">
        <v>44</v>
      </c>
      <c r="V6" t="s">
        <v>173</v>
      </c>
    </row>
    <row r="7" spans="1:22" x14ac:dyDescent="0.25">
      <c r="A7" t="s">
        <v>54</v>
      </c>
      <c r="B7" t="s">
        <v>91</v>
      </c>
      <c r="C7" t="s">
        <v>860</v>
      </c>
      <c r="D7" t="s">
        <v>22</v>
      </c>
      <c r="E7">
        <v>43</v>
      </c>
      <c r="F7">
        <v>121.18</v>
      </c>
      <c r="G7">
        <v>189.71</v>
      </c>
      <c r="H7">
        <v>8157.53</v>
      </c>
      <c r="I7">
        <v>189.71</v>
      </c>
      <c r="J7">
        <v>8157.5300000000007</v>
      </c>
      <c r="K7">
        <v>8.1575300000000013</v>
      </c>
      <c r="L7">
        <v>5210.74</v>
      </c>
      <c r="M7">
        <v>2946.7900000000009</v>
      </c>
      <c r="N7">
        <v>2.9467900000000009</v>
      </c>
      <c r="O7" s="10">
        <v>44819</v>
      </c>
      <c r="P7" t="s">
        <v>35</v>
      </c>
      <c r="Q7" t="s">
        <v>37</v>
      </c>
      <c r="R7">
        <v>2022</v>
      </c>
      <c r="S7" t="s">
        <v>175</v>
      </c>
      <c r="T7" t="s">
        <v>861</v>
      </c>
      <c r="U7" t="s">
        <v>45</v>
      </c>
      <c r="V7" t="s">
        <v>91</v>
      </c>
    </row>
    <row r="8" spans="1:22" x14ac:dyDescent="0.25">
      <c r="A8" t="s">
        <v>867</v>
      </c>
      <c r="B8" t="s">
        <v>215</v>
      </c>
      <c r="C8" t="s">
        <v>860</v>
      </c>
      <c r="D8" t="s">
        <v>24</v>
      </c>
      <c r="E8">
        <v>177</v>
      </c>
      <c r="F8">
        <v>129.15</v>
      </c>
      <c r="G8">
        <v>166.26</v>
      </c>
      <c r="H8">
        <v>22278.84</v>
      </c>
      <c r="I8">
        <v>166.26</v>
      </c>
      <c r="J8">
        <v>29428.02</v>
      </c>
      <c r="K8">
        <v>29.42802</v>
      </c>
      <c r="L8">
        <v>17306.099999999999</v>
      </c>
      <c r="M8">
        <v>12121.92</v>
      </c>
      <c r="N8">
        <v>12.121919999999999</v>
      </c>
      <c r="O8" s="10">
        <v>44945</v>
      </c>
      <c r="P8" t="s">
        <v>36</v>
      </c>
      <c r="Q8" t="s">
        <v>38</v>
      </c>
      <c r="R8">
        <v>2023</v>
      </c>
      <c r="S8" t="s">
        <v>484</v>
      </c>
      <c r="T8" t="s">
        <v>861</v>
      </c>
      <c r="U8" t="s">
        <v>42</v>
      </c>
      <c r="V8" t="s">
        <v>215</v>
      </c>
    </row>
    <row r="9" spans="1:22" x14ac:dyDescent="0.25">
      <c r="A9" t="s">
        <v>867</v>
      </c>
      <c r="B9" t="s">
        <v>303</v>
      </c>
      <c r="C9" t="s">
        <v>860</v>
      </c>
      <c r="D9" t="s">
        <v>21</v>
      </c>
      <c r="E9">
        <v>529</v>
      </c>
      <c r="F9">
        <v>19.510000000000002</v>
      </c>
      <c r="G9">
        <v>27.25</v>
      </c>
      <c r="H9">
        <v>10927.25</v>
      </c>
      <c r="I9">
        <v>27.25</v>
      </c>
      <c r="J9">
        <v>14415.25</v>
      </c>
      <c r="K9">
        <v>14.41525</v>
      </c>
      <c r="L9">
        <v>7823.51</v>
      </c>
      <c r="M9">
        <v>6591.74</v>
      </c>
      <c r="N9">
        <v>6.5917399999999997</v>
      </c>
      <c r="O9" s="10">
        <v>45255</v>
      </c>
      <c r="P9" t="s">
        <v>33</v>
      </c>
      <c r="Q9" t="s">
        <v>39</v>
      </c>
      <c r="R9">
        <v>2023</v>
      </c>
      <c r="S9" t="s">
        <v>366</v>
      </c>
      <c r="T9" t="s">
        <v>861</v>
      </c>
      <c r="U9" t="s">
        <v>111</v>
      </c>
      <c r="V9" t="s">
        <v>303</v>
      </c>
    </row>
    <row r="10" spans="1:22" x14ac:dyDescent="0.25">
      <c r="A10" t="s">
        <v>867</v>
      </c>
      <c r="B10" t="s">
        <v>87</v>
      </c>
      <c r="C10" t="s">
        <v>860</v>
      </c>
      <c r="D10" t="s">
        <v>23</v>
      </c>
      <c r="E10">
        <v>100</v>
      </c>
      <c r="F10">
        <v>102.76</v>
      </c>
      <c r="G10">
        <v>147.19999999999999</v>
      </c>
      <c r="H10">
        <v>12217.6</v>
      </c>
      <c r="I10">
        <v>147.19999999999999</v>
      </c>
      <c r="J10">
        <v>14720</v>
      </c>
      <c r="K10">
        <v>14.72</v>
      </c>
      <c r="L10">
        <v>8529.08</v>
      </c>
      <c r="M10">
        <v>6190.9199999999983</v>
      </c>
      <c r="N10">
        <v>6.1909199999999984</v>
      </c>
      <c r="O10" s="10">
        <v>45425</v>
      </c>
      <c r="P10" t="s">
        <v>32</v>
      </c>
      <c r="Q10" t="s">
        <v>40</v>
      </c>
      <c r="R10">
        <v>2024</v>
      </c>
      <c r="S10" t="s">
        <v>88</v>
      </c>
      <c r="T10" t="s">
        <v>861</v>
      </c>
      <c r="U10" t="s">
        <v>42</v>
      </c>
      <c r="V10" t="s">
        <v>87</v>
      </c>
    </row>
    <row r="11" spans="1:22" x14ac:dyDescent="0.25">
      <c r="A11" t="s">
        <v>54</v>
      </c>
      <c r="B11" t="s">
        <v>180</v>
      </c>
      <c r="C11" t="s">
        <v>860</v>
      </c>
      <c r="D11" t="s">
        <v>24</v>
      </c>
      <c r="E11">
        <v>104</v>
      </c>
      <c r="F11">
        <v>88.95</v>
      </c>
      <c r="G11">
        <v>142.1</v>
      </c>
      <c r="H11">
        <v>12362.7</v>
      </c>
      <c r="I11">
        <v>142.1</v>
      </c>
      <c r="J11">
        <v>14778.4</v>
      </c>
      <c r="K11">
        <v>14.7784</v>
      </c>
      <c r="L11">
        <v>7738.65</v>
      </c>
      <c r="M11">
        <v>7039.75</v>
      </c>
      <c r="N11">
        <v>7.0397499999999997</v>
      </c>
      <c r="O11" s="10">
        <v>45422</v>
      </c>
      <c r="P11" t="s">
        <v>32</v>
      </c>
      <c r="Q11" t="s">
        <v>40</v>
      </c>
      <c r="R11">
        <v>2024</v>
      </c>
      <c r="S11" t="s">
        <v>181</v>
      </c>
      <c r="T11" t="s">
        <v>861</v>
      </c>
      <c r="U11" t="s">
        <v>42</v>
      </c>
      <c r="V11" t="s">
        <v>180</v>
      </c>
    </row>
    <row r="12" spans="1:22" x14ac:dyDescent="0.25">
      <c r="A12" t="s">
        <v>867</v>
      </c>
      <c r="B12" t="s">
        <v>275</v>
      </c>
      <c r="C12" t="s">
        <v>860</v>
      </c>
      <c r="D12" t="s">
        <v>24</v>
      </c>
      <c r="E12">
        <v>331</v>
      </c>
      <c r="F12">
        <v>82.62</v>
      </c>
      <c r="G12">
        <v>121.14</v>
      </c>
      <c r="H12">
        <v>36463.14</v>
      </c>
      <c r="I12">
        <v>121.14</v>
      </c>
      <c r="J12">
        <v>40097.339999999997</v>
      </c>
      <c r="K12">
        <v>40.097340000000003</v>
      </c>
      <c r="L12">
        <v>24868.62</v>
      </c>
      <c r="M12">
        <v>15228.72</v>
      </c>
      <c r="N12">
        <v>15.228719999999999</v>
      </c>
      <c r="O12" s="10">
        <v>45177</v>
      </c>
      <c r="P12" t="s">
        <v>35</v>
      </c>
      <c r="Q12" t="s">
        <v>37</v>
      </c>
      <c r="R12">
        <v>2023</v>
      </c>
      <c r="S12" t="s">
        <v>577</v>
      </c>
      <c r="T12" t="s">
        <v>861</v>
      </c>
      <c r="U12" t="s">
        <v>47</v>
      </c>
      <c r="V12" t="s">
        <v>275</v>
      </c>
    </row>
    <row r="13" spans="1:22" x14ac:dyDescent="0.25">
      <c r="A13" t="s">
        <v>53</v>
      </c>
      <c r="B13" t="s">
        <v>180</v>
      </c>
      <c r="C13" t="s">
        <v>860</v>
      </c>
      <c r="D13" t="s">
        <v>24</v>
      </c>
      <c r="E13">
        <v>184</v>
      </c>
      <c r="F13">
        <v>39.79</v>
      </c>
      <c r="G13">
        <v>70.739999999999995</v>
      </c>
      <c r="H13">
        <v>13016.16</v>
      </c>
      <c r="I13">
        <v>70.739999999999995</v>
      </c>
      <c r="J13">
        <v>13016.16</v>
      </c>
      <c r="K13">
        <v>13.016159999999999</v>
      </c>
      <c r="L13">
        <v>7321.36</v>
      </c>
      <c r="M13">
        <v>5694.8</v>
      </c>
      <c r="N13">
        <v>5.6947999999999999</v>
      </c>
      <c r="O13" s="10">
        <v>44811</v>
      </c>
      <c r="P13" t="s">
        <v>35</v>
      </c>
      <c r="Q13" t="s">
        <v>37</v>
      </c>
      <c r="R13">
        <v>2022</v>
      </c>
      <c r="S13" t="s">
        <v>798</v>
      </c>
      <c r="T13" t="s">
        <v>861</v>
      </c>
      <c r="U13" t="s">
        <v>46</v>
      </c>
      <c r="V13" t="s">
        <v>180</v>
      </c>
    </row>
    <row r="14" spans="1:22" x14ac:dyDescent="0.25">
      <c r="A14" t="s">
        <v>54</v>
      </c>
      <c r="B14" t="s">
        <v>282</v>
      </c>
      <c r="C14" t="s">
        <v>860</v>
      </c>
      <c r="D14" t="s">
        <v>23</v>
      </c>
      <c r="E14">
        <v>381</v>
      </c>
      <c r="F14">
        <v>223.65</v>
      </c>
      <c r="G14">
        <v>272.58999999999997</v>
      </c>
      <c r="H14">
        <v>103856.79</v>
      </c>
      <c r="I14">
        <v>272.58999999999997</v>
      </c>
      <c r="J14">
        <v>103856.79</v>
      </c>
      <c r="K14">
        <v>103.85679</v>
      </c>
      <c r="L14">
        <v>85210.65</v>
      </c>
      <c r="M14">
        <v>18646.14</v>
      </c>
      <c r="N14">
        <v>18.646139999999999</v>
      </c>
      <c r="O14" s="10">
        <v>44750</v>
      </c>
      <c r="P14" t="s">
        <v>31</v>
      </c>
      <c r="Q14" t="s">
        <v>37</v>
      </c>
      <c r="R14">
        <v>2022</v>
      </c>
      <c r="S14" t="s">
        <v>384</v>
      </c>
      <c r="T14" t="s">
        <v>861</v>
      </c>
      <c r="U14" t="s">
        <v>46</v>
      </c>
      <c r="V14" t="s">
        <v>282</v>
      </c>
    </row>
    <row r="15" spans="1:22" x14ac:dyDescent="0.25">
      <c r="A15" t="s">
        <v>53</v>
      </c>
      <c r="B15" t="s">
        <v>215</v>
      </c>
      <c r="C15" t="s">
        <v>860</v>
      </c>
      <c r="D15" t="s">
        <v>24</v>
      </c>
      <c r="E15">
        <v>449</v>
      </c>
      <c r="F15">
        <v>10.87</v>
      </c>
      <c r="G15">
        <v>16.87</v>
      </c>
      <c r="H15">
        <v>6882.96</v>
      </c>
      <c r="I15">
        <v>16.87</v>
      </c>
      <c r="J15">
        <v>7574.63</v>
      </c>
      <c r="K15">
        <v>7.57463</v>
      </c>
      <c r="L15">
        <v>4434.96</v>
      </c>
      <c r="M15">
        <v>3139.67</v>
      </c>
      <c r="N15">
        <v>3.1396700000000002</v>
      </c>
      <c r="O15" s="10">
        <v>45134</v>
      </c>
      <c r="P15" t="s">
        <v>31</v>
      </c>
      <c r="Q15" t="s">
        <v>37</v>
      </c>
      <c r="R15">
        <v>2023</v>
      </c>
      <c r="S15" t="s">
        <v>431</v>
      </c>
      <c r="T15" t="s">
        <v>861</v>
      </c>
      <c r="U15" t="s">
        <v>44</v>
      </c>
      <c r="V15" t="s">
        <v>215</v>
      </c>
    </row>
    <row r="16" spans="1:22" x14ac:dyDescent="0.25">
      <c r="A16" t="s">
        <v>52</v>
      </c>
      <c r="B16" t="s">
        <v>109</v>
      </c>
      <c r="C16" t="s">
        <v>860</v>
      </c>
      <c r="D16" t="s">
        <v>21</v>
      </c>
      <c r="E16">
        <v>176</v>
      </c>
      <c r="F16">
        <v>138.04</v>
      </c>
      <c r="G16">
        <v>185.59</v>
      </c>
      <c r="H16">
        <v>29694.400000000001</v>
      </c>
      <c r="I16">
        <v>185.59</v>
      </c>
      <c r="J16">
        <v>32663.84</v>
      </c>
      <c r="K16">
        <v>32.66384</v>
      </c>
      <c r="L16">
        <v>22086.400000000001</v>
      </c>
      <c r="M16">
        <v>10577.44</v>
      </c>
      <c r="N16">
        <v>10.577439999999999</v>
      </c>
      <c r="O16" s="10">
        <v>45072</v>
      </c>
      <c r="P16" t="s">
        <v>32</v>
      </c>
      <c r="Q16" t="s">
        <v>40</v>
      </c>
      <c r="R16">
        <v>2023</v>
      </c>
      <c r="S16" t="s">
        <v>110</v>
      </c>
      <c r="T16" t="s">
        <v>861</v>
      </c>
      <c r="U16" t="s">
        <v>111</v>
      </c>
      <c r="V16" t="s">
        <v>109</v>
      </c>
    </row>
    <row r="17" spans="1:22" x14ac:dyDescent="0.25">
      <c r="A17" t="s">
        <v>867</v>
      </c>
      <c r="B17" t="s">
        <v>330</v>
      </c>
      <c r="C17" t="s">
        <v>860</v>
      </c>
      <c r="D17" t="s">
        <v>22</v>
      </c>
      <c r="E17">
        <v>142</v>
      </c>
      <c r="F17">
        <v>130.41999999999999</v>
      </c>
      <c r="G17">
        <v>208.79</v>
      </c>
      <c r="H17">
        <v>29648.18</v>
      </c>
      <c r="I17">
        <v>208.79</v>
      </c>
      <c r="J17">
        <v>29648.18</v>
      </c>
      <c r="K17">
        <v>29.64818</v>
      </c>
      <c r="L17">
        <v>18519.64</v>
      </c>
      <c r="M17">
        <v>11128.54</v>
      </c>
      <c r="N17">
        <v>11.128539999999999</v>
      </c>
      <c r="O17" s="10">
        <v>44746</v>
      </c>
      <c r="P17" t="s">
        <v>31</v>
      </c>
      <c r="Q17" t="s">
        <v>37</v>
      </c>
      <c r="R17">
        <v>2022</v>
      </c>
      <c r="S17" t="s">
        <v>331</v>
      </c>
      <c r="T17" t="s">
        <v>861</v>
      </c>
      <c r="U17" t="s">
        <v>41</v>
      </c>
      <c r="V17" t="s">
        <v>330</v>
      </c>
    </row>
    <row r="18" spans="1:22" x14ac:dyDescent="0.25">
      <c r="A18" t="s">
        <v>52</v>
      </c>
      <c r="B18" t="s">
        <v>112</v>
      </c>
      <c r="C18" t="s">
        <v>860</v>
      </c>
      <c r="D18" t="s">
        <v>23</v>
      </c>
      <c r="E18">
        <v>371</v>
      </c>
      <c r="F18">
        <v>95.67</v>
      </c>
      <c r="G18">
        <v>122.01</v>
      </c>
      <c r="H18">
        <v>37701.089999999997</v>
      </c>
      <c r="I18">
        <v>122.01</v>
      </c>
      <c r="J18">
        <v>45265.71</v>
      </c>
      <c r="K18">
        <v>45.265709999999999</v>
      </c>
      <c r="L18">
        <v>29562.03</v>
      </c>
      <c r="M18">
        <v>15703.68</v>
      </c>
      <c r="N18">
        <v>15.70368</v>
      </c>
      <c r="O18" s="10">
        <v>44614</v>
      </c>
      <c r="P18" t="s">
        <v>26</v>
      </c>
      <c r="Q18" t="s">
        <v>38</v>
      </c>
      <c r="R18">
        <v>2022</v>
      </c>
      <c r="S18" t="s">
        <v>332</v>
      </c>
      <c r="T18" t="s">
        <v>861</v>
      </c>
      <c r="U18" t="s">
        <v>42</v>
      </c>
      <c r="V18" t="s">
        <v>112</v>
      </c>
    </row>
    <row r="19" spans="1:22" x14ac:dyDescent="0.25">
      <c r="A19" t="s">
        <v>867</v>
      </c>
      <c r="B19" t="s">
        <v>303</v>
      </c>
      <c r="C19" t="s">
        <v>860</v>
      </c>
      <c r="D19" t="s">
        <v>23</v>
      </c>
      <c r="E19">
        <v>785</v>
      </c>
      <c r="F19">
        <v>60.9</v>
      </c>
      <c r="G19">
        <v>91.93</v>
      </c>
      <c r="H19">
        <v>54698.35</v>
      </c>
      <c r="I19">
        <v>91.93</v>
      </c>
      <c r="J19">
        <v>72165.05</v>
      </c>
      <c r="K19">
        <v>72.165050000000008</v>
      </c>
      <c r="L19">
        <v>36235.5</v>
      </c>
      <c r="M19">
        <v>35929.550000000003</v>
      </c>
      <c r="N19">
        <v>35.929550000000013</v>
      </c>
      <c r="O19" s="10">
        <v>45239</v>
      </c>
      <c r="P19" t="s">
        <v>33</v>
      </c>
      <c r="Q19" t="s">
        <v>39</v>
      </c>
      <c r="R19">
        <v>2023</v>
      </c>
      <c r="S19" t="s">
        <v>403</v>
      </c>
      <c r="T19" t="s">
        <v>861</v>
      </c>
      <c r="U19" t="s">
        <v>41</v>
      </c>
      <c r="V19" t="s">
        <v>303</v>
      </c>
    </row>
    <row r="20" spans="1:22" x14ac:dyDescent="0.25">
      <c r="A20" t="s">
        <v>867</v>
      </c>
      <c r="B20" t="s">
        <v>79</v>
      </c>
      <c r="C20" t="s">
        <v>860</v>
      </c>
      <c r="D20" t="s">
        <v>22</v>
      </c>
      <c r="E20">
        <v>928</v>
      </c>
      <c r="F20">
        <v>118.06</v>
      </c>
      <c r="G20">
        <v>150.24</v>
      </c>
      <c r="H20">
        <v>105618.72</v>
      </c>
      <c r="I20">
        <v>150.24</v>
      </c>
      <c r="J20">
        <v>139422.72</v>
      </c>
      <c r="K20">
        <v>139.42272</v>
      </c>
      <c r="L20">
        <v>82996.179999999993</v>
      </c>
      <c r="M20">
        <v>56426.540000000008</v>
      </c>
      <c r="N20">
        <v>56.42654000000001</v>
      </c>
      <c r="O20" s="10">
        <v>44979</v>
      </c>
      <c r="P20" t="s">
        <v>26</v>
      </c>
      <c r="Q20" t="s">
        <v>38</v>
      </c>
      <c r="R20">
        <v>2023</v>
      </c>
      <c r="S20" t="s">
        <v>316</v>
      </c>
      <c r="T20" t="s">
        <v>861</v>
      </c>
      <c r="U20" t="s">
        <v>43</v>
      </c>
      <c r="V20" t="s">
        <v>79</v>
      </c>
    </row>
    <row r="21" spans="1:22" x14ac:dyDescent="0.25">
      <c r="A21" t="s">
        <v>53</v>
      </c>
      <c r="B21" t="s">
        <v>296</v>
      </c>
      <c r="C21" t="s">
        <v>860</v>
      </c>
      <c r="D21" t="s">
        <v>21</v>
      </c>
      <c r="E21">
        <v>209</v>
      </c>
      <c r="F21">
        <v>126.59</v>
      </c>
      <c r="G21">
        <v>208.39</v>
      </c>
      <c r="H21">
        <v>27924.26</v>
      </c>
      <c r="I21">
        <v>208.39</v>
      </c>
      <c r="J21">
        <v>43553.509999999987</v>
      </c>
      <c r="K21">
        <v>43.553510000000003</v>
      </c>
      <c r="L21">
        <v>16963.060000000001</v>
      </c>
      <c r="M21">
        <v>26590.44999999999</v>
      </c>
      <c r="N21">
        <v>26.59044999999999</v>
      </c>
      <c r="O21" s="10">
        <v>45659</v>
      </c>
      <c r="P21" t="s">
        <v>36</v>
      </c>
      <c r="Q21" t="s">
        <v>38</v>
      </c>
      <c r="R21">
        <v>2025</v>
      </c>
      <c r="S21" t="s">
        <v>300</v>
      </c>
      <c r="T21" t="s">
        <v>861</v>
      </c>
      <c r="U21" t="s">
        <v>46</v>
      </c>
      <c r="V21" t="s">
        <v>296</v>
      </c>
    </row>
    <row r="22" spans="1:22" x14ac:dyDescent="0.25">
      <c r="A22" t="s">
        <v>52</v>
      </c>
      <c r="B22" t="s">
        <v>60</v>
      </c>
      <c r="C22" t="s">
        <v>860</v>
      </c>
      <c r="D22" t="s">
        <v>21</v>
      </c>
      <c r="E22">
        <v>161</v>
      </c>
      <c r="F22">
        <v>133.80000000000001</v>
      </c>
      <c r="G22">
        <v>225.09</v>
      </c>
      <c r="H22">
        <v>36239.49</v>
      </c>
      <c r="I22">
        <v>225.09</v>
      </c>
      <c r="J22">
        <v>36239.49</v>
      </c>
      <c r="K22">
        <v>36.239490000000004</v>
      </c>
      <c r="L22">
        <v>21541.8</v>
      </c>
      <c r="M22">
        <v>14697.69</v>
      </c>
      <c r="N22">
        <v>14.69769</v>
      </c>
      <c r="O22" s="10">
        <v>44798</v>
      </c>
      <c r="P22" t="s">
        <v>25</v>
      </c>
      <c r="Q22" t="s">
        <v>37</v>
      </c>
      <c r="R22">
        <v>2022</v>
      </c>
      <c r="S22" t="s">
        <v>61</v>
      </c>
      <c r="T22" t="s">
        <v>861</v>
      </c>
      <c r="U22" t="s">
        <v>41</v>
      </c>
      <c r="V22" t="s">
        <v>60</v>
      </c>
    </row>
    <row r="23" spans="1:22" x14ac:dyDescent="0.25">
      <c r="A23" t="s">
        <v>867</v>
      </c>
      <c r="B23" t="s">
        <v>173</v>
      </c>
      <c r="C23" t="s">
        <v>860</v>
      </c>
      <c r="D23" t="s">
        <v>22</v>
      </c>
      <c r="E23">
        <v>241</v>
      </c>
      <c r="F23">
        <v>134.79</v>
      </c>
      <c r="G23">
        <v>193.15</v>
      </c>
      <c r="H23">
        <v>42299.85</v>
      </c>
      <c r="I23">
        <v>193.15</v>
      </c>
      <c r="J23">
        <v>46549.15</v>
      </c>
      <c r="K23">
        <v>46.549149999999997</v>
      </c>
      <c r="L23">
        <v>29519.01</v>
      </c>
      <c r="M23">
        <v>17030.14</v>
      </c>
      <c r="N23">
        <v>17.030139999999999</v>
      </c>
      <c r="O23" s="10">
        <v>45184</v>
      </c>
      <c r="P23" t="s">
        <v>35</v>
      </c>
      <c r="Q23" t="s">
        <v>37</v>
      </c>
      <c r="R23">
        <v>2023</v>
      </c>
      <c r="S23" t="s">
        <v>665</v>
      </c>
      <c r="T23" t="s">
        <v>861</v>
      </c>
      <c r="U23" t="s">
        <v>42</v>
      </c>
      <c r="V23" t="s">
        <v>173</v>
      </c>
    </row>
    <row r="24" spans="1:22" x14ac:dyDescent="0.25">
      <c r="A24" t="s">
        <v>53</v>
      </c>
      <c r="B24" t="s">
        <v>296</v>
      </c>
      <c r="C24" t="s">
        <v>860</v>
      </c>
      <c r="D24" t="s">
        <v>23</v>
      </c>
      <c r="E24">
        <v>640</v>
      </c>
      <c r="F24">
        <v>33.22</v>
      </c>
      <c r="G24">
        <v>49.52</v>
      </c>
      <c r="H24">
        <v>26394.16</v>
      </c>
      <c r="I24">
        <v>49.52</v>
      </c>
      <c r="J24">
        <v>31692.799999999999</v>
      </c>
      <c r="K24">
        <v>31.692799999999998</v>
      </c>
      <c r="L24">
        <v>17706.259999999998</v>
      </c>
      <c r="M24">
        <v>13986.54</v>
      </c>
      <c r="N24">
        <v>13.98654000000001</v>
      </c>
      <c r="O24" s="10">
        <v>45487</v>
      </c>
      <c r="P24" t="s">
        <v>31</v>
      </c>
      <c r="Q24" t="s">
        <v>37</v>
      </c>
      <c r="R24">
        <v>2024</v>
      </c>
      <c r="S24" t="s">
        <v>324</v>
      </c>
      <c r="T24" t="s">
        <v>861</v>
      </c>
      <c r="U24" t="s">
        <v>43</v>
      </c>
      <c r="V24" t="s">
        <v>296</v>
      </c>
    </row>
    <row r="25" spans="1:22" x14ac:dyDescent="0.25">
      <c r="A25" t="s">
        <v>52</v>
      </c>
      <c r="B25" t="s">
        <v>196</v>
      </c>
      <c r="C25" t="s">
        <v>860</v>
      </c>
      <c r="D25" t="s">
        <v>24</v>
      </c>
      <c r="E25">
        <v>593</v>
      </c>
      <c r="F25">
        <v>127.28</v>
      </c>
      <c r="G25">
        <v>172.65</v>
      </c>
      <c r="H25">
        <v>102381.45</v>
      </c>
      <c r="I25">
        <v>172.65</v>
      </c>
      <c r="J25">
        <v>102381.45</v>
      </c>
      <c r="K25">
        <v>102.38145</v>
      </c>
      <c r="L25">
        <v>75477.039999999994</v>
      </c>
      <c r="M25">
        <v>26904.41</v>
      </c>
      <c r="N25">
        <v>26.904409999999999</v>
      </c>
      <c r="O25" s="10">
        <v>44647</v>
      </c>
      <c r="P25" t="s">
        <v>34</v>
      </c>
      <c r="Q25" t="s">
        <v>38</v>
      </c>
      <c r="R25">
        <v>2022</v>
      </c>
      <c r="S25" t="s">
        <v>563</v>
      </c>
      <c r="T25" t="s">
        <v>861</v>
      </c>
      <c r="U25" t="s">
        <v>111</v>
      </c>
      <c r="V25" t="s">
        <v>196</v>
      </c>
    </row>
    <row r="26" spans="1:22" x14ac:dyDescent="0.25">
      <c r="A26" t="s">
        <v>54</v>
      </c>
      <c r="B26" t="s">
        <v>153</v>
      </c>
      <c r="C26" t="s">
        <v>860</v>
      </c>
      <c r="D26" t="s">
        <v>22</v>
      </c>
      <c r="E26">
        <v>181</v>
      </c>
      <c r="F26">
        <v>228.05</v>
      </c>
      <c r="G26">
        <v>401.88</v>
      </c>
      <c r="H26">
        <v>60683.88</v>
      </c>
      <c r="I26">
        <v>401.88</v>
      </c>
      <c r="J26">
        <v>72740.28</v>
      </c>
      <c r="K26">
        <v>72.740279999999998</v>
      </c>
      <c r="L26">
        <v>34435.550000000003</v>
      </c>
      <c r="M26">
        <v>38304.730000000003</v>
      </c>
      <c r="N26">
        <v>38.304729999999999</v>
      </c>
      <c r="O26" s="10">
        <v>45590</v>
      </c>
      <c r="P26" t="s">
        <v>29</v>
      </c>
      <c r="Q26" t="s">
        <v>39</v>
      </c>
      <c r="R26">
        <v>2024</v>
      </c>
      <c r="S26" t="s">
        <v>785</v>
      </c>
      <c r="T26" t="s">
        <v>861</v>
      </c>
      <c r="U26" t="s">
        <v>47</v>
      </c>
      <c r="V26" t="s">
        <v>153</v>
      </c>
    </row>
    <row r="27" spans="1:22" x14ac:dyDescent="0.25">
      <c r="A27" t="s">
        <v>54</v>
      </c>
      <c r="B27" t="s">
        <v>112</v>
      </c>
      <c r="C27" t="s">
        <v>860</v>
      </c>
      <c r="D27" t="s">
        <v>22</v>
      </c>
      <c r="E27">
        <v>568</v>
      </c>
      <c r="F27">
        <v>16.23</v>
      </c>
      <c r="G27">
        <v>27.52</v>
      </c>
      <c r="H27">
        <v>13016.96</v>
      </c>
      <c r="I27">
        <v>27.52</v>
      </c>
      <c r="J27">
        <v>15631.36</v>
      </c>
      <c r="K27">
        <v>15.631360000000001</v>
      </c>
      <c r="L27">
        <v>7676.79</v>
      </c>
      <c r="M27">
        <v>7954.5700000000006</v>
      </c>
      <c r="N27">
        <v>7.9545700000000004</v>
      </c>
      <c r="O27" s="10">
        <v>45399</v>
      </c>
      <c r="P27" t="s">
        <v>30</v>
      </c>
      <c r="Q27" t="s">
        <v>40</v>
      </c>
      <c r="R27">
        <v>2024</v>
      </c>
      <c r="S27" t="s">
        <v>521</v>
      </c>
      <c r="T27" t="s">
        <v>861</v>
      </c>
      <c r="U27" t="s">
        <v>46</v>
      </c>
      <c r="V27" t="s">
        <v>112</v>
      </c>
    </row>
    <row r="28" spans="1:22" x14ac:dyDescent="0.25">
      <c r="A28" t="s">
        <v>867</v>
      </c>
      <c r="B28" t="s">
        <v>190</v>
      </c>
      <c r="C28" t="s">
        <v>860</v>
      </c>
      <c r="D28" t="s">
        <v>23</v>
      </c>
      <c r="E28">
        <v>958</v>
      </c>
      <c r="F28">
        <v>56.72</v>
      </c>
      <c r="G28">
        <v>90.21</v>
      </c>
      <c r="H28">
        <v>86421.18</v>
      </c>
      <c r="I28">
        <v>90.21</v>
      </c>
      <c r="J28">
        <v>86421.18</v>
      </c>
      <c r="K28">
        <v>86.421179999999993</v>
      </c>
      <c r="L28">
        <v>54337.760000000002</v>
      </c>
      <c r="M28">
        <v>32083.419999999991</v>
      </c>
      <c r="N28">
        <v>32.08341999999999</v>
      </c>
      <c r="O28" s="10">
        <v>44841</v>
      </c>
      <c r="P28" t="s">
        <v>29</v>
      </c>
      <c r="Q28" t="s">
        <v>39</v>
      </c>
      <c r="R28">
        <v>2022</v>
      </c>
      <c r="S28" t="s">
        <v>755</v>
      </c>
      <c r="T28" t="s">
        <v>861</v>
      </c>
      <c r="U28" t="s">
        <v>43</v>
      </c>
      <c r="V28" t="s">
        <v>190</v>
      </c>
    </row>
    <row r="29" spans="1:22" x14ac:dyDescent="0.25">
      <c r="A29" t="s">
        <v>867</v>
      </c>
      <c r="B29" t="s">
        <v>208</v>
      </c>
      <c r="C29" t="s">
        <v>860</v>
      </c>
      <c r="D29" t="s">
        <v>21</v>
      </c>
      <c r="E29">
        <v>218</v>
      </c>
      <c r="F29">
        <v>168.62</v>
      </c>
      <c r="G29">
        <v>244.96</v>
      </c>
      <c r="H29">
        <v>44582.720000000001</v>
      </c>
      <c r="I29">
        <v>244.96</v>
      </c>
      <c r="J29">
        <v>53401.279999999999</v>
      </c>
      <c r="K29">
        <v>53.40128</v>
      </c>
      <c r="L29">
        <v>30688.84</v>
      </c>
      <c r="M29">
        <v>22712.44</v>
      </c>
      <c r="N29">
        <v>22.712440000000001</v>
      </c>
      <c r="O29" s="10">
        <v>45498</v>
      </c>
      <c r="P29" t="s">
        <v>31</v>
      </c>
      <c r="Q29" t="s">
        <v>37</v>
      </c>
      <c r="R29">
        <v>2024</v>
      </c>
      <c r="S29" t="s">
        <v>209</v>
      </c>
      <c r="T29" t="s">
        <v>861</v>
      </c>
      <c r="U29" t="s">
        <v>45</v>
      </c>
      <c r="V29" t="s">
        <v>208</v>
      </c>
    </row>
    <row r="30" spans="1:22" x14ac:dyDescent="0.25">
      <c r="A30" t="s">
        <v>54</v>
      </c>
      <c r="B30" t="s">
        <v>135</v>
      </c>
      <c r="C30" t="s">
        <v>860</v>
      </c>
      <c r="D30" t="s">
        <v>21</v>
      </c>
      <c r="E30">
        <v>864</v>
      </c>
      <c r="F30">
        <v>148.38999999999999</v>
      </c>
      <c r="G30">
        <v>203.2</v>
      </c>
      <c r="H30">
        <v>175564.79999999999</v>
      </c>
      <c r="I30">
        <v>203.2</v>
      </c>
      <c r="J30">
        <v>175564.79999999999</v>
      </c>
      <c r="K30">
        <v>175.56479999999999</v>
      </c>
      <c r="L30">
        <v>128208.96000000001</v>
      </c>
      <c r="M30">
        <v>47355.839999999982</v>
      </c>
      <c r="N30">
        <v>47.355839999999979</v>
      </c>
      <c r="O30" s="10">
        <v>44633</v>
      </c>
      <c r="P30" t="s">
        <v>34</v>
      </c>
      <c r="Q30" t="s">
        <v>38</v>
      </c>
      <c r="R30">
        <v>2022</v>
      </c>
      <c r="S30" t="s">
        <v>136</v>
      </c>
      <c r="T30" t="s">
        <v>861</v>
      </c>
      <c r="U30" t="s">
        <v>45</v>
      </c>
      <c r="V30" t="s">
        <v>135</v>
      </c>
    </row>
    <row r="31" spans="1:22" x14ac:dyDescent="0.25">
      <c r="A31" t="s">
        <v>54</v>
      </c>
      <c r="B31" t="s">
        <v>70</v>
      </c>
      <c r="C31" t="s">
        <v>860</v>
      </c>
      <c r="D31" t="s">
        <v>24</v>
      </c>
      <c r="E31">
        <v>355</v>
      </c>
      <c r="F31">
        <v>247.44</v>
      </c>
      <c r="G31">
        <v>324.63</v>
      </c>
      <c r="H31">
        <v>104855.49</v>
      </c>
      <c r="I31">
        <v>324.63</v>
      </c>
      <c r="J31">
        <v>115243.65</v>
      </c>
      <c r="K31">
        <v>115.24365</v>
      </c>
      <c r="L31">
        <v>79923.12</v>
      </c>
      <c r="M31">
        <v>35320.53</v>
      </c>
      <c r="N31">
        <v>35.320529999999998</v>
      </c>
      <c r="O31" s="10">
        <v>45226</v>
      </c>
      <c r="P31" t="s">
        <v>29</v>
      </c>
      <c r="Q31" t="s">
        <v>39</v>
      </c>
      <c r="R31">
        <v>2023</v>
      </c>
      <c r="S31" t="s">
        <v>432</v>
      </c>
      <c r="T31" t="s">
        <v>861</v>
      </c>
      <c r="U31" t="s">
        <v>111</v>
      </c>
      <c r="V31" t="s">
        <v>70</v>
      </c>
    </row>
    <row r="32" spans="1:22" x14ac:dyDescent="0.25">
      <c r="A32" t="s">
        <v>52</v>
      </c>
      <c r="B32" t="s">
        <v>268</v>
      </c>
      <c r="C32" t="s">
        <v>860</v>
      </c>
      <c r="D32" t="s">
        <v>21</v>
      </c>
      <c r="E32">
        <v>603</v>
      </c>
      <c r="F32">
        <v>49.88</v>
      </c>
      <c r="G32">
        <v>61</v>
      </c>
      <c r="H32">
        <v>33428</v>
      </c>
      <c r="I32">
        <v>61</v>
      </c>
      <c r="J32">
        <v>36783</v>
      </c>
      <c r="K32">
        <v>36.783000000000001</v>
      </c>
      <c r="L32">
        <v>27334.240000000002</v>
      </c>
      <c r="M32">
        <v>9448.7599999999984</v>
      </c>
      <c r="N32">
        <v>9.4487599999999983</v>
      </c>
      <c r="O32" s="10">
        <v>45150</v>
      </c>
      <c r="P32" t="s">
        <v>25</v>
      </c>
      <c r="Q32" t="s">
        <v>37</v>
      </c>
      <c r="R32">
        <v>2023</v>
      </c>
      <c r="S32" t="s">
        <v>409</v>
      </c>
      <c r="T32" t="s">
        <v>861</v>
      </c>
      <c r="U32" t="s">
        <v>46</v>
      </c>
      <c r="V32" t="s">
        <v>268</v>
      </c>
    </row>
    <row r="33" spans="1:22" x14ac:dyDescent="0.25">
      <c r="A33" t="s">
        <v>52</v>
      </c>
      <c r="B33" t="s">
        <v>194</v>
      </c>
      <c r="C33" t="s">
        <v>860</v>
      </c>
      <c r="D33" t="s">
        <v>21</v>
      </c>
      <c r="E33">
        <v>971</v>
      </c>
      <c r="F33">
        <v>80.36</v>
      </c>
      <c r="G33">
        <v>97.66</v>
      </c>
      <c r="H33">
        <v>86233.78</v>
      </c>
      <c r="I33">
        <v>97.66</v>
      </c>
      <c r="J33">
        <v>94827.86</v>
      </c>
      <c r="K33">
        <v>94.827860000000001</v>
      </c>
      <c r="L33">
        <v>70957.88</v>
      </c>
      <c r="M33">
        <v>23869.98</v>
      </c>
      <c r="N33">
        <v>23.869979999999991</v>
      </c>
      <c r="O33" s="10">
        <v>45129</v>
      </c>
      <c r="P33" t="s">
        <v>31</v>
      </c>
      <c r="Q33" t="s">
        <v>37</v>
      </c>
      <c r="R33">
        <v>2023</v>
      </c>
      <c r="S33" t="s">
        <v>382</v>
      </c>
      <c r="T33" t="s">
        <v>861</v>
      </c>
      <c r="U33" t="s">
        <v>41</v>
      </c>
      <c r="V33" t="s">
        <v>194</v>
      </c>
    </row>
    <row r="34" spans="1:22" x14ac:dyDescent="0.25">
      <c r="A34" t="s">
        <v>52</v>
      </c>
      <c r="B34" t="s">
        <v>62</v>
      </c>
      <c r="C34" t="s">
        <v>860</v>
      </c>
      <c r="D34" t="s">
        <v>21</v>
      </c>
      <c r="E34">
        <v>320</v>
      </c>
      <c r="F34">
        <v>98.95</v>
      </c>
      <c r="G34">
        <v>129.88</v>
      </c>
      <c r="H34">
        <v>37795.08</v>
      </c>
      <c r="I34">
        <v>129.88</v>
      </c>
      <c r="J34">
        <v>41561.599999999999</v>
      </c>
      <c r="K34">
        <v>41.561599999999999</v>
      </c>
      <c r="L34">
        <v>28794.45</v>
      </c>
      <c r="M34">
        <v>12767.15</v>
      </c>
      <c r="N34">
        <v>12.767150000000001</v>
      </c>
      <c r="O34" s="10">
        <v>45110</v>
      </c>
      <c r="P34" t="s">
        <v>31</v>
      </c>
      <c r="Q34" t="s">
        <v>37</v>
      </c>
      <c r="R34">
        <v>2023</v>
      </c>
      <c r="S34" t="s">
        <v>222</v>
      </c>
      <c r="T34" t="s">
        <v>861</v>
      </c>
      <c r="U34" t="s">
        <v>111</v>
      </c>
      <c r="V34" t="s">
        <v>62</v>
      </c>
    </row>
    <row r="35" spans="1:22" x14ac:dyDescent="0.25">
      <c r="A35" t="s">
        <v>54</v>
      </c>
      <c r="B35" t="s">
        <v>93</v>
      </c>
      <c r="C35" t="s">
        <v>860</v>
      </c>
      <c r="D35" t="s">
        <v>21</v>
      </c>
      <c r="E35">
        <v>451</v>
      </c>
      <c r="F35">
        <v>229.86</v>
      </c>
      <c r="G35">
        <v>378.05</v>
      </c>
      <c r="H35">
        <v>155000.5</v>
      </c>
      <c r="I35">
        <v>378.05</v>
      </c>
      <c r="J35">
        <v>170500.55</v>
      </c>
      <c r="K35">
        <v>170.50055</v>
      </c>
      <c r="L35">
        <v>94242.6</v>
      </c>
      <c r="M35">
        <v>76257.950000000012</v>
      </c>
      <c r="N35">
        <v>76.257950000000008</v>
      </c>
      <c r="O35" s="10">
        <v>45045</v>
      </c>
      <c r="P35" t="s">
        <v>30</v>
      </c>
      <c r="Q35" t="s">
        <v>40</v>
      </c>
      <c r="R35">
        <v>2023</v>
      </c>
      <c r="S35" t="s">
        <v>707</v>
      </c>
      <c r="T35" t="s">
        <v>861</v>
      </c>
      <c r="U35" t="s">
        <v>46</v>
      </c>
      <c r="V35" t="s">
        <v>93</v>
      </c>
    </row>
    <row r="36" spans="1:22" x14ac:dyDescent="0.25">
      <c r="A36" t="s">
        <v>54</v>
      </c>
      <c r="B36" t="s">
        <v>118</v>
      </c>
      <c r="C36" t="s">
        <v>860</v>
      </c>
      <c r="D36" t="s">
        <v>22</v>
      </c>
      <c r="E36">
        <v>258</v>
      </c>
      <c r="F36">
        <v>253.88</v>
      </c>
      <c r="G36">
        <v>361.96</v>
      </c>
      <c r="H36">
        <v>93385.68</v>
      </c>
      <c r="I36">
        <v>361.96</v>
      </c>
      <c r="J36">
        <v>93385.68</v>
      </c>
      <c r="K36">
        <v>93.385679999999994</v>
      </c>
      <c r="L36">
        <v>65501.04</v>
      </c>
      <c r="M36">
        <v>27884.639999999989</v>
      </c>
      <c r="N36">
        <v>27.88463999999999</v>
      </c>
      <c r="O36" s="10">
        <v>44665</v>
      </c>
      <c r="P36" t="s">
        <v>30</v>
      </c>
      <c r="Q36" t="s">
        <v>40</v>
      </c>
      <c r="R36">
        <v>2022</v>
      </c>
      <c r="S36" t="s">
        <v>119</v>
      </c>
      <c r="T36" t="s">
        <v>861</v>
      </c>
      <c r="U36" t="s">
        <v>45</v>
      </c>
      <c r="V36" t="s">
        <v>118</v>
      </c>
    </row>
    <row r="37" spans="1:22" x14ac:dyDescent="0.25">
      <c r="A37" t="s">
        <v>53</v>
      </c>
      <c r="B37" t="s">
        <v>74</v>
      </c>
      <c r="C37" t="s">
        <v>860</v>
      </c>
      <c r="D37" t="s">
        <v>22</v>
      </c>
      <c r="E37">
        <v>445</v>
      </c>
      <c r="F37">
        <v>115.05</v>
      </c>
      <c r="G37">
        <v>183.48</v>
      </c>
      <c r="H37">
        <v>68071.08</v>
      </c>
      <c r="I37">
        <v>183.48</v>
      </c>
      <c r="J37">
        <v>81648.599999999991</v>
      </c>
      <c r="K37">
        <v>81.648599999999988</v>
      </c>
      <c r="L37">
        <v>42683.55</v>
      </c>
      <c r="M37">
        <v>38965.049999999988</v>
      </c>
      <c r="N37">
        <v>38.965049999999991</v>
      </c>
      <c r="O37" s="10">
        <v>45358</v>
      </c>
      <c r="P37" t="s">
        <v>34</v>
      </c>
      <c r="Q37" t="s">
        <v>38</v>
      </c>
      <c r="R37">
        <v>2024</v>
      </c>
      <c r="S37" t="s">
        <v>182</v>
      </c>
      <c r="T37" t="s">
        <v>861</v>
      </c>
      <c r="U37" t="s">
        <v>47</v>
      </c>
      <c r="V37" t="s">
        <v>74</v>
      </c>
    </row>
    <row r="38" spans="1:22" x14ac:dyDescent="0.25">
      <c r="A38" t="s">
        <v>53</v>
      </c>
      <c r="B38" t="s">
        <v>420</v>
      </c>
      <c r="C38" t="s">
        <v>860</v>
      </c>
      <c r="D38" t="s">
        <v>21</v>
      </c>
      <c r="E38">
        <v>272</v>
      </c>
      <c r="F38">
        <v>235.34</v>
      </c>
      <c r="G38">
        <v>357.63</v>
      </c>
      <c r="H38">
        <v>97275.36</v>
      </c>
      <c r="I38">
        <v>357.63</v>
      </c>
      <c r="J38">
        <v>97275.36</v>
      </c>
      <c r="K38">
        <v>97.275360000000006</v>
      </c>
      <c r="L38">
        <v>64012.480000000003</v>
      </c>
      <c r="M38">
        <v>33262.879999999997</v>
      </c>
      <c r="N38">
        <v>33.262880000000003</v>
      </c>
      <c r="O38" s="10">
        <v>44834</v>
      </c>
      <c r="P38" t="s">
        <v>35</v>
      </c>
      <c r="Q38" t="s">
        <v>37</v>
      </c>
      <c r="R38">
        <v>2022</v>
      </c>
      <c r="S38" t="s">
        <v>816</v>
      </c>
      <c r="T38" t="s">
        <v>861</v>
      </c>
      <c r="U38" t="s">
        <v>44</v>
      </c>
      <c r="V38" t="s">
        <v>420</v>
      </c>
    </row>
    <row r="39" spans="1:22" x14ac:dyDescent="0.25">
      <c r="A39" t="s">
        <v>53</v>
      </c>
      <c r="B39" t="s">
        <v>356</v>
      </c>
      <c r="C39" t="s">
        <v>860</v>
      </c>
      <c r="D39" t="s">
        <v>24</v>
      </c>
      <c r="E39">
        <v>965</v>
      </c>
      <c r="F39">
        <v>35.14</v>
      </c>
      <c r="G39">
        <v>59.25</v>
      </c>
      <c r="H39">
        <v>43311.75</v>
      </c>
      <c r="I39">
        <v>59.25</v>
      </c>
      <c r="J39">
        <v>57176.25</v>
      </c>
      <c r="K39">
        <v>57.176250000000003</v>
      </c>
      <c r="L39">
        <v>25687.34</v>
      </c>
      <c r="M39">
        <v>31488.91</v>
      </c>
      <c r="N39">
        <v>31.488910000000001</v>
      </c>
      <c r="O39" s="10">
        <v>44957</v>
      </c>
      <c r="P39" t="s">
        <v>36</v>
      </c>
      <c r="Q39" t="s">
        <v>38</v>
      </c>
      <c r="R39">
        <v>2023</v>
      </c>
      <c r="S39" t="s">
        <v>753</v>
      </c>
      <c r="T39" t="s">
        <v>861</v>
      </c>
      <c r="U39" t="s">
        <v>111</v>
      </c>
      <c r="V39" t="s">
        <v>356</v>
      </c>
    </row>
    <row r="40" spans="1:22" x14ac:dyDescent="0.25">
      <c r="A40" t="s">
        <v>867</v>
      </c>
      <c r="B40" t="s">
        <v>77</v>
      </c>
      <c r="C40" t="s">
        <v>860</v>
      </c>
      <c r="D40" t="s">
        <v>22</v>
      </c>
      <c r="E40">
        <v>393</v>
      </c>
      <c r="F40">
        <v>248.12</v>
      </c>
      <c r="G40">
        <v>314.04000000000002</v>
      </c>
      <c r="H40">
        <v>123417.72</v>
      </c>
      <c r="I40">
        <v>314.04000000000002</v>
      </c>
      <c r="J40">
        <v>123417.72</v>
      </c>
      <c r="K40">
        <v>123.41772</v>
      </c>
      <c r="L40">
        <v>97511.16</v>
      </c>
      <c r="M40">
        <v>25906.560000000001</v>
      </c>
      <c r="N40">
        <v>25.906559999999999</v>
      </c>
      <c r="O40" s="10">
        <v>44798</v>
      </c>
      <c r="P40" t="s">
        <v>25</v>
      </c>
      <c r="Q40" t="s">
        <v>37</v>
      </c>
      <c r="R40">
        <v>2022</v>
      </c>
      <c r="S40" t="s">
        <v>265</v>
      </c>
      <c r="T40" t="s">
        <v>861</v>
      </c>
      <c r="U40" t="s">
        <v>111</v>
      </c>
      <c r="V40" t="s">
        <v>77</v>
      </c>
    </row>
    <row r="41" spans="1:22" x14ac:dyDescent="0.25">
      <c r="A41" t="s">
        <v>52</v>
      </c>
      <c r="B41" t="s">
        <v>296</v>
      </c>
      <c r="C41" t="s">
        <v>860</v>
      </c>
      <c r="D41" t="s">
        <v>21</v>
      </c>
      <c r="E41">
        <v>409</v>
      </c>
      <c r="F41">
        <v>209.3</v>
      </c>
      <c r="G41">
        <v>318.82</v>
      </c>
      <c r="H41">
        <v>130397.38</v>
      </c>
      <c r="I41">
        <v>318.82</v>
      </c>
      <c r="J41">
        <v>130397.38</v>
      </c>
      <c r="K41">
        <v>130.39738</v>
      </c>
      <c r="L41">
        <v>85603.7</v>
      </c>
      <c r="M41">
        <v>44793.679999999993</v>
      </c>
      <c r="N41">
        <v>44.793679999999988</v>
      </c>
      <c r="O41" s="10">
        <v>44735</v>
      </c>
      <c r="P41" t="s">
        <v>28</v>
      </c>
      <c r="Q41" t="s">
        <v>40</v>
      </c>
      <c r="R41">
        <v>2022</v>
      </c>
      <c r="S41" t="s">
        <v>554</v>
      </c>
      <c r="T41" t="s">
        <v>861</v>
      </c>
      <c r="U41" t="s">
        <v>45</v>
      </c>
      <c r="V41" t="s">
        <v>296</v>
      </c>
    </row>
    <row r="42" spans="1:22" x14ac:dyDescent="0.25">
      <c r="A42" t="s">
        <v>867</v>
      </c>
      <c r="B42" t="s">
        <v>102</v>
      </c>
      <c r="C42" t="s">
        <v>860</v>
      </c>
      <c r="D42" t="s">
        <v>21</v>
      </c>
      <c r="E42">
        <v>946</v>
      </c>
      <c r="F42">
        <v>79.53</v>
      </c>
      <c r="G42">
        <v>137.22999999999999</v>
      </c>
      <c r="H42">
        <v>118017.8</v>
      </c>
      <c r="I42">
        <v>137.22999999999999</v>
      </c>
      <c r="J42">
        <v>129819.58</v>
      </c>
      <c r="K42">
        <v>129.81958</v>
      </c>
      <c r="L42">
        <v>68395.8</v>
      </c>
      <c r="M42">
        <v>61423.779999999977</v>
      </c>
      <c r="N42">
        <v>61.423779999999987</v>
      </c>
      <c r="O42" s="10">
        <v>45026</v>
      </c>
      <c r="P42" t="s">
        <v>30</v>
      </c>
      <c r="Q42" t="s">
        <v>40</v>
      </c>
      <c r="R42">
        <v>2023</v>
      </c>
      <c r="S42" t="s">
        <v>644</v>
      </c>
      <c r="T42" t="s">
        <v>861</v>
      </c>
      <c r="U42" t="s">
        <v>41</v>
      </c>
      <c r="V42" t="s">
        <v>102</v>
      </c>
    </row>
    <row r="43" spans="1:22" x14ac:dyDescent="0.25">
      <c r="A43" t="s">
        <v>54</v>
      </c>
      <c r="B43" t="s">
        <v>401</v>
      </c>
      <c r="C43" t="s">
        <v>860</v>
      </c>
      <c r="D43" t="s">
        <v>22</v>
      </c>
      <c r="E43">
        <v>694</v>
      </c>
      <c r="F43">
        <v>158.6</v>
      </c>
      <c r="G43">
        <v>249.73</v>
      </c>
      <c r="H43">
        <v>131357.98000000001</v>
      </c>
      <c r="I43">
        <v>249.73</v>
      </c>
      <c r="J43">
        <v>173312.62</v>
      </c>
      <c r="K43">
        <v>173.31262000000001</v>
      </c>
      <c r="L43">
        <v>83423.600000000006</v>
      </c>
      <c r="M43">
        <v>89889.01999999999</v>
      </c>
      <c r="N43">
        <v>89.889019999999988</v>
      </c>
      <c r="O43" s="10">
        <v>44972</v>
      </c>
      <c r="P43" t="s">
        <v>26</v>
      </c>
      <c r="Q43" t="s">
        <v>38</v>
      </c>
      <c r="R43">
        <v>2023</v>
      </c>
      <c r="S43" t="s">
        <v>402</v>
      </c>
      <c r="T43" t="s">
        <v>861</v>
      </c>
      <c r="U43" t="s">
        <v>42</v>
      </c>
      <c r="V43" t="s">
        <v>401</v>
      </c>
    </row>
    <row r="44" spans="1:22" x14ac:dyDescent="0.25">
      <c r="A44" t="s">
        <v>867</v>
      </c>
      <c r="B44" t="s">
        <v>215</v>
      </c>
      <c r="C44" t="s">
        <v>860</v>
      </c>
      <c r="D44" t="s">
        <v>22</v>
      </c>
      <c r="E44">
        <v>408</v>
      </c>
      <c r="F44">
        <v>240.89</v>
      </c>
      <c r="G44">
        <v>331.14</v>
      </c>
      <c r="H44">
        <v>122852.94</v>
      </c>
      <c r="I44">
        <v>331.14</v>
      </c>
      <c r="J44">
        <v>135105.12</v>
      </c>
      <c r="K44">
        <v>135.10512</v>
      </c>
      <c r="L44">
        <v>89370.19</v>
      </c>
      <c r="M44">
        <v>45734.929999999993</v>
      </c>
      <c r="N44">
        <v>45.734929999999991</v>
      </c>
      <c r="O44" s="10">
        <v>45042</v>
      </c>
      <c r="P44" t="s">
        <v>30</v>
      </c>
      <c r="Q44" t="s">
        <v>40</v>
      </c>
      <c r="R44">
        <v>2023</v>
      </c>
      <c r="S44" t="s">
        <v>345</v>
      </c>
      <c r="T44" t="s">
        <v>861</v>
      </c>
      <c r="U44" t="s">
        <v>46</v>
      </c>
      <c r="V44" t="s">
        <v>215</v>
      </c>
    </row>
    <row r="45" spans="1:22" x14ac:dyDescent="0.25">
      <c r="A45" t="s">
        <v>53</v>
      </c>
      <c r="B45" t="s">
        <v>164</v>
      </c>
      <c r="C45" t="s">
        <v>860</v>
      </c>
      <c r="D45" t="s">
        <v>21</v>
      </c>
      <c r="E45">
        <v>888</v>
      </c>
      <c r="F45">
        <v>66.94</v>
      </c>
      <c r="G45">
        <v>99.3</v>
      </c>
      <c r="H45">
        <v>73482</v>
      </c>
      <c r="I45">
        <v>99.3</v>
      </c>
      <c r="J45">
        <v>88178.4</v>
      </c>
      <c r="K45">
        <v>88.178399999999996</v>
      </c>
      <c r="L45">
        <v>49535.6</v>
      </c>
      <c r="M45">
        <v>38642.800000000003</v>
      </c>
      <c r="N45">
        <v>38.642799999999987</v>
      </c>
      <c r="O45" s="10">
        <v>45550</v>
      </c>
      <c r="P45" t="s">
        <v>35</v>
      </c>
      <c r="Q45" t="s">
        <v>37</v>
      </c>
      <c r="R45">
        <v>2024</v>
      </c>
      <c r="S45" t="s">
        <v>165</v>
      </c>
      <c r="T45" t="s">
        <v>861</v>
      </c>
      <c r="U45" t="s">
        <v>44</v>
      </c>
      <c r="V45" t="s">
        <v>164</v>
      </c>
    </row>
    <row r="46" spans="1:22" x14ac:dyDescent="0.25">
      <c r="A46" t="s">
        <v>54</v>
      </c>
      <c r="B46" t="s">
        <v>420</v>
      </c>
      <c r="C46" t="s">
        <v>860</v>
      </c>
      <c r="D46" t="s">
        <v>23</v>
      </c>
      <c r="E46">
        <v>541</v>
      </c>
      <c r="F46">
        <v>197.65</v>
      </c>
      <c r="G46">
        <v>329.09</v>
      </c>
      <c r="H46">
        <v>148419.59</v>
      </c>
      <c r="I46">
        <v>329.09</v>
      </c>
      <c r="J46">
        <v>178037.69</v>
      </c>
      <c r="K46">
        <v>178.03769</v>
      </c>
      <c r="L46">
        <v>89140.15</v>
      </c>
      <c r="M46">
        <v>88897.539999999979</v>
      </c>
      <c r="N46">
        <v>88.897539999999978</v>
      </c>
      <c r="O46" s="10">
        <v>45372</v>
      </c>
      <c r="P46" t="s">
        <v>34</v>
      </c>
      <c r="Q46" t="s">
        <v>38</v>
      </c>
      <c r="R46">
        <v>2024</v>
      </c>
      <c r="S46" t="s">
        <v>545</v>
      </c>
      <c r="T46" t="s">
        <v>861</v>
      </c>
      <c r="U46" t="s">
        <v>42</v>
      </c>
      <c r="V46" t="s">
        <v>420</v>
      </c>
    </row>
    <row r="47" spans="1:22" x14ac:dyDescent="0.25">
      <c r="A47" t="s">
        <v>867</v>
      </c>
      <c r="B47" t="s">
        <v>210</v>
      </c>
      <c r="C47" t="s">
        <v>860</v>
      </c>
      <c r="D47" t="s">
        <v>24</v>
      </c>
      <c r="E47">
        <v>756</v>
      </c>
      <c r="F47">
        <v>210.67</v>
      </c>
      <c r="G47">
        <v>365.49</v>
      </c>
      <c r="H47">
        <v>251091.63</v>
      </c>
      <c r="I47">
        <v>365.49</v>
      </c>
      <c r="J47">
        <v>276310.44</v>
      </c>
      <c r="K47">
        <v>276.31044000000003</v>
      </c>
      <c r="L47">
        <v>144730.29</v>
      </c>
      <c r="M47">
        <v>131580.15</v>
      </c>
      <c r="N47">
        <v>131.58015</v>
      </c>
      <c r="O47" s="10">
        <v>45002</v>
      </c>
      <c r="P47" t="s">
        <v>34</v>
      </c>
      <c r="Q47" t="s">
        <v>38</v>
      </c>
      <c r="R47">
        <v>2023</v>
      </c>
      <c r="S47" t="s">
        <v>211</v>
      </c>
      <c r="T47" t="s">
        <v>861</v>
      </c>
      <c r="U47" t="s">
        <v>42</v>
      </c>
      <c r="V47" t="s">
        <v>210</v>
      </c>
    </row>
    <row r="48" spans="1:22" x14ac:dyDescent="0.25">
      <c r="A48" t="s">
        <v>54</v>
      </c>
      <c r="B48" t="s">
        <v>85</v>
      </c>
      <c r="C48" t="s">
        <v>860</v>
      </c>
      <c r="D48" t="s">
        <v>23</v>
      </c>
      <c r="E48">
        <v>1048</v>
      </c>
      <c r="F48">
        <v>53.89</v>
      </c>
      <c r="G48">
        <v>84.77</v>
      </c>
      <c r="H48">
        <v>74004.210000000006</v>
      </c>
      <c r="I48">
        <v>84.77</v>
      </c>
      <c r="J48">
        <v>88838.959999999992</v>
      </c>
      <c r="K48">
        <v>88.838959999999986</v>
      </c>
      <c r="L48">
        <v>47045.97</v>
      </c>
      <c r="M48">
        <v>41792.989999999991</v>
      </c>
      <c r="N48">
        <v>41.792989999999989</v>
      </c>
      <c r="O48" s="10">
        <v>45535</v>
      </c>
      <c r="P48" t="s">
        <v>25</v>
      </c>
      <c r="Q48" t="s">
        <v>37</v>
      </c>
      <c r="R48">
        <v>2024</v>
      </c>
      <c r="S48" t="s">
        <v>533</v>
      </c>
      <c r="T48" t="s">
        <v>861</v>
      </c>
      <c r="U48" t="s">
        <v>45</v>
      </c>
      <c r="V48" t="s">
        <v>85</v>
      </c>
    </row>
    <row r="49" spans="1:22" x14ac:dyDescent="0.25">
      <c r="A49" t="s">
        <v>52</v>
      </c>
      <c r="B49" t="s">
        <v>66</v>
      </c>
      <c r="C49" t="s">
        <v>860</v>
      </c>
      <c r="D49" t="s">
        <v>24</v>
      </c>
      <c r="E49">
        <v>569</v>
      </c>
      <c r="F49">
        <v>245.98</v>
      </c>
      <c r="G49">
        <v>367.28</v>
      </c>
      <c r="H49">
        <v>134057.20000000001</v>
      </c>
      <c r="I49">
        <v>367.28</v>
      </c>
      <c r="J49">
        <v>208982.32</v>
      </c>
      <c r="K49">
        <v>208.98231999999999</v>
      </c>
      <c r="L49">
        <v>89782.7</v>
      </c>
      <c r="M49">
        <v>119199.62</v>
      </c>
      <c r="N49">
        <v>119.19962</v>
      </c>
      <c r="O49" s="10">
        <v>45670</v>
      </c>
      <c r="P49" t="s">
        <v>36</v>
      </c>
      <c r="Q49" t="s">
        <v>38</v>
      </c>
      <c r="R49">
        <v>2025</v>
      </c>
      <c r="S49" t="s">
        <v>239</v>
      </c>
      <c r="T49" t="s">
        <v>861</v>
      </c>
      <c r="U49" t="s">
        <v>45</v>
      </c>
      <c r="V49" t="s">
        <v>66</v>
      </c>
    </row>
    <row r="50" spans="1:22" x14ac:dyDescent="0.25">
      <c r="A50" t="s">
        <v>867</v>
      </c>
      <c r="B50" t="s">
        <v>164</v>
      </c>
      <c r="C50" t="s">
        <v>860</v>
      </c>
      <c r="D50" t="s">
        <v>23</v>
      </c>
      <c r="E50">
        <v>870</v>
      </c>
      <c r="F50">
        <v>142.52000000000001</v>
      </c>
      <c r="G50">
        <v>215.66</v>
      </c>
      <c r="H50">
        <v>156353.5</v>
      </c>
      <c r="I50">
        <v>215.66</v>
      </c>
      <c r="J50">
        <v>187624.2</v>
      </c>
      <c r="K50">
        <v>187.6242</v>
      </c>
      <c r="L50">
        <v>103327</v>
      </c>
      <c r="M50">
        <v>84297.199999999983</v>
      </c>
      <c r="N50">
        <v>84.297199999999989</v>
      </c>
      <c r="O50" s="10">
        <v>45413</v>
      </c>
      <c r="P50" t="s">
        <v>32</v>
      </c>
      <c r="Q50" t="s">
        <v>40</v>
      </c>
      <c r="R50">
        <v>2024</v>
      </c>
      <c r="S50" t="s">
        <v>202</v>
      </c>
      <c r="T50" t="s">
        <v>861</v>
      </c>
      <c r="U50" t="s">
        <v>46</v>
      </c>
      <c r="V50" t="s">
        <v>164</v>
      </c>
    </row>
    <row r="51" spans="1:22" x14ac:dyDescent="0.25">
      <c r="A51" t="s">
        <v>867</v>
      </c>
      <c r="B51" t="s">
        <v>91</v>
      </c>
      <c r="C51" t="s">
        <v>860</v>
      </c>
      <c r="D51" t="s">
        <v>23</v>
      </c>
      <c r="E51">
        <v>853</v>
      </c>
      <c r="F51">
        <v>153.05000000000001</v>
      </c>
      <c r="G51">
        <v>228.44</v>
      </c>
      <c r="H51">
        <v>194859.32</v>
      </c>
      <c r="I51">
        <v>228.44</v>
      </c>
      <c r="J51">
        <v>194859.32</v>
      </c>
      <c r="K51">
        <v>194.85932</v>
      </c>
      <c r="L51">
        <v>130551.65</v>
      </c>
      <c r="M51">
        <v>64307.670000000013</v>
      </c>
      <c r="N51">
        <v>64.307670000000016</v>
      </c>
      <c r="O51" s="10">
        <v>44712</v>
      </c>
      <c r="P51" t="s">
        <v>32</v>
      </c>
      <c r="Q51" t="s">
        <v>40</v>
      </c>
      <c r="R51">
        <v>2022</v>
      </c>
      <c r="S51" t="s">
        <v>534</v>
      </c>
      <c r="T51" t="s">
        <v>861</v>
      </c>
      <c r="U51" t="s">
        <v>41</v>
      </c>
      <c r="V51" t="s">
        <v>91</v>
      </c>
    </row>
    <row r="52" spans="1:22" x14ac:dyDescent="0.25">
      <c r="A52" t="s">
        <v>53</v>
      </c>
      <c r="B52" t="s">
        <v>130</v>
      </c>
      <c r="C52" t="s">
        <v>860</v>
      </c>
      <c r="D52" t="s">
        <v>21</v>
      </c>
      <c r="E52">
        <v>758</v>
      </c>
      <c r="F52">
        <v>273.35000000000002</v>
      </c>
      <c r="G52">
        <v>406.16</v>
      </c>
      <c r="H52">
        <v>279844.24</v>
      </c>
      <c r="I52">
        <v>406.16</v>
      </c>
      <c r="J52">
        <v>307869.28000000003</v>
      </c>
      <c r="K52">
        <v>307.86928</v>
      </c>
      <c r="L52">
        <v>188338.15</v>
      </c>
      <c r="M52">
        <v>119531.13</v>
      </c>
      <c r="N52">
        <v>119.53113</v>
      </c>
      <c r="O52" s="10">
        <v>45200</v>
      </c>
      <c r="P52" t="s">
        <v>29</v>
      </c>
      <c r="Q52" t="s">
        <v>39</v>
      </c>
      <c r="R52">
        <v>2023</v>
      </c>
      <c r="S52" t="s">
        <v>750</v>
      </c>
      <c r="T52" t="s">
        <v>861</v>
      </c>
      <c r="U52" t="s">
        <v>45</v>
      </c>
      <c r="V52" t="s">
        <v>130</v>
      </c>
    </row>
    <row r="53" spans="1:22" x14ac:dyDescent="0.25">
      <c r="A53" t="s">
        <v>54</v>
      </c>
      <c r="B53" t="s">
        <v>282</v>
      </c>
      <c r="C53" t="s">
        <v>860</v>
      </c>
      <c r="D53" t="s">
        <v>24</v>
      </c>
      <c r="E53">
        <v>1313</v>
      </c>
      <c r="F53">
        <v>284.26</v>
      </c>
      <c r="G53">
        <v>393.36</v>
      </c>
      <c r="H53">
        <v>358744.32000000001</v>
      </c>
      <c r="I53">
        <v>393.36</v>
      </c>
      <c r="J53">
        <v>516481.68</v>
      </c>
      <c r="K53">
        <v>516.48167999999998</v>
      </c>
      <c r="L53">
        <v>259245.12</v>
      </c>
      <c r="M53">
        <v>257236.56</v>
      </c>
      <c r="N53">
        <v>257.23656</v>
      </c>
      <c r="O53" s="10">
        <v>45321</v>
      </c>
      <c r="P53" t="s">
        <v>36</v>
      </c>
      <c r="Q53" t="s">
        <v>38</v>
      </c>
      <c r="R53">
        <v>2024</v>
      </c>
      <c r="S53" t="s">
        <v>538</v>
      </c>
      <c r="T53" t="s">
        <v>861</v>
      </c>
      <c r="U53" t="s">
        <v>46</v>
      </c>
      <c r="V53" t="s">
        <v>282</v>
      </c>
    </row>
    <row r="54" spans="1:22" x14ac:dyDescent="0.25">
      <c r="A54" t="s">
        <v>54</v>
      </c>
      <c r="B54" t="s">
        <v>142</v>
      </c>
      <c r="C54" t="s">
        <v>860</v>
      </c>
      <c r="D54" t="s">
        <v>24</v>
      </c>
      <c r="E54">
        <v>1251</v>
      </c>
      <c r="F54">
        <v>152.84</v>
      </c>
      <c r="G54">
        <v>213.41</v>
      </c>
      <c r="H54">
        <v>185453.29</v>
      </c>
      <c r="I54">
        <v>213.41</v>
      </c>
      <c r="J54">
        <v>266975.90999999997</v>
      </c>
      <c r="K54">
        <v>266.97591</v>
      </c>
      <c r="L54">
        <v>132817.96</v>
      </c>
      <c r="M54">
        <v>134157.95000000001</v>
      </c>
      <c r="N54">
        <v>134.15795</v>
      </c>
      <c r="O54" s="10">
        <v>45622</v>
      </c>
      <c r="P54" t="s">
        <v>33</v>
      </c>
      <c r="Q54" t="s">
        <v>39</v>
      </c>
      <c r="R54">
        <v>2024</v>
      </c>
      <c r="S54" t="s">
        <v>702</v>
      </c>
      <c r="T54" t="s">
        <v>861</v>
      </c>
      <c r="U54" t="s">
        <v>44</v>
      </c>
      <c r="V54" t="s">
        <v>142</v>
      </c>
    </row>
    <row r="55" spans="1:22" x14ac:dyDescent="0.25">
      <c r="A55" t="s">
        <v>867</v>
      </c>
      <c r="B55" t="s">
        <v>291</v>
      </c>
      <c r="C55" t="s">
        <v>860</v>
      </c>
      <c r="D55" t="s">
        <v>24</v>
      </c>
      <c r="E55">
        <v>736</v>
      </c>
      <c r="F55">
        <v>269.10000000000002</v>
      </c>
      <c r="G55">
        <v>344.05</v>
      </c>
      <c r="H55">
        <v>210902.65</v>
      </c>
      <c r="I55">
        <v>344.05</v>
      </c>
      <c r="J55">
        <v>253220.8</v>
      </c>
      <c r="K55">
        <v>253.2208</v>
      </c>
      <c r="L55">
        <v>164958.29999999999</v>
      </c>
      <c r="M55">
        <v>88262.500000000029</v>
      </c>
      <c r="N55">
        <v>88.262500000000031</v>
      </c>
      <c r="O55" s="10">
        <v>45461</v>
      </c>
      <c r="P55" t="s">
        <v>28</v>
      </c>
      <c r="Q55" t="s">
        <v>40</v>
      </c>
      <c r="R55">
        <v>2024</v>
      </c>
      <c r="S55" t="s">
        <v>800</v>
      </c>
      <c r="T55" t="s">
        <v>861</v>
      </c>
      <c r="U55" t="s">
        <v>111</v>
      </c>
      <c r="V55" t="s">
        <v>291</v>
      </c>
    </row>
    <row r="56" spans="1:22" x14ac:dyDescent="0.25">
      <c r="A56" t="s">
        <v>53</v>
      </c>
      <c r="B56" t="s">
        <v>285</v>
      </c>
      <c r="C56" t="s">
        <v>860</v>
      </c>
      <c r="D56" t="s">
        <v>21</v>
      </c>
      <c r="E56">
        <v>635</v>
      </c>
      <c r="F56">
        <v>288.02</v>
      </c>
      <c r="G56">
        <v>504.46</v>
      </c>
      <c r="H56">
        <v>266859.34000000003</v>
      </c>
      <c r="I56">
        <v>504.46</v>
      </c>
      <c r="J56">
        <v>320332.09999999998</v>
      </c>
      <c r="K56">
        <v>320.33210000000003</v>
      </c>
      <c r="L56">
        <v>152362.57999999999</v>
      </c>
      <c r="M56">
        <v>167969.52</v>
      </c>
      <c r="N56">
        <v>167.96951999999999</v>
      </c>
      <c r="O56" s="10">
        <v>44895</v>
      </c>
      <c r="P56" t="s">
        <v>33</v>
      </c>
      <c r="Q56" t="s">
        <v>39</v>
      </c>
      <c r="R56">
        <v>2022</v>
      </c>
      <c r="S56" t="s">
        <v>340</v>
      </c>
      <c r="T56" t="s">
        <v>861</v>
      </c>
      <c r="U56" t="s">
        <v>44</v>
      </c>
      <c r="V56" t="s">
        <v>285</v>
      </c>
    </row>
    <row r="57" spans="1:22" x14ac:dyDescent="0.25">
      <c r="A57" t="s">
        <v>54</v>
      </c>
      <c r="B57" t="s">
        <v>296</v>
      </c>
      <c r="C57" t="s">
        <v>860</v>
      </c>
      <c r="D57" t="s">
        <v>24</v>
      </c>
      <c r="E57">
        <v>829</v>
      </c>
      <c r="F57">
        <v>264.76</v>
      </c>
      <c r="G57">
        <v>426.76</v>
      </c>
      <c r="H57">
        <v>321777.03999999998</v>
      </c>
      <c r="I57">
        <v>426.76</v>
      </c>
      <c r="J57">
        <v>353784.04</v>
      </c>
      <c r="K57">
        <v>353.78404</v>
      </c>
      <c r="L57">
        <v>199629.04</v>
      </c>
      <c r="M57">
        <v>154155</v>
      </c>
      <c r="N57">
        <v>154.155</v>
      </c>
      <c r="O57" s="10">
        <v>45001</v>
      </c>
      <c r="P57" t="s">
        <v>34</v>
      </c>
      <c r="Q57" t="s">
        <v>38</v>
      </c>
      <c r="R57">
        <v>2023</v>
      </c>
      <c r="S57" t="s">
        <v>578</v>
      </c>
      <c r="T57" t="s">
        <v>861</v>
      </c>
      <c r="U57" t="s">
        <v>111</v>
      </c>
      <c r="V57" t="s">
        <v>296</v>
      </c>
    </row>
    <row r="58" spans="1:22" x14ac:dyDescent="0.25">
      <c r="A58" t="s">
        <v>54</v>
      </c>
      <c r="B58" t="s">
        <v>307</v>
      </c>
      <c r="C58" t="s">
        <v>860</v>
      </c>
      <c r="D58" t="s">
        <v>21</v>
      </c>
      <c r="E58">
        <v>1239</v>
      </c>
      <c r="F58">
        <v>232.83</v>
      </c>
      <c r="G58">
        <v>361.98</v>
      </c>
      <c r="H58">
        <v>339899.22</v>
      </c>
      <c r="I58">
        <v>361.98</v>
      </c>
      <c r="J58">
        <v>448493.22</v>
      </c>
      <c r="K58">
        <v>448.49322000000001</v>
      </c>
      <c r="L58">
        <v>218627.37</v>
      </c>
      <c r="M58">
        <v>229865.85</v>
      </c>
      <c r="N58">
        <v>229.86584999999999</v>
      </c>
      <c r="O58" s="10">
        <v>44969</v>
      </c>
      <c r="P58" t="s">
        <v>26</v>
      </c>
      <c r="Q58" t="s">
        <v>38</v>
      </c>
      <c r="R58">
        <v>2023</v>
      </c>
      <c r="S58" t="s">
        <v>557</v>
      </c>
      <c r="T58" t="s">
        <v>861</v>
      </c>
      <c r="U58" t="s">
        <v>45</v>
      </c>
      <c r="V58" t="s">
        <v>307</v>
      </c>
    </row>
    <row r="59" spans="1:22" x14ac:dyDescent="0.25">
      <c r="A59" t="s">
        <v>867</v>
      </c>
      <c r="B59" t="s">
        <v>351</v>
      </c>
      <c r="C59" t="s">
        <v>860</v>
      </c>
      <c r="D59" t="s">
        <v>22</v>
      </c>
      <c r="E59">
        <v>1063</v>
      </c>
      <c r="F59">
        <v>200.18</v>
      </c>
      <c r="G59">
        <v>348.65</v>
      </c>
      <c r="H59">
        <v>308903.90000000002</v>
      </c>
      <c r="I59">
        <v>348.65</v>
      </c>
      <c r="J59">
        <v>370614.95</v>
      </c>
      <c r="K59">
        <v>370.61495000000002</v>
      </c>
      <c r="L59">
        <v>177359.48</v>
      </c>
      <c r="M59">
        <v>193255.46999999991</v>
      </c>
      <c r="N59">
        <v>193.25546999999989</v>
      </c>
      <c r="O59" s="10">
        <v>44906</v>
      </c>
      <c r="P59" t="s">
        <v>27</v>
      </c>
      <c r="Q59" t="s">
        <v>39</v>
      </c>
      <c r="R59">
        <v>2022</v>
      </c>
      <c r="S59" t="s">
        <v>352</v>
      </c>
      <c r="T59" t="s">
        <v>861</v>
      </c>
      <c r="U59" t="s">
        <v>47</v>
      </c>
      <c r="V59" t="s">
        <v>351</v>
      </c>
    </row>
    <row r="60" spans="1:22" x14ac:dyDescent="0.25">
      <c r="A60" t="s">
        <v>54</v>
      </c>
      <c r="B60" t="s">
        <v>151</v>
      </c>
      <c r="C60" t="s">
        <v>872</v>
      </c>
      <c r="D60" t="s">
        <v>21</v>
      </c>
      <c r="E60">
        <v>33</v>
      </c>
      <c r="F60">
        <v>230.62</v>
      </c>
      <c r="G60">
        <v>284.12</v>
      </c>
      <c r="H60">
        <v>9375.9599999999991</v>
      </c>
      <c r="I60">
        <v>138.44999999999999</v>
      </c>
      <c r="J60">
        <v>4807.1100000000006</v>
      </c>
      <c r="K60">
        <v>4.8071100000000007</v>
      </c>
      <c r="L60">
        <v>7610.46</v>
      </c>
      <c r="M60">
        <v>0</v>
      </c>
      <c r="N60">
        <v>0</v>
      </c>
      <c r="O60" s="10">
        <v>44777</v>
      </c>
      <c r="P60" t="s">
        <v>25</v>
      </c>
      <c r="Q60" t="s">
        <v>37</v>
      </c>
      <c r="R60">
        <v>2022</v>
      </c>
      <c r="S60" t="s">
        <v>152</v>
      </c>
      <c r="T60" t="s">
        <v>873</v>
      </c>
      <c r="U60" t="s">
        <v>45</v>
      </c>
      <c r="V60" t="s">
        <v>151</v>
      </c>
    </row>
    <row r="61" spans="1:22" x14ac:dyDescent="0.25">
      <c r="A61" t="s">
        <v>52</v>
      </c>
      <c r="B61" t="s">
        <v>100</v>
      </c>
      <c r="C61" t="s">
        <v>872</v>
      </c>
      <c r="D61" t="s">
        <v>22</v>
      </c>
      <c r="E61">
        <v>25</v>
      </c>
      <c r="F61">
        <v>163.55000000000001</v>
      </c>
      <c r="G61">
        <v>232.8</v>
      </c>
      <c r="H61">
        <v>5820</v>
      </c>
      <c r="I61">
        <v>121.83</v>
      </c>
      <c r="J61">
        <v>2774.25</v>
      </c>
      <c r="K61">
        <v>2.7742499999999999</v>
      </c>
      <c r="L61">
        <v>4088.75</v>
      </c>
      <c r="M61">
        <v>0</v>
      </c>
      <c r="N61">
        <v>0</v>
      </c>
      <c r="O61" s="10">
        <v>44795</v>
      </c>
      <c r="P61" t="s">
        <v>25</v>
      </c>
      <c r="Q61" t="s">
        <v>37</v>
      </c>
      <c r="R61">
        <v>2022</v>
      </c>
      <c r="S61" t="s">
        <v>114</v>
      </c>
      <c r="T61" t="s">
        <v>873</v>
      </c>
      <c r="U61" t="s">
        <v>111</v>
      </c>
      <c r="V61" t="s">
        <v>100</v>
      </c>
    </row>
    <row r="62" spans="1:22" x14ac:dyDescent="0.25">
      <c r="A62" t="s">
        <v>52</v>
      </c>
      <c r="B62" t="s">
        <v>280</v>
      </c>
      <c r="C62" t="s">
        <v>872</v>
      </c>
      <c r="D62" t="s">
        <v>23</v>
      </c>
      <c r="E62">
        <v>17</v>
      </c>
      <c r="F62">
        <v>63.45</v>
      </c>
      <c r="G62">
        <v>89.58</v>
      </c>
      <c r="H62">
        <v>1164.54</v>
      </c>
      <c r="I62">
        <v>89.58</v>
      </c>
      <c r="J62">
        <v>1522.86</v>
      </c>
      <c r="K62">
        <v>1.5228600000000001</v>
      </c>
      <c r="L62">
        <v>824.85</v>
      </c>
      <c r="M62">
        <v>698.00999999999988</v>
      </c>
      <c r="N62">
        <v>0.69800999999999991</v>
      </c>
      <c r="O62" s="10">
        <v>45288</v>
      </c>
      <c r="P62" t="s">
        <v>27</v>
      </c>
      <c r="Q62" t="s">
        <v>39</v>
      </c>
      <c r="R62">
        <v>2023</v>
      </c>
      <c r="S62" t="s">
        <v>350</v>
      </c>
      <c r="T62" t="s">
        <v>873</v>
      </c>
      <c r="U62" t="s">
        <v>42</v>
      </c>
      <c r="V62" t="s">
        <v>280</v>
      </c>
    </row>
    <row r="63" spans="1:22" x14ac:dyDescent="0.25">
      <c r="A63" t="s">
        <v>54</v>
      </c>
      <c r="B63" t="s">
        <v>517</v>
      </c>
      <c r="C63" t="s">
        <v>872</v>
      </c>
      <c r="D63" t="s">
        <v>23</v>
      </c>
      <c r="E63">
        <v>60</v>
      </c>
      <c r="F63">
        <v>169.1</v>
      </c>
      <c r="G63">
        <v>270.32</v>
      </c>
      <c r="H63">
        <v>16219.2</v>
      </c>
      <c r="I63">
        <v>270.32</v>
      </c>
      <c r="J63">
        <v>16219.2</v>
      </c>
      <c r="K63">
        <v>16.219200000000001</v>
      </c>
      <c r="L63">
        <v>10146</v>
      </c>
      <c r="M63">
        <v>6073.1999999999989</v>
      </c>
      <c r="N63">
        <v>6.073199999999999</v>
      </c>
      <c r="O63" s="10">
        <v>44682</v>
      </c>
      <c r="P63" t="s">
        <v>32</v>
      </c>
      <c r="Q63" t="s">
        <v>40</v>
      </c>
      <c r="R63">
        <v>2022</v>
      </c>
      <c r="S63" t="s">
        <v>518</v>
      </c>
      <c r="T63" t="s">
        <v>873</v>
      </c>
      <c r="U63" t="s">
        <v>47</v>
      </c>
      <c r="V63" t="s">
        <v>517</v>
      </c>
    </row>
    <row r="64" spans="1:22" x14ac:dyDescent="0.25">
      <c r="A64" t="s">
        <v>867</v>
      </c>
      <c r="B64" t="s">
        <v>356</v>
      </c>
      <c r="C64" t="s">
        <v>872</v>
      </c>
      <c r="D64" t="s">
        <v>22</v>
      </c>
      <c r="E64">
        <v>24</v>
      </c>
      <c r="F64">
        <v>116.48</v>
      </c>
      <c r="G64">
        <v>192.31</v>
      </c>
      <c r="H64">
        <v>3461.58</v>
      </c>
      <c r="I64">
        <v>192.31</v>
      </c>
      <c r="J64">
        <v>4615.4400000000014</v>
      </c>
      <c r="K64">
        <v>4.6154400000000004</v>
      </c>
      <c r="L64">
        <v>2096.64</v>
      </c>
      <c r="M64">
        <v>2518.8000000000011</v>
      </c>
      <c r="N64">
        <v>2.518800000000001</v>
      </c>
      <c r="O64" s="10">
        <v>44959</v>
      </c>
      <c r="P64" t="s">
        <v>26</v>
      </c>
      <c r="Q64" t="s">
        <v>38</v>
      </c>
      <c r="R64">
        <v>2023</v>
      </c>
      <c r="S64" t="s">
        <v>558</v>
      </c>
      <c r="T64" t="s">
        <v>873</v>
      </c>
      <c r="U64" t="s">
        <v>44</v>
      </c>
      <c r="V64" t="s">
        <v>356</v>
      </c>
    </row>
    <row r="65" spans="1:22" x14ac:dyDescent="0.25">
      <c r="A65" t="s">
        <v>867</v>
      </c>
      <c r="B65" t="s">
        <v>135</v>
      </c>
      <c r="C65" t="s">
        <v>872</v>
      </c>
      <c r="D65" t="s">
        <v>23</v>
      </c>
      <c r="E65">
        <v>41</v>
      </c>
      <c r="F65">
        <v>35.340000000000003</v>
      </c>
      <c r="G65">
        <v>63.26</v>
      </c>
      <c r="H65">
        <v>1961.06</v>
      </c>
      <c r="I65">
        <v>63.26</v>
      </c>
      <c r="J65">
        <v>2593.66</v>
      </c>
      <c r="K65">
        <v>2.5936599999999999</v>
      </c>
      <c r="L65">
        <v>1095.54</v>
      </c>
      <c r="M65">
        <v>1498.12</v>
      </c>
      <c r="N65">
        <v>1.4981199999999999</v>
      </c>
      <c r="O65" s="10">
        <v>45276</v>
      </c>
      <c r="P65" t="s">
        <v>27</v>
      </c>
      <c r="Q65" t="s">
        <v>39</v>
      </c>
      <c r="R65">
        <v>2023</v>
      </c>
      <c r="S65" t="s">
        <v>592</v>
      </c>
      <c r="T65" t="s">
        <v>873</v>
      </c>
      <c r="U65" t="s">
        <v>41</v>
      </c>
      <c r="V65" t="s">
        <v>135</v>
      </c>
    </row>
    <row r="66" spans="1:22" x14ac:dyDescent="0.25">
      <c r="A66" t="s">
        <v>53</v>
      </c>
      <c r="B66" t="s">
        <v>185</v>
      </c>
      <c r="C66" t="s">
        <v>872</v>
      </c>
      <c r="D66" t="s">
        <v>23</v>
      </c>
      <c r="E66">
        <v>548</v>
      </c>
      <c r="F66">
        <v>213.9</v>
      </c>
      <c r="G66">
        <v>257.64999999999998</v>
      </c>
      <c r="H66">
        <v>141192.20000000001</v>
      </c>
      <c r="I66">
        <v>257.64999999999998</v>
      </c>
      <c r="J66">
        <v>141192.20000000001</v>
      </c>
      <c r="K66">
        <v>141.19220000000001</v>
      </c>
      <c r="L66">
        <v>117217.2</v>
      </c>
      <c r="M66">
        <v>23974.999999999989</v>
      </c>
      <c r="N66">
        <v>23.974999999999991</v>
      </c>
      <c r="O66" s="10">
        <v>44826</v>
      </c>
      <c r="P66" t="s">
        <v>35</v>
      </c>
      <c r="Q66" t="s">
        <v>37</v>
      </c>
      <c r="R66">
        <v>2022</v>
      </c>
      <c r="S66" t="s">
        <v>642</v>
      </c>
      <c r="T66" t="s">
        <v>873</v>
      </c>
      <c r="U66" t="s">
        <v>41</v>
      </c>
      <c r="V66" t="s">
        <v>185</v>
      </c>
    </row>
    <row r="67" spans="1:22" x14ac:dyDescent="0.25">
      <c r="A67" t="s">
        <v>54</v>
      </c>
      <c r="B67" t="s">
        <v>151</v>
      </c>
      <c r="C67" t="s">
        <v>872</v>
      </c>
      <c r="D67" t="s">
        <v>23</v>
      </c>
      <c r="E67">
        <v>42</v>
      </c>
      <c r="F67">
        <v>104.73</v>
      </c>
      <c r="G67">
        <v>131.27000000000001</v>
      </c>
      <c r="H67">
        <v>4200.6400000000003</v>
      </c>
      <c r="I67">
        <v>131.27000000000001</v>
      </c>
      <c r="J67">
        <v>5513.34</v>
      </c>
      <c r="K67">
        <v>5.5133400000000004</v>
      </c>
      <c r="L67">
        <v>3351.36</v>
      </c>
      <c r="M67">
        <v>2161.98</v>
      </c>
      <c r="N67">
        <v>2.1619799999999998</v>
      </c>
      <c r="O67" s="10">
        <v>44928</v>
      </c>
      <c r="P67" t="s">
        <v>36</v>
      </c>
      <c r="Q67" t="s">
        <v>38</v>
      </c>
      <c r="R67">
        <v>2023</v>
      </c>
      <c r="S67" t="s">
        <v>504</v>
      </c>
      <c r="T67" t="s">
        <v>873</v>
      </c>
      <c r="U67" t="s">
        <v>111</v>
      </c>
      <c r="V67" t="s">
        <v>151</v>
      </c>
    </row>
    <row r="68" spans="1:22" x14ac:dyDescent="0.25">
      <c r="A68" t="s">
        <v>52</v>
      </c>
      <c r="B68" t="s">
        <v>282</v>
      </c>
      <c r="C68" t="s">
        <v>872</v>
      </c>
      <c r="D68" t="s">
        <v>23</v>
      </c>
      <c r="E68">
        <v>58</v>
      </c>
      <c r="F68">
        <v>48.41</v>
      </c>
      <c r="G68">
        <v>60</v>
      </c>
      <c r="H68">
        <v>3180</v>
      </c>
      <c r="I68">
        <v>60</v>
      </c>
      <c r="J68">
        <v>3480</v>
      </c>
      <c r="K68">
        <v>3.48</v>
      </c>
      <c r="L68">
        <v>2565.73</v>
      </c>
      <c r="M68">
        <v>914.27</v>
      </c>
      <c r="N68">
        <v>0.91427000000000003</v>
      </c>
      <c r="O68" s="10">
        <v>45045</v>
      </c>
      <c r="P68" t="s">
        <v>30</v>
      </c>
      <c r="Q68" t="s">
        <v>40</v>
      </c>
      <c r="R68">
        <v>2023</v>
      </c>
      <c r="S68" t="s">
        <v>283</v>
      </c>
      <c r="T68" t="s">
        <v>873</v>
      </c>
      <c r="U68" t="s">
        <v>46</v>
      </c>
      <c r="V68" t="s">
        <v>282</v>
      </c>
    </row>
    <row r="69" spans="1:22" x14ac:dyDescent="0.25">
      <c r="A69" t="s">
        <v>52</v>
      </c>
      <c r="B69" t="s">
        <v>354</v>
      </c>
      <c r="C69" t="s">
        <v>872</v>
      </c>
      <c r="D69" t="s">
        <v>23</v>
      </c>
      <c r="E69">
        <v>40</v>
      </c>
      <c r="F69">
        <v>184.4</v>
      </c>
      <c r="G69">
        <v>223.64</v>
      </c>
      <c r="H69">
        <v>6709.2</v>
      </c>
      <c r="I69">
        <v>223.64</v>
      </c>
      <c r="J69">
        <v>8945.5999999999985</v>
      </c>
      <c r="K69">
        <v>8.9455999999999989</v>
      </c>
      <c r="L69">
        <v>5532</v>
      </c>
      <c r="M69">
        <v>3413.599999999999</v>
      </c>
      <c r="N69">
        <v>3.413599999999998</v>
      </c>
      <c r="O69" s="10">
        <v>44951</v>
      </c>
      <c r="P69" t="s">
        <v>36</v>
      </c>
      <c r="Q69" t="s">
        <v>38</v>
      </c>
      <c r="R69">
        <v>2023</v>
      </c>
      <c r="S69" t="s">
        <v>497</v>
      </c>
      <c r="T69" t="s">
        <v>873</v>
      </c>
      <c r="U69" t="s">
        <v>41</v>
      </c>
      <c r="V69" t="s">
        <v>354</v>
      </c>
    </row>
    <row r="70" spans="1:22" x14ac:dyDescent="0.25">
      <c r="A70" t="s">
        <v>53</v>
      </c>
      <c r="B70" t="s">
        <v>196</v>
      </c>
      <c r="C70" t="s">
        <v>872</v>
      </c>
      <c r="D70" t="s">
        <v>23</v>
      </c>
      <c r="E70">
        <v>124</v>
      </c>
      <c r="F70">
        <v>294.56</v>
      </c>
      <c r="G70">
        <v>501.56</v>
      </c>
      <c r="H70">
        <v>62193.440000000002</v>
      </c>
      <c r="I70">
        <v>501.56</v>
      </c>
      <c r="J70">
        <v>62193.440000000002</v>
      </c>
      <c r="K70">
        <v>62.193440000000002</v>
      </c>
      <c r="L70">
        <v>36525.440000000002</v>
      </c>
      <c r="M70">
        <v>25668</v>
      </c>
      <c r="N70">
        <v>25.667999999999999</v>
      </c>
      <c r="O70" s="10">
        <v>44799</v>
      </c>
      <c r="P70" t="s">
        <v>25</v>
      </c>
      <c r="Q70" t="s">
        <v>37</v>
      </c>
      <c r="R70">
        <v>2022</v>
      </c>
      <c r="S70" t="s">
        <v>378</v>
      </c>
      <c r="T70" t="s">
        <v>873</v>
      </c>
      <c r="U70" t="s">
        <v>42</v>
      </c>
      <c r="V70" t="s">
        <v>196</v>
      </c>
    </row>
    <row r="71" spans="1:22" x14ac:dyDescent="0.25">
      <c r="A71" t="s">
        <v>867</v>
      </c>
      <c r="B71" t="s">
        <v>124</v>
      </c>
      <c r="C71" t="s">
        <v>872</v>
      </c>
      <c r="D71" t="s">
        <v>21</v>
      </c>
      <c r="E71">
        <v>104</v>
      </c>
      <c r="F71">
        <v>122.93</v>
      </c>
      <c r="G71">
        <v>150.51</v>
      </c>
      <c r="H71">
        <v>15653.04</v>
      </c>
      <c r="I71">
        <v>150.51</v>
      </c>
      <c r="J71">
        <v>15653.04</v>
      </c>
      <c r="K71">
        <v>15.653040000000001</v>
      </c>
      <c r="L71">
        <v>12784.72</v>
      </c>
      <c r="M71">
        <v>2868.32</v>
      </c>
      <c r="N71">
        <v>2.8683200000000002</v>
      </c>
      <c r="O71" s="10">
        <v>44759</v>
      </c>
      <c r="P71" t="s">
        <v>31</v>
      </c>
      <c r="Q71" t="s">
        <v>37</v>
      </c>
      <c r="R71">
        <v>2022</v>
      </c>
      <c r="S71" t="s">
        <v>125</v>
      </c>
      <c r="T71" t="s">
        <v>873</v>
      </c>
      <c r="U71" t="s">
        <v>111</v>
      </c>
      <c r="V71" t="s">
        <v>124</v>
      </c>
    </row>
    <row r="72" spans="1:22" x14ac:dyDescent="0.25">
      <c r="A72" t="s">
        <v>52</v>
      </c>
      <c r="B72" t="s">
        <v>305</v>
      </c>
      <c r="C72" t="s">
        <v>872</v>
      </c>
      <c r="D72" t="s">
        <v>24</v>
      </c>
      <c r="E72">
        <v>602</v>
      </c>
      <c r="F72">
        <v>37.130000000000003</v>
      </c>
      <c r="G72">
        <v>53.6</v>
      </c>
      <c r="H72">
        <v>26907.200000000001</v>
      </c>
      <c r="I72">
        <v>53.6</v>
      </c>
      <c r="J72">
        <v>32267.200000000001</v>
      </c>
      <c r="K72">
        <v>32.267200000000003</v>
      </c>
      <c r="L72">
        <v>18639.259999999998</v>
      </c>
      <c r="M72">
        <v>13627.94</v>
      </c>
      <c r="N72">
        <v>13.627940000000001</v>
      </c>
      <c r="O72" s="10">
        <v>44868</v>
      </c>
      <c r="P72" t="s">
        <v>33</v>
      </c>
      <c r="Q72" t="s">
        <v>39</v>
      </c>
      <c r="R72">
        <v>2022</v>
      </c>
      <c r="S72" t="s">
        <v>422</v>
      </c>
      <c r="T72" t="s">
        <v>873</v>
      </c>
      <c r="U72" t="s">
        <v>45</v>
      </c>
      <c r="V72" t="s">
        <v>305</v>
      </c>
    </row>
    <row r="73" spans="1:22" x14ac:dyDescent="0.25">
      <c r="A73" t="s">
        <v>54</v>
      </c>
      <c r="B73" t="s">
        <v>309</v>
      </c>
      <c r="C73" t="s">
        <v>872</v>
      </c>
      <c r="D73" t="s">
        <v>23</v>
      </c>
      <c r="E73">
        <v>622</v>
      </c>
      <c r="F73">
        <v>10.53</v>
      </c>
      <c r="G73">
        <v>14.57</v>
      </c>
      <c r="H73">
        <v>9062.5400000000009</v>
      </c>
      <c r="I73">
        <v>14.57</v>
      </c>
      <c r="J73">
        <v>9062.5400000000009</v>
      </c>
      <c r="K73">
        <v>9.0625400000000003</v>
      </c>
      <c r="L73">
        <v>6549.66</v>
      </c>
      <c r="M73">
        <v>2512.880000000001</v>
      </c>
      <c r="N73">
        <v>2.5128800000000009</v>
      </c>
      <c r="O73" s="10">
        <v>44727</v>
      </c>
      <c r="P73" t="s">
        <v>28</v>
      </c>
      <c r="Q73" t="s">
        <v>40</v>
      </c>
      <c r="R73">
        <v>2022</v>
      </c>
      <c r="S73" t="s">
        <v>379</v>
      </c>
      <c r="T73" t="s">
        <v>873</v>
      </c>
      <c r="U73" t="s">
        <v>46</v>
      </c>
      <c r="V73" t="s">
        <v>309</v>
      </c>
    </row>
    <row r="74" spans="1:22" x14ac:dyDescent="0.25">
      <c r="A74" t="s">
        <v>54</v>
      </c>
      <c r="B74" t="s">
        <v>275</v>
      </c>
      <c r="C74" t="s">
        <v>872</v>
      </c>
      <c r="D74" t="s">
        <v>24</v>
      </c>
      <c r="E74">
        <v>92</v>
      </c>
      <c r="F74">
        <v>166.07</v>
      </c>
      <c r="G74">
        <v>266.35000000000002</v>
      </c>
      <c r="H74">
        <v>24504.2</v>
      </c>
      <c r="I74">
        <v>266.35000000000002</v>
      </c>
      <c r="J74">
        <v>24504.2</v>
      </c>
      <c r="K74">
        <v>24.504200000000001</v>
      </c>
      <c r="L74">
        <v>15278.44</v>
      </c>
      <c r="M74">
        <v>9225.76</v>
      </c>
      <c r="N74">
        <v>9.2257600000000011</v>
      </c>
      <c r="O74" s="10">
        <v>44747</v>
      </c>
      <c r="P74" t="s">
        <v>31</v>
      </c>
      <c r="Q74" t="s">
        <v>37</v>
      </c>
      <c r="R74">
        <v>2022</v>
      </c>
      <c r="S74" t="s">
        <v>319</v>
      </c>
      <c r="T74" t="s">
        <v>873</v>
      </c>
      <c r="U74" t="s">
        <v>41</v>
      </c>
      <c r="V74" t="s">
        <v>275</v>
      </c>
    </row>
    <row r="75" spans="1:22" x14ac:dyDescent="0.25">
      <c r="A75" t="s">
        <v>54</v>
      </c>
      <c r="B75" t="s">
        <v>249</v>
      </c>
      <c r="C75" t="s">
        <v>872</v>
      </c>
      <c r="D75" t="s">
        <v>24</v>
      </c>
      <c r="E75">
        <v>965</v>
      </c>
      <c r="F75">
        <v>29.46</v>
      </c>
      <c r="G75">
        <v>35.67</v>
      </c>
      <c r="H75">
        <v>23898.9</v>
      </c>
      <c r="I75">
        <v>35.67</v>
      </c>
      <c r="J75">
        <v>34421.550000000003</v>
      </c>
      <c r="K75">
        <v>34.421550000000003</v>
      </c>
      <c r="L75">
        <v>19738.2</v>
      </c>
      <c r="M75">
        <v>14683.35</v>
      </c>
      <c r="N75">
        <v>14.683350000000001</v>
      </c>
      <c r="O75" s="10">
        <v>45647</v>
      </c>
      <c r="P75" t="s">
        <v>27</v>
      </c>
      <c r="Q75" t="s">
        <v>39</v>
      </c>
      <c r="R75">
        <v>2024</v>
      </c>
      <c r="S75" t="s">
        <v>740</v>
      </c>
      <c r="T75" t="s">
        <v>873</v>
      </c>
      <c r="U75" t="s">
        <v>46</v>
      </c>
      <c r="V75" t="s">
        <v>249</v>
      </c>
    </row>
    <row r="76" spans="1:22" x14ac:dyDescent="0.25">
      <c r="A76" t="s">
        <v>867</v>
      </c>
      <c r="B76" t="s">
        <v>93</v>
      </c>
      <c r="C76" t="s">
        <v>872</v>
      </c>
      <c r="D76" t="s">
        <v>22</v>
      </c>
      <c r="E76">
        <v>110</v>
      </c>
      <c r="F76">
        <v>248.95</v>
      </c>
      <c r="G76">
        <v>360.55</v>
      </c>
      <c r="H76">
        <v>39660.5</v>
      </c>
      <c r="I76">
        <v>360.55</v>
      </c>
      <c r="J76">
        <v>39660.5</v>
      </c>
      <c r="K76">
        <v>39.660499999999999</v>
      </c>
      <c r="L76">
        <v>27384.5</v>
      </c>
      <c r="M76">
        <v>12276</v>
      </c>
      <c r="N76">
        <v>12.276</v>
      </c>
      <c r="O76" s="10">
        <v>44643</v>
      </c>
      <c r="P76" t="s">
        <v>34</v>
      </c>
      <c r="Q76" t="s">
        <v>38</v>
      </c>
      <c r="R76">
        <v>2022</v>
      </c>
      <c r="S76" t="s">
        <v>252</v>
      </c>
      <c r="T76" t="s">
        <v>873</v>
      </c>
      <c r="U76" t="s">
        <v>47</v>
      </c>
      <c r="V76" t="s">
        <v>93</v>
      </c>
    </row>
    <row r="77" spans="1:22" x14ac:dyDescent="0.25">
      <c r="A77" t="s">
        <v>53</v>
      </c>
      <c r="B77" t="s">
        <v>142</v>
      </c>
      <c r="C77" t="s">
        <v>872</v>
      </c>
      <c r="D77" t="s">
        <v>23</v>
      </c>
      <c r="E77">
        <v>215</v>
      </c>
      <c r="F77">
        <v>64.69</v>
      </c>
      <c r="G77">
        <v>83.13</v>
      </c>
      <c r="H77">
        <v>13550.19</v>
      </c>
      <c r="I77">
        <v>83.13</v>
      </c>
      <c r="J77">
        <v>17872.95</v>
      </c>
      <c r="K77">
        <v>17.872949999999999</v>
      </c>
      <c r="L77">
        <v>10544.47</v>
      </c>
      <c r="M77">
        <v>7328.4800000000014</v>
      </c>
      <c r="N77">
        <v>7.3284800000000017</v>
      </c>
      <c r="O77" s="10">
        <v>45276</v>
      </c>
      <c r="P77" t="s">
        <v>27</v>
      </c>
      <c r="Q77" t="s">
        <v>39</v>
      </c>
      <c r="R77">
        <v>2023</v>
      </c>
      <c r="S77" t="s">
        <v>417</v>
      </c>
      <c r="T77" t="s">
        <v>873</v>
      </c>
      <c r="U77" t="s">
        <v>41</v>
      </c>
      <c r="V77" t="s">
        <v>142</v>
      </c>
    </row>
    <row r="78" spans="1:22" x14ac:dyDescent="0.25">
      <c r="A78" t="s">
        <v>52</v>
      </c>
      <c r="B78" t="s">
        <v>309</v>
      </c>
      <c r="C78" t="s">
        <v>872</v>
      </c>
      <c r="D78" t="s">
        <v>21</v>
      </c>
      <c r="E78">
        <v>593</v>
      </c>
      <c r="F78">
        <v>184.84</v>
      </c>
      <c r="G78">
        <v>318.82</v>
      </c>
      <c r="H78">
        <v>171843.98</v>
      </c>
      <c r="I78">
        <v>318.82</v>
      </c>
      <c r="J78">
        <v>189060.26</v>
      </c>
      <c r="K78">
        <v>189.06026</v>
      </c>
      <c r="L78">
        <v>99628.76</v>
      </c>
      <c r="M78">
        <v>89431.500000000015</v>
      </c>
      <c r="N78">
        <v>89.431500000000014</v>
      </c>
      <c r="O78" s="10">
        <v>45173</v>
      </c>
      <c r="P78" t="s">
        <v>35</v>
      </c>
      <c r="Q78" t="s">
        <v>37</v>
      </c>
      <c r="R78">
        <v>2023</v>
      </c>
      <c r="S78" t="s">
        <v>310</v>
      </c>
      <c r="T78" t="s">
        <v>873</v>
      </c>
      <c r="U78" t="s">
        <v>46</v>
      </c>
      <c r="V78" t="s">
        <v>309</v>
      </c>
    </row>
    <row r="79" spans="1:22" x14ac:dyDescent="0.25">
      <c r="A79" t="s">
        <v>867</v>
      </c>
      <c r="B79" t="s">
        <v>100</v>
      </c>
      <c r="C79" t="s">
        <v>872</v>
      </c>
      <c r="D79" t="s">
        <v>24</v>
      </c>
      <c r="E79">
        <v>508</v>
      </c>
      <c r="F79">
        <v>84.42</v>
      </c>
      <c r="G79">
        <v>105.97</v>
      </c>
      <c r="H79">
        <v>48958.14</v>
      </c>
      <c r="I79">
        <v>105.97</v>
      </c>
      <c r="J79">
        <v>53832.76</v>
      </c>
      <c r="K79">
        <v>53.83276</v>
      </c>
      <c r="L79">
        <v>39002.04</v>
      </c>
      <c r="M79">
        <v>14830.72</v>
      </c>
      <c r="N79">
        <v>14.830719999999999</v>
      </c>
      <c r="O79" s="10">
        <v>45035</v>
      </c>
      <c r="P79" t="s">
        <v>30</v>
      </c>
      <c r="Q79" t="s">
        <v>40</v>
      </c>
      <c r="R79">
        <v>2023</v>
      </c>
      <c r="S79" t="s">
        <v>830</v>
      </c>
      <c r="T79" t="s">
        <v>873</v>
      </c>
      <c r="U79" t="s">
        <v>45</v>
      </c>
      <c r="V79" t="s">
        <v>100</v>
      </c>
    </row>
    <row r="80" spans="1:22" x14ac:dyDescent="0.25">
      <c r="A80" t="s">
        <v>52</v>
      </c>
      <c r="B80" t="s">
        <v>109</v>
      </c>
      <c r="C80" t="s">
        <v>872</v>
      </c>
      <c r="D80" t="s">
        <v>22</v>
      </c>
      <c r="E80">
        <v>723</v>
      </c>
      <c r="F80">
        <v>19.149999999999999</v>
      </c>
      <c r="G80">
        <v>29.21</v>
      </c>
      <c r="H80">
        <v>14663.42</v>
      </c>
      <c r="I80">
        <v>29.21</v>
      </c>
      <c r="J80">
        <v>21118.83</v>
      </c>
      <c r="K80">
        <v>21.118829999999999</v>
      </c>
      <c r="L80">
        <v>9613.2999999999993</v>
      </c>
      <c r="M80">
        <v>11505.53</v>
      </c>
      <c r="N80">
        <v>11.50553</v>
      </c>
      <c r="O80" s="10">
        <v>45295</v>
      </c>
      <c r="P80" t="s">
        <v>36</v>
      </c>
      <c r="Q80" t="s">
        <v>38</v>
      </c>
      <c r="R80">
        <v>2024</v>
      </c>
      <c r="S80" t="s">
        <v>434</v>
      </c>
      <c r="T80" t="s">
        <v>873</v>
      </c>
      <c r="U80" t="s">
        <v>44</v>
      </c>
      <c r="V80" t="s">
        <v>109</v>
      </c>
    </row>
    <row r="81" spans="1:22" x14ac:dyDescent="0.25">
      <c r="A81" t="s">
        <v>867</v>
      </c>
      <c r="B81" t="s">
        <v>246</v>
      </c>
      <c r="C81" t="s">
        <v>872</v>
      </c>
      <c r="D81" t="s">
        <v>22</v>
      </c>
      <c r="E81">
        <v>616</v>
      </c>
      <c r="F81">
        <v>11.19</v>
      </c>
      <c r="G81">
        <v>15.61</v>
      </c>
      <c r="H81">
        <v>8741.6</v>
      </c>
      <c r="I81">
        <v>15.61</v>
      </c>
      <c r="J81">
        <v>9615.76</v>
      </c>
      <c r="K81">
        <v>9.6157599999999999</v>
      </c>
      <c r="L81">
        <v>6266.4</v>
      </c>
      <c r="M81">
        <v>3349.360000000001</v>
      </c>
      <c r="N81">
        <v>3.3493600000000008</v>
      </c>
      <c r="O81" s="10">
        <v>45000</v>
      </c>
      <c r="P81" t="s">
        <v>34</v>
      </c>
      <c r="Q81" t="s">
        <v>38</v>
      </c>
      <c r="R81">
        <v>2023</v>
      </c>
      <c r="S81" t="s">
        <v>247</v>
      </c>
      <c r="T81" t="s">
        <v>873</v>
      </c>
      <c r="U81" t="s">
        <v>46</v>
      </c>
      <c r="V81" t="s">
        <v>246</v>
      </c>
    </row>
    <row r="82" spans="1:22" x14ac:dyDescent="0.25">
      <c r="A82" t="s">
        <v>54</v>
      </c>
      <c r="B82" t="s">
        <v>60</v>
      </c>
      <c r="C82" t="s">
        <v>872</v>
      </c>
      <c r="D82" t="s">
        <v>23</v>
      </c>
      <c r="E82">
        <v>119</v>
      </c>
      <c r="F82">
        <v>281.85000000000002</v>
      </c>
      <c r="G82">
        <v>385.79</v>
      </c>
      <c r="H82">
        <v>41665.32</v>
      </c>
      <c r="I82">
        <v>385.79</v>
      </c>
      <c r="J82">
        <v>45909.01</v>
      </c>
      <c r="K82">
        <v>45.909010000000002</v>
      </c>
      <c r="L82">
        <v>30439.8</v>
      </c>
      <c r="M82">
        <v>15469.21</v>
      </c>
      <c r="N82">
        <v>15.46921</v>
      </c>
      <c r="O82" s="10">
        <v>45033</v>
      </c>
      <c r="P82" t="s">
        <v>30</v>
      </c>
      <c r="Q82" t="s">
        <v>40</v>
      </c>
      <c r="R82">
        <v>2023</v>
      </c>
      <c r="S82" t="s">
        <v>73</v>
      </c>
      <c r="T82" t="s">
        <v>873</v>
      </c>
      <c r="U82" t="s">
        <v>45</v>
      </c>
      <c r="V82" t="s">
        <v>60</v>
      </c>
    </row>
    <row r="83" spans="1:22" x14ac:dyDescent="0.25">
      <c r="A83" t="s">
        <v>52</v>
      </c>
      <c r="B83" t="s">
        <v>149</v>
      </c>
      <c r="C83" t="s">
        <v>872</v>
      </c>
      <c r="D83" t="s">
        <v>24</v>
      </c>
      <c r="E83">
        <v>197</v>
      </c>
      <c r="F83">
        <v>279.95999999999998</v>
      </c>
      <c r="G83">
        <v>408.41</v>
      </c>
      <c r="H83">
        <v>73105.39</v>
      </c>
      <c r="I83">
        <v>408.41</v>
      </c>
      <c r="J83">
        <v>80456.77</v>
      </c>
      <c r="K83">
        <v>80.456770000000006</v>
      </c>
      <c r="L83">
        <v>50112.84</v>
      </c>
      <c r="M83">
        <v>30343.930000000011</v>
      </c>
      <c r="N83">
        <v>30.343930000000011</v>
      </c>
      <c r="O83" s="10">
        <v>44993</v>
      </c>
      <c r="P83" t="s">
        <v>34</v>
      </c>
      <c r="Q83" t="s">
        <v>38</v>
      </c>
      <c r="R83">
        <v>2023</v>
      </c>
      <c r="S83" t="s">
        <v>609</v>
      </c>
      <c r="T83" t="s">
        <v>873</v>
      </c>
      <c r="U83" t="s">
        <v>41</v>
      </c>
      <c r="V83" t="s">
        <v>149</v>
      </c>
    </row>
    <row r="84" spans="1:22" x14ac:dyDescent="0.25">
      <c r="A84" t="s">
        <v>867</v>
      </c>
      <c r="B84" t="s">
        <v>196</v>
      </c>
      <c r="C84" t="s">
        <v>872</v>
      </c>
      <c r="D84" t="s">
        <v>24</v>
      </c>
      <c r="E84">
        <v>287</v>
      </c>
      <c r="F84">
        <v>250.04</v>
      </c>
      <c r="G84">
        <v>312.01</v>
      </c>
      <c r="H84">
        <v>89546.87</v>
      </c>
      <c r="I84">
        <v>312.01</v>
      </c>
      <c r="J84">
        <v>89546.87</v>
      </c>
      <c r="K84">
        <v>89.546869999999998</v>
      </c>
      <c r="L84">
        <v>71761.48</v>
      </c>
      <c r="M84">
        <v>17785.39</v>
      </c>
      <c r="N84">
        <v>17.78539</v>
      </c>
      <c r="O84" s="10">
        <v>44749</v>
      </c>
      <c r="P84" t="s">
        <v>31</v>
      </c>
      <c r="Q84" t="s">
        <v>37</v>
      </c>
      <c r="R84">
        <v>2022</v>
      </c>
      <c r="S84" t="s">
        <v>197</v>
      </c>
      <c r="T84" t="s">
        <v>873</v>
      </c>
      <c r="U84" t="s">
        <v>41</v>
      </c>
      <c r="V84" t="s">
        <v>196</v>
      </c>
    </row>
    <row r="85" spans="1:22" x14ac:dyDescent="0.25">
      <c r="A85" t="s">
        <v>54</v>
      </c>
      <c r="B85" t="s">
        <v>128</v>
      </c>
      <c r="C85" t="s">
        <v>872</v>
      </c>
      <c r="D85" t="s">
        <v>21</v>
      </c>
      <c r="E85">
        <v>496</v>
      </c>
      <c r="F85">
        <v>24.79</v>
      </c>
      <c r="G85">
        <v>32.799999999999997</v>
      </c>
      <c r="H85">
        <v>13546.4</v>
      </c>
      <c r="I85">
        <v>32.799999999999997</v>
      </c>
      <c r="J85">
        <v>16268.8</v>
      </c>
      <c r="K85">
        <v>16.268799999999999</v>
      </c>
      <c r="L85">
        <v>10238.27</v>
      </c>
      <c r="M85">
        <v>6030.5299999999988</v>
      </c>
      <c r="N85">
        <v>6.0305299999999988</v>
      </c>
      <c r="O85" s="10">
        <v>45500</v>
      </c>
      <c r="P85" t="s">
        <v>31</v>
      </c>
      <c r="Q85" t="s">
        <v>37</v>
      </c>
      <c r="R85">
        <v>2024</v>
      </c>
      <c r="S85" t="s">
        <v>653</v>
      </c>
      <c r="T85" t="s">
        <v>873</v>
      </c>
      <c r="U85" t="s">
        <v>42</v>
      </c>
      <c r="V85" t="s">
        <v>128</v>
      </c>
    </row>
    <row r="86" spans="1:22" x14ac:dyDescent="0.25">
      <c r="A86" t="s">
        <v>52</v>
      </c>
      <c r="B86" t="s">
        <v>401</v>
      </c>
      <c r="C86" t="s">
        <v>872</v>
      </c>
      <c r="D86" t="s">
        <v>23</v>
      </c>
      <c r="E86">
        <v>436</v>
      </c>
      <c r="F86">
        <v>27.39</v>
      </c>
      <c r="G86">
        <v>41.84</v>
      </c>
      <c r="H86">
        <v>15187.92</v>
      </c>
      <c r="I86">
        <v>41.84</v>
      </c>
      <c r="J86">
        <v>18242.240000000002</v>
      </c>
      <c r="K86">
        <v>18.242239999999999</v>
      </c>
      <c r="L86">
        <v>9942.57</v>
      </c>
      <c r="M86">
        <v>8299.6700000000019</v>
      </c>
      <c r="N86">
        <v>8.2996700000000025</v>
      </c>
      <c r="O86" s="10">
        <v>45414</v>
      </c>
      <c r="P86" t="s">
        <v>32</v>
      </c>
      <c r="Q86" t="s">
        <v>40</v>
      </c>
      <c r="R86">
        <v>2024</v>
      </c>
      <c r="S86" t="s">
        <v>597</v>
      </c>
      <c r="T86" t="s">
        <v>873</v>
      </c>
      <c r="U86" t="s">
        <v>41</v>
      </c>
      <c r="V86" t="s">
        <v>401</v>
      </c>
    </row>
    <row r="87" spans="1:22" x14ac:dyDescent="0.25">
      <c r="A87" t="s">
        <v>54</v>
      </c>
      <c r="B87" t="s">
        <v>177</v>
      </c>
      <c r="C87" t="s">
        <v>872</v>
      </c>
      <c r="D87" t="s">
        <v>23</v>
      </c>
      <c r="E87">
        <v>164</v>
      </c>
      <c r="F87">
        <v>267.14</v>
      </c>
      <c r="G87">
        <v>362.76</v>
      </c>
      <c r="H87">
        <v>59492.639999999999</v>
      </c>
      <c r="I87">
        <v>362.76</v>
      </c>
      <c r="J87">
        <v>59492.639999999999</v>
      </c>
      <c r="K87">
        <v>59.492640000000002</v>
      </c>
      <c r="L87">
        <v>43810.96</v>
      </c>
      <c r="M87">
        <v>15681.68</v>
      </c>
      <c r="N87">
        <v>15.68168</v>
      </c>
      <c r="O87" s="10">
        <v>44739</v>
      </c>
      <c r="P87" t="s">
        <v>28</v>
      </c>
      <c r="Q87" t="s">
        <v>40</v>
      </c>
      <c r="R87">
        <v>2022</v>
      </c>
      <c r="S87" t="s">
        <v>634</v>
      </c>
      <c r="T87" t="s">
        <v>873</v>
      </c>
      <c r="U87" t="s">
        <v>44</v>
      </c>
      <c r="V87" t="s">
        <v>177</v>
      </c>
    </row>
    <row r="88" spans="1:22" x14ac:dyDescent="0.25">
      <c r="A88" t="s">
        <v>54</v>
      </c>
      <c r="B88" t="s">
        <v>192</v>
      </c>
      <c r="C88" t="s">
        <v>872</v>
      </c>
      <c r="D88" t="s">
        <v>22</v>
      </c>
      <c r="E88">
        <v>773</v>
      </c>
      <c r="F88">
        <v>29.68</v>
      </c>
      <c r="G88">
        <v>46.4</v>
      </c>
      <c r="H88">
        <v>29881.599999999999</v>
      </c>
      <c r="I88">
        <v>46.4</v>
      </c>
      <c r="J88">
        <v>35867.199999999997</v>
      </c>
      <c r="K88">
        <v>35.867199999999997</v>
      </c>
      <c r="L88">
        <v>19113.919999999998</v>
      </c>
      <c r="M88">
        <v>16753.28</v>
      </c>
      <c r="N88">
        <v>16.75328</v>
      </c>
      <c r="O88" s="10">
        <v>45549</v>
      </c>
      <c r="P88" t="s">
        <v>35</v>
      </c>
      <c r="Q88" t="s">
        <v>37</v>
      </c>
      <c r="R88">
        <v>2024</v>
      </c>
      <c r="S88" t="s">
        <v>559</v>
      </c>
      <c r="T88" t="s">
        <v>873</v>
      </c>
      <c r="U88" t="s">
        <v>47</v>
      </c>
      <c r="V88" t="s">
        <v>192</v>
      </c>
    </row>
    <row r="89" spans="1:22" x14ac:dyDescent="0.25">
      <c r="A89" t="s">
        <v>867</v>
      </c>
      <c r="B89" t="s">
        <v>190</v>
      </c>
      <c r="C89" t="s">
        <v>872</v>
      </c>
      <c r="D89" t="s">
        <v>23</v>
      </c>
      <c r="E89">
        <v>913</v>
      </c>
      <c r="F89">
        <v>190.69</v>
      </c>
      <c r="G89">
        <v>307.52999999999997</v>
      </c>
      <c r="H89">
        <v>194974.02</v>
      </c>
      <c r="I89">
        <v>307.52999999999997</v>
      </c>
      <c r="J89">
        <v>280774.89</v>
      </c>
      <c r="K89">
        <v>280.77489000000003</v>
      </c>
      <c r="L89">
        <v>120897.46</v>
      </c>
      <c r="M89">
        <v>159877.42999999991</v>
      </c>
      <c r="N89">
        <v>159.87742999999989</v>
      </c>
      <c r="O89" s="10">
        <v>45634</v>
      </c>
      <c r="P89" t="s">
        <v>27</v>
      </c>
      <c r="Q89" t="s">
        <v>39</v>
      </c>
      <c r="R89">
        <v>2024</v>
      </c>
      <c r="S89" t="s">
        <v>685</v>
      </c>
      <c r="T89" t="s">
        <v>873</v>
      </c>
      <c r="U89" t="s">
        <v>111</v>
      </c>
      <c r="V89" t="s">
        <v>190</v>
      </c>
    </row>
    <row r="90" spans="1:22" x14ac:dyDescent="0.25">
      <c r="A90" t="s">
        <v>53</v>
      </c>
      <c r="B90" t="s">
        <v>60</v>
      </c>
      <c r="C90" t="s">
        <v>872</v>
      </c>
      <c r="D90" t="s">
        <v>21</v>
      </c>
      <c r="E90">
        <v>913</v>
      </c>
      <c r="F90">
        <v>95.73</v>
      </c>
      <c r="G90">
        <v>169.09</v>
      </c>
      <c r="H90">
        <v>128677.49</v>
      </c>
      <c r="I90">
        <v>169.09</v>
      </c>
      <c r="J90">
        <v>154379.17000000001</v>
      </c>
      <c r="K90">
        <v>154.37916999999999</v>
      </c>
      <c r="L90">
        <v>72850.53</v>
      </c>
      <c r="M90">
        <v>81528.640000000014</v>
      </c>
      <c r="N90">
        <v>81.52864000000001</v>
      </c>
      <c r="O90" s="10">
        <v>44887</v>
      </c>
      <c r="P90" t="s">
        <v>33</v>
      </c>
      <c r="Q90" t="s">
        <v>39</v>
      </c>
      <c r="R90">
        <v>2022</v>
      </c>
      <c r="S90" t="s">
        <v>599</v>
      </c>
      <c r="T90" t="s">
        <v>873</v>
      </c>
      <c r="U90" t="s">
        <v>47</v>
      </c>
      <c r="V90" t="s">
        <v>60</v>
      </c>
    </row>
    <row r="91" spans="1:22" x14ac:dyDescent="0.25">
      <c r="A91" t="s">
        <v>867</v>
      </c>
      <c r="B91" t="s">
        <v>356</v>
      </c>
      <c r="C91" t="s">
        <v>872</v>
      </c>
      <c r="D91" t="s">
        <v>24</v>
      </c>
      <c r="E91">
        <v>366</v>
      </c>
      <c r="F91">
        <v>185.68</v>
      </c>
      <c r="G91">
        <v>294.95999999999998</v>
      </c>
      <c r="H91">
        <v>107955.36</v>
      </c>
      <c r="I91">
        <v>294.95999999999998</v>
      </c>
      <c r="J91">
        <v>107955.36</v>
      </c>
      <c r="K91">
        <v>107.95536</v>
      </c>
      <c r="L91">
        <v>67958.880000000005</v>
      </c>
      <c r="M91">
        <v>39996.479999999981</v>
      </c>
      <c r="N91">
        <v>39.996479999999977</v>
      </c>
      <c r="O91" s="10">
        <v>44723</v>
      </c>
      <c r="P91" t="s">
        <v>28</v>
      </c>
      <c r="Q91" t="s">
        <v>40</v>
      </c>
      <c r="R91">
        <v>2022</v>
      </c>
      <c r="S91" t="s">
        <v>357</v>
      </c>
      <c r="T91" t="s">
        <v>873</v>
      </c>
      <c r="U91" t="s">
        <v>42</v>
      </c>
      <c r="V91" t="s">
        <v>356</v>
      </c>
    </row>
    <row r="92" spans="1:22" x14ac:dyDescent="0.25">
      <c r="A92" t="s">
        <v>867</v>
      </c>
      <c r="B92" t="s">
        <v>328</v>
      </c>
      <c r="C92" t="s">
        <v>872</v>
      </c>
      <c r="D92" t="s">
        <v>21</v>
      </c>
      <c r="E92">
        <v>1003</v>
      </c>
      <c r="F92">
        <v>26.78</v>
      </c>
      <c r="G92">
        <v>37.83</v>
      </c>
      <c r="H92">
        <v>34500.959999999999</v>
      </c>
      <c r="I92">
        <v>37.83</v>
      </c>
      <c r="J92">
        <v>37943.49</v>
      </c>
      <c r="K92">
        <v>37.943489999999997</v>
      </c>
      <c r="L92">
        <v>24423.360000000001</v>
      </c>
      <c r="M92">
        <v>13520.13</v>
      </c>
      <c r="N92">
        <v>13.52013</v>
      </c>
      <c r="O92" s="10">
        <v>45162</v>
      </c>
      <c r="P92" t="s">
        <v>25</v>
      </c>
      <c r="Q92" t="s">
        <v>37</v>
      </c>
      <c r="R92">
        <v>2023</v>
      </c>
      <c r="S92" t="s">
        <v>736</v>
      </c>
      <c r="T92" t="s">
        <v>873</v>
      </c>
      <c r="U92" t="s">
        <v>44</v>
      </c>
      <c r="V92" t="s">
        <v>328</v>
      </c>
    </row>
    <row r="93" spans="1:22" x14ac:dyDescent="0.25">
      <c r="A93" t="s">
        <v>52</v>
      </c>
      <c r="B93" t="s">
        <v>77</v>
      </c>
      <c r="C93" t="s">
        <v>872</v>
      </c>
      <c r="D93" t="s">
        <v>22</v>
      </c>
      <c r="E93">
        <v>331</v>
      </c>
      <c r="F93">
        <v>257.77</v>
      </c>
      <c r="G93">
        <v>371.22</v>
      </c>
      <c r="H93">
        <v>85380.6</v>
      </c>
      <c r="I93">
        <v>371.22</v>
      </c>
      <c r="J93">
        <v>122873.82</v>
      </c>
      <c r="K93">
        <v>122.87381999999999</v>
      </c>
      <c r="L93">
        <v>59287.1</v>
      </c>
      <c r="M93">
        <v>63586.720000000008</v>
      </c>
      <c r="N93">
        <v>63.586720000000007</v>
      </c>
      <c r="O93" s="10">
        <v>45316</v>
      </c>
      <c r="P93" t="s">
        <v>36</v>
      </c>
      <c r="Q93" t="s">
        <v>38</v>
      </c>
      <c r="R93">
        <v>2024</v>
      </c>
      <c r="S93" t="s">
        <v>849</v>
      </c>
      <c r="T93" t="s">
        <v>873</v>
      </c>
      <c r="U93" t="s">
        <v>111</v>
      </c>
      <c r="V93" t="s">
        <v>77</v>
      </c>
    </row>
    <row r="94" spans="1:22" x14ac:dyDescent="0.25">
      <c r="A94" t="s">
        <v>52</v>
      </c>
      <c r="B94" t="s">
        <v>374</v>
      </c>
      <c r="C94" t="s">
        <v>872</v>
      </c>
      <c r="D94" t="s">
        <v>24</v>
      </c>
      <c r="E94">
        <v>614</v>
      </c>
      <c r="F94">
        <v>119.82</v>
      </c>
      <c r="G94">
        <v>146.78</v>
      </c>
      <c r="H94">
        <v>81903.240000000005</v>
      </c>
      <c r="I94">
        <v>146.78</v>
      </c>
      <c r="J94">
        <v>90122.92</v>
      </c>
      <c r="K94">
        <v>90.122919999999993</v>
      </c>
      <c r="L94">
        <v>66859.56</v>
      </c>
      <c r="M94">
        <v>23263.360000000001</v>
      </c>
      <c r="N94">
        <v>23.263359999999999</v>
      </c>
      <c r="O94" s="10">
        <v>45076</v>
      </c>
      <c r="P94" t="s">
        <v>32</v>
      </c>
      <c r="Q94" t="s">
        <v>40</v>
      </c>
      <c r="R94">
        <v>2023</v>
      </c>
      <c r="S94" t="s">
        <v>573</v>
      </c>
      <c r="T94" t="s">
        <v>873</v>
      </c>
      <c r="U94" t="s">
        <v>44</v>
      </c>
      <c r="V94" t="s">
        <v>374</v>
      </c>
    </row>
    <row r="95" spans="1:22" x14ac:dyDescent="0.25">
      <c r="A95" t="s">
        <v>54</v>
      </c>
      <c r="B95" t="s">
        <v>104</v>
      </c>
      <c r="C95" t="s">
        <v>872</v>
      </c>
      <c r="D95" t="s">
        <v>23</v>
      </c>
      <c r="E95">
        <v>416</v>
      </c>
      <c r="F95">
        <v>107.28</v>
      </c>
      <c r="G95">
        <v>134.79</v>
      </c>
      <c r="H95">
        <v>42458.85</v>
      </c>
      <c r="I95">
        <v>134.79</v>
      </c>
      <c r="J95">
        <v>56072.639999999999</v>
      </c>
      <c r="K95">
        <v>56.07264</v>
      </c>
      <c r="L95">
        <v>33793.199999999997</v>
      </c>
      <c r="M95">
        <v>22279.439999999999</v>
      </c>
      <c r="N95">
        <v>22.279440000000001</v>
      </c>
      <c r="O95" s="10">
        <v>44927</v>
      </c>
      <c r="P95" t="s">
        <v>36</v>
      </c>
      <c r="Q95" t="s">
        <v>38</v>
      </c>
      <c r="R95">
        <v>2023</v>
      </c>
      <c r="S95" t="s">
        <v>824</v>
      </c>
      <c r="T95" t="s">
        <v>873</v>
      </c>
      <c r="U95" t="s">
        <v>111</v>
      </c>
      <c r="V95" t="s">
        <v>104</v>
      </c>
    </row>
    <row r="96" spans="1:22" x14ac:dyDescent="0.25">
      <c r="A96" t="s">
        <v>867</v>
      </c>
      <c r="B96" t="s">
        <v>192</v>
      </c>
      <c r="C96" t="s">
        <v>872</v>
      </c>
      <c r="D96" t="s">
        <v>21</v>
      </c>
      <c r="E96">
        <v>871</v>
      </c>
      <c r="F96">
        <v>82.09</v>
      </c>
      <c r="G96">
        <v>142.15</v>
      </c>
      <c r="H96">
        <v>86000.75</v>
      </c>
      <c r="I96">
        <v>142.15</v>
      </c>
      <c r="J96">
        <v>123812.65</v>
      </c>
      <c r="K96">
        <v>123.81265</v>
      </c>
      <c r="L96">
        <v>49664.45</v>
      </c>
      <c r="M96">
        <v>74148.200000000012</v>
      </c>
      <c r="N96">
        <v>74.148200000000017</v>
      </c>
      <c r="O96" s="10">
        <v>45300</v>
      </c>
      <c r="P96" t="s">
        <v>36</v>
      </c>
      <c r="Q96" t="s">
        <v>38</v>
      </c>
      <c r="R96">
        <v>2024</v>
      </c>
      <c r="S96" t="s">
        <v>507</v>
      </c>
      <c r="T96" t="s">
        <v>873</v>
      </c>
      <c r="U96" t="s">
        <v>47</v>
      </c>
      <c r="V96" t="s">
        <v>192</v>
      </c>
    </row>
    <row r="97" spans="1:22" x14ac:dyDescent="0.25">
      <c r="A97" t="s">
        <v>867</v>
      </c>
      <c r="B97" t="s">
        <v>68</v>
      </c>
      <c r="C97" t="s">
        <v>872</v>
      </c>
      <c r="D97" t="s">
        <v>23</v>
      </c>
      <c r="E97">
        <v>908</v>
      </c>
      <c r="F97">
        <v>27.79</v>
      </c>
      <c r="G97">
        <v>48.73</v>
      </c>
      <c r="H97">
        <v>33526.239999999998</v>
      </c>
      <c r="I97">
        <v>48.73</v>
      </c>
      <c r="J97">
        <v>44246.84</v>
      </c>
      <c r="K97">
        <v>44.246839999999999</v>
      </c>
      <c r="L97">
        <v>19119.52</v>
      </c>
      <c r="M97">
        <v>25127.32</v>
      </c>
      <c r="N97">
        <v>25.127320000000001</v>
      </c>
      <c r="O97" s="10">
        <v>44963</v>
      </c>
      <c r="P97" t="s">
        <v>26</v>
      </c>
      <c r="Q97" t="s">
        <v>38</v>
      </c>
      <c r="R97">
        <v>2023</v>
      </c>
      <c r="S97" t="s">
        <v>161</v>
      </c>
      <c r="T97" t="s">
        <v>873</v>
      </c>
      <c r="U97" t="s">
        <v>111</v>
      </c>
      <c r="V97" t="s">
        <v>68</v>
      </c>
    </row>
    <row r="98" spans="1:22" x14ac:dyDescent="0.25">
      <c r="A98" t="s">
        <v>53</v>
      </c>
      <c r="B98" t="s">
        <v>124</v>
      </c>
      <c r="C98" t="s">
        <v>872</v>
      </c>
      <c r="D98" t="s">
        <v>24</v>
      </c>
      <c r="E98">
        <v>487</v>
      </c>
      <c r="F98">
        <v>178.96</v>
      </c>
      <c r="G98">
        <v>256.10000000000002</v>
      </c>
      <c r="H98">
        <v>113452.3</v>
      </c>
      <c r="I98">
        <v>256.10000000000002</v>
      </c>
      <c r="J98">
        <v>124720.7</v>
      </c>
      <c r="K98">
        <v>124.72069999999999</v>
      </c>
      <c r="L98">
        <v>79279.28</v>
      </c>
      <c r="M98">
        <v>45441.420000000013</v>
      </c>
      <c r="N98">
        <v>45.441420000000022</v>
      </c>
      <c r="O98" s="10">
        <v>45183</v>
      </c>
      <c r="P98" t="s">
        <v>35</v>
      </c>
      <c r="Q98" t="s">
        <v>37</v>
      </c>
      <c r="R98">
        <v>2023</v>
      </c>
      <c r="S98" t="s">
        <v>610</v>
      </c>
      <c r="T98" t="s">
        <v>873</v>
      </c>
      <c r="U98" t="s">
        <v>44</v>
      </c>
      <c r="V98" t="s">
        <v>124</v>
      </c>
    </row>
    <row r="99" spans="1:22" x14ac:dyDescent="0.25">
      <c r="A99" t="s">
        <v>867</v>
      </c>
      <c r="B99" t="s">
        <v>341</v>
      </c>
      <c r="C99" t="s">
        <v>872</v>
      </c>
      <c r="D99" t="s">
        <v>21</v>
      </c>
      <c r="E99">
        <v>438</v>
      </c>
      <c r="F99">
        <v>166.66</v>
      </c>
      <c r="G99">
        <v>213.88</v>
      </c>
      <c r="H99">
        <v>85124.24</v>
      </c>
      <c r="I99">
        <v>213.88</v>
      </c>
      <c r="J99">
        <v>93679.44</v>
      </c>
      <c r="K99">
        <v>93.67944</v>
      </c>
      <c r="L99">
        <v>66330.679999999993</v>
      </c>
      <c r="M99">
        <v>27348.760000000009</v>
      </c>
      <c r="N99">
        <v>27.348760000000009</v>
      </c>
      <c r="O99" s="10">
        <v>45056</v>
      </c>
      <c r="P99" t="s">
        <v>32</v>
      </c>
      <c r="Q99" t="s">
        <v>40</v>
      </c>
      <c r="R99">
        <v>2023</v>
      </c>
      <c r="S99" t="s">
        <v>595</v>
      </c>
      <c r="T99" t="s">
        <v>873</v>
      </c>
      <c r="U99" t="s">
        <v>46</v>
      </c>
      <c r="V99" t="s">
        <v>341</v>
      </c>
    </row>
    <row r="100" spans="1:22" x14ac:dyDescent="0.25">
      <c r="A100" t="s">
        <v>867</v>
      </c>
      <c r="B100" t="s">
        <v>856</v>
      </c>
      <c r="C100" t="s">
        <v>872</v>
      </c>
      <c r="D100" t="s">
        <v>21</v>
      </c>
      <c r="E100">
        <v>1560</v>
      </c>
      <c r="F100">
        <v>40.799999999999997</v>
      </c>
      <c r="G100">
        <v>51.82</v>
      </c>
      <c r="H100">
        <v>51820</v>
      </c>
      <c r="I100">
        <v>51.82</v>
      </c>
      <c r="J100">
        <v>80839.199999999997</v>
      </c>
      <c r="K100">
        <v>80.839199999999991</v>
      </c>
      <c r="L100">
        <v>40800</v>
      </c>
      <c r="M100">
        <v>40039.199999999997</v>
      </c>
      <c r="N100">
        <v>40.039199999999987</v>
      </c>
      <c r="O100" s="10">
        <v>45663</v>
      </c>
      <c r="P100" t="s">
        <v>36</v>
      </c>
      <c r="Q100" t="s">
        <v>38</v>
      </c>
      <c r="R100">
        <v>2025</v>
      </c>
      <c r="S100" t="s">
        <v>857</v>
      </c>
      <c r="T100" t="s">
        <v>873</v>
      </c>
      <c r="U100" t="s">
        <v>46</v>
      </c>
      <c r="V100" t="s">
        <v>856</v>
      </c>
    </row>
    <row r="101" spans="1:22" x14ac:dyDescent="0.25">
      <c r="A101" t="s">
        <v>54</v>
      </c>
      <c r="B101" t="s">
        <v>128</v>
      </c>
      <c r="C101" t="s">
        <v>872</v>
      </c>
      <c r="D101" t="s">
        <v>24</v>
      </c>
      <c r="E101">
        <v>670</v>
      </c>
      <c r="F101">
        <v>53.48</v>
      </c>
      <c r="G101">
        <v>84.16</v>
      </c>
      <c r="H101">
        <v>56387.199999999997</v>
      </c>
      <c r="I101">
        <v>84.16</v>
      </c>
      <c r="J101">
        <v>56387.199999999997</v>
      </c>
      <c r="K101">
        <v>56.3872</v>
      </c>
      <c r="L101">
        <v>35831.599999999999</v>
      </c>
      <c r="M101">
        <v>20555.599999999999</v>
      </c>
      <c r="N101">
        <v>20.555599999999998</v>
      </c>
      <c r="O101" s="10">
        <v>44706</v>
      </c>
      <c r="P101" t="s">
        <v>32</v>
      </c>
      <c r="Q101" t="s">
        <v>40</v>
      </c>
      <c r="R101">
        <v>2022</v>
      </c>
      <c r="S101" t="s">
        <v>751</v>
      </c>
      <c r="T101" t="s">
        <v>873</v>
      </c>
      <c r="U101" t="s">
        <v>44</v>
      </c>
      <c r="V101" t="s">
        <v>128</v>
      </c>
    </row>
    <row r="102" spans="1:22" x14ac:dyDescent="0.25">
      <c r="A102" t="s">
        <v>53</v>
      </c>
      <c r="B102" t="s">
        <v>128</v>
      </c>
      <c r="C102" t="s">
        <v>872</v>
      </c>
      <c r="D102" t="s">
        <v>23</v>
      </c>
      <c r="E102">
        <v>889</v>
      </c>
      <c r="F102">
        <v>68.25</v>
      </c>
      <c r="G102">
        <v>102.02</v>
      </c>
      <c r="H102">
        <v>75596.820000000007</v>
      </c>
      <c r="I102">
        <v>102.02</v>
      </c>
      <c r="J102">
        <v>90695.78</v>
      </c>
      <c r="K102">
        <v>90.695779999999999</v>
      </c>
      <c r="L102">
        <v>50573.25</v>
      </c>
      <c r="M102">
        <v>40122.53</v>
      </c>
      <c r="N102">
        <v>40.122529999999998</v>
      </c>
      <c r="O102" s="10">
        <v>44917</v>
      </c>
      <c r="P102" t="s">
        <v>27</v>
      </c>
      <c r="Q102" t="s">
        <v>39</v>
      </c>
      <c r="R102">
        <v>2022</v>
      </c>
      <c r="S102" t="s">
        <v>793</v>
      </c>
      <c r="T102" t="s">
        <v>873</v>
      </c>
      <c r="U102" t="s">
        <v>41</v>
      </c>
      <c r="V102" t="s">
        <v>128</v>
      </c>
    </row>
    <row r="103" spans="1:22" x14ac:dyDescent="0.25">
      <c r="A103" t="s">
        <v>52</v>
      </c>
      <c r="B103" t="s">
        <v>115</v>
      </c>
      <c r="C103" t="s">
        <v>872</v>
      </c>
      <c r="D103" t="s">
        <v>21</v>
      </c>
      <c r="E103">
        <v>395</v>
      </c>
      <c r="F103">
        <v>245.2</v>
      </c>
      <c r="G103">
        <v>342.59</v>
      </c>
      <c r="H103">
        <v>93869.66</v>
      </c>
      <c r="I103">
        <v>342.59</v>
      </c>
      <c r="J103">
        <v>135323.04999999999</v>
      </c>
      <c r="K103">
        <v>135.32304999999999</v>
      </c>
      <c r="L103">
        <v>67184.800000000003</v>
      </c>
      <c r="M103">
        <v>68138.249999999985</v>
      </c>
      <c r="N103">
        <v>68.138249999999985</v>
      </c>
      <c r="O103" s="10">
        <v>45630</v>
      </c>
      <c r="P103" t="s">
        <v>27</v>
      </c>
      <c r="Q103" t="s">
        <v>39</v>
      </c>
      <c r="R103">
        <v>2024</v>
      </c>
      <c r="S103" t="s">
        <v>576</v>
      </c>
      <c r="T103" t="s">
        <v>873</v>
      </c>
      <c r="U103" t="s">
        <v>45</v>
      </c>
      <c r="V103" t="s">
        <v>115</v>
      </c>
    </row>
    <row r="104" spans="1:22" x14ac:dyDescent="0.25">
      <c r="A104" t="s">
        <v>54</v>
      </c>
      <c r="B104" t="s">
        <v>371</v>
      </c>
      <c r="C104" t="s">
        <v>872</v>
      </c>
      <c r="D104" t="s">
        <v>22</v>
      </c>
      <c r="E104">
        <v>1262</v>
      </c>
      <c r="F104">
        <v>205.1</v>
      </c>
      <c r="G104">
        <v>343.8</v>
      </c>
      <c r="H104">
        <v>328672.8</v>
      </c>
      <c r="I104">
        <v>343.8</v>
      </c>
      <c r="J104">
        <v>433875.6</v>
      </c>
      <c r="K104">
        <v>433.87560000000002</v>
      </c>
      <c r="L104">
        <v>196075.6</v>
      </c>
      <c r="M104">
        <v>237800</v>
      </c>
      <c r="N104">
        <v>237.8</v>
      </c>
      <c r="O104" s="10">
        <v>45246</v>
      </c>
      <c r="P104" t="s">
        <v>33</v>
      </c>
      <c r="Q104" t="s">
        <v>39</v>
      </c>
      <c r="R104">
        <v>2023</v>
      </c>
      <c r="S104" t="s">
        <v>805</v>
      </c>
      <c r="T104" t="s">
        <v>873</v>
      </c>
      <c r="U104" t="s">
        <v>41</v>
      </c>
      <c r="V104" t="s">
        <v>371</v>
      </c>
    </row>
    <row r="105" spans="1:22" x14ac:dyDescent="0.25">
      <c r="A105" t="s">
        <v>53</v>
      </c>
      <c r="B105" t="s">
        <v>151</v>
      </c>
      <c r="C105" t="s">
        <v>872</v>
      </c>
      <c r="D105" t="s">
        <v>24</v>
      </c>
      <c r="E105">
        <v>564</v>
      </c>
      <c r="F105">
        <v>85.11</v>
      </c>
      <c r="G105">
        <v>149.78</v>
      </c>
      <c r="H105">
        <v>70396.600000000006</v>
      </c>
      <c r="I105">
        <v>149.78</v>
      </c>
      <c r="J105">
        <v>84475.92</v>
      </c>
      <c r="K105">
        <v>84.475920000000002</v>
      </c>
      <c r="L105">
        <v>40001.699999999997</v>
      </c>
      <c r="M105">
        <v>44474.22</v>
      </c>
      <c r="N105">
        <v>44.474220000000003</v>
      </c>
      <c r="O105" s="10">
        <v>45588</v>
      </c>
      <c r="P105" t="s">
        <v>29</v>
      </c>
      <c r="Q105" t="s">
        <v>39</v>
      </c>
      <c r="R105">
        <v>2024</v>
      </c>
      <c r="S105" t="s">
        <v>571</v>
      </c>
      <c r="T105" t="s">
        <v>873</v>
      </c>
      <c r="U105" t="s">
        <v>44</v>
      </c>
      <c r="V105" t="s">
        <v>151</v>
      </c>
    </row>
    <row r="106" spans="1:22" x14ac:dyDescent="0.25">
      <c r="A106" t="s">
        <v>867</v>
      </c>
      <c r="B106" t="s">
        <v>83</v>
      </c>
      <c r="C106" t="s">
        <v>872</v>
      </c>
      <c r="D106" t="s">
        <v>21</v>
      </c>
      <c r="E106">
        <v>520</v>
      </c>
      <c r="F106">
        <v>226.49</v>
      </c>
      <c r="G106">
        <v>317.19</v>
      </c>
      <c r="H106">
        <v>137343.26999999999</v>
      </c>
      <c r="I106">
        <v>317.19</v>
      </c>
      <c r="J106">
        <v>164938.79999999999</v>
      </c>
      <c r="K106">
        <v>164.93879999999999</v>
      </c>
      <c r="L106">
        <v>98070.17</v>
      </c>
      <c r="M106">
        <v>66868.62999999999</v>
      </c>
      <c r="N106">
        <v>66.868629999999996</v>
      </c>
      <c r="O106" s="10">
        <v>45592</v>
      </c>
      <c r="P106" t="s">
        <v>29</v>
      </c>
      <c r="Q106" t="s">
        <v>39</v>
      </c>
      <c r="R106">
        <v>2024</v>
      </c>
      <c r="S106" t="s">
        <v>602</v>
      </c>
      <c r="T106" t="s">
        <v>873</v>
      </c>
      <c r="U106" t="s">
        <v>47</v>
      </c>
      <c r="V106" t="s">
        <v>83</v>
      </c>
    </row>
    <row r="107" spans="1:22" x14ac:dyDescent="0.25">
      <c r="A107" t="s">
        <v>53</v>
      </c>
      <c r="B107" t="s">
        <v>81</v>
      </c>
      <c r="C107" t="s">
        <v>872</v>
      </c>
      <c r="D107" t="s">
        <v>24</v>
      </c>
      <c r="E107">
        <v>798</v>
      </c>
      <c r="F107">
        <v>50.85</v>
      </c>
      <c r="G107">
        <v>87.45</v>
      </c>
      <c r="H107">
        <v>63401.25</v>
      </c>
      <c r="I107">
        <v>87.45</v>
      </c>
      <c r="J107">
        <v>69785.100000000006</v>
      </c>
      <c r="K107">
        <v>69.7851</v>
      </c>
      <c r="L107">
        <v>36866.25</v>
      </c>
      <c r="M107">
        <v>32918.850000000013</v>
      </c>
      <c r="N107">
        <v>32.918850000000013</v>
      </c>
      <c r="O107" s="10">
        <v>45164</v>
      </c>
      <c r="P107" t="s">
        <v>25</v>
      </c>
      <c r="Q107" t="s">
        <v>37</v>
      </c>
      <c r="R107">
        <v>2023</v>
      </c>
      <c r="S107" t="s">
        <v>383</v>
      </c>
      <c r="T107" t="s">
        <v>873</v>
      </c>
      <c r="U107" t="s">
        <v>41</v>
      </c>
      <c r="V107" t="s">
        <v>81</v>
      </c>
    </row>
    <row r="108" spans="1:22" x14ac:dyDescent="0.25">
      <c r="A108" t="s">
        <v>53</v>
      </c>
      <c r="B108" t="s">
        <v>420</v>
      </c>
      <c r="C108" t="s">
        <v>872</v>
      </c>
      <c r="D108" t="s">
        <v>24</v>
      </c>
      <c r="E108">
        <v>447</v>
      </c>
      <c r="F108">
        <v>209.5</v>
      </c>
      <c r="G108">
        <v>295.41000000000003</v>
      </c>
      <c r="H108">
        <v>119936.46</v>
      </c>
      <c r="I108">
        <v>295.41000000000003</v>
      </c>
      <c r="J108">
        <v>132048.26999999999</v>
      </c>
      <c r="K108">
        <v>132.04827</v>
      </c>
      <c r="L108">
        <v>85057</v>
      </c>
      <c r="M108">
        <v>46991.270000000019</v>
      </c>
      <c r="N108">
        <v>46.991270000000021</v>
      </c>
      <c r="O108" s="10">
        <v>45200</v>
      </c>
      <c r="P108" t="s">
        <v>29</v>
      </c>
      <c r="Q108" t="s">
        <v>39</v>
      </c>
      <c r="R108">
        <v>2023</v>
      </c>
      <c r="S108" t="s">
        <v>850</v>
      </c>
      <c r="T108" t="s">
        <v>873</v>
      </c>
      <c r="U108" t="s">
        <v>111</v>
      </c>
      <c r="V108" t="s">
        <v>420</v>
      </c>
    </row>
    <row r="109" spans="1:22" x14ac:dyDescent="0.25">
      <c r="A109" t="s">
        <v>867</v>
      </c>
      <c r="B109" t="s">
        <v>144</v>
      </c>
      <c r="C109" t="s">
        <v>872</v>
      </c>
      <c r="D109" t="s">
        <v>22</v>
      </c>
      <c r="E109">
        <v>971</v>
      </c>
      <c r="F109">
        <v>134.36000000000001</v>
      </c>
      <c r="G109">
        <v>231.43</v>
      </c>
      <c r="H109">
        <v>187226.87</v>
      </c>
      <c r="I109">
        <v>231.43</v>
      </c>
      <c r="J109">
        <v>224718.53</v>
      </c>
      <c r="K109">
        <v>224.71852999999999</v>
      </c>
      <c r="L109">
        <v>108697.24</v>
      </c>
      <c r="M109">
        <v>116021.29</v>
      </c>
      <c r="N109">
        <v>116.02128999999999</v>
      </c>
      <c r="O109" s="10">
        <v>45439</v>
      </c>
      <c r="P109" t="s">
        <v>32</v>
      </c>
      <c r="Q109" t="s">
        <v>40</v>
      </c>
      <c r="R109">
        <v>2024</v>
      </c>
      <c r="S109" t="s">
        <v>200</v>
      </c>
      <c r="T109" t="s">
        <v>873</v>
      </c>
      <c r="U109" t="s">
        <v>41</v>
      </c>
      <c r="V109" t="s">
        <v>144</v>
      </c>
    </row>
    <row r="110" spans="1:22" x14ac:dyDescent="0.25">
      <c r="A110" t="s">
        <v>54</v>
      </c>
      <c r="B110" t="s">
        <v>115</v>
      </c>
      <c r="C110" t="s">
        <v>872</v>
      </c>
      <c r="D110" t="s">
        <v>21</v>
      </c>
      <c r="E110">
        <v>727</v>
      </c>
      <c r="F110">
        <v>144.53</v>
      </c>
      <c r="G110">
        <v>180.83</v>
      </c>
      <c r="H110">
        <v>119528.63</v>
      </c>
      <c r="I110">
        <v>180.83</v>
      </c>
      <c r="J110">
        <v>131463.41</v>
      </c>
      <c r="K110">
        <v>131.46341000000001</v>
      </c>
      <c r="L110">
        <v>95534.33</v>
      </c>
      <c r="M110">
        <v>35929.08</v>
      </c>
      <c r="N110">
        <v>35.929079999999999</v>
      </c>
      <c r="O110" s="10">
        <v>45065</v>
      </c>
      <c r="P110" t="s">
        <v>32</v>
      </c>
      <c r="Q110" t="s">
        <v>40</v>
      </c>
      <c r="R110">
        <v>2023</v>
      </c>
      <c r="S110" t="s">
        <v>711</v>
      </c>
      <c r="T110" t="s">
        <v>873</v>
      </c>
      <c r="U110" t="s">
        <v>42</v>
      </c>
      <c r="V110" t="s">
        <v>115</v>
      </c>
    </row>
    <row r="111" spans="1:22" x14ac:dyDescent="0.25">
      <c r="A111" t="s">
        <v>53</v>
      </c>
      <c r="B111" t="s">
        <v>525</v>
      </c>
      <c r="C111" t="s">
        <v>872</v>
      </c>
      <c r="D111" t="s">
        <v>24</v>
      </c>
      <c r="E111">
        <v>890</v>
      </c>
      <c r="F111">
        <v>146.72999999999999</v>
      </c>
      <c r="G111">
        <v>219.13</v>
      </c>
      <c r="H111">
        <v>162594.46</v>
      </c>
      <c r="I111">
        <v>219.13</v>
      </c>
      <c r="J111">
        <v>195025.7</v>
      </c>
      <c r="K111">
        <v>195.0257</v>
      </c>
      <c r="L111">
        <v>108873.66</v>
      </c>
      <c r="M111">
        <v>86152.039999999979</v>
      </c>
      <c r="N111">
        <v>86.152039999999985</v>
      </c>
      <c r="O111" s="10">
        <v>44894</v>
      </c>
      <c r="P111" t="s">
        <v>33</v>
      </c>
      <c r="Q111" t="s">
        <v>39</v>
      </c>
      <c r="R111">
        <v>2022</v>
      </c>
      <c r="S111" t="s">
        <v>787</v>
      </c>
      <c r="T111" t="s">
        <v>873</v>
      </c>
      <c r="U111" t="s">
        <v>111</v>
      </c>
      <c r="V111" t="s">
        <v>525</v>
      </c>
    </row>
    <row r="112" spans="1:22" x14ac:dyDescent="0.25">
      <c r="A112" t="s">
        <v>53</v>
      </c>
      <c r="B112" t="s">
        <v>138</v>
      </c>
      <c r="C112" t="s">
        <v>872</v>
      </c>
      <c r="D112" t="s">
        <v>21</v>
      </c>
      <c r="E112">
        <v>645</v>
      </c>
      <c r="F112">
        <v>213.5</v>
      </c>
      <c r="G112">
        <v>380.87</v>
      </c>
      <c r="H112">
        <v>170629.76000000001</v>
      </c>
      <c r="I112">
        <v>380.87</v>
      </c>
      <c r="J112">
        <v>245661.15</v>
      </c>
      <c r="K112">
        <v>245.66114999999999</v>
      </c>
      <c r="L112">
        <v>95648</v>
      </c>
      <c r="M112">
        <v>150013.15</v>
      </c>
      <c r="N112">
        <v>150.01315</v>
      </c>
      <c r="O112" s="10">
        <v>45610</v>
      </c>
      <c r="P112" t="s">
        <v>33</v>
      </c>
      <c r="Q112" t="s">
        <v>39</v>
      </c>
      <c r="R112">
        <v>2024</v>
      </c>
      <c r="S112" t="s">
        <v>162</v>
      </c>
      <c r="T112" t="s">
        <v>873</v>
      </c>
      <c r="U112" t="s">
        <v>42</v>
      </c>
      <c r="V112" t="s">
        <v>138</v>
      </c>
    </row>
    <row r="113" spans="1:22" x14ac:dyDescent="0.25">
      <c r="A113" t="s">
        <v>52</v>
      </c>
      <c r="B113" t="s">
        <v>91</v>
      </c>
      <c r="C113" t="s">
        <v>872</v>
      </c>
      <c r="D113" t="s">
        <v>24</v>
      </c>
      <c r="E113">
        <v>525</v>
      </c>
      <c r="F113">
        <v>224.54</v>
      </c>
      <c r="G113">
        <v>344.18</v>
      </c>
      <c r="H113">
        <v>164173.85999999999</v>
      </c>
      <c r="I113">
        <v>344.18</v>
      </c>
      <c r="J113">
        <v>180694.5</v>
      </c>
      <c r="K113">
        <v>180.69450000000001</v>
      </c>
      <c r="L113">
        <v>107105.58</v>
      </c>
      <c r="M113">
        <v>73588.92</v>
      </c>
      <c r="N113">
        <v>73.588920000000002</v>
      </c>
      <c r="O113" s="10">
        <v>45089</v>
      </c>
      <c r="P113" t="s">
        <v>28</v>
      </c>
      <c r="Q113" t="s">
        <v>40</v>
      </c>
      <c r="R113">
        <v>2023</v>
      </c>
      <c r="S113" t="s">
        <v>425</v>
      </c>
      <c r="T113" t="s">
        <v>873</v>
      </c>
      <c r="U113" t="s">
        <v>47</v>
      </c>
      <c r="V113" t="s">
        <v>91</v>
      </c>
    </row>
    <row r="114" spans="1:22" x14ac:dyDescent="0.25">
      <c r="A114" t="s">
        <v>53</v>
      </c>
      <c r="B114" t="s">
        <v>212</v>
      </c>
      <c r="C114" t="s">
        <v>872</v>
      </c>
      <c r="D114" t="s">
        <v>21</v>
      </c>
      <c r="E114">
        <v>786</v>
      </c>
      <c r="F114">
        <v>110.24</v>
      </c>
      <c r="G114">
        <v>183.56</v>
      </c>
      <c r="H114">
        <v>144278.16</v>
      </c>
      <c r="I114">
        <v>183.56</v>
      </c>
      <c r="J114">
        <v>144278.16</v>
      </c>
      <c r="K114">
        <v>144.27816000000001</v>
      </c>
      <c r="L114">
        <v>86648.639999999999</v>
      </c>
      <c r="M114">
        <v>57629.52</v>
      </c>
      <c r="N114">
        <v>57.629520000000007</v>
      </c>
      <c r="O114" s="10">
        <v>44623</v>
      </c>
      <c r="P114" t="s">
        <v>34</v>
      </c>
      <c r="Q114" t="s">
        <v>38</v>
      </c>
      <c r="R114">
        <v>2022</v>
      </c>
      <c r="S114" t="s">
        <v>288</v>
      </c>
      <c r="T114" t="s">
        <v>873</v>
      </c>
      <c r="U114" t="s">
        <v>47</v>
      </c>
      <c r="V114" t="s">
        <v>212</v>
      </c>
    </row>
    <row r="115" spans="1:22" x14ac:dyDescent="0.25">
      <c r="A115" t="s">
        <v>867</v>
      </c>
      <c r="B115" t="s">
        <v>309</v>
      </c>
      <c r="C115" t="s">
        <v>872</v>
      </c>
      <c r="D115" t="s">
        <v>22</v>
      </c>
      <c r="E115">
        <v>597</v>
      </c>
      <c r="F115">
        <v>298.76</v>
      </c>
      <c r="G115">
        <v>453.44</v>
      </c>
      <c r="H115">
        <v>246217.92</v>
      </c>
      <c r="I115">
        <v>453.44</v>
      </c>
      <c r="J115">
        <v>270703.68</v>
      </c>
      <c r="K115">
        <v>270.70368000000002</v>
      </c>
      <c r="L115">
        <v>162226.68</v>
      </c>
      <c r="M115">
        <v>108477</v>
      </c>
      <c r="N115">
        <v>108.477</v>
      </c>
      <c r="O115" s="10">
        <v>44987</v>
      </c>
      <c r="P115" t="s">
        <v>34</v>
      </c>
      <c r="Q115" t="s">
        <v>38</v>
      </c>
      <c r="R115">
        <v>2023</v>
      </c>
      <c r="S115" t="s">
        <v>713</v>
      </c>
      <c r="T115" t="s">
        <v>873</v>
      </c>
      <c r="U115" t="s">
        <v>44</v>
      </c>
      <c r="V115" t="s">
        <v>309</v>
      </c>
    </row>
    <row r="116" spans="1:22" x14ac:dyDescent="0.25">
      <c r="A116" t="s">
        <v>867</v>
      </c>
      <c r="B116" t="s">
        <v>81</v>
      </c>
      <c r="C116" t="s">
        <v>872</v>
      </c>
      <c r="D116" t="s">
        <v>21</v>
      </c>
      <c r="E116">
        <v>702</v>
      </c>
      <c r="F116">
        <v>199.99</v>
      </c>
      <c r="G116">
        <v>257.8</v>
      </c>
      <c r="H116">
        <v>150813</v>
      </c>
      <c r="I116">
        <v>257.8</v>
      </c>
      <c r="J116">
        <v>180975.6</v>
      </c>
      <c r="K116">
        <v>180.97559999999999</v>
      </c>
      <c r="L116">
        <v>116994.15</v>
      </c>
      <c r="M116">
        <v>63981.450000000012</v>
      </c>
      <c r="N116">
        <v>63.981450000000009</v>
      </c>
      <c r="O116" s="10">
        <v>44912</v>
      </c>
      <c r="P116" t="s">
        <v>27</v>
      </c>
      <c r="Q116" t="s">
        <v>39</v>
      </c>
      <c r="R116">
        <v>2022</v>
      </c>
      <c r="S116" t="s">
        <v>459</v>
      </c>
      <c r="T116" t="s">
        <v>873</v>
      </c>
      <c r="U116" t="s">
        <v>44</v>
      </c>
      <c r="V116" t="s">
        <v>81</v>
      </c>
    </row>
    <row r="117" spans="1:22" x14ac:dyDescent="0.25">
      <c r="A117" t="s">
        <v>54</v>
      </c>
      <c r="B117" t="s">
        <v>289</v>
      </c>
      <c r="C117" t="s">
        <v>872</v>
      </c>
      <c r="D117" t="s">
        <v>21</v>
      </c>
      <c r="E117">
        <v>958</v>
      </c>
      <c r="F117">
        <v>129.91999999999999</v>
      </c>
      <c r="G117">
        <v>224.17</v>
      </c>
      <c r="H117">
        <v>178887.66</v>
      </c>
      <c r="I117">
        <v>224.17</v>
      </c>
      <c r="J117">
        <v>214754.86</v>
      </c>
      <c r="K117">
        <v>214.75486000000001</v>
      </c>
      <c r="L117">
        <v>103676.16</v>
      </c>
      <c r="M117">
        <v>111078.7</v>
      </c>
      <c r="N117">
        <v>111.0787</v>
      </c>
      <c r="O117" s="10">
        <v>44924</v>
      </c>
      <c r="P117" t="s">
        <v>27</v>
      </c>
      <c r="Q117" t="s">
        <v>39</v>
      </c>
      <c r="R117">
        <v>2022</v>
      </c>
      <c r="S117" t="s">
        <v>722</v>
      </c>
      <c r="T117" t="s">
        <v>873</v>
      </c>
      <c r="U117" t="s">
        <v>111</v>
      </c>
      <c r="V117" t="s">
        <v>289</v>
      </c>
    </row>
    <row r="118" spans="1:22" x14ac:dyDescent="0.25">
      <c r="A118" t="s">
        <v>52</v>
      </c>
      <c r="B118" t="s">
        <v>208</v>
      </c>
      <c r="C118" t="s">
        <v>872</v>
      </c>
      <c r="D118" t="s">
        <v>24</v>
      </c>
      <c r="E118">
        <v>866</v>
      </c>
      <c r="F118">
        <v>119.77</v>
      </c>
      <c r="G118">
        <v>169.02</v>
      </c>
      <c r="H118">
        <v>146371.32</v>
      </c>
      <c r="I118">
        <v>169.02</v>
      </c>
      <c r="J118">
        <v>146371.32</v>
      </c>
      <c r="K118">
        <v>146.37132</v>
      </c>
      <c r="L118">
        <v>103720.82</v>
      </c>
      <c r="M118">
        <v>42650.5</v>
      </c>
      <c r="N118">
        <v>42.650500000000001</v>
      </c>
      <c r="O118" s="10">
        <v>44719</v>
      </c>
      <c r="P118" t="s">
        <v>28</v>
      </c>
      <c r="Q118" t="s">
        <v>40</v>
      </c>
      <c r="R118">
        <v>2022</v>
      </c>
      <c r="S118" t="s">
        <v>574</v>
      </c>
      <c r="T118" t="s">
        <v>873</v>
      </c>
      <c r="U118" t="s">
        <v>42</v>
      </c>
      <c r="V118" t="s">
        <v>208</v>
      </c>
    </row>
    <row r="119" spans="1:22" x14ac:dyDescent="0.25">
      <c r="A119" t="s">
        <v>867</v>
      </c>
      <c r="B119" t="s">
        <v>168</v>
      </c>
      <c r="C119" t="s">
        <v>872</v>
      </c>
      <c r="D119" t="s">
        <v>23</v>
      </c>
      <c r="E119">
        <v>783</v>
      </c>
      <c r="F119">
        <v>160.18</v>
      </c>
      <c r="G119">
        <v>244.52</v>
      </c>
      <c r="H119">
        <v>174098.24</v>
      </c>
      <c r="I119">
        <v>244.52</v>
      </c>
      <c r="J119">
        <v>191459.16</v>
      </c>
      <c r="K119">
        <v>191.45916</v>
      </c>
      <c r="L119">
        <v>114048.16</v>
      </c>
      <c r="M119">
        <v>77411</v>
      </c>
      <c r="N119">
        <v>77.411000000000001</v>
      </c>
      <c r="O119" s="10">
        <v>45147</v>
      </c>
      <c r="P119" t="s">
        <v>25</v>
      </c>
      <c r="Q119" t="s">
        <v>37</v>
      </c>
      <c r="R119">
        <v>2023</v>
      </c>
      <c r="S119" t="s">
        <v>763</v>
      </c>
      <c r="T119" t="s">
        <v>873</v>
      </c>
      <c r="U119" t="s">
        <v>111</v>
      </c>
      <c r="V119" t="s">
        <v>168</v>
      </c>
    </row>
    <row r="120" spans="1:22" x14ac:dyDescent="0.25">
      <c r="A120" t="s">
        <v>52</v>
      </c>
      <c r="B120" t="s">
        <v>130</v>
      </c>
      <c r="C120" t="s">
        <v>872</v>
      </c>
      <c r="D120" t="s">
        <v>23</v>
      </c>
      <c r="E120">
        <v>972</v>
      </c>
      <c r="F120">
        <v>138.05000000000001</v>
      </c>
      <c r="G120">
        <v>192.74</v>
      </c>
      <c r="H120">
        <v>156119.4</v>
      </c>
      <c r="I120">
        <v>192.74</v>
      </c>
      <c r="J120">
        <v>187343.28</v>
      </c>
      <c r="K120">
        <v>187.34327999999999</v>
      </c>
      <c r="L120">
        <v>111820.5</v>
      </c>
      <c r="M120">
        <v>75522.78</v>
      </c>
      <c r="N120">
        <v>75.522779999999997</v>
      </c>
      <c r="O120" s="10">
        <v>45370</v>
      </c>
      <c r="P120" t="s">
        <v>34</v>
      </c>
      <c r="Q120" t="s">
        <v>38</v>
      </c>
      <c r="R120">
        <v>2024</v>
      </c>
      <c r="S120" t="s">
        <v>226</v>
      </c>
      <c r="T120" t="s">
        <v>873</v>
      </c>
      <c r="U120" t="s">
        <v>43</v>
      </c>
      <c r="V120" t="s">
        <v>130</v>
      </c>
    </row>
    <row r="121" spans="1:22" x14ac:dyDescent="0.25">
      <c r="A121" t="s">
        <v>52</v>
      </c>
      <c r="B121" t="s">
        <v>256</v>
      </c>
      <c r="C121" t="s">
        <v>872</v>
      </c>
      <c r="D121" t="s">
        <v>21</v>
      </c>
      <c r="E121">
        <v>1079</v>
      </c>
      <c r="F121">
        <v>118.88</v>
      </c>
      <c r="G121">
        <v>179.24</v>
      </c>
      <c r="H121">
        <v>161136.76</v>
      </c>
      <c r="I121">
        <v>179.24</v>
      </c>
      <c r="J121">
        <v>193399.96</v>
      </c>
      <c r="K121">
        <v>193.39995999999999</v>
      </c>
      <c r="L121">
        <v>106873.12</v>
      </c>
      <c r="M121">
        <v>86526.840000000026</v>
      </c>
      <c r="N121">
        <v>86.526840000000021</v>
      </c>
      <c r="O121" s="10">
        <v>45495</v>
      </c>
      <c r="P121" t="s">
        <v>31</v>
      </c>
      <c r="Q121" t="s">
        <v>37</v>
      </c>
      <c r="R121">
        <v>2024</v>
      </c>
      <c r="S121" t="s">
        <v>513</v>
      </c>
      <c r="T121" t="s">
        <v>873</v>
      </c>
      <c r="U121" t="s">
        <v>111</v>
      </c>
      <c r="V121" t="s">
        <v>256</v>
      </c>
    </row>
    <row r="122" spans="1:22" x14ac:dyDescent="0.25">
      <c r="A122" t="s">
        <v>52</v>
      </c>
      <c r="B122" t="s">
        <v>62</v>
      </c>
      <c r="C122" t="s">
        <v>872</v>
      </c>
      <c r="D122" t="s">
        <v>22</v>
      </c>
      <c r="E122">
        <v>1328</v>
      </c>
      <c r="F122">
        <v>241.4</v>
      </c>
      <c r="G122">
        <v>368.03</v>
      </c>
      <c r="H122">
        <v>339323.66</v>
      </c>
      <c r="I122">
        <v>368.03</v>
      </c>
      <c r="J122">
        <v>488743.84</v>
      </c>
      <c r="K122">
        <v>488.74383999999998</v>
      </c>
      <c r="L122">
        <v>222570.8</v>
      </c>
      <c r="M122">
        <v>266173.03999999998</v>
      </c>
      <c r="N122">
        <v>266.17304000000001</v>
      </c>
      <c r="O122" s="10">
        <v>45324</v>
      </c>
      <c r="P122" t="s">
        <v>26</v>
      </c>
      <c r="Q122" t="s">
        <v>38</v>
      </c>
      <c r="R122">
        <v>2024</v>
      </c>
      <c r="S122" t="s">
        <v>836</v>
      </c>
      <c r="T122" t="s">
        <v>873</v>
      </c>
      <c r="U122" t="s">
        <v>111</v>
      </c>
      <c r="V122" t="s">
        <v>62</v>
      </c>
    </row>
    <row r="123" spans="1:22" x14ac:dyDescent="0.25">
      <c r="A123" t="s">
        <v>52</v>
      </c>
      <c r="B123" t="s">
        <v>146</v>
      </c>
      <c r="C123" t="s">
        <v>872</v>
      </c>
      <c r="D123" t="s">
        <v>24</v>
      </c>
      <c r="E123">
        <v>1429</v>
      </c>
      <c r="F123">
        <v>276.55</v>
      </c>
      <c r="G123">
        <v>363.61</v>
      </c>
      <c r="H123">
        <v>333066.76</v>
      </c>
      <c r="I123">
        <v>363.61</v>
      </c>
      <c r="J123">
        <v>519598.69</v>
      </c>
      <c r="K123">
        <v>519.59869000000003</v>
      </c>
      <c r="L123">
        <v>253319.8</v>
      </c>
      <c r="M123">
        <v>266278.89</v>
      </c>
      <c r="N123">
        <v>266.27888999999999</v>
      </c>
      <c r="O123" s="10">
        <v>45677</v>
      </c>
      <c r="P123" t="s">
        <v>36</v>
      </c>
      <c r="Q123" t="s">
        <v>38</v>
      </c>
      <c r="R123">
        <v>2025</v>
      </c>
      <c r="S123" t="s">
        <v>147</v>
      </c>
      <c r="T123" t="s">
        <v>873</v>
      </c>
      <c r="U123" t="s">
        <v>111</v>
      </c>
      <c r="V123" t="s">
        <v>146</v>
      </c>
    </row>
    <row r="124" spans="1:22" x14ac:dyDescent="0.25">
      <c r="A124" t="s">
        <v>867</v>
      </c>
      <c r="B124" t="s">
        <v>198</v>
      </c>
      <c r="C124" t="s">
        <v>878</v>
      </c>
      <c r="D124" t="s">
        <v>22</v>
      </c>
      <c r="E124">
        <v>227</v>
      </c>
      <c r="F124">
        <v>287.45999999999998</v>
      </c>
      <c r="G124">
        <v>368.68</v>
      </c>
      <c r="H124">
        <v>83690.36</v>
      </c>
      <c r="I124">
        <v>140.96</v>
      </c>
      <c r="J124">
        <v>51692.44</v>
      </c>
      <c r="K124">
        <v>51.692439999999998</v>
      </c>
      <c r="L124">
        <v>65253.42</v>
      </c>
      <c r="M124">
        <v>0</v>
      </c>
      <c r="N124">
        <v>0</v>
      </c>
      <c r="O124" s="10">
        <v>44775</v>
      </c>
      <c r="P124" t="s">
        <v>25</v>
      </c>
      <c r="Q124" t="s">
        <v>37</v>
      </c>
      <c r="R124">
        <v>2022</v>
      </c>
      <c r="S124" t="s">
        <v>721</v>
      </c>
      <c r="T124" t="s">
        <v>879</v>
      </c>
      <c r="U124" t="s">
        <v>43</v>
      </c>
      <c r="V124" t="s">
        <v>198</v>
      </c>
    </row>
    <row r="125" spans="1:22" x14ac:dyDescent="0.25">
      <c r="A125" t="s">
        <v>867</v>
      </c>
      <c r="B125" t="s">
        <v>374</v>
      </c>
      <c r="C125" t="s">
        <v>878</v>
      </c>
      <c r="D125" t="s">
        <v>23</v>
      </c>
      <c r="E125">
        <v>708</v>
      </c>
      <c r="F125">
        <v>73.430000000000007</v>
      </c>
      <c r="G125">
        <v>92.66</v>
      </c>
      <c r="H125">
        <v>45588.72</v>
      </c>
      <c r="I125">
        <v>39.21</v>
      </c>
      <c r="J125">
        <v>37842.6</v>
      </c>
      <c r="K125">
        <v>37.842599999999997</v>
      </c>
      <c r="L125">
        <v>36127.56</v>
      </c>
      <c r="M125">
        <v>1715.0400000000011</v>
      </c>
      <c r="N125">
        <v>1.715040000000001</v>
      </c>
      <c r="O125" s="10">
        <v>45326</v>
      </c>
      <c r="P125" t="s">
        <v>26</v>
      </c>
      <c r="Q125" t="s">
        <v>38</v>
      </c>
      <c r="R125">
        <v>2024</v>
      </c>
      <c r="S125" t="s">
        <v>744</v>
      </c>
      <c r="T125" t="s">
        <v>879</v>
      </c>
      <c r="U125" t="s">
        <v>46</v>
      </c>
      <c r="V125" t="s">
        <v>374</v>
      </c>
    </row>
    <row r="126" spans="1:22" x14ac:dyDescent="0.25">
      <c r="A126" t="s">
        <v>867</v>
      </c>
      <c r="B126" t="s">
        <v>85</v>
      </c>
      <c r="C126" t="s">
        <v>878</v>
      </c>
      <c r="D126" t="s">
        <v>23</v>
      </c>
      <c r="E126">
        <v>3</v>
      </c>
      <c r="F126">
        <v>66.03</v>
      </c>
      <c r="G126">
        <v>93.08</v>
      </c>
      <c r="H126">
        <v>279.24</v>
      </c>
      <c r="I126">
        <v>3.98</v>
      </c>
      <c r="J126">
        <v>267.3</v>
      </c>
      <c r="K126">
        <v>0.26729999999999998</v>
      </c>
      <c r="L126">
        <v>198.09</v>
      </c>
      <c r="M126">
        <v>69.209999999999951</v>
      </c>
      <c r="N126">
        <v>6.9209999999999952E-2</v>
      </c>
      <c r="O126" s="10">
        <v>44823</v>
      </c>
      <c r="P126" t="s">
        <v>35</v>
      </c>
      <c r="Q126" t="s">
        <v>37</v>
      </c>
      <c r="R126">
        <v>2022</v>
      </c>
      <c r="S126" t="s">
        <v>106</v>
      </c>
      <c r="T126" t="s">
        <v>879</v>
      </c>
      <c r="U126" t="s">
        <v>47</v>
      </c>
      <c r="V126" t="s">
        <v>85</v>
      </c>
    </row>
    <row r="127" spans="1:22" x14ac:dyDescent="0.25">
      <c r="A127" t="s">
        <v>867</v>
      </c>
      <c r="B127" t="s">
        <v>282</v>
      </c>
      <c r="C127" t="s">
        <v>878</v>
      </c>
      <c r="D127" t="s">
        <v>22</v>
      </c>
      <c r="E127">
        <v>88</v>
      </c>
      <c r="F127">
        <v>48.34</v>
      </c>
      <c r="G127">
        <v>61.35</v>
      </c>
      <c r="H127">
        <v>5398.8</v>
      </c>
      <c r="I127">
        <v>61.35</v>
      </c>
      <c r="J127">
        <v>5398.8</v>
      </c>
      <c r="K127">
        <v>5.3987999999999996</v>
      </c>
      <c r="L127">
        <v>4253.92</v>
      </c>
      <c r="M127">
        <v>1144.8800000000001</v>
      </c>
      <c r="N127">
        <v>1.1448799999999999</v>
      </c>
      <c r="O127" s="10">
        <v>44641</v>
      </c>
      <c r="P127" t="s">
        <v>34</v>
      </c>
      <c r="Q127" t="s">
        <v>38</v>
      </c>
      <c r="R127">
        <v>2022</v>
      </c>
      <c r="S127" t="s">
        <v>380</v>
      </c>
      <c r="T127" t="s">
        <v>879</v>
      </c>
      <c r="U127" t="s">
        <v>45</v>
      </c>
      <c r="V127" t="s">
        <v>282</v>
      </c>
    </row>
    <row r="128" spans="1:22" x14ac:dyDescent="0.25">
      <c r="A128" t="s">
        <v>53</v>
      </c>
      <c r="B128" t="s">
        <v>70</v>
      </c>
      <c r="C128" t="s">
        <v>878</v>
      </c>
      <c r="D128" t="s">
        <v>23</v>
      </c>
      <c r="E128">
        <v>438</v>
      </c>
      <c r="F128">
        <v>252.76</v>
      </c>
      <c r="G128">
        <v>336.21</v>
      </c>
      <c r="H128">
        <v>102207.84</v>
      </c>
      <c r="I128">
        <v>336.21</v>
      </c>
      <c r="J128">
        <v>147259.98000000001</v>
      </c>
      <c r="K128">
        <v>147.25998000000001</v>
      </c>
      <c r="L128">
        <v>76839.039999999994</v>
      </c>
      <c r="M128">
        <v>70420.939999999988</v>
      </c>
      <c r="N128">
        <v>70.420939999999987</v>
      </c>
      <c r="O128" s="10">
        <v>45318</v>
      </c>
      <c r="P128" t="s">
        <v>36</v>
      </c>
      <c r="Q128" t="s">
        <v>38</v>
      </c>
      <c r="R128">
        <v>2024</v>
      </c>
      <c r="S128" t="s">
        <v>689</v>
      </c>
      <c r="T128" t="s">
        <v>879</v>
      </c>
      <c r="U128" t="s">
        <v>44</v>
      </c>
      <c r="V128" t="s">
        <v>70</v>
      </c>
    </row>
    <row r="129" spans="1:22" x14ac:dyDescent="0.25">
      <c r="A129" t="s">
        <v>53</v>
      </c>
      <c r="B129" t="s">
        <v>144</v>
      </c>
      <c r="C129" t="s">
        <v>878</v>
      </c>
      <c r="D129" t="s">
        <v>21</v>
      </c>
      <c r="E129">
        <v>450</v>
      </c>
      <c r="F129">
        <v>26.55</v>
      </c>
      <c r="G129">
        <v>35.75</v>
      </c>
      <c r="H129">
        <v>13406.25</v>
      </c>
      <c r="I129">
        <v>35.75</v>
      </c>
      <c r="J129">
        <v>16087.5</v>
      </c>
      <c r="K129">
        <v>16.087499999999999</v>
      </c>
      <c r="L129">
        <v>9956.25</v>
      </c>
      <c r="M129">
        <v>6131.25</v>
      </c>
      <c r="N129">
        <v>6.1312499999999996</v>
      </c>
      <c r="O129" s="10">
        <v>45513</v>
      </c>
      <c r="P129" t="s">
        <v>25</v>
      </c>
      <c r="Q129" t="s">
        <v>37</v>
      </c>
      <c r="R129">
        <v>2024</v>
      </c>
      <c r="S129" t="s">
        <v>188</v>
      </c>
      <c r="T129" t="s">
        <v>879</v>
      </c>
      <c r="U129" t="s">
        <v>41</v>
      </c>
      <c r="V129" t="s">
        <v>144</v>
      </c>
    </row>
    <row r="130" spans="1:22" x14ac:dyDescent="0.25">
      <c r="A130" t="s">
        <v>867</v>
      </c>
      <c r="B130" t="s">
        <v>155</v>
      </c>
      <c r="C130" t="s">
        <v>878</v>
      </c>
      <c r="D130" t="s">
        <v>21</v>
      </c>
      <c r="E130">
        <v>89</v>
      </c>
      <c r="F130">
        <v>157.91999999999999</v>
      </c>
      <c r="G130">
        <v>228.36</v>
      </c>
      <c r="H130">
        <v>14158.32</v>
      </c>
      <c r="I130">
        <v>228.36</v>
      </c>
      <c r="J130">
        <v>20324.04</v>
      </c>
      <c r="K130">
        <v>20.32404</v>
      </c>
      <c r="L130">
        <v>9791.0400000000009</v>
      </c>
      <c r="M130">
        <v>10533</v>
      </c>
      <c r="N130">
        <v>10.532999999999999</v>
      </c>
      <c r="O130" s="10">
        <v>45328</v>
      </c>
      <c r="P130" t="s">
        <v>26</v>
      </c>
      <c r="Q130" t="s">
        <v>38</v>
      </c>
      <c r="R130">
        <v>2024</v>
      </c>
      <c r="S130" t="s">
        <v>551</v>
      </c>
      <c r="T130" t="s">
        <v>879</v>
      </c>
      <c r="U130" t="s">
        <v>46</v>
      </c>
      <c r="V130" t="s">
        <v>155</v>
      </c>
    </row>
    <row r="131" spans="1:22" x14ac:dyDescent="0.25">
      <c r="A131" t="s">
        <v>53</v>
      </c>
      <c r="B131" t="s">
        <v>62</v>
      </c>
      <c r="C131" t="s">
        <v>878</v>
      </c>
      <c r="D131" t="s">
        <v>24</v>
      </c>
      <c r="E131">
        <v>232</v>
      </c>
      <c r="F131">
        <v>68.03</v>
      </c>
      <c r="G131">
        <v>95.07</v>
      </c>
      <c r="H131">
        <v>15306.27</v>
      </c>
      <c r="I131">
        <v>95.07</v>
      </c>
      <c r="J131">
        <v>22056.240000000002</v>
      </c>
      <c r="K131">
        <v>22.056239999999999</v>
      </c>
      <c r="L131">
        <v>10952.83</v>
      </c>
      <c r="M131">
        <v>11103.41</v>
      </c>
      <c r="N131">
        <v>11.10341</v>
      </c>
      <c r="O131" s="10">
        <v>45641</v>
      </c>
      <c r="P131" t="s">
        <v>27</v>
      </c>
      <c r="Q131" t="s">
        <v>39</v>
      </c>
      <c r="R131">
        <v>2024</v>
      </c>
      <c r="S131" t="s">
        <v>806</v>
      </c>
      <c r="T131" t="s">
        <v>879</v>
      </c>
      <c r="U131" t="s">
        <v>43</v>
      </c>
      <c r="V131" t="s">
        <v>62</v>
      </c>
    </row>
    <row r="132" spans="1:22" x14ac:dyDescent="0.25">
      <c r="A132" t="s">
        <v>53</v>
      </c>
      <c r="B132" t="s">
        <v>164</v>
      </c>
      <c r="C132" t="s">
        <v>878</v>
      </c>
      <c r="D132" t="s">
        <v>21</v>
      </c>
      <c r="E132">
        <v>71</v>
      </c>
      <c r="F132">
        <v>286.5</v>
      </c>
      <c r="G132">
        <v>450.47</v>
      </c>
      <c r="H132">
        <v>26577.73</v>
      </c>
      <c r="I132">
        <v>450.47</v>
      </c>
      <c r="J132">
        <v>31983.37</v>
      </c>
      <c r="K132">
        <v>31.983370000000001</v>
      </c>
      <c r="L132">
        <v>16903.5</v>
      </c>
      <c r="M132">
        <v>15079.87</v>
      </c>
      <c r="N132">
        <v>15.07987</v>
      </c>
      <c r="O132" s="10">
        <v>44897</v>
      </c>
      <c r="P132" t="s">
        <v>27</v>
      </c>
      <c r="Q132" t="s">
        <v>39</v>
      </c>
      <c r="R132">
        <v>2022</v>
      </c>
      <c r="S132" t="s">
        <v>392</v>
      </c>
      <c r="T132" t="s">
        <v>879</v>
      </c>
      <c r="U132" t="s">
        <v>41</v>
      </c>
      <c r="V132" t="s">
        <v>164</v>
      </c>
    </row>
    <row r="133" spans="1:22" x14ac:dyDescent="0.25">
      <c r="A133" t="s">
        <v>54</v>
      </c>
      <c r="B133" t="s">
        <v>177</v>
      </c>
      <c r="C133" t="s">
        <v>878</v>
      </c>
      <c r="D133" t="s">
        <v>23</v>
      </c>
      <c r="E133">
        <v>1189</v>
      </c>
      <c r="F133">
        <v>20.440000000000001</v>
      </c>
      <c r="G133">
        <v>33.6</v>
      </c>
      <c r="H133">
        <v>33297.599999999999</v>
      </c>
      <c r="I133">
        <v>33.6</v>
      </c>
      <c r="J133">
        <v>39950.400000000001</v>
      </c>
      <c r="K133">
        <v>39.950400000000002</v>
      </c>
      <c r="L133">
        <v>20256.04</v>
      </c>
      <c r="M133">
        <v>19694.36</v>
      </c>
      <c r="N133">
        <v>19.69436</v>
      </c>
      <c r="O133" s="10">
        <v>45523</v>
      </c>
      <c r="P133" t="s">
        <v>25</v>
      </c>
      <c r="Q133" t="s">
        <v>37</v>
      </c>
      <c r="R133">
        <v>2024</v>
      </c>
      <c r="S133" t="s">
        <v>472</v>
      </c>
      <c r="T133" t="s">
        <v>879</v>
      </c>
      <c r="U133" t="s">
        <v>44</v>
      </c>
      <c r="V133" t="s">
        <v>177</v>
      </c>
    </row>
    <row r="134" spans="1:22" x14ac:dyDescent="0.25">
      <c r="A134" t="s">
        <v>867</v>
      </c>
      <c r="B134" t="s">
        <v>60</v>
      </c>
      <c r="C134" t="s">
        <v>878</v>
      </c>
      <c r="D134" t="s">
        <v>24</v>
      </c>
      <c r="E134">
        <v>163</v>
      </c>
      <c r="F134">
        <v>31.44</v>
      </c>
      <c r="G134">
        <v>39.159999999999997</v>
      </c>
      <c r="H134">
        <v>5325.76</v>
      </c>
      <c r="I134">
        <v>39.159999999999997</v>
      </c>
      <c r="J134">
        <v>6383.079999999999</v>
      </c>
      <c r="K134">
        <v>6.3830799999999988</v>
      </c>
      <c r="L134">
        <v>4275.84</v>
      </c>
      <c r="M134">
        <v>2107.2399999999989</v>
      </c>
      <c r="N134">
        <v>2.1072399999999991</v>
      </c>
      <c r="O134" s="10">
        <v>44891</v>
      </c>
      <c r="P134" t="s">
        <v>33</v>
      </c>
      <c r="Q134" t="s">
        <v>39</v>
      </c>
      <c r="R134">
        <v>2022</v>
      </c>
      <c r="S134" t="s">
        <v>475</v>
      </c>
      <c r="T134" t="s">
        <v>879</v>
      </c>
      <c r="U134" t="s">
        <v>41</v>
      </c>
      <c r="V134" t="s">
        <v>60</v>
      </c>
    </row>
    <row r="135" spans="1:22" x14ac:dyDescent="0.25">
      <c r="A135" t="s">
        <v>53</v>
      </c>
      <c r="B135" t="s">
        <v>305</v>
      </c>
      <c r="C135" t="s">
        <v>878</v>
      </c>
      <c r="D135" t="s">
        <v>23</v>
      </c>
      <c r="E135">
        <v>800</v>
      </c>
      <c r="F135">
        <v>73.09</v>
      </c>
      <c r="G135">
        <v>130.46</v>
      </c>
      <c r="H135">
        <v>79058.759999999995</v>
      </c>
      <c r="I135">
        <v>130.46</v>
      </c>
      <c r="J135">
        <v>104368</v>
      </c>
      <c r="K135">
        <v>104.36799999999999</v>
      </c>
      <c r="L135">
        <v>44292.54</v>
      </c>
      <c r="M135">
        <v>60075.46</v>
      </c>
      <c r="N135">
        <v>60.07546</v>
      </c>
      <c r="O135" s="10">
        <v>45285</v>
      </c>
      <c r="P135" t="s">
        <v>27</v>
      </c>
      <c r="Q135" t="s">
        <v>39</v>
      </c>
      <c r="R135">
        <v>2023</v>
      </c>
      <c r="S135" t="s">
        <v>548</v>
      </c>
      <c r="T135" t="s">
        <v>879</v>
      </c>
      <c r="U135" t="s">
        <v>44</v>
      </c>
      <c r="V135" t="s">
        <v>305</v>
      </c>
    </row>
    <row r="136" spans="1:22" x14ac:dyDescent="0.25">
      <c r="A136" t="s">
        <v>54</v>
      </c>
      <c r="B136" t="s">
        <v>262</v>
      </c>
      <c r="C136" t="s">
        <v>878</v>
      </c>
      <c r="D136" t="s">
        <v>22</v>
      </c>
      <c r="E136">
        <v>113</v>
      </c>
      <c r="F136">
        <v>39.56</v>
      </c>
      <c r="G136">
        <v>64.489999999999995</v>
      </c>
      <c r="H136">
        <v>7287.37</v>
      </c>
      <c r="I136">
        <v>64.489999999999995</v>
      </c>
      <c r="J136">
        <v>7287.369999999999</v>
      </c>
      <c r="K136">
        <v>7.2873699999999992</v>
      </c>
      <c r="L136">
        <v>4470.28</v>
      </c>
      <c r="M136">
        <v>2817.0899999999988</v>
      </c>
      <c r="N136">
        <v>2.817089999999999</v>
      </c>
      <c r="O136" s="10">
        <v>44801</v>
      </c>
      <c r="P136" t="s">
        <v>25</v>
      </c>
      <c r="Q136" t="s">
        <v>37</v>
      </c>
      <c r="R136">
        <v>2022</v>
      </c>
      <c r="S136" t="s">
        <v>263</v>
      </c>
      <c r="T136" t="s">
        <v>879</v>
      </c>
      <c r="U136" t="s">
        <v>111</v>
      </c>
      <c r="V136" t="s">
        <v>262</v>
      </c>
    </row>
    <row r="137" spans="1:22" x14ac:dyDescent="0.25">
      <c r="A137" t="s">
        <v>867</v>
      </c>
      <c r="B137" t="s">
        <v>124</v>
      </c>
      <c r="C137" t="s">
        <v>878</v>
      </c>
      <c r="D137" t="s">
        <v>23</v>
      </c>
      <c r="E137">
        <v>235</v>
      </c>
      <c r="F137">
        <v>45.16</v>
      </c>
      <c r="G137">
        <v>68.44</v>
      </c>
      <c r="H137">
        <v>12182.32</v>
      </c>
      <c r="I137">
        <v>68.44</v>
      </c>
      <c r="J137">
        <v>16083.4</v>
      </c>
      <c r="K137">
        <v>16.083400000000001</v>
      </c>
      <c r="L137">
        <v>8038.48</v>
      </c>
      <c r="M137">
        <v>8044.92</v>
      </c>
      <c r="N137">
        <v>8.0449199999999994</v>
      </c>
      <c r="O137" s="10">
        <v>44950</v>
      </c>
      <c r="P137" t="s">
        <v>36</v>
      </c>
      <c r="Q137" t="s">
        <v>38</v>
      </c>
      <c r="R137">
        <v>2023</v>
      </c>
      <c r="S137" t="s">
        <v>359</v>
      </c>
      <c r="T137" t="s">
        <v>879</v>
      </c>
      <c r="U137" t="s">
        <v>46</v>
      </c>
      <c r="V137" t="s">
        <v>124</v>
      </c>
    </row>
    <row r="138" spans="1:22" x14ac:dyDescent="0.25">
      <c r="A138" t="s">
        <v>867</v>
      </c>
      <c r="B138" t="s">
        <v>253</v>
      </c>
      <c r="C138" t="s">
        <v>878</v>
      </c>
      <c r="D138" t="s">
        <v>23</v>
      </c>
      <c r="E138">
        <v>324</v>
      </c>
      <c r="F138">
        <v>241.47</v>
      </c>
      <c r="G138">
        <v>365.58</v>
      </c>
      <c r="H138">
        <v>98706.6</v>
      </c>
      <c r="I138">
        <v>365.58</v>
      </c>
      <c r="J138">
        <v>118447.92</v>
      </c>
      <c r="K138">
        <v>118.44792</v>
      </c>
      <c r="L138">
        <v>65196.9</v>
      </c>
      <c r="M138">
        <v>53251.02</v>
      </c>
      <c r="N138">
        <v>53.251019999999997</v>
      </c>
      <c r="O138" s="10">
        <v>45557</v>
      </c>
      <c r="P138" t="s">
        <v>35</v>
      </c>
      <c r="Q138" t="s">
        <v>37</v>
      </c>
      <c r="R138">
        <v>2024</v>
      </c>
      <c r="S138" t="s">
        <v>759</v>
      </c>
      <c r="T138" t="s">
        <v>879</v>
      </c>
      <c r="U138" t="s">
        <v>44</v>
      </c>
      <c r="V138" t="s">
        <v>253</v>
      </c>
    </row>
    <row r="139" spans="1:22" x14ac:dyDescent="0.25">
      <c r="A139" t="s">
        <v>54</v>
      </c>
      <c r="B139" t="s">
        <v>138</v>
      </c>
      <c r="C139" t="s">
        <v>878</v>
      </c>
      <c r="D139" t="s">
        <v>23</v>
      </c>
      <c r="E139">
        <v>168</v>
      </c>
      <c r="F139">
        <v>142.4</v>
      </c>
      <c r="G139">
        <v>251.9</v>
      </c>
      <c r="H139">
        <v>29472.3</v>
      </c>
      <c r="I139">
        <v>251.9</v>
      </c>
      <c r="J139">
        <v>42319.199999999997</v>
      </c>
      <c r="K139">
        <v>42.319200000000002</v>
      </c>
      <c r="L139">
        <v>16660.8</v>
      </c>
      <c r="M139">
        <v>25658.400000000009</v>
      </c>
      <c r="N139">
        <v>25.6584</v>
      </c>
      <c r="O139" s="10">
        <v>45325</v>
      </c>
      <c r="P139" t="s">
        <v>26</v>
      </c>
      <c r="Q139" t="s">
        <v>38</v>
      </c>
      <c r="R139">
        <v>2024</v>
      </c>
      <c r="S139" t="s">
        <v>570</v>
      </c>
      <c r="T139" t="s">
        <v>879</v>
      </c>
      <c r="U139" t="s">
        <v>47</v>
      </c>
      <c r="V139" t="s">
        <v>138</v>
      </c>
    </row>
    <row r="140" spans="1:22" x14ac:dyDescent="0.25">
      <c r="A140" t="s">
        <v>867</v>
      </c>
      <c r="B140" t="s">
        <v>130</v>
      </c>
      <c r="C140" t="s">
        <v>878</v>
      </c>
      <c r="D140" t="s">
        <v>22</v>
      </c>
      <c r="E140">
        <v>454</v>
      </c>
      <c r="F140">
        <v>262.29000000000002</v>
      </c>
      <c r="G140">
        <v>350.54</v>
      </c>
      <c r="H140">
        <v>110420.1</v>
      </c>
      <c r="I140">
        <v>350.54</v>
      </c>
      <c r="J140">
        <v>159145.16</v>
      </c>
      <c r="K140">
        <v>159.14516</v>
      </c>
      <c r="L140">
        <v>82621.350000000006</v>
      </c>
      <c r="M140">
        <v>76523.81</v>
      </c>
      <c r="N140">
        <v>76.523809999999997</v>
      </c>
      <c r="O140" s="10">
        <v>45331</v>
      </c>
      <c r="P140" t="s">
        <v>26</v>
      </c>
      <c r="Q140" t="s">
        <v>38</v>
      </c>
      <c r="R140">
        <v>2024</v>
      </c>
      <c r="S140" t="s">
        <v>839</v>
      </c>
      <c r="T140" t="s">
        <v>879</v>
      </c>
      <c r="U140" t="s">
        <v>44</v>
      </c>
      <c r="V140" t="s">
        <v>130</v>
      </c>
    </row>
    <row r="141" spans="1:22" x14ac:dyDescent="0.25">
      <c r="A141" t="s">
        <v>53</v>
      </c>
      <c r="B141" t="s">
        <v>208</v>
      </c>
      <c r="C141" t="s">
        <v>878</v>
      </c>
      <c r="D141" t="s">
        <v>24</v>
      </c>
      <c r="E141">
        <v>215</v>
      </c>
      <c r="F141">
        <v>215.96</v>
      </c>
      <c r="G141">
        <v>321.45</v>
      </c>
      <c r="H141">
        <v>52396.35</v>
      </c>
      <c r="I141">
        <v>321.45</v>
      </c>
      <c r="J141">
        <v>69111.75</v>
      </c>
      <c r="K141">
        <v>69.111750000000001</v>
      </c>
      <c r="L141">
        <v>35201.480000000003</v>
      </c>
      <c r="M141">
        <v>33910.269999999997</v>
      </c>
      <c r="N141">
        <v>33.910269999999997</v>
      </c>
      <c r="O141" s="10">
        <v>44953</v>
      </c>
      <c r="P141" t="s">
        <v>36</v>
      </c>
      <c r="Q141" t="s">
        <v>38</v>
      </c>
      <c r="R141">
        <v>2023</v>
      </c>
      <c r="S141" t="s">
        <v>668</v>
      </c>
      <c r="T141" t="s">
        <v>879</v>
      </c>
      <c r="U141" t="s">
        <v>45</v>
      </c>
      <c r="V141" t="s">
        <v>208</v>
      </c>
    </row>
    <row r="142" spans="1:22" x14ac:dyDescent="0.25">
      <c r="A142" t="s">
        <v>52</v>
      </c>
      <c r="B142" t="s">
        <v>135</v>
      </c>
      <c r="C142" t="s">
        <v>878</v>
      </c>
      <c r="D142" t="s">
        <v>24</v>
      </c>
      <c r="E142">
        <v>433</v>
      </c>
      <c r="F142">
        <v>150.16999999999999</v>
      </c>
      <c r="G142">
        <v>202.65</v>
      </c>
      <c r="H142">
        <v>87747.45</v>
      </c>
      <c r="I142">
        <v>202.65</v>
      </c>
      <c r="J142">
        <v>87747.45</v>
      </c>
      <c r="K142">
        <v>87.747450000000001</v>
      </c>
      <c r="L142">
        <v>65023.61</v>
      </c>
      <c r="M142">
        <v>22723.84</v>
      </c>
      <c r="N142">
        <v>22.723839999999999</v>
      </c>
      <c r="O142" s="10">
        <v>44853</v>
      </c>
      <c r="P142" t="s">
        <v>29</v>
      </c>
      <c r="Q142" t="s">
        <v>39</v>
      </c>
      <c r="R142">
        <v>2022</v>
      </c>
      <c r="S142" t="s">
        <v>337</v>
      </c>
      <c r="T142" t="s">
        <v>879</v>
      </c>
      <c r="U142" t="s">
        <v>43</v>
      </c>
      <c r="V142" t="s">
        <v>135</v>
      </c>
    </row>
    <row r="143" spans="1:22" x14ac:dyDescent="0.25">
      <c r="A143" t="s">
        <v>53</v>
      </c>
      <c r="B143" t="s">
        <v>168</v>
      </c>
      <c r="C143" t="s">
        <v>878</v>
      </c>
      <c r="D143" t="s">
        <v>22</v>
      </c>
      <c r="E143">
        <v>427</v>
      </c>
      <c r="F143">
        <v>212.82</v>
      </c>
      <c r="G143">
        <v>265.98</v>
      </c>
      <c r="H143">
        <v>103200.24</v>
      </c>
      <c r="I143">
        <v>265.98</v>
      </c>
      <c r="J143">
        <v>113573.46</v>
      </c>
      <c r="K143">
        <v>113.57346</v>
      </c>
      <c r="L143">
        <v>82574.16</v>
      </c>
      <c r="M143">
        <v>30999.3</v>
      </c>
      <c r="N143">
        <v>30.999300000000002</v>
      </c>
      <c r="O143" s="10">
        <v>45054</v>
      </c>
      <c r="P143" t="s">
        <v>32</v>
      </c>
      <c r="Q143" t="s">
        <v>40</v>
      </c>
      <c r="R143">
        <v>2023</v>
      </c>
      <c r="S143" t="s">
        <v>765</v>
      </c>
      <c r="T143" t="s">
        <v>879</v>
      </c>
      <c r="U143" t="s">
        <v>111</v>
      </c>
      <c r="V143" t="s">
        <v>168</v>
      </c>
    </row>
    <row r="144" spans="1:22" x14ac:dyDescent="0.25">
      <c r="A144" t="s">
        <v>867</v>
      </c>
      <c r="B144" t="s">
        <v>282</v>
      </c>
      <c r="C144" t="s">
        <v>878</v>
      </c>
      <c r="D144" t="s">
        <v>22</v>
      </c>
      <c r="E144">
        <v>557</v>
      </c>
      <c r="F144">
        <v>25.78</v>
      </c>
      <c r="G144">
        <v>42.07</v>
      </c>
      <c r="H144">
        <v>19520.48</v>
      </c>
      <c r="I144">
        <v>42.07</v>
      </c>
      <c r="J144">
        <v>23432.99</v>
      </c>
      <c r="K144">
        <v>23.43299</v>
      </c>
      <c r="L144">
        <v>11961.92</v>
      </c>
      <c r="M144">
        <v>11471.07</v>
      </c>
      <c r="N144">
        <v>11.471069999999999</v>
      </c>
      <c r="O144" s="10">
        <v>45357</v>
      </c>
      <c r="P144" t="s">
        <v>34</v>
      </c>
      <c r="Q144" t="s">
        <v>38</v>
      </c>
      <c r="R144">
        <v>2024</v>
      </c>
      <c r="S144" t="s">
        <v>608</v>
      </c>
      <c r="T144" t="s">
        <v>879</v>
      </c>
      <c r="U144" t="s">
        <v>46</v>
      </c>
      <c r="V144" t="s">
        <v>282</v>
      </c>
    </row>
    <row r="145" spans="1:22" x14ac:dyDescent="0.25">
      <c r="A145" t="s">
        <v>867</v>
      </c>
      <c r="B145" t="s">
        <v>115</v>
      </c>
      <c r="C145" t="s">
        <v>878</v>
      </c>
      <c r="D145" t="s">
        <v>24</v>
      </c>
      <c r="E145">
        <v>886</v>
      </c>
      <c r="F145">
        <v>178.09</v>
      </c>
      <c r="G145">
        <v>282.43</v>
      </c>
      <c r="H145">
        <v>250232.98</v>
      </c>
      <c r="I145">
        <v>282.43</v>
      </c>
      <c r="J145">
        <v>250232.98</v>
      </c>
      <c r="K145">
        <v>250.23298</v>
      </c>
      <c r="L145">
        <v>157787.74</v>
      </c>
      <c r="M145">
        <v>92445.24000000002</v>
      </c>
      <c r="N145">
        <v>92.445240000000027</v>
      </c>
      <c r="O145" s="10">
        <v>44699</v>
      </c>
      <c r="P145" t="s">
        <v>32</v>
      </c>
      <c r="Q145" t="s">
        <v>40</v>
      </c>
      <c r="R145">
        <v>2022</v>
      </c>
      <c r="S145" t="s">
        <v>116</v>
      </c>
      <c r="T145" t="s">
        <v>879</v>
      </c>
      <c r="U145" t="s">
        <v>47</v>
      </c>
      <c r="V145" t="s">
        <v>115</v>
      </c>
    </row>
    <row r="146" spans="1:22" x14ac:dyDescent="0.25">
      <c r="A146" t="s">
        <v>53</v>
      </c>
      <c r="B146" t="s">
        <v>118</v>
      </c>
      <c r="C146" t="s">
        <v>878</v>
      </c>
      <c r="D146" t="s">
        <v>23</v>
      </c>
      <c r="E146">
        <v>320</v>
      </c>
      <c r="F146">
        <v>140.47</v>
      </c>
      <c r="G146">
        <v>187.45</v>
      </c>
      <c r="H146">
        <v>50049.15</v>
      </c>
      <c r="I146">
        <v>187.45</v>
      </c>
      <c r="J146">
        <v>59984</v>
      </c>
      <c r="K146">
        <v>59.984000000000002</v>
      </c>
      <c r="L146">
        <v>37505.49</v>
      </c>
      <c r="M146">
        <v>22478.51</v>
      </c>
      <c r="N146">
        <v>22.47851</v>
      </c>
      <c r="O146" s="10">
        <v>45525</v>
      </c>
      <c r="P146" t="s">
        <v>25</v>
      </c>
      <c r="Q146" t="s">
        <v>37</v>
      </c>
      <c r="R146">
        <v>2024</v>
      </c>
      <c r="S146" t="s">
        <v>638</v>
      </c>
      <c r="T146" t="s">
        <v>879</v>
      </c>
      <c r="U146" t="s">
        <v>46</v>
      </c>
      <c r="V146" t="s">
        <v>118</v>
      </c>
    </row>
    <row r="147" spans="1:22" x14ac:dyDescent="0.25">
      <c r="A147" t="s">
        <v>52</v>
      </c>
      <c r="B147" t="s">
        <v>107</v>
      </c>
      <c r="C147" t="s">
        <v>878</v>
      </c>
      <c r="D147" t="s">
        <v>24</v>
      </c>
      <c r="E147">
        <v>827</v>
      </c>
      <c r="F147">
        <v>18.920000000000002</v>
      </c>
      <c r="G147">
        <v>27.36</v>
      </c>
      <c r="H147">
        <v>22626.720000000001</v>
      </c>
      <c r="I147">
        <v>27.36</v>
      </c>
      <c r="J147">
        <v>22626.720000000001</v>
      </c>
      <c r="K147">
        <v>22.626719999999999</v>
      </c>
      <c r="L147">
        <v>15646.84</v>
      </c>
      <c r="M147">
        <v>6979.880000000001</v>
      </c>
      <c r="N147">
        <v>6.9798800000000014</v>
      </c>
      <c r="O147" s="10">
        <v>44730</v>
      </c>
      <c r="P147" t="s">
        <v>28</v>
      </c>
      <c r="Q147" t="s">
        <v>40</v>
      </c>
      <c r="R147">
        <v>2022</v>
      </c>
      <c r="S147" t="s">
        <v>528</v>
      </c>
      <c r="T147" t="s">
        <v>879</v>
      </c>
      <c r="U147" t="s">
        <v>111</v>
      </c>
      <c r="V147" t="s">
        <v>107</v>
      </c>
    </row>
    <row r="148" spans="1:22" x14ac:dyDescent="0.25">
      <c r="A148" t="s">
        <v>53</v>
      </c>
      <c r="B148" t="s">
        <v>126</v>
      </c>
      <c r="C148" t="s">
        <v>878</v>
      </c>
      <c r="D148" t="s">
        <v>24</v>
      </c>
      <c r="E148">
        <v>227</v>
      </c>
      <c r="F148">
        <v>299.08999999999997</v>
      </c>
      <c r="G148">
        <v>404.72</v>
      </c>
      <c r="H148">
        <v>76492.08</v>
      </c>
      <c r="I148">
        <v>404.72</v>
      </c>
      <c r="J148">
        <v>91871.44</v>
      </c>
      <c r="K148">
        <v>91.871440000000007</v>
      </c>
      <c r="L148">
        <v>56528.01</v>
      </c>
      <c r="M148">
        <v>35343.43</v>
      </c>
      <c r="N148">
        <v>35.343429999999998</v>
      </c>
      <c r="O148" s="10">
        <v>44910</v>
      </c>
      <c r="P148" t="s">
        <v>27</v>
      </c>
      <c r="Q148" t="s">
        <v>39</v>
      </c>
      <c r="R148">
        <v>2022</v>
      </c>
      <c r="S148" t="s">
        <v>669</v>
      </c>
      <c r="T148" t="s">
        <v>879</v>
      </c>
      <c r="U148" t="s">
        <v>42</v>
      </c>
      <c r="V148" t="s">
        <v>126</v>
      </c>
    </row>
    <row r="149" spans="1:22" x14ac:dyDescent="0.25">
      <c r="A149" t="s">
        <v>52</v>
      </c>
      <c r="B149" t="s">
        <v>157</v>
      </c>
      <c r="C149" t="s">
        <v>878</v>
      </c>
      <c r="D149" t="s">
        <v>23</v>
      </c>
      <c r="E149">
        <v>268</v>
      </c>
      <c r="F149">
        <v>95.92</v>
      </c>
      <c r="G149">
        <v>122.4</v>
      </c>
      <c r="H149">
        <v>29865.599999999999</v>
      </c>
      <c r="I149">
        <v>122.4</v>
      </c>
      <c r="J149">
        <v>32803.199999999997</v>
      </c>
      <c r="K149">
        <v>32.803199999999997</v>
      </c>
      <c r="L149">
        <v>23404.48</v>
      </c>
      <c r="M149">
        <v>9398.7200000000048</v>
      </c>
      <c r="N149">
        <v>9.3987200000000044</v>
      </c>
      <c r="O149" s="10">
        <v>45072</v>
      </c>
      <c r="P149" t="s">
        <v>32</v>
      </c>
      <c r="Q149" t="s">
        <v>40</v>
      </c>
      <c r="R149">
        <v>2023</v>
      </c>
      <c r="S149" t="s">
        <v>436</v>
      </c>
      <c r="T149" t="s">
        <v>879</v>
      </c>
      <c r="U149" t="s">
        <v>47</v>
      </c>
      <c r="V149" t="s">
        <v>157</v>
      </c>
    </row>
    <row r="150" spans="1:22" x14ac:dyDescent="0.25">
      <c r="A150" t="s">
        <v>52</v>
      </c>
      <c r="B150" t="s">
        <v>87</v>
      </c>
      <c r="C150" t="s">
        <v>878</v>
      </c>
      <c r="D150" t="s">
        <v>21</v>
      </c>
      <c r="E150">
        <v>828</v>
      </c>
      <c r="F150">
        <v>42.44</v>
      </c>
      <c r="G150">
        <v>71.459999999999994</v>
      </c>
      <c r="H150">
        <v>44805.42</v>
      </c>
      <c r="I150">
        <v>71.459999999999994</v>
      </c>
      <c r="J150">
        <v>59168.88</v>
      </c>
      <c r="K150">
        <v>59.168879999999987</v>
      </c>
      <c r="L150">
        <v>26609.88</v>
      </c>
      <c r="M150">
        <v>32559</v>
      </c>
      <c r="N150">
        <v>32.558999999999997</v>
      </c>
      <c r="O150" s="10">
        <v>44936</v>
      </c>
      <c r="P150" t="s">
        <v>36</v>
      </c>
      <c r="Q150" t="s">
        <v>38</v>
      </c>
      <c r="R150">
        <v>2023</v>
      </c>
      <c r="S150" t="s">
        <v>628</v>
      </c>
      <c r="T150" t="s">
        <v>879</v>
      </c>
      <c r="U150" t="s">
        <v>45</v>
      </c>
      <c r="V150" t="s">
        <v>87</v>
      </c>
    </row>
    <row r="151" spans="1:22" x14ac:dyDescent="0.25">
      <c r="A151" t="s">
        <v>52</v>
      </c>
      <c r="B151" t="s">
        <v>282</v>
      </c>
      <c r="C151" t="s">
        <v>878</v>
      </c>
      <c r="D151" t="s">
        <v>22</v>
      </c>
      <c r="E151">
        <v>725</v>
      </c>
      <c r="F151">
        <v>13.54</v>
      </c>
      <c r="G151">
        <v>16.829999999999998</v>
      </c>
      <c r="H151">
        <v>12201.75</v>
      </c>
      <c r="I151">
        <v>16.829999999999998</v>
      </c>
      <c r="J151">
        <v>12201.75</v>
      </c>
      <c r="K151">
        <v>12.201750000000001</v>
      </c>
      <c r="L151">
        <v>9816.5</v>
      </c>
      <c r="M151">
        <v>2385.2499999999982</v>
      </c>
      <c r="N151">
        <v>2.3852499999999979</v>
      </c>
      <c r="O151" s="10">
        <v>44709</v>
      </c>
      <c r="P151" t="s">
        <v>32</v>
      </c>
      <c r="Q151" t="s">
        <v>40</v>
      </c>
      <c r="R151">
        <v>2022</v>
      </c>
      <c r="S151" t="s">
        <v>843</v>
      </c>
      <c r="T151" t="s">
        <v>879</v>
      </c>
      <c r="U151" t="s">
        <v>111</v>
      </c>
      <c r="V151" t="s">
        <v>282</v>
      </c>
    </row>
    <row r="152" spans="1:22" x14ac:dyDescent="0.25">
      <c r="A152" t="s">
        <v>53</v>
      </c>
      <c r="B152" t="s">
        <v>249</v>
      </c>
      <c r="C152" t="s">
        <v>878</v>
      </c>
      <c r="D152" t="s">
        <v>24</v>
      </c>
      <c r="E152">
        <v>240</v>
      </c>
      <c r="F152">
        <v>200.58</v>
      </c>
      <c r="G152">
        <v>314.63</v>
      </c>
      <c r="H152">
        <v>75511.199999999997</v>
      </c>
      <c r="I152">
        <v>314.63</v>
      </c>
      <c r="J152">
        <v>75511.199999999997</v>
      </c>
      <c r="K152">
        <v>75.511200000000002</v>
      </c>
      <c r="L152">
        <v>48139.199999999997</v>
      </c>
      <c r="M152">
        <v>27372</v>
      </c>
      <c r="N152">
        <v>27.372</v>
      </c>
      <c r="O152" s="10">
        <v>44640</v>
      </c>
      <c r="P152" t="s">
        <v>34</v>
      </c>
      <c r="Q152" t="s">
        <v>38</v>
      </c>
      <c r="R152">
        <v>2022</v>
      </c>
      <c r="S152" t="s">
        <v>335</v>
      </c>
      <c r="T152" t="s">
        <v>879</v>
      </c>
      <c r="U152" t="s">
        <v>111</v>
      </c>
      <c r="V152" t="s">
        <v>249</v>
      </c>
    </row>
    <row r="153" spans="1:22" x14ac:dyDescent="0.25">
      <c r="A153" t="s">
        <v>54</v>
      </c>
      <c r="B153" t="s">
        <v>253</v>
      </c>
      <c r="C153" t="s">
        <v>878</v>
      </c>
      <c r="D153" t="s">
        <v>23</v>
      </c>
      <c r="E153">
        <v>274</v>
      </c>
      <c r="F153">
        <v>160.21</v>
      </c>
      <c r="G153">
        <v>264.95999999999998</v>
      </c>
      <c r="H153">
        <v>72599.039999999994</v>
      </c>
      <c r="I153">
        <v>264.95999999999998</v>
      </c>
      <c r="J153">
        <v>72599.039999999994</v>
      </c>
      <c r="K153">
        <v>72.599039999999988</v>
      </c>
      <c r="L153">
        <v>43897.54</v>
      </c>
      <c r="M153">
        <v>28701.499999999989</v>
      </c>
      <c r="N153">
        <v>28.701499999999989</v>
      </c>
      <c r="O153" s="10">
        <v>44747</v>
      </c>
      <c r="P153" t="s">
        <v>31</v>
      </c>
      <c r="Q153" t="s">
        <v>37</v>
      </c>
      <c r="R153">
        <v>2022</v>
      </c>
      <c r="S153" t="s">
        <v>603</v>
      </c>
      <c r="T153" t="s">
        <v>879</v>
      </c>
      <c r="U153" t="s">
        <v>46</v>
      </c>
      <c r="V153" t="s">
        <v>253</v>
      </c>
    </row>
    <row r="154" spans="1:22" x14ac:dyDescent="0.25">
      <c r="A154" t="s">
        <v>867</v>
      </c>
      <c r="B154" t="s">
        <v>70</v>
      </c>
      <c r="C154" t="s">
        <v>878</v>
      </c>
      <c r="D154" t="s">
        <v>24</v>
      </c>
      <c r="E154">
        <v>516</v>
      </c>
      <c r="F154">
        <v>128.54</v>
      </c>
      <c r="G154">
        <v>213.31</v>
      </c>
      <c r="H154">
        <v>110067.96</v>
      </c>
      <c r="I154">
        <v>213.31</v>
      </c>
      <c r="J154">
        <v>110067.96</v>
      </c>
      <c r="K154">
        <v>110.06796</v>
      </c>
      <c r="L154">
        <v>66326.64</v>
      </c>
      <c r="M154">
        <v>43741.320000000007</v>
      </c>
      <c r="N154">
        <v>43.741320000000009</v>
      </c>
      <c r="O154" s="10">
        <v>44703</v>
      </c>
      <c r="P154" t="s">
        <v>32</v>
      </c>
      <c r="Q154" t="s">
        <v>40</v>
      </c>
      <c r="R154">
        <v>2022</v>
      </c>
      <c r="S154" t="s">
        <v>625</v>
      </c>
      <c r="T154" t="s">
        <v>879</v>
      </c>
      <c r="U154" t="s">
        <v>44</v>
      </c>
      <c r="V154" t="s">
        <v>70</v>
      </c>
    </row>
    <row r="155" spans="1:22" x14ac:dyDescent="0.25">
      <c r="A155" t="s">
        <v>53</v>
      </c>
      <c r="B155" t="s">
        <v>420</v>
      </c>
      <c r="C155" t="s">
        <v>878</v>
      </c>
      <c r="D155" t="s">
        <v>23</v>
      </c>
      <c r="E155">
        <v>516</v>
      </c>
      <c r="F155">
        <v>39.08</v>
      </c>
      <c r="G155">
        <v>69.73</v>
      </c>
      <c r="H155">
        <v>24963.34</v>
      </c>
      <c r="I155">
        <v>69.73</v>
      </c>
      <c r="J155">
        <v>35980.68</v>
      </c>
      <c r="K155">
        <v>35.98068</v>
      </c>
      <c r="L155">
        <v>13990.64</v>
      </c>
      <c r="M155">
        <v>21990.04</v>
      </c>
      <c r="N155">
        <v>21.99004</v>
      </c>
      <c r="O155" s="10">
        <v>45653</v>
      </c>
      <c r="P155" t="s">
        <v>27</v>
      </c>
      <c r="Q155" t="s">
        <v>39</v>
      </c>
      <c r="R155">
        <v>2024</v>
      </c>
      <c r="S155" t="s">
        <v>672</v>
      </c>
      <c r="T155" t="s">
        <v>879</v>
      </c>
      <c r="U155" t="s">
        <v>45</v>
      </c>
      <c r="V155" t="s">
        <v>420</v>
      </c>
    </row>
    <row r="156" spans="1:22" x14ac:dyDescent="0.25">
      <c r="A156" t="s">
        <v>53</v>
      </c>
      <c r="B156" t="s">
        <v>246</v>
      </c>
      <c r="C156" t="s">
        <v>878</v>
      </c>
      <c r="D156" t="s">
        <v>22</v>
      </c>
      <c r="E156">
        <v>418</v>
      </c>
      <c r="F156">
        <v>138.56</v>
      </c>
      <c r="G156">
        <v>170.99</v>
      </c>
      <c r="H156">
        <v>45825.32</v>
      </c>
      <c r="I156">
        <v>170.99</v>
      </c>
      <c r="J156">
        <v>71473.820000000007</v>
      </c>
      <c r="K156">
        <v>71.473820000000003</v>
      </c>
      <c r="L156">
        <v>37134.080000000002</v>
      </c>
      <c r="M156">
        <v>34339.740000000013</v>
      </c>
      <c r="N156">
        <v>34.339740000000013</v>
      </c>
      <c r="O156" s="10">
        <v>45670</v>
      </c>
      <c r="P156" t="s">
        <v>36</v>
      </c>
      <c r="Q156" t="s">
        <v>38</v>
      </c>
      <c r="R156">
        <v>2025</v>
      </c>
      <c r="S156" t="s">
        <v>430</v>
      </c>
      <c r="T156" t="s">
        <v>879</v>
      </c>
      <c r="U156" t="s">
        <v>43</v>
      </c>
      <c r="V156" t="s">
        <v>246</v>
      </c>
    </row>
    <row r="157" spans="1:22" x14ac:dyDescent="0.25">
      <c r="A157" t="s">
        <v>54</v>
      </c>
      <c r="B157" t="s">
        <v>66</v>
      </c>
      <c r="C157" t="s">
        <v>878</v>
      </c>
      <c r="D157" t="s">
        <v>24</v>
      </c>
      <c r="E157">
        <v>357</v>
      </c>
      <c r="F157">
        <v>149.15</v>
      </c>
      <c r="G157">
        <v>194.42</v>
      </c>
      <c r="H157">
        <v>69407.94</v>
      </c>
      <c r="I157">
        <v>194.42</v>
      </c>
      <c r="J157">
        <v>69407.94</v>
      </c>
      <c r="K157">
        <v>69.407939999999996</v>
      </c>
      <c r="L157">
        <v>53246.55</v>
      </c>
      <c r="M157">
        <v>16161.39</v>
      </c>
      <c r="N157">
        <v>16.161390000000001</v>
      </c>
      <c r="O157" s="10">
        <v>44789</v>
      </c>
      <c r="P157" t="s">
        <v>25</v>
      </c>
      <c r="Q157" t="s">
        <v>37</v>
      </c>
      <c r="R157">
        <v>2022</v>
      </c>
      <c r="S157" t="s">
        <v>241</v>
      </c>
      <c r="T157" t="s">
        <v>879</v>
      </c>
      <c r="U157" t="s">
        <v>111</v>
      </c>
      <c r="V157" t="s">
        <v>66</v>
      </c>
    </row>
    <row r="158" spans="1:22" x14ac:dyDescent="0.25">
      <c r="A158" t="s">
        <v>867</v>
      </c>
      <c r="B158" t="s">
        <v>194</v>
      </c>
      <c r="C158" t="s">
        <v>878</v>
      </c>
      <c r="D158" t="s">
        <v>24</v>
      </c>
      <c r="E158">
        <v>1313</v>
      </c>
      <c r="F158">
        <v>16.2</v>
      </c>
      <c r="G158">
        <v>23.2</v>
      </c>
      <c r="H158">
        <v>23084</v>
      </c>
      <c r="I158">
        <v>23.2</v>
      </c>
      <c r="J158">
        <v>30461.599999999999</v>
      </c>
      <c r="K158">
        <v>30.461600000000001</v>
      </c>
      <c r="L158">
        <v>16119</v>
      </c>
      <c r="M158">
        <v>14342.6</v>
      </c>
      <c r="N158">
        <v>14.342599999999999</v>
      </c>
      <c r="O158" s="10">
        <v>45240</v>
      </c>
      <c r="P158" t="s">
        <v>33</v>
      </c>
      <c r="Q158" t="s">
        <v>39</v>
      </c>
      <c r="R158">
        <v>2023</v>
      </c>
      <c r="S158" t="s">
        <v>195</v>
      </c>
      <c r="T158" t="s">
        <v>879</v>
      </c>
      <c r="U158" t="s">
        <v>43</v>
      </c>
      <c r="V158" t="s">
        <v>194</v>
      </c>
    </row>
    <row r="159" spans="1:22" x14ac:dyDescent="0.25">
      <c r="A159" t="s">
        <v>52</v>
      </c>
      <c r="B159" t="s">
        <v>280</v>
      </c>
      <c r="C159" t="s">
        <v>878</v>
      </c>
      <c r="D159" t="s">
        <v>24</v>
      </c>
      <c r="E159">
        <v>379</v>
      </c>
      <c r="F159">
        <v>200.67</v>
      </c>
      <c r="G159">
        <v>312.79000000000002</v>
      </c>
      <c r="H159">
        <v>82263.77</v>
      </c>
      <c r="I159">
        <v>312.79000000000002</v>
      </c>
      <c r="J159">
        <v>118547.41</v>
      </c>
      <c r="K159">
        <v>118.54741</v>
      </c>
      <c r="L159">
        <v>52776.21</v>
      </c>
      <c r="M159">
        <v>65771.200000000012</v>
      </c>
      <c r="N159">
        <v>65.771200000000007</v>
      </c>
      <c r="O159" s="10">
        <v>45618</v>
      </c>
      <c r="P159" t="s">
        <v>33</v>
      </c>
      <c r="Q159" t="s">
        <v>39</v>
      </c>
      <c r="R159">
        <v>2024</v>
      </c>
      <c r="S159" t="s">
        <v>428</v>
      </c>
      <c r="T159" t="s">
        <v>879</v>
      </c>
      <c r="U159" t="s">
        <v>45</v>
      </c>
      <c r="V159" t="s">
        <v>280</v>
      </c>
    </row>
    <row r="160" spans="1:22" x14ac:dyDescent="0.25">
      <c r="A160" t="s">
        <v>53</v>
      </c>
      <c r="B160" t="s">
        <v>109</v>
      </c>
      <c r="C160" t="s">
        <v>878</v>
      </c>
      <c r="D160" t="s">
        <v>21</v>
      </c>
      <c r="E160">
        <v>593</v>
      </c>
      <c r="F160">
        <v>24.89</v>
      </c>
      <c r="G160">
        <v>40.020000000000003</v>
      </c>
      <c r="H160">
        <v>19769.88</v>
      </c>
      <c r="I160">
        <v>40.020000000000003</v>
      </c>
      <c r="J160">
        <v>23731.86</v>
      </c>
      <c r="K160">
        <v>23.731860000000001</v>
      </c>
      <c r="L160">
        <v>12295.66</v>
      </c>
      <c r="M160">
        <v>11436.2</v>
      </c>
      <c r="N160">
        <v>11.436199999999999</v>
      </c>
      <c r="O160" s="10">
        <v>45505</v>
      </c>
      <c r="P160" t="s">
        <v>25</v>
      </c>
      <c r="Q160" t="s">
        <v>37</v>
      </c>
      <c r="R160">
        <v>2024</v>
      </c>
      <c r="S160" t="s">
        <v>172</v>
      </c>
      <c r="T160" t="s">
        <v>879</v>
      </c>
      <c r="U160" t="s">
        <v>111</v>
      </c>
      <c r="V160" t="s">
        <v>109</v>
      </c>
    </row>
    <row r="161" spans="1:22" x14ac:dyDescent="0.25">
      <c r="A161" t="s">
        <v>53</v>
      </c>
      <c r="B161" t="s">
        <v>356</v>
      </c>
      <c r="C161" t="s">
        <v>878</v>
      </c>
      <c r="D161" t="s">
        <v>24</v>
      </c>
      <c r="E161">
        <v>660</v>
      </c>
      <c r="F161">
        <v>136.4</v>
      </c>
      <c r="G161">
        <v>243.49</v>
      </c>
      <c r="H161">
        <v>146094</v>
      </c>
      <c r="I161">
        <v>243.49</v>
      </c>
      <c r="J161">
        <v>160703.4</v>
      </c>
      <c r="K161">
        <v>160.70339999999999</v>
      </c>
      <c r="L161">
        <v>81840</v>
      </c>
      <c r="M161">
        <v>78863.399999999994</v>
      </c>
      <c r="N161">
        <v>78.863399999999999</v>
      </c>
      <c r="O161" s="10">
        <v>45068</v>
      </c>
      <c r="P161" t="s">
        <v>32</v>
      </c>
      <c r="Q161" t="s">
        <v>40</v>
      </c>
      <c r="R161">
        <v>2023</v>
      </c>
      <c r="S161" t="s">
        <v>761</v>
      </c>
      <c r="T161" t="s">
        <v>879</v>
      </c>
      <c r="U161" t="s">
        <v>43</v>
      </c>
      <c r="V161" t="s">
        <v>356</v>
      </c>
    </row>
    <row r="162" spans="1:22" x14ac:dyDescent="0.25">
      <c r="A162" t="s">
        <v>53</v>
      </c>
      <c r="B162" t="s">
        <v>120</v>
      </c>
      <c r="C162" t="s">
        <v>878</v>
      </c>
      <c r="D162" t="s">
        <v>21</v>
      </c>
      <c r="E162">
        <v>369</v>
      </c>
      <c r="F162">
        <v>184.89</v>
      </c>
      <c r="G162">
        <v>280.63</v>
      </c>
      <c r="H162">
        <v>103552.47</v>
      </c>
      <c r="I162">
        <v>280.63</v>
      </c>
      <c r="J162">
        <v>103552.47</v>
      </c>
      <c r="K162">
        <v>103.55247</v>
      </c>
      <c r="L162">
        <v>68224.41</v>
      </c>
      <c r="M162">
        <v>35328.06</v>
      </c>
      <c r="N162">
        <v>35.328060000000001</v>
      </c>
      <c r="O162" s="10">
        <v>44809</v>
      </c>
      <c r="P162" t="s">
        <v>35</v>
      </c>
      <c r="Q162" t="s">
        <v>37</v>
      </c>
      <c r="R162">
        <v>2022</v>
      </c>
      <c r="S162" t="s">
        <v>121</v>
      </c>
      <c r="T162" t="s">
        <v>879</v>
      </c>
      <c r="U162" t="s">
        <v>42</v>
      </c>
      <c r="V162" t="s">
        <v>120</v>
      </c>
    </row>
    <row r="163" spans="1:22" x14ac:dyDescent="0.25">
      <c r="A163" t="s">
        <v>867</v>
      </c>
      <c r="B163" t="s">
        <v>180</v>
      </c>
      <c r="C163" t="s">
        <v>878</v>
      </c>
      <c r="D163" t="s">
        <v>22</v>
      </c>
      <c r="E163">
        <v>560</v>
      </c>
      <c r="F163">
        <v>51.83</v>
      </c>
      <c r="G163">
        <v>92.44</v>
      </c>
      <c r="H163">
        <v>47051.96</v>
      </c>
      <c r="I163">
        <v>92.44</v>
      </c>
      <c r="J163">
        <v>51766.400000000001</v>
      </c>
      <c r="K163">
        <v>51.766399999999997</v>
      </c>
      <c r="L163">
        <v>26381.47</v>
      </c>
      <c r="M163">
        <v>25384.93</v>
      </c>
      <c r="N163">
        <v>25.384930000000001</v>
      </c>
      <c r="O163" s="10">
        <v>44986</v>
      </c>
      <c r="P163" t="s">
        <v>34</v>
      </c>
      <c r="Q163" t="s">
        <v>38</v>
      </c>
      <c r="R163">
        <v>2023</v>
      </c>
      <c r="S163" t="s">
        <v>519</v>
      </c>
      <c r="T163" t="s">
        <v>879</v>
      </c>
      <c r="U163" t="s">
        <v>43</v>
      </c>
      <c r="V163" t="s">
        <v>180</v>
      </c>
    </row>
    <row r="164" spans="1:22" x14ac:dyDescent="0.25">
      <c r="A164" t="s">
        <v>54</v>
      </c>
      <c r="B164" t="s">
        <v>138</v>
      </c>
      <c r="C164" t="s">
        <v>878</v>
      </c>
      <c r="D164" t="s">
        <v>23</v>
      </c>
      <c r="E164">
        <v>419</v>
      </c>
      <c r="F164">
        <v>97.01</v>
      </c>
      <c r="G164">
        <v>123.38</v>
      </c>
      <c r="H164">
        <v>43059.62</v>
      </c>
      <c r="I164">
        <v>123.38</v>
      </c>
      <c r="J164">
        <v>51696.22</v>
      </c>
      <c r="K164">
        <v>51.696219999999997</v>
      </c>
      <c r="L164">
        <v>33856.49</v>
      </c>
      <c r="M164">
        <v>17839.73</v>
      </c>
      <c r="N164">
        <v>17.839729999999999</v>
      </c>
      <c r="O164" s="10">
        <v>45522</v>
      </c>
      <c r="P164" t="s">
        <v>25</v>
      </c>
      <c r="Q164" t="s">
        <v>37</v>
      </c>
      <c r="R164">
        <v>2024</v>
      </c>
      <c r="S164" t="s">
        <v>271</v>
      </c>
      <c r="T164" t="s">
        <v>879</v>
      </c>
      <c r="U164" t="s">
        <v>44</v>
      </c>
      <c r="V164" t="s">
        <v>138</v>
      </c>
    </row>
    <row r="165" spans="1:22" x14ac:dyDescent="0.25">
      <c r="A165" t="s">
        <v>52</v>
      </c>
      <c r="B165" t="s">
        <v>109</v>
      </c>
      <c r="C165" t="s">
        <v>878</v>
      </c>
      <c r="D165" t="s">
        <v>22</v>
      </c>
      <c r="E165">
        <v>1111</v>
      </c>
      <c r="F165">
        <v>18.84</v>
      </c>
      <c r="G165">
        <v>24.7</v>
      </c>
      <c r="H165">
        <v>22872.2</v>
      </c>
      <c r="I165">
        <v>24.7</v>
      </c>
      <c r="J165">
        <v>27441.7</v>
      </c>
      <c r="K165">
        <v>27.441700000000001</v>
      </c>
      <c r="L165">
        <v>17445.84</v>
      </c>
      <c r="M165">
        <v>9995.86</v>
      </c>
      <c r="N165">
        <v>9.9958600000000004</v>
      </c>
      <c r="O165" s="10">
        <v>45415</v>
      </c>
      <c r="P165" t="s">
        <v>32</v>
      </c>
      <c r="Q165" t="s">
        <v>40</v>
      </c>
      <c r="R165">
        <v>2024</v>
      </c>
      <c r="S165" t="s">
        <v>700</v>
      </c>
      <c r="T165" t="s">
        <v>879</v>
      </c>
      <c r="U165" t="s">
        <v>46</v>
      </c>
      <c r="V165" t="s">
        <v>109</v>
      </c>
    </row>
    <row r="166" spans="1:22" x14ac:dyDescent="0.25">
      <c r="A166" t="s">
        <v>54</v>
      </c>
      <c r="B166" t="s">
        <v>151</v>
      </c>
      <c r="C166" t="s">
        <v>878</v>
      </c>
      <c r="D166" t="s">
        <v>24</v>
      </c>
      <c r="E166">
        <v>348</v>
      </c>
      <c r="F166">
        <v>113.02</v>
      </c>
      <c r="G166">
        <v>171.32</v>
      </c>
      <c r="H166">
        <v>59619.360000000001</v>
      </c>
      <c r="I166">
        <v>171.32</v>
      </c>
      <c r="J166">
        <v>59619.360000000001</v>
      </c>
      <c r="K166">
        <v>59.61936</v>
      </c>
      <c r="L166">
        <v>39330.959999999999</v>
      </c>
      <c r="M166">
        <v>20288.400000000001</v>
      </c>
      <c r="N166">
        <v>20.288399999999999</v>
      </c>
      <c r="O166" s="10">
        <v>44773</v>
      </c>
      <c r="P166" t="s">
        <v>31</v>
      </c>
      <c r="Q166" t="s">
        <v>37</v>
      </c>
      <c r="R166">
        <v>2022</v>
      </c>
      <c r="S166" t="s">
        <v>224</v>
      </c>
      <c r="T166" t="s">
        <v>879</v>
      </c>
      <c r="U166" t="s">
        <v>47</v>
      </c>
      <c r="V166" t="s">
        <v>151</v>
      </c>
    </row>
    <row r="167" spans="1:22" x14ac:dyDescent="0.25">
      <c r="A167" t="s">
        <v>54</v>
      </c>
      <c r="B167" t="s">
        <v>296</v>
      </c>
      <c r="C167" t="s">
        <v>878</v>
      </c>
      <c r="D167" t="s">
        <v>23</v>
      </c>
      <c r="E167">
        <v>700</v>
      </c>
      <c r="F167">
        <v>215.44</v>
      </c>
      <c r="G167">
        <v>377.7</v>
      </c>
      <c r="H167">
        <v>264390</v>
      </c>
      <c r="I167">
        <v>377.7</v>
      </c>
      <c r="J167">
        <v>264390</v>
      </c>
      <c r="K167">
        <v>264.39</v>
      </c>
      <c r="L167">
        <v>150808</v>
      </c>
      <c r="M167">
        <v>113582</v>
      </c>
      <c r="N167">
        <v>113.58199999999999</v>
      </c>
      <c r="O167" s="10">
        <v>44767</v>
      </c>
      <c r="P167" t="s">
        <v>31</v>
      </c>
      <c r="Q167" t="s">
        <v>37</v>
      </c>
      <c r="R167">
        <v>2022</v>
      </c>
      <c r="S167" t="s">
        <v>684</v>
      </c>
      <c r="T167" t="s">
        <v>879</v>
      </c>
      <c r="U167" t="s">
        <v>46</v>
      </c>
      <c r="V167" t="s">
        <v>296</v>
      </c>
    </row>
    <row r="168" spans="1:22" x14ac:dyDescent="0.25">
      <c r="A168" t="s">
        <v>867</v>
      </c>
      <c r="B168" t="s">
        <v>132</v>
      </c>
      <c r="C168" t="s">
        <v>878</v>
      </c>
      <c r="D168" t="s">
        <v>21</v>
      </c>
      <c r="E168">
        <v>560</v>
      </c>
      <c r="F168">
        <v>265.42</v>
      </c>
      <c r="G168">
        <v>354.67</v>
      </c>
      <c r="H168">
        <v>165630.89000000001</v>
      </c>
      <c r="I168">
        <v>354.67</v>
      </c>
      <c r="J168">
        <v>198615.2</v>
      </c>
      <c r="K168">
        <v>198.61519999999999</v>
      </c>
      <c r="L168">
        <v>123951.14</v>
      </c>
      <c r="M168">
        <v>74664.060000000012</v>
      </c>
      <c r="N168">
        <v>74.664060000000006</v>
      </c>
      <c r="O168" s="10">
        <v>45422</v>
      </c>
      <c r="P168" t="s">
        <v>32</v>
      </c>
      <c r="Q168" t="s">
        <v>40</v>
      </c>
      <c r="R168">
        <v>2024</v>
      </c>
      <c r="S168" t="s">
        <v>416</v>
      </c>
      <c r="T168" t="s">
        <v>879</v>
      </c>
      <c r="U168" t="s">
        <v>43</v>
      </c>
      <c r="V168" t="s">
        <v>132</v>
      </c>
    </row>
    <row r="169" spans="1:22" x14ac:dyDescent="0.25">
      <c r="A169" t="s">
        <v>54</v>
      </c>
      <c r="B169" t="s">
        <v>206</v>
      </c>
      <c r="C169" t="s">
        <v>878</v>
      </c>
      <c r="D169" t="s">
        <v>21</v>
      </c>
      <c r="E169">
        <v>1200</v>
      </c>
      <c r="F169">
        <v>22.03</v>
      </c>
      <c r="G169">
        <v>39.25</v>
      </c>
      <c r="H169">
        <v>39250</v>
      </c>
      <c r="I169">
        <v>39.25</v>
      </c>
      <c r="J169">
        <v>47100</v>
      </c>
      <c r="K169">
        <v>47.1</v>
      </c>
      <c r="L169">
        <v>22030</v>
      </c>
      <c r="M169">
        <v>25070</v>
      </c>
      <c r="N169">
        <v>25.07</v>
      </c>
      <c r="O169" s="10">
        <v>45467</v>
      </c>
      <c r="P169" t="s">
        <v>28</v>
      </c>
      <c r="Q169" t="s">
        <v>40</v>
      </c>
      <c r="R169">
        <v>2024</v>
      </c>
      <c r="S169" t="s">
        <v>207</v>
      </c>
      <c r="T169" t="s">
        <v>879</v>
      </c>
      <c r="U169" t="s">
        <v>43</v>
      </c>
      <c r="V169" t="s">
        <v>206</v>
      </c>
    </row>
    <row r="170" spans="1:22" x14ac:dyDescent="0.25">
      <c r="A170" t="s">
        <v>52</v>
      </c>
      <c r="B170" t="s">
        <v>253</v>
      </c>
      <c r="C170" t="s">
        <v>878</v>
      </c>
      <c r="D170" t="s">
        <v>24</v>
      </c>
      <c r="E170">
        <v>360</v>
      </c>
      <c r="F170">
        <v>202.41</v>
      </c>
      <c r="G170">
        <v>335.67</v>
      </c>
      <c r="H170">
        <v>100701</v>
      </c>
      <c r="I170">
        <v>335.67</v>
      </c>
      <c r="J170">
        <v>120841.2</v>
      </c>
      <c r="K170">
        <v>120.8412</v>
      </c>
      <c r="L170">
        <v>60723</v>
      </c>
      <c r="M170">
        <v>60118.200000000012</v>
      </c>
      <c r="N170">
        <v>60.118200000000009</v>
      </c>
      <c r="O170" s="10">
        <v>45559</v>
      </c>
      <c r="P170" t="s">
        <v>35</v>
      </c>
      <c r="Q170" t="s">
        <v>37</v>
      </c>
      <c r="R170">
        <v>2024</v>
      </c>
      <c r="S170" t="s">
        <v>492</v>
      </c>
      <c r="T170" t="s">
        <v>879</v>
      </c>
      <c r="U170" t="s">
        <v>45</v>
      </c>
      <c r="V170" t="s">
        <v>253</v>
      </c>
    </row>
    <row r="171" spans="1:22" x14ac:dyDescent="0.25">
      <c r="A171" t="s">
        <v>54</v>
      </c>
      <c r="B171" t="s">
        <v>180</v>
      </c>
      <c r="C171" t="s">
        <v>878</v>
      </c>
      <c r="D171" t="s">
        <v>23</v>
      </c>
      <c r="E171">
        <v>682</v>
      </c>
      <c r="F171">
        <v>84.16</v>
      </c>
      <c r="G171">
        <v>148.69</v>
      </c>
      <c r="H171">
        <v>101406.58</v>
      </c>
      <c r="I171">
        <v>148.69</v>
      </c>
      <c r="J171">
        <v>101406.58</v>
      </c>
      <c r="K171">
        <v>101.40658000000001</v>
      </c>
      <c r="L171">
        <v>57397.120000000003</v>
      </c>
      <c r="M171">
        <v>44009.46</v>
      </c>
      <c r="N171">
        <v>44.009459999999997</v>
      </c>
      <c r="O171" s="10">
        <v>44811</v>
      </c>
      <c r="P171" t="s">
        <v>35</v>
      </c>
      <c r="Q171" t="s">
        <v>37</v>
      </c>
      <c r="R171">
        <v>2022</v>
      </c>
      <c r="S171" t="s">
        <v>693</v>
      </c>
      <c r="T171" t="s">
        <v>879</v>
      </c>
      <c r="U171" t="s">
        <v>111</v>
      </c>
      <c r="V171" t="s">
        <v>180</v>
      </c>
    </row>
    <row r="172" spans="1:22" x14ac:dyDescent="0.25">
      <c r="A172" t="s">
        <v>52</v>
      </c>
      <c r="B172" t="s">
        <v>235</v>
      </c>
      <c r="C172" t="s">
        <v>878</v>
      </c>
      <c r="D172" t="s">
        <v>23</v>
      </c>
      <c r="E172">
        <v>355</v>
      </c>
      <c r="F172">
        <v>166.7</v>
      </c>
      <c r="G172">
        <v>227.62</v>
      </c>
      <c r="H172">
        <v>67375.520000000004</v>
      </c>
      <c r="I172">
        <v>227.62</v>
      </c>
      <c r="J172">
        <v>80805.100000000006</v>
      </c>
      <c r="K172">
        <v>80.80510000000001</v>
      </c>
      <c r="L172">
        <v>49343.199999999997</v>
      </c>
      <c r="M172">
        <v>31461.900000000009</v>
      </c>
      <c r="N172">
        <v>31.461900000000011</v>
      </c>
      <c r="O172" s="10">
        <v>44897</v>
      </c>
      <c r="P172" t="s">
        <v>27</v>
      </c>
      <c r="Q172" t="s">
        <v>39</v>
      </c>
      <c r="R172">
        <v>2022</v>
      </c>
      <c r="S172" t="s">
        <v>788</v>
      </c>
      <c r="T172" t="s">
        <v>879</v>
      </c>
      <c r="U172" t="s">
        <v>47</v>
      </c>
      <c r="V172" t="s">
        <v>235</v>
      </c>
    </row>
    <row r="173" spans="1:22" x14ac:dyDescent="0.25">
      <c r="A173" t="s">
        <v>53</v>
      </c>
      <c r="B173" t="s">
        <v>401</v>
      </c>
      <c r="C173" t="s">
        <v>878</v>
      </c>
      <c r="D173" t="s">
        <v>22</v>
      </c>
      <c r="E173">
        <v>692</v>
      </c>
      <c r="F173">
        <v>196.38</v>
      </c>
      <c r="G173">
        <v>252.48</v>
      </c>
      <c r="H173">
        <v>132299.51999999999</v>
      </c>
      <c r="I173">
        <v>252.48</v>
      </c>
      <c r="J173">
        <v>174716.16</v>
      </c>
      <c r="K173">
        <v>174.71616</v>
      </c>
      <c r="L173">
        <v>102903.12</v>
      </c>
      <c r="M173">
        <v>71813.040000000008</v>
      </c>
      <c r="N173">
        <v>71.813040000000015</v>
      </c>
      <c r="O173" s="10">
        <v>45250</v>
      </c>
      <c r="P173" t="s">
        <v>33</v>
      </c>
      <c r="Q173" t="s">
        <v>39</v>
      </c>
      <c r="R173">
        <v>2023</v>
      </c>
      <c r="S173" t="s">
        <v>817</v>
      </c>
      <c r="T173" t="s">
        <v>879</v>
      </c>
      <c r="U173" t="s">
        <v>47</v>
      </c>
      <c r="V173" t="s">
        <v>401</v>
      </c>
    </row>
    <row r="174" spans="1:22" x14ac:dyDescent="0.25">
      <c r="A174" t="s">
        <v>867</v>
      </c>
      <c r="B174" t="s">
        <v>164</v>
      </c>
      <c r="C174" t="s">
        <v>878</v>
      </c>
      <c r="D174" t="s">
        <v>21</v>
      </c>
      <c r="E174">
        <v>824</v>
      </c>
      <c r="F174">
        <v>219.76</v>
      </c>
      <c r="G174">
        <v>308.32</v>
      </c>
      <c r="H174">
        <v>230931.68</v>
      </c>
      <c r="I174">
        <v>308.32</v>
      </c>
      <c r="J174">
        <v>254055.67999999999</v>
      </c>
      <c r="K174">
        <v>254.05568</v>
      </c>
      <c r="L174">
        <v>164600.24</v>
      </c>
      <c r="M174">
        <v>89455.44</v>
      </c>
      <c r="N174">
        <v>89.455439999999996</v>
      </c>
      <c r="O174" s="10">
        <v>45165</v>
      </c>
      <c r="P174" t="s">
        <v>25</v>
      </c>
      <c r="Q174" t="s">
        <v>37</v>
      </c>
      <c r="R174">
        <v>2023</v>
      </c>
      <c r="S174" t="s">
        <v>313</v>
      </c>
      <c r="T174" t="s">
        <v>879</v>
      </c>
      <c r="U174" t="s">
        <v>41</v>
      </c>
      <c r="V174" t="s">
        <v>164</v>
      </c>
    </row>
    <row r="175" spans="1:22" x14ac:dyDescent="0.25">
      <c r="A175" t="s">
        <v>54</v>
      </c>
      <c r="B175" t="s">
        <v>168</v>
      </c>
      <c r="C175" t="s">
        <v>878</v>
      </c>
      <c r="D175" t="s">
        <v>23</v>
      </c>
      <c r="E175">
        <v>392</v>
      </c>
      <c r="F175">
        <v>147.83000000000001</v>
      </c>
      <c r="G175">
        <v>240.97</v>
      </c>
      <c r="H175">
        <v>65543.839999999997</v>
      </c>
      <c r="I175">
        <v>240.97</v>
      </c>
      <c r="J175">
        <v>94460.24</v>
      </c>
      <c r="K175">
        <v>94.460239999999999</v>
      </c>
      <c r="L175">
        <v>40209.760000000002</v>
      </c>
      <c r="M175">
        <v>54250.48</v>
      </c>
      <c r="N175">
        <v>54.250480000000003</v>
      </c>
      <c r="O175" s="10">
        <v>45597</v>
      </c>
      <c r="P175" t="s">
        <v>33</v>
      </c>
      <c r="Q175" t="s">
        <v>39</v>
      </c>
      <c r="R175">
        <v>2024</v>
      </c>
      <c r="S175" t="s">
        <v>691</v>
      </c>
      <c r="T175" t="s">
        <v>879</v>
      </c>
      <c r="U175" t="s">
        <v>47</v>
      </c>
      <c r="V175" t="s">
        <v>168</v>
      </c>
    </row>
    <row r="176" spans="1:22" x14ac:dyDescent="0.25">
      <c r="A176" t="s">
        <v>54</v>
      </c>
      <c r="B176" t="s">
        <v>118</v>
      </c>
      <c r="C176" t="s">
        <v>878</v>
      </c>
      <c r="D176" t="s">
        <v>21</v>
      </c>
      <c r="E176">
        <v>986</v>
      </c>
      <c r="F176">
        <v>53.64</v>
      </c>
      <c r="G176">
        <v>87.66</v>
      </c>
      <c r="H176">
        <v>86432.76</v>
      </c>
      <c r="I176">
        <v>87.66</v>
      </c>
      <c r="J176">
        <v>86432.76</v>
      </c>
      <c r="K176">
        <v>86.432760000000002</v>
      </c>
      <c r="L176">
        <v>52889.04</v>
      </c>
      <c r="M176">
        <v>33543.719999999987</v>
      </c>
      <c r="N176">
        <v>33.543719999999993</v>
      </c>
      <c r="O176" s="10">
        <v>44796</v>
      </c>
      <c r="P176" t="s">
        <v>25</v>
      </c>
      <c r="Q176" t="s">
        <v>37</v>
      </c>
      <c r="R176">
        <v>2022</v>
      </c>
      <c r="S176" t="s">
        <v>754</v>
      </c>
      <c r="T176" t="s">
        <v>879</v>
      </c>
      <c r="U176" t="s">
        <v>42</v>
      </c>
      <c r="V176" t="s">
        <v>118</v>
      </c>
    </row>
    <row r="177" spans="1:22" x14ac:dyDescent="0.25">
      <c r="A177" t="s">
        <v>54</v>
      </c>
      <c r="B177" t="s">
        <v>268</v>
      </c>
      <c r="C177" t="s">
        <v>878</v>
      </c>
      <c r="D177" t="s">
        <v>21</v>
      </c>
      <c r="E177">
        <v>942</v>
      </c>
      <c r="F177">
        <v>187.74</v>
      </c>
      <c r="G177">
        <v>239.93</v>
      </c>
      <c r="H177">
        <v>205380.08</v>
      </c>
      <c r="I177">
        <v>239.93</v>
      </c>
      <c r="J177">
        <v>226014.06</v>
      </c>
      <c r="K177">
        <v>226.01406</v>
      </c>
      <c r="L177">
        <v>160705.44</v>
      </c>
      <c r="M177">
        <v>65308.62</v>
      </c>
      <c r="N177">
        <v>65.308619999999991</v>
      </c>
      <c r="O177" s="10">
        <v>45186</v>
      </c>
      <c r="P177" t="s">
        <v>35</v>
      </c>
      <c r="Q177" t="s">
        <v>37</v>
      </c>
      <c r="R177">
        <v>2023</v>
      </c>
      <c r="S177" t="s">
        <v>302</v>
      </c>
      <c r="T177" t="s">
        <v>879</v>
      </c>
      <c r="U177" t="s">
        <v>42</v>
      </c>
      <c r="V177" t="s">
        <v>268</v>
      </c>
    </row>
    <row r="178" spans="1:22" x14ac:dyDescent="0.25">
      <c r="A178" t="s">
        <v>54</v>
      </c>
      <c r="B178" t="s">
        <v>246</v>
      </c>
      <c r="C178" t="s">
        <v>878</v>
      </c>
      <c r="D178" t="s">
        <v>21</v>
      </c>
      <c r="E178">
        <v>704</v>
      </c>
      <c r="F178">
        <v>40.369999999999997</v>
      </c>
      <c r="G178">
        <v>64.91</v>
      </c>
      <c r="H178">
        <v>41542.400000000001</v>
      </c>
      <c r="I178">
        <v>64.91</v>
      </c>
      <c r="J178">
        <v>45696.639999999999</v>
      </c>
      <c r="K178">
        <v>45.696640000000002</v>
      </c>
      <c r="L178">
        <v>25836.799999999999</v>
      </c>
      <c r="M178">
        <v>19859.84</v>
      </c>
      <c r="N178">
        <v>19.859839999999998</v>
      </c>
      <c r="O178" s="10">
        <v>45124</v>
      </c>
      <c r="P178" t="s">
        <v>31</v>
      </c>
      <c r="Q178" t="s">
        <v>37</v>
      </c>
      <c r="R178">
        <v>2023</v>
      </c>
      <c r="S178" t="s">
        <v>833</v>
      </c>
      <c r="T178" t="s">
        <v>879</v>
      </c>
      <c r="U178" t="s">
        <v>43</v>
      </c>
      <c r="V178" t="s">
        <v>246</v>
      </c>
    </row>
    <row r="179" spans="1:22" x14ac:dyDescent="0.25">
      <c r="A179" t="s">
        <v>53</v>
      </c>
      <c r="B179" t="s">
        <v>102</v>
      </c>
      <c r="C179" t="s">
        <v>878</v>
      </c>
      <c r="D179" t="s">
        <v>21</v>
      </c>
      <c r="E179">
        <v>349</v>
      </c>
      <c r="F179">
        <v>190.95</v>
      </c>
      <c r="G179">
        <v>279.38</v>
      </c>
      <c r="H179">
        <v>88563.46</v>
      </c>
      <c r="I179">
        <v>279.38</v>
      </c>
      <c r="J179">
        <v>97503.62</v>
      </c>
      <c r="K179">
        <v>97.503619999999998</v>
      </c>
      <c r="L179">
        <v>60531.15</v>
      </c>
      <c r="M179">
        <v>36972.469999999987</v>
      </c>
      <c r="N179">
        <v>36.972469999999987</v>
      </c>
      <c r="O179" s="10">
        <v>45191</v>
      </c>
      <c r="P179" t="s">
        <v>35</v>
      </c>
      <c r="Q179" t="s">
        <v>37</v>
      </c>
      <c r="R179">
        <v>2023</v>
      </c>
      <c r="S179" t="s">
        <v>448</v>
      </c>
      <c r="T179" t="s">
        <v>879</v>
      </c>
      <c r="U179" t="s">
        <v>46</v>
      </c>
      <c r="V179" t="s">
        <v>102</v>
      </c>
    </row>
    <row r="180" spans="1:22" x14ac:dyDescent="0.25">
      <c r="A180" t="s">
        <v>54</v>
      </c>
      <c r="B180" t="s">
        <v>502</v>
      </c>
      <c r="C180" t="s">
        <v>878</v>
      </c>
      <c r="D180" t="s">
        <v>23</v>
      </c>
      <c r="E180">
        <v>725</v>
      </c>
      <c r="F180">
        <v>115.23</v>
      </c>
      <c r="G180">
        <v>186.8</v>
      </c>
      <c r="H180">
        <v>102553.2</v>
      </c>
      <c r="I180">
        <v>186.8</v>
      </c>
      <c r="J180">
        <v>135430</v>
      </c>
      <c r="K180">
        <v>135.43</v>
      </c>
      <c r="L180">
        <v>63261.27</v>
      </c>
      <c r="M180">
        <v>72168.73000000001</v>
      </c>
      <c r="N180">
        <v>72.168730000000011</v>
      </c>
      <c r="O180" s="10">
        <v>45286</v>
      </c>
      <c r="P180" t="s">
        <v>27</v>
      </c>
      <c r="Q180" t="s">
        <v>39</v>
      </c>
      <c r="R180">
        <v>2023</v>
      </c>
      <c r="S180" t="s">
        <v>503</v>
      </c>
      <c r="T180" t="s">
        <v>879</v>
      </c>
      <c r="U180" t="s">
        <v>42</v>
      </c>
      <c r="V180" t="s">
        <v>502</v>
      </c>
    </row>
    <row r="181" spans="1:22" x14ac:dyDescent="0.25">
      <c r="A181" t="s">
        <v>867</v>
      </c>
      <c r="B181" t="s">
        <v>401</v>
      </c>
      <c r="C181" t="s">
        <v>878</v>
      </c>
      <c r="D181" t="s">
        <v>23</v>
      </c>
      <c r="E181">
        <v>341</v>
      </c>
      <c r="F181">
        <v>293.20999999999998</v>
      </c>
      <c r="G181">
        <v>384.87</v>
      </c>
      <c r="H181">
        <v>131240.67000000001</v>
      </c>
      <c r="I181">
        <v>384.87</v>
      </c>
      <c r="J181">
        <v>131240.67000000001</v>
      </c>
      <c r="K181">
        <v>131.24066999999999</v>
      </c>
      <c r="L181">
        <v>99984.61</v>
      </c>
      <c r="M181">
        <v>31256.060000000009</v>
      </c>
      <c r="N181">
        <v>31.256060000000009</v>
      </c>
      <c r="O181" s="10">
        <v>44724</v>
      </c>
      <c r="P181" t="s">
        <v>28</v>
      </c>
      <c r="Q181" t="s">
        <v>40</v>
      </c>
      <c r="R181">
        <v>2022</v>
      </c>
      <c r="S181" t="s">
        <v>778</v>
      </c>
      <c r="T181" t="s">
        <v>879</v>
      </c>
      <c r="U181" t="s">
        <v>43</v>
      </c>
      <c r="V181" t="s">
        <v>401</v>
      </c>
    </row>
    <row r="182" spans="1:22" x14ac:dyDescent="0.25">
      <c r="A182" t="s">
        <v>53</v>
      </c>
      <c r="B182" t="s">
        <v>142</v>
      </c>
      <c r="C182" t="s">
        <v>878</v>
      </c>
      <c r="D182" t="s">
        <v>21</v>
      </c>
      <c r="E182">
        <v>469</v>
      </c>
      <c r="F182">
        <v>121.36</v>
      </c>
      <c r="G182">
        <v>166.34</v>
      </c>
      <c r="H182">
        <v>78013.460000000006</v>
      </c>
      <c r="I182">
        <v>166.34</v>
      </c>
      <c r="J182">
        <v>78013.460000000006</v>
      </c>
      <c r="K182">
        <v>78.013460000000009</v>
      </c>
      <c r="L182">
        <v>56917.84</v>
      </c>
      <c r="M182">
        <v>21095.62000000001</v>
      </c>
      <c r="N182">
        <v>21.095620000000011</v>
      </c>
      <c r="O182" s="10">
        <v>44625</v>
      </c>
      <c r="P182" t="s">
        <v>34</v>
      </c>
      <c r="Q182" t="s">
        <v>38</v>
      </c>
      <c r="R182">
        <v>2022</v>
      </c>
      <c r="S182" t="s">
        <v>437</v>
      </c>
      <c r="T182" t="s">
        <v>879</v>
      </c>
      <c r="U182" t="s">
        <v>111</v>
      </c>
      <c r="V182" t="s">
        <v>142</v>
      </c>
    </row>
    <row r="183" spans="1:22" x14ac:dyDescent="0.25">
      <c r="A183" t="s">
        <v>54</v>
      </c>
      <c r="B183" t="s">
        <v>314</v>
      </c>
      <c r="C183" t="s">
        <v>878</v>
      </c>
      <c r="D183" t="s">
        <v>22</v>
      </c>
      <c r="E183">
        <v>985</v>
      </c>
      <c r="F183">
        <v>40.53</v>
      </c>
      <c r="G183">
        <v>51.16</v>
      </c>
      <c r="H183">
        <v>45788.2</v>
      </c>
      <c r="I183">
        <v>51.16</v>
      </c>
      <c r="J183">
        <v>50392.6</v>
      </c>
      <c r="K183">
        <v>50.392600000000002</v>
      </c>
      <c r="L183">
        <v>36274.35</v>
      </c>
      <c r="M183">
        <v>14118.25</v>
      </c>
      <c r="N183">
        <v>14.11825</v>
      </c>
      <c r="O183" s="10">
        <v>45051</v>
      </c>
      <c r="P183" t="s">
        <v>32</v>
      </c>
      <c r="Q183" t="s">
        <v>40</v>
      </c>
      <c r="R183">
        <v>2023</v>
      </c>
      <c r="S183" t="s">
        <v>752</v>
      </c>
      <c r="T183" t="s">
        <v>879</v>
      </c>
      <c r="U183" t="s">
        <v>47</v>
      </c>
      <c r="V183" t="s">
        <v>314</v>
      </c>
    </row>
    <row r="184" spans="1:22" x14ac:dyDescent="0.25">
      <c r="A184" t="s">
        <v>867</v>
      </c>
      <c r="B184" t="s">
        <v>210</v>
      </c>
      <c r="C184" t="s">
        <v>878</v>
      </c>
      <c r="D184" t="s">
        <v>24</v>
      </c>
      <c r="E184">
        <v>365</v>
      </c>
      <c r="F184">
        <v>232.41</v>
      </c>
      <c r="G184">
        <v>319.35000000000002</v>
      </c>
      <c r="H184">
        <v>106024.2</v>
      </c>
      <c r="I184">
        <v>319.35000000000002</v>
      </c>
      <c r="J184">
        <v>116562.75</v>
      </c>
      <c r="K184">
        <v>116.56274999999999</v>
      </c>
      <c r="L184">
        <v>77160.12</v>
      </c>
      <c r="M184">
        <v>39402.630000000019</v>
      </c>
      <c r="N184">
        <v>39.402630000000023</v>
      </c>
      <c r="O184" s="10">
        <v>45071</v>
      </c>
      <c r="P184" t="s">
        <v>32</v>
      </c>
      <c r="Q184" t="s">
        <v>40</v>
      </c>
      <c r="R184">
        <v>2023</v>
      </c>
      <c r="S184" t="s">
        <v>550</v>
      </c>
      <c r="T184" t="s">
        <v>879</v>
      </c>
      <c r="U184" t="s">
        <v>43</v>
      </c>
      <c r="V184" t="s">
        <v>210</v>
      </c>
    </row>
    <row r="185" spans="1:22" x14ac:dyDescent="0.25">
      <c r="A185" t="s">
        <v>53</v>
      </c>
      <c r="B185" t="s">
        <v>64</v>
      </c>
      <c r="C185" t="s">
        <v>878</v>
      </c>
      <c r="D185" t="s">
        <v>24</v>
      </c>
      <c r="E185">
        <v>497</v>
      </c>
      <c r="F185">
        <v>244.97</v>
      </c>
      <c r="G185">
        <v>401.62</v>
      </c>
      <c r="H185">
        <v>199605.14</v>
      </c>
      <c r="I185">
        <v>401.62</v>
      </c>
      <c r="J185">
        <v>199605.14</v>
      </c>
      <c r="K185">
        <v>199.60514000000001</v>
      </c>
      <c r="L185">
        <v>121750.09</v>
      </c>
      <c r="M185">
        <v>77855.050000000017</v>
      </c>
      <c r="N185">
        <v>77.85505000000002</v>
      </c>
      <c r="O185" s="10">
        <v>44650</v>
      </c>
      <c r="P185" t="s">
        <v>34</v>
      </c>
      <c r="Q185" t="s">
        <v>38</v>
      </c>
      <c r="R185">
        <v>2022</v>
      </c>
      <c r="S185" t="s">
        <v>583</v>
      </c>
      <c r="T185" t="s">
        <v>879</v>
      </c>
      <c r="U185" t="s">
        <v>44</v>
      </c>
      <c r="V185" t="s">
        <v>64</v>
      </c>
    </row>
    <row r="186" spans="1:22" x14ac:dyDescent="0.25">
      <c r="A186" t="s">
        <v>53</v>
      </c>
      <c r="B186" t="s">
        <v>192</v>
      </c>
      <c r="C186" t="s">
        <v>878</v>
      </c>
      <c r="D186" t="s">
        <v>22</v>
      </c>
      <c r="E186">
        <v>540</v>
      </c>
      <c r="F186">
        <v>111.89</v>
      </c>
      <c r="G186">
        <v>201.24</v>
      </c>
      <c r="H186">
        <v>90558</v>
      </c>
      <c r="I186">
        <v>201.24</v>
      </c>
      <c r="J186">
        <v>108669.6</v>
      </c>
      <c r="K186">
        <v>108.6696</v>
      </c>
      <c r="L186">
        <v>50350.5</v>
      </c>
      <c r="M186">
        <v>58319.100000000013</v>
      </c>
      <c r="N186">
        <v>58.319100000000013</v>
      </c>
      <c r="O186" s="10">
        <v>44905</v>
      </c>
      <c r="P186" t="s">
        <v>27</v>
      </c>
      <c r="Q186" t="s">
        <v>39</v>
      </c>
      <c r="R186">
        <v>2022</v>
      </c>
      <c r="S186" t="s">
        <v>678</v>
      </c>
      <c r="T186" t="s">
        <v>879</v>
      </c>
      <c r="U186" t="s">
        <v>47</v>
      </c>
      <c r="V186" t="s">
        <v>192</v>
      </c>
    </row>
    <row r="187" spans="1:22" x14ac:dyDescent="0.25">
      <c r="A187" t="s">
        <v>52</v>
      </c>
      <c r="B187" t="s">
        <v>138</v>
      </c>
      <c r="C187" t="s">
        <v>878</v>
      </c>
      <c r="D187" t="s">
        <v>21</v>
      </c>
      <c r="E187">
        <v>390</v>
      </c>
      <c r="F187">
        <v>213.61</v>
      </c>
      <c r="G187">
        <v>341.45</v>
      </c>
      <c r="H187">
        <v>133165.5</v>
      </c>
      <c r="I187">
        <v>341.45</v>
      </c>
      <c r="J187">
        <v>133165.5</v>
      </c>
      <c r="K187">
        <v>133.16550000000001</v>
      </c>
      <c r="L187">
        <v>83307.899999999994</v>
      </c>
      <c r="M187">
        <v>49857.600000000013</v>
      </c>
      <c r="N187">
        <v>49.857600000000012</v>
      </c>
      <c r="O187" s="10">
        <v>44740</v>
      </c>
      <c r="P187" t="s">
        <v>28</v>
      </c>
      <c r="Q187" t="s">
        <v>40</v>
      </c>
      <c r="R187">
        <v>2022</v>
      </c>
      <c r="S187" t="s">
        <v>826</v>
      </c>
      <c r="T187" t="s">
        <v>879</v>
      </c>
      <c r="U187" t="s">
        <v>43</v>
      </c>
      <c r="V187" t="s">
        <v>138</v>
      </c>
    </row>
    <row r="188" spans="1:22" x14ac:dyDescent="0.25">
      <c r="A188" t="s">
        <v>867</v>
      </c>
      <c r="B188" t="s">
        <v>128</v>
      </c>
      <c r="C188" t="s">
        <v>878</v>
      </c>
      <c r="D188" t="s">
        <v>22</v>
      </c>
      <c r="E188">
        <v>508</v>
      </c>
      <c r="F188">
        <v>293.54000000000002</v>
      </c>
      <c r="G188">
        <v>444.84</v>
      </c>
      <c r="H188">
        <v>188167.32</v>
      </c>
      <c r="I188">
        <v>444.84</v>
      </c>
      <c r="J188">
        <v>225978.72</v>
      </c>
      <c r="K188">
        <v>225.97872000000001</v>
      </c>
      <c r="L188">
        <v>124167.42</v>
      </c>
      <c r="M188">
        <v>101811.3</v>
      </c>
      <c r="N188">
        <v>101.8113</v>
      </c>
      <c r="O188" s="10">
        <v>45435</v>
      </c>
      <c r="P188" t="s">
        <v>32</v>
      </c>
      <c r="Q188" t="s">
        <v>40</v>
      </c>
      <c r="R188">
        <v>2024</v>
      </c>
      <c r="S188" t="s">
        <v>214</v>
      </c>
      <c r="T188" t="s">
        <v>879</v>
      </c>
      <c r="U188" t="s">
        <v>41</v>
      </c>
      <c r="V188" t="s">
        <v>128</v>
      </c>
    </row>
    <row r="189" spans="1:22" x14ac:dyDescent="0.25">
      <c r="A189" t="s">
        <v>54</v>
      </c>
      <c r="B189" t="s">
        <v>70</v>
      </c>
      <c r="C189" t="s">
        <v>878</v>
      </c>
      <c r="D189" t="s">
        <v>24</v>
      </c>
      <c r="E189">
        <v>1322</v>
      </c>
      <c r="F189">
        <v>140.56</v>
      </c>
      <c r="G189">
        <v>213.19</v>
      </c>
      <c r="H189">
        <v>195708.42</v>
      </c>
      <c r="I189">
        <v>213.19</v>
      </c>
      <c r="J189">
        <v>281837.18</v>
      </c>
      <c r="K189">
        <v>281.83717999999999</v>
      </c>
      <c r="L189">
        <v>129034.08</v>
      </c>
      <c r="M189">
        <v>152803.1</v>
      </c>
      <c r="N189">
        <v>152.8031</v>
      </c>
      <c r="O189" s="10">
        <v>45344</v>
      </c>
      <c r="P189" t="s">
        <v>26</v>
      </c>
      <c r="Q189" t="s">
        <v>38</v>
      </c>
      <c r="R189">
        <v>2024</v>
      </c>
      <c r="S189" t="s">
        <v>440</v>
      </c>
      <c r="T189" t="s">
        <v>879</v>
      </c>
      <c r="U189" t="s">
        <v>41</v>
      </c>
      <c r="V189" t="s">
        <v>70</v>
      </c>
    </row>
    <row r="190" spans="1:22" x14ac:dyDescent="0.25">
      <c r="A190" t="s">
        <v>53</v>
      </c>
      <c r="B190" t="s">
        <v>303</v>
      </c>
      <c r="C190" t="s">
        <v>878</v>
      </c>
      <c r="D190" t="s">
        <v>23</v>
      </c>
      <c r="E190">
        <v>952</v>
      </c>
      <c r="F190">
        <v>159.25</v>
      </c>
      <c r="G190">
        <v>245.16</v>
      </c>
      <c r="H190">
        <v>212063.4</v>
      </c>
      <c r="I190">
        <v>245.16</v>
      </c>
      <c r="J190">
        <v>233392.32</v>
      </c>
      <c r="K190">
        <v>233.39232000000001</v>
      </c>
      <c r="L190">
        <v>137751.25</v>
      </c>
      <c r="M190">
        <v>95641.07</v>
      </c>
      <c r="N190">
        <v>95.641070000000013</v>
      </c>
      <c r="O190" s="10">
        <v>45073</v>
      </c>
      <c r="P190" t="s">
        <v>32</v>
      </c>
      <c r="Q190" t="s">
        <v>40</v>
      </c>
      <c r="R190">
        <v>2023</v>
      </c>
      <c r="S190" t="s">
        <v>772</v>
      </c>
      <c r="T190" t="s">
        <v>879</v>
      </c>
      <c r="U190" t="s">
        <v>43</v>
      </c>
      <c r="V190" t="s">
        <v>303</v>
      </c>
    </row>
    <row r="191" spans="1:22" x14ac:dyDescent="0.25">
      <c r="A191" t="s">
        <v>54</v>
      </c>
      <c r="B191" t="s">
        <v>208</v>
      </c>
      <c r="C191" t="s">
        <v>878</v>
      </c>
      <c r="D191" t="s">
        <v>23</v>
      </c>
      <c r="E191">
        <v>1186</v>
      </c>
      <c r="F191">
        <v>228.19</v>
      </c>
      <c r="G191">
        <v>317.87</v>
      </c>
      <c r="H191">
        <v>314055.56</v>
      </c>
      <c r="I191">
        <v>317.87</v>
      </c>
      <c r="J191">
        <v>376993.82</v>
      </c>
      <c r="K191">
        <v>376.99382000000003</v>
      </c>
      <c r="L191">
        <v>225451.72</v>
      </c>
      <c r="M191">
        <v>151542.1</v>
      </c>
      <c r="N191">
        <v>151.5421</v>
      </c>
      <c r="O191" s="10">
        <v>45457</v>
      </c>
      <c r="P191" t="s">
        <v>28</v>
      </c>
      <c r="Q191" t="s">
        <v>40</v>
      </c>
      <c r="R191">
        <v>2024</v>
      </c>
      <c r="S191" t="s">
        <v>757</v>
      </c>
      <c r="T191" t="s">
        <v>879</v>
      </c>
      <c r="U191" t="s">
        <v>41</v>
      </c>
      <c r="V191" t="s">
        <v>208</v>
      </c>
    </row>
    <row r="192" spans="1:22" x14ac:dyDescent="0.25">
      <c r="A192" t="s">
        <v>53</v>
      </c>
      <c r="B192" t="s">
        <v>130</v>
      </c>
      <c r="C192" t="s">
        <v>878</v>
      </c>
      <c r="D192" t="s">
        <v>24</v>
      </c>
      <c r="E192">
        <v>860</v>
      </c>
      <c r="F192">
        <v>173.21</v>
      </c>
      <c r="G192">
        <v>249.94</v>
      </c>
      <c r="H192">
        <v>179206.98</v>
      </c>
      <c r="I192">
        <v>249.94</v>
      </c>
      <c r="J192">
        <v>214948.4</v>
      </c>
      <c r="K192">
        <v>214.94839999999999</v>
      </c>
      <c r="L192">
        <v>124191.57</v>
      </c>
      <c r="M192">
        <v>90756.829999999987</v>
      </c>
      <c r="N192">
        <v>90.756829999999994</v>
      </c>
      <c r="O192" s="10">
        <v>45480</v>
      </c>
      <c r="P192" t="s">
        <v>31</v>
      </c>
      <c r="Q192" t="s">
        <v>37</v>
      </c>
      <c r="R192">
        <v>2024</v>
      </c>
      <c r="S192" t="s">
        <v>227</v>
      </c>
      <c r="T192" t="s">
        <v>879</v>
      </c>
      <c r="U192" t="s">
        <v>43</v>
      </c>
      <c r="V192" t="s">
        <v>130</v>
      </c>
    </row>
    <row r="193" spans="1:22" x14ac:dyDescent="0.25">
      <c r="A193" t="s">
        <v>867</v>
      </c>
      <c r="B193" t="s">
        <v>208</v>
      </c>
      <c r="C193" t="s">
        <v>878</v>
      </c>
      <c r="D193" t="s">
        <v>21</v>
      </c>
      <c r="E193">
        <v>676</v>
      </c>
      <c r="F193">
        <v>237.23</v>
      </c>
      <c r="G193">
        <v>410.12</v>
      </c>
      <c r="H193">
        <v>277241.12</v>
      </c>
      <c r="I193">
        <v>410.12</v>
      </c>
      <c r="J193">
        <v>277241.12</v>
      </c>
      <c r="K193">
        <v>277.24112000000002</v>
      </c>
      <c r="L193">
        <v>160367.48000000001</v>
      </c>
      <c r="M193">
        <v>116873.64</v>
      </c>
      <c r="N193">
        <v>116.87363999999999</v>
      </c>
      <c r="O193" s="10">
        <v>44785</v>
      </c>
      <c r="P193" t="s">
        <v>25</v>
      </c>
      <c r="Q193" t="s">
        <v>37</v>
      </c>
      <c r="R193">
        <v>2022</v>
      </c>
      <c r="S193" t="s">
        <v>523</v>
      </c>
      <c r="T193" t="s">
        <v>879</v>
      </c>
      <c r="U193" t="s">
        <v>111</v>
      </c>
      <c r="V193" t="s">
        <v>208</v>
      </c>
    </row>
    <row r="194" spans="1:22" x14ac:dyDescent="0.25">
      <c r="A194" t="s">
        <v>52</v>
      </c>
      <c r="B194" t="s">
        <v>173</v>
      </c>
      <c r="C194" t="s">
        <v>878</v>
      </c>
      <c r="D194" t="s">
        <v>23</v>
      </c>
      <c r="E194">
        <v>748</v>
      </c>
      <c r="F194">
        <v>234.48</v>
      </c>
      <c r="G194">
        <v>416.86</v>
      </c>
      <c r="H194">
        <v>259703.78</v>
      </c>
      <c r="I194">
        <v>416.86</v>
      </c>
      <c r="J194">
        <v>311811.28000000003</v>
      </c>
      <c r="K194">
        <v>311.81128000000001</v>
      </c>
      <c r="L194">
        <v>146081.04</v>
      </c>
      <c r="M194">
        <v>165730.23999999999</v>
      </c>
      <c r="N194">
        <v>165.73024000000001</v>
      </c>
      <c r="O194" s="10">
        <v>44909</v>
      </c>
      <c r="P194" t="s">
        <v>27</v>
      </c>
      <c r="Q194" t="s">
        <v>39</v>
      </c>
      <c r="R194">
        <v>2022</v>
      </c>
      <c r="S194" t="s">
        <v>174</v>
      </c>
      <c r="T194" t="s">
        <v>879</v>
      </c>
      <c r="U194" t="s">
        <v>111</v>
      </c>
      <c r="V194" t="s">
        <v>173</v>
      </c>
    </row>
    <row r="195" spans="1:22" x14ac:dyDescent="0.25">
      <c r="A195" t="s">
        <v>53</v>
      </c>
      <c r="B195" t="s">
        <v>296</v>
      </c>
      <c r="C195" t="s">
        <v>878</v>
      </c>
      <c r="D195" t="s">
        <v>21</v>
      </c>
      <c r="E195">
        <v>882</v>
      </c>
      <c r="F195">
        <v>126.9</v>
      </c>
      <c r="G195">
        <v>185.1</v>
      </c>
      <c r="H195">
        <v>136048.5</v>
      </c>
      <c r="I195">
        <v>185.1</v>
      </c>
      <c r="J195">
        <v>163258.20000000001</v>
      </c>
      <c r="K195">
        <v>163.25819999999999</v>
      </c>
      <c r="L195">
        <v>93271.5</v>
      </c>
      <c r="M195">
        <v>69986.699999999983</v>
      </c>
      <c r="N195">
        <v>69.986699999999985</v>
      </c>
      <c r="O195" s="10">
        <v>45580</v>
      </c>
      <c r="P195" t="s">
        <v>29</v>
      </c>
      <c r="Q195" t="s">
        <v>39</v>
      </c>
      <c r="R195">
        <v>2024</v>
      </c>
      <c r="S195" t="s">
        <v>820</v>
      </c>
      <c r="T195" t="s">
        <v>879</v>
      </c>
      <c r="U195" t="s">
        <v>42</v>
      </c>
      <c r="V195" t="s">
        <v>296</v>
      </c>
    </row>
    <row r="196" spans="1:22" x14ac:dyDescent="0.25">
      <c r="A196" t="s">
        <v>52</v>
      </c>
      <c r="B196" t="s">
        <v>177</v>
      </c>
      <c r="C196" t="s">
        <v>878</v>
      </c>
      <c r="D196" t="s">
        <v>24</v>
      </c>
      <c r="E196">
        <v>732</v>
      </c>
      <c r="F196">
        <v>150.1</v>
      </c>
      <c r="G196">
        <v>268.27</v>
      </c>
      <c r="H196">
        <v>163644.70000000001</v>
      </c>
      <c r="I196">
        <v>268.27</v>
      </c>
      <c r="J196">
        <v>196373.64</v>
      </c>
      <c r="K196">
        <v>196.37363999999999</v>
      </c>
      <c r="L196">
        <v>91561</v>
      </c>
      <c r="M196">
        <v>104812.64</v>
      </c>
      <c r="N196">
        <v>104.81264</v>
      </c>
      <c r="O196" s="10">
        <v>45449</v>
      </c>
      <c r="P196" t="s">
        <v>28</v>
      </c>
      <c r="Q196" t="s">
        <v>40</v>
      </c>
      <c r="R196">
        <v>2024</v>
      </c>
      <c r="S196" t="s">
        <v>566</v>
      </c>
      <c r="T196" t="s">
        <v>879</v>
      </c>
      <c r="U196" t="s">
        <v>45</v>
      </c>
      <c r="V196" t="s">
        <v>177</v>
      </c>
    </row>
    <row r="197" spans="1:22" x14ac:dyDescent="0.25">
      <c r="A197" t="s">
        <v>52</v>
      </c>
      <c r="B197" t="s">
        <v>138</v>
      </c>
      <c r="C197" t="s">
        <v>878</v>
      </c>
      <c r="D197" t="s">
        <v>23</v>
      </c>
      <c r="E197">
        <v>580</v>
      </c>
      <c r="F197">
        <v>218</v>
      </c>
      <c r="G197">
        <v>349.75</v>
      </c>
      <c r="H197">
        <v>140949.25</v>
      </c>
      <c r="I197">
        <v>349.75</v>
      </c>
      <c r="J197">
        <v>202855</v>
      </c>
      <c r="K197">
        <v>202.85499999999999</v>
      </c>
      <c r="L197">
        <v>87854</v>
      </c>
      <c r="M197">
        <v>115001</v>
      </c>
      <c r="N197">
        <v>115.001</v>
      </c>
      <c r="O197" s="10">
        <v>45309</v>
      </c>
      <c r="P197" t="s">
        <v>36</v>
      </c>
      <c r="Q197" t="s">
        <v>38</v>
      </c>
      <c r="R197">
        <v>2024</v>
      </c>
      <c r="S197" t="s">
        <v>581</v>
      </c>
      <c r="T197" t="s">
        <v>879</v>
      </c>
      <c r="U197" t="s">
        <v>41</v>
      </c>
      <c r="V197" t="s">
        <v>138</v>
      </c>
    </row>
    <row r="198" spans="1:22" x14ac:dyDescent="0.25">
      <c r="A198" t="s">
        <v>52</v>
      </c>
      <c r="B198" t="s">
        <v>192</v>
      </c>
      <c r="C198" t="s">
        <v>878</v>
      </c>
      <c r="D198" t="s">
        <v>24</v>
      </c>
      <c r="E198">
        <v>934</v>
      </c>
      <c r="F198">
        <v>202.11</v>
      </c>
      <c r="G198">
        <v>256.49</v>
      </c>
      <c r="H198">
        <v>199549.22</v>
      </c>
      <c r="I198">
        <v>256.49</v>
      </c>
      <c r="J198">
        <v>239561.66</v>
      </c>
      <c r="K198">
        <v>239.56165999999999</v>
      </c>
      <c r="L198">
        <v>157241.57999999999</v>
      </c>
      <c r="M198">
        <v>82320.080000000016</v>
      </c>
      <c r="N198">
        <v>82.320080000000019</v>
      </c>
      <c r="O198" s="10">
        <v>44900</v>
      </c>
      <c r="P198" t="s">
        <v>27</v>
      </c>
      <c r="Q198" t="s">
        <v>39</v>
      </c>
      <c r="R198">
        <v>2022</v>
      </c>
      <c r="S198" t="s">
        <v>714</v>
      </c>
      <c r="T198" t="s">
        <v>879</v>
      </c>
      <c r="U198" t="s">
        <v>45</v>
      </c>
      <c r="V198" t="s">
        <v>192</v>
      </c>
    </row>
    <row r="199" spans="1:22" x14ac:dyDescent="0.25">
      <c r="A199" t="s">
        <v>867</v>
      </c>
      <c r="B199" t="s">
        <v>168</v>
      </c>
      <c r="C199" t="s">
        <v>878</v>
      </c>
      <c r="D199" t="s">
        <v>23</v>
      </c>
      <c r="E199">
        <v>769</v>
      </c>
      <c r="F199">
        <v>178.82</v>
      </c>
      <c r="G199">
        <v>304.11</v>
      </c>
      <c r="H199">
        <v>212572.89</v>
      </c>
      <c r="I199">
        <v>304.11</v>
      </c>
      <c r="J199">
        <v>233860.59</v>
      </c>
      <c r="K199">
        <v>233.86059</v>
      </c>
      <c r="L199">
        <v>124995.18</v>
      </c>
      <c r="M199">
        <v>108865.41</v>
      </c>
      <c r="N199">
        <v>108.86541</v>
      </c>
      <c r="O199" s="10">
        <v>44997</v>
      </c>
      <c r="P199" t="s">
        <v>34</v>
      </c>
      <c r="Q199" t="s">
        <v>38</v>
      </c>
      <c r="R199">
        <v>2023</v>
      </c>
      <c r="S199" t="s">
        <v>223</v>
      </c>
      <c r="T199" t="s">
        <v>879</v>
      </c>
      <c r="U199" t="s">
        <v>46</v>
      </c>
      <c r="V199" t="s">
        <v>168</v>
      </c>
    </row>
    <row r="200" spans="1:22" x14ac:dyDescent="0.25">
      <c r="A200" t="s">
        <v>54</v>
      </c>
      <c r="B200" t="s">
        <v>517</v>
      </c>
      <c r="C200" t="s">
        <v>878</v>
      </c>
      <c r="D200" t="s">
        <v>23</v>
      </c>
      <c r="E200">
        <v>779</v>
      </c>
      <c r="F200">
        <v>259.72000000000003</v>
      </c>
      <c r="G200">
        <v>404.92</v>
      </c>
      <c r="H200">
        <v>315432.68</v>
      </c>
      <c r="I200">
        <v>404.92</v>
      </c>
      <c r="J200">
        <v>315432.68</v>
      </c>
      <c r="K200">
        <v>315.43268</v>
      </c>
      <c r="L200">
        <v>202321.88</v>
      </c>
      <c r="M200">
        <v>113110.8</v>
      </c>
      <c r="N200">
        <v>113.1108</v>
      </c>
      <c r="O200" s="10">
        <v>44750</v>
      </c>
      <c r="P200" t="s">
        <v>31</v>
      </c>
      <c r="Q200" t="s">
        <v>37</v>
      </c>
      <c r="R200">
        <v>2022</v>
      </c>
      <c r="S200" t="s">
        <v>537</v>
      </c>
      <c r="T200" t="s">
        <v>879</v>
      </c>
      <c r="U200" t="s">
        <v>43</v>
      </c>
      <c r="V200" t="s">
        <v>517</v>
      </c>
    </row>
    <row r="201" spans="1:22" x14ac:dyDescent="0.25">
      <c r="A201" t="s">
        <v>53</v>
      </c>
      <c r="B201" t="s">
        <v>151</v>
      </c>
      <c r="C201" t="s">
        <v>878</v>
      </c>
      <c r="D201" t="s">
        <v>23</v>
      </c>
      <c r="E201">
        <v>1031</v>
      </c>
      <c r="F201">
        <v>243.64</v>
      </c>
      <c r="G201">
        <v>301.42</v>
      </c>
      <c r="H201">
        <v>215816.72</v>
      </c>
      <c r="I201">
        <v>301.42</v>
      </c>
      <c r="J201">
        <v>310764.02</v>
      </c>
      <c r="K201">
        <v>310.76402000000002</v>
      </c>
      <c r="L201">
        <v>174446.24</v>
      </c>
      <c r="M201">
        <v>136317.78</v>
      </c>
      <c r="N201">
        <v>136.31778</v>
      </c>
      <c r="O201" s="10">
        <v>45617</v>
      </c>
      <c r="P201" t="s">
        <v>33</v>
      </c>
      <c r="Q201" t="s">
        <v>39</v>
      </c>
      <c r="R201">
        <v>2024</v>
      </c>
      <c r="S201" t="s">
        <v>774</v>
      </c>
      <c r="T201" t="s">
        <v>879</v>
      </c>
      <c r="U201" t="s">
        <v>44</v>
      </c>
      <c r="V201" t="s">
        <v>151</v>
      </c>
    </row>
    <row r="202" spans="1:22" x14ac:dyDescent="0.25">
      <c r="A202" t="s">
        <v>53</v>
      </c>
      <c r="B202" t="s">
        <v>285</v>
      </c>
      <c r="C202" t="s">
        <v>878</v>
      </c>
      <c r="D202" t="s">
        <v>21</v>
      </c>
      <c r="E202">
        <v>549</v>
      </c>
      <c r="F202">
        <v>297.01</v>
      </c>
      <c r="G202">
        <v>447.93</v>
      </c>
      <c r="H202">
        <v>245913.57</v>
      </c>
      <c r="I202">
        <v>447.93</v>
      </c>
      <c r="J202">
        <v>245913.57</v>
      </c>
      <c r="K202">
        <v>245.91356999999999</v>
      </c>
      <c r="L202">
        <v>163058.49</v>
      </c>
      <c r="M202">
        <v>82855.080000000016</v>
      </c>
      <c r="N202">
        <v>82.855080000000015</v>
      </c>
      <c r="O202" s="10">
        <v>44834</v>
      </c>
      <c r="P202" t="s">
        <v>35</v>
      </c>
      <c r="Q202" t="s">
        <v>37</v>
      </c>
      <c r="R202">
        <v>2022</v>
      </c>
      <c r="S202" t="s">
        <v>675</v>
      </c>
      <c r="T202" t="s">
        <v>879</v>
      </c>
      <c r="U202" t="s">
        <v>45</v>
      </c>
      <c r="V202" t="s">
        <v>285</v>
      </c>
    </row>
    <row r="203" spans="1:22" x14ac:dyDescent="0.25">
      <c r="A203" t="s">
        <v>52</v>
      </c>
      <c r="B203" t="s">
        <v>138</v>
      </c>
      <c r="C203" t="s">
        <v>878</v>
      </c>
      <c r="D203" t="s">
        <v>22</v>
      </c>
      <c r="E203">
        <v>843</v>
      </c>
      <c r="F203">
        <v>186.2</v>
      </c>
      <c r="G203">
        <v>316.55</v>
      </c>
      <c r="H203">
        <v>242477.3</v>
      </c>
      <c r="I203">
        <v>316.55</v>
      </c>
      <c r="J203">
        <v>266851.65000000002</v>
      </c>
      <c r="K203">
        <v>266.85165000000001</v>
      </c>
      <c r="L203">
        <v>142629.20000000001</v>
      </c>
      <c r="M203">
        <v>124222.45</v>
      </c>
      <c r="N203">
        <v>124.22244999999999</v>
      </c>
      <c r="O203" s="10">
        <v>45061</v>
      </c>
      <c r="P203" t="s">
        <v>32</v>
      </c>
      <c r="Q203" t="s">
        <v>40</v>
      </c>
      <c r="R203">
        <v>2023</v>
      </c>
      <c r="S203" t="s">
        <v>743</v>
      </c>
      <c r="T203" t="s">
        <v>879</v>
      </c>
      <c r="U203" t="s">
        <v>42</v>
      </c>
      <c r="V203" t="s">
        <v>138</v>
      </c>
    </row>
    <row r="204" spans="1:22" x14ac:dyDescent="0.25">
      <c r="A204" t="s">
        <v>52</v>
      </c>
      <c r="B204" t="s">
        <v>314</v>
      </c>
      <c r="C204" t="s">
        <v>878</v>
      </c>
      <c r="D204" t="s">
        <v>23</v>
      </c>
      <c r="E204">
        <v>1232</v>
      </c>
      <c r="F204">
        <v>239.14</v>
      </c>
      <c r="G204">
        <v>312.07</v>
      </c>
      <c r="H204">
        <v>291161.31</v>
      </c>
      <c r="I204">
        <v>312.07</v>
      </c>
      <c r="J204">
        <v>384470.24</v>
      </c>
      <c r="K204">
        <v>384.47023999999999</v>
      </c>
      <c r="L204">
        <v>223117.62</v>
      </c>
      <c r="M204">
        <v>161352.62</v>
      </c>
      <c r="N204">
        <v>161.35262</v>
      </c>
      <c r="O204" s="10">
        <v>45253</v>
      </c>
      <c r="P204" t="s">
        <v>33</v>
      </c>
      <c r="Q204" t="s">
        <v>39</v>
      </c>
      <c r="R204">
        <v>2023</v>
      </c>
      <c r="S204" t="s">
        <v>622</v>
      </c>
      <c r="T204" t="s">
        <v>879</v>
      </c>
      <c r="U204" t="s">
        <v>45</v>
      </c>
      <c r="V204" t="s">
        <v>314</v>
      </c>
    </row>
    <row r="205" spans="1:22" x14ac:dyDescent="0.25">
      <c r="A205" t="s">
        <v>53</v>
      </c>
      <c r="B205" t="s">
        <v>142</v>
      </c>
      <c r="C205" t="s">
        <v>878</v>
      </c>
      <c r="D205" t="s">
        <v>23</v>
      </c>
      <c r="E205">
        <v>826</v>
      </c>
      <c r="F205">
        <v>224.41</v>
      </c>
      <c r="G205">
        <v>292.43</v>
      </c>
      <c r="H205">
        <v>219614.93</v>
      </c>
      <c r="I205">
        <v>292.43</v>
      </c>
      <c r="J205">
        <v>241547.18</v>
      </c>
      <c r="K205">
        <v>241.54718</v>
      </c>
      <c r="L205">
        <v>168531.91</v>
      </c>
      <c r="M205">
        <v>73015.26999999999</v>
      </c>
      <c r="N205">
        <v>73.015269999999987</v>
      </c>
      <c r="O205" s="10">
        <v>44997</v>
      </c>
      <c r="P205" t="s">
        <v>34</v>
      </c>
      <c r="Q205" t="s">
        <v>38</v>
      </c>
      <c r="R205">
        <v>2023</v>
      </c>
      <c r="S205" t="s">
        <v>287</v>
      </c>
      <c r="T205" t="s">
        <v>879</v>
      </c>
      <c r="U205" t="s">
        <v>43</v>
      </c>
      <c r="V205" t="s">
        <v>142</v>
      </c>
    </row>
    <row r="206" spans="1:22" x14ac:dyDescent="0.25">
      <c r="A206" t="s">
        <v>52</v>
      </c>
      <c r="B206" t="s">
        <v>517</v>
      </c>
      <c r="C206" t="s">
        <v>878</v>
      </c>
      <c r="D206" t="s">
        <v>23</v>
      </c>
      <c r="E206">
        <v>1246</v>
      </c>
      <c r="F206">
        <v>202.63</v>
      </c>
      <c r="G206">
        <v>323.20999999999998</v>
      </c>
      <c r="H206">
        <v>305110.24</v>
      </c>
      <c r="I206">
        <v>323.20999999999998</v>
      </c>
      <c r="J206">
        <v>402719.66</v>
      </c>
      <c r="K206">
        <v>402.71965999999998</v>
      </c>
      <c r="L206">
        <v>191282.72</v>
      </c>
      <c r="M206">
        <v>211436.94</v>
      </c>
      <c r="N206">
        <v>211.43693999999999</v>
      </c>
      <c r="O206" s="10">
        <v>45231</v>
      </c>
      <c r="P206" t="s">
        <v>33</v>
      </c>
      <c r="Q206" t="s">
        <v>39</v>
      </c>
      <c r="R206">
        <v>2023</v>
      </c>
      <c r="S206" t="s">
        <v>651</v>
      </c>
      <c r="T206" t="s">
        <v>879</v>
      </c>
      <c r="U206" t="s">
        <v>45</v>
      </c>
      <c r="V206" t="s">
        <v>517</v>
      </c>
    </row>
    <row r="207" spans="1:22" x14ac:dyDescent="0.25">
      <c r="A207" t="s">
        <v>52</v>
      </c>
      <c r="B207" t="s">
        <v>166</v>
      </c>
      <c r="C207" t="s">
        <v>878</v>
      </c>
      <c r="D207" t="s">
        <v>21</v>
      </c>
      <c r="E207">
        <v>975</v>
      </c>
      <c r="F207">
        <v>250.45</v>
      </c>
      <c r="G207">
        <v>305.7</v>
      </c>
      <c r="H207">
        <v>270850.2</v>
      </c>
      <c r="I207">
        <v>305.7</v>
      </c>
      <c r="J207">
        <v>298057.5</v>
      </c>
      <c r="K207">
        <v>298.0575</v>
      </c>
      <c r="L207">
        <v>221898.7</v>
      </c>
      <c r="M207">
        <v>76158.799999999988</v>
      </c>
      <c r="N207">
        <v>76.158799999999985</v>
      </c>
      <c r="O207" s="10">
        <v>45122</v>
      </c>
      <c r="P207" t="s">
        <v>31</v>
      </c>
      <c r="Q207" t="s">
        <v>37</v>
      </c>
      <c r="R207">
        <v>2023</v>
      </c>
      <c r="S207" t="s">
        <v>438</v>
      </c>
      <c r="T207" t="s">
        <v>879</v>
      </c>
      <c r="U207" t="s">
        <v>45</v>
      </c>
      <c r="V207" t="s">
        <v>166</v>
      </c>
    </row>
    <row r="208" spans="1:22" x14ac:dyDescent="0.25">
      <c r="A208" t="s">
        <v>867</v>
      </c>
      <c r="B208" t="s">
        <v>166</v>
      </c>
      <c r="C208" t="s">
        <v>878</v>
      </c>
      <c r="D208" t="s">
        <v>21</v>
      </c>
      <c r="E208">
        <v>1136</v>
      </c>
      <c r="F208">
        <v>234.91</v>
      </c>
      <c r="G208">
        <v>373.07</v>
      </c>
      <c r="H208">
        <v>294352.23</v>
      </c>
      <c r="I208">
        <v>373.07</v>
      </c>
      <c r="J208">
        <v>423807.52</v>
      </c>
      <c r="K208">
        <v>423.80752000000001</v>
      </c>
      <c r="L208">
        <v>185343.99</v>
      </c>
      <c r="M208">
        <v>238463.53</v>
      </c>
      <c r="N208">
        <v>238.46352999999999</v>
      </c>
      <c r="O208" s="10">
        <v>45328</v>
      </c>
      <c r="P208" t="s">
        <v>26</v>
      </c>
      <c r="Q208" t="s">
        <v>38</v>
      </c>
      <c r="R208">
        <v>2024</v>
      </c>
      <c r="S208" t="s">
        <v>796</v>
      </c>
      <c r="T208" t="s">
        <v>879</v>
      </c>
      <c r="U208" t="s">
        <v>45</v>
      </c>
      <c r="V208" t="s">
        <v>166</v>
      </c>
    </row>
    <row r="209" spans="1:22" x14ac:dyDescent="0.25">
      <c r="A209" t="s">
        <v>54</v>
      </c>
      <c r="B209" t="s">
        <v>371</v>
      </c>
      <c r="C209" t="s">
        <v>878</v>
      </c>
      <c r="D209" t="s">
        <v>23</v>
      </c>
      <c r="E209">
        <v>927</v>
      </c>
      <c r="F209">
        <v>196.9</v>
      </c>
      <c r="G209">
        <v>293.92</v>
      </c>
      <c r="H209">
        <v>247774.56</v>
      </c>
      <c r="I209">
        <v>293.92</v>
      </c>
      <c r="J209">
        <v>272463.84000000003</v>
      </c>
      <c r="K209">
        <v>272.46384</v>
      </c>
      <c r="L209">
        <v>165986.70000000001</v>
      </c>
      <c r="M209">
        <v>106477.14</v>
      </c>
      <c r="N209">
        <v>106.47714000000001</v>
      </c>
      <c r="O209" s="10">
        <v>45137</v>
      </c>
      <c r="P209" t="s">
        <v>31</v>
      </c>
      <c r="Q209" t="s">
        <v>37</v>
      </c>
      <c r="R209">
        <v>2023</v>
      </c>
      <c r="S209" t="s">
        <v>670</v>
      </c>
      <c r="T209" t="s">
        <v>879</v>
      </c>
      <c r="U209" t="s">
        <v>45</v>
      </c>
      <c r="V209" t="s">
        <v>371</v>
      </c>
    </row>
    <row r="210" spans="1:22" x14ac:dyDescent="0.25">
      <c r="A210" t="s">
        <v>867</v>
      </c>
      <c r="B210" t="s">
        <v>185</v>
      </c>
      <c r="C210" t="s">
        <v>870</v>
      </c>
      <c r="D210" t="s">
        <v>22</v>
      </c>
      <c r="E210">
        <v>642</v>
      </c>
      <c r="F210">
        <v>52.27</v>
      </c>
      <c r="G210">
        <v>67.48</v>
      </c>
      <c r="H210">
        <v>43322.16</v>
      </c>
      <c r="I210">
        <v>11.11</v>
      </c>
      <c r="J210">
        <v>36189.54</v>
      </c>
      <c r="K210">
        <v>36.189540000000001</v>
      </c>
      <c r="L210">
        <v>33557.339999999997</v>
      </c>
      <c r="M210">
        <v>2632.2000000000039</v>
      </c>
      <c r="N210">
        <v>2.632200000000005</v>
      </c>
      <c r="O210" s="10">
        <v>44800</v>
      </c>
      <c r="P210" t="s">
        <v>25</v>
      </c>
      <c r="Q210" t="s">
        <v>37</v>
      </c>
      <c r="R210">
        <v>2022</v>
      </c>
      <c r="S210" t="s">
        <v>662</v>
      </c>
      <c r="T210" t="s">
        <v>871</v>
      </c>
      <c r="U210" t="s">
        <v>44</v>
      </c>
      <c r="V210" t="s">
        <v>185</v>
      </c>
    </row>
    <row r="211" spans="1:22" x14ac:dyDescent="0.25">
      <c r="A211" t="s">
        <v>867</v>
      </c>
      <c r="B211" t="s">
        <v>194</v>
      </c>
      <c r="C211" t="s">
        <v>870</v>
      </c>
      <c r="D211" t="s">
        <v>24</v>
      </c>
      <c r="E211">
        <v>18</v>
      </c>
      <c r="F211">
        <v>167.75</v>
      </c>
      <c r="G211">
        <v>279.12</v>
      </c>
      <c r="H211">
        <v>4186.8</v>
      </c>
      <c r="I211">
        <v>279.12</v>
      </c>
      <c r="J211">
        <v>5024.16</v>
      </c>
      <c r="K211">
        <v>5.0241600000000002</v>
      </c>
      <c r="L211">
        <v>2516.25</v>
      </c>
      <c r="M211">
        <v>2507.91</v>
      </c>
      <c r="N211">
        <v>2.5079099999999999</v>
      </c>
      <c r="O211" s="10">
        <v>45453</v>
      </c>
      <c r="P211" t="s">
        <v>28</v>
      </c>
      <c r="Q211" t="s">
        <v>40</v>
      </c>
      <c r="R211">
        <v>2024</v>
      </c>
      <c r="S211" t="s">
        <v>549</v>
      </c>
      <c r="T211" t="s">
        <v>871</v>
      </c>
      <c r="U211" t="s">
        <v>111</v>
      </c>
      <c r="V211" t="s">
        <v>194</v>
      </c>
    </row>
    <row r="212" spans="1:22" x14ac:dyDescent="0.25">
      <c r="A212" t="s">
        <v>53</v>
      </c>
      <c r="B212" t="s">
        <v>177</v>
      </c>
      <c r="C212" t="s">
        <v>870</v>
      </c>
      <c r="D212" t="s">
        <v>24</v>
      </c>
      <c r="E212">
        <v>81</v>
      </c>
      <c r="F212">
        <v>92.61</v>
      </c>
      <c r="G212">
        <v>125.68</v>
      </c>
      <c r="H212">
        <v>7038.08</v>
      </c>
      <c r="I212">
        <v>125.68</v>
      </c>
      <c r="J212">
        <v>10180.08</v>
      </c>
      <c r="K212">
        <v>10.18008</v>
      </c>
      <c r="L212">
        <v>5186.16</v>
      </c>
      <c r="M212">
        <v>4993.92</v>
      </c>
      <c r="N212">
        <v>4.9939200000000001</v>
      </c>
      <c r="O212" s="10">
        <v>45611</v>
      </c>
      <c r="P212" t="s">
        <v>33</v>
      </c>
      <c r="Q212" t="s">
        <v>39</v>
      </c>
      <c r="R212">
        <v>2024</v>
      </c>
      <c r="S212" t="s">
        <v>488</v>
      </c>
      <c r="T212" t="s">
        <v>871</v>
      </c>
      <c r="U212" t="s">
        <v>47</v>
      </c>
      <c r="V212" t="s">
        <v>177</v>
      </c>
    </row>
    <row r="213" spans="1:22" x14ac:dyDescent="0.25">
      <c r="A213" t="s">
        <v>54</v>
      </c>
      <c r="B213" t="s">
        <v>282</v>
      </c>
      <c r="C213" t="s">
        <v>870</v>
      </c>
      <c r="D213" t="s">
        <v>24</v>
      </c>
      <c r="E213">
        <v>30</v>
      </c>
      <c r="F213">
        <v>137.21</v>
      </c>
      <c r="G213">
        <v>217.86</v>
      </c>
      <c r="H213">
        <v>5446.5</v>
      </c>
      <c r="I213">
        <v>217.86</v>
      </c>
      <c r="J213">
        <v>6535.8</v>
      </c>
      <c r="K213">
        <v>6.5358000000000001</v>
      </c>
      <c r="L213">
        <v>3430.25</v>
      </c>
      <c r="M213">
        <v>3105.55</v>
      </c>
      <c r="N213">
        <v>3.10555</v>
      </c>
      <c r="O213" s="10">
        <v>45415</v>
      </c>
      <c r="P213" t="s">
        <v>32</v>
      </c>
      <c r="Q213" t="s">
        <v>40</v>
      </c>
      <c r="R213">
        <v>2024</v>
      </c>
      <c r="S213" t="s">
        <v>344</v>
      </c>
      <c r="T213" t="s">
        <v>871</v>
      </c>
      <c r="U213" t="s">
        <v>46</v>
      </c>
      <c r="V213" t="s">
        <v>282</v>
      </c>
    </row>
    <row r="214" spans="1:22" x14ac:dyDescent="0.25">
      <c r="A214" t="s">
        <v>54</v>
      </c>
      <c r="B214" t="s">
        <v>282</v>
      </c>
      <c r="C214" t="s">
        <v>870</v>
      </c>
      <c r="D214" t="s">
        <v>23</v>
      </c>
      <c r="E214">
        <v>62</v>
      </c>
      <c r="F214">
        <v>28.75</v>
      </c>
      <c r="G214">
        <v>42.38</v>
      </c>
      <c r="H214">
        <v>2627.56</v>
      </c>
      <c r="I214">
        <v>42.38</v>
      </c>
      <c r="J214">
        <v>2627.56</v>
      </c>
      <c r="K214">
        <v>2.6275599999999999</v>
      </c>
      <c r="L214">
        <v>1782.5</v>
      </c>
      <c r="M214">
        <v>845.06</v>
      </c>
      <c r="N214">
        <v>0.84505999999999992</v>
      </c>
      <c r="O214" s="10">
        <v>44738</v>
      </c>
      <c r="P214" t="s">
        <v>28</v>
      </c>
      <c r="Q214" t="s">
        <v>40</v>
      </c>
      <c r="R214">
        <v>2022</v>
      </c>
      <c r="S214" t="s">
        <v>346</v>
      </c>
      <c r="T214" t="s">
        <v>871</v>
      </c>
      <c r="U214" t="s">
        <v>43</v>
      </c>
      <c r="V214" t="s">
        <v>282</v>
      </c>
    </row>
    <row r="215" spans="1:22" x14ac:dyDescent="0.25">
      <c r="A215" t="s">
        <v>867</v>
      </c>
      <c r="B215" t="s">
        <v>87</v>
      </c>
      <c r="C215" t="s">
        <v>870</v>
      </c>
      <c r="D215" t="s">
        <v>24</v>
      </c>
      <c r="E215">
        <v>108</v>
      </c>
      <c r="F215">
        <v>168.91</v>
      </c>
      <c r="G215">
        <v>241.2</v>
      </c>
      <c r="H215">
        <v>18090</v>
      </c>
      <c r="I215">
        <v>241.2</v>
      </c>
      <c r="J215">
        <v>26049.599999999999</v>
      </c>
      <c r="K215">
        <v>26.049600000000002</v>
      </c>
      <c r="L215">
        <v>12668.25</v>
      </c>
      <c r="M215">
        <v>13381.35</v>
      </c>
      <c r="N215">
        <v>13.381349999999999</v>
      </c>
      <c r="O215" s="10">
        <v>45653</v>
      </c>
      <c r="P215" t="s">
        <v>27</v>
      </c>
      <c r="Q215" t="s">
        <v>39</v>
      </c>
      <c r="R215">
        <v>2024</v>
      </c>
      <c r="S215" t="s">
        <v>527</v>
      </c>
      <c r="T215" t="s">
        <v>871</v>
      </c>
      <c r="U215" t="s">
        <v>111</v>
      </c>
      <c r="V215" t="s">
        <v>87</v>
      </c>
    </row>
    <row r="216" spans="1:22" x14ac:dyDescent="0.25">
      <c r="A216" t="s">
        <v>54</v>
      </c>
      <c r="B216" t="s">
        <v>91</v>
      </c>
      <c r="C216" t="s">
        <v>870</v>
      </c>
      <c r="D216" t="s">
        <v>24</v>
      </c>
      <c r="E216">
        <v>187</v>
      </c>
      <c r="F216">
        <v>138.38</v>
      </c>
      <c r="G216">
        <v>225.14</v>
      </c>
      <c r="H216">
        <v>42101.18</v>
      </c>
      <c r="I216">
        <v>225.14</v>
      </c>
      <c r="J216">
        <v>42101.18</v>
      </c>
      <c r="K216">
        <v>42.101179999999999</v>
      </c>
      <c r="L216">
        <v>25877.06</v>
      </c>
      <c r="M216">
        <v>16224.12</v>
      </c>
      <c r="N216">
        <v>16.224119999999999</v>
      </c>
      <c r="O216" s="10">
        <v>44746</v>
      </c>
      <c r="P216" t="s">
        <v>31</v>
      </c>
      <c r="Q216" t="s">
        <v>37</v>
      </c>
      <c r="R216">
        <v>2022</v>
      </c>
      <c r="S216" t="s">
        <v>569</v>
      </c>
      <c r="T216" t="s">
        <v>871</v>
      </c>
      <c r="U216" t="s">
        <v>43</v>
      </c>
      <c r="V216" t="s">
        <v>91</v>
      </c>
    </row>
    <row r="217" spans="1:22" x14ac:dyDescent="0.25">
      <c r="A217" t="s">
        <v>54</v>
      </c>
      <c r="B217" t="s">
        <v>62</v>
      </c>
      <c r="C217" t="s">
        <v>870</v>
      </c>
      <c r="D217" t="s">
        <v>22</v>
      </c>
      <c r="E217">
        <v>46</v>
      </c>
      <c r="F217">
        <v>295.67</v>
      </c>
      <c r="G217">
        <v>422.97</v>
      </c>
      <c r="H217">
        <v>16072.86</v>
      </c>
      <c r="I217">
        <v>422.97</v>
      </c>
      <c r="J217">
        <v>19456.62</v>
      </c>
      <c r="K217">
        <v>19.456620000000001</v>
      </c>
      <c r="L217">
        <v>11235.46</v>
      </c>
      <c r="M217">
        <v>8221.1600000000035</v>
      </c>
      <c r="N217">
        <v>8.2211600000000029</v>
      </c>
      <c r="O217" s="10">
        <v>45395</v>
      </c>
      <c r="P217" t="s">
        <v>30</v>
      </c>
      <c r="Q217" t="s">
        <v>40</v>
      </c>
      <c r="R217">
        <v>2024</v>
      </c>
      <c r="S217" t="s">
        <v>543</v>
      </c>
      <c r="T217" t="s">
        <v>871</v>
      </c>
      <c r="U217" t="s">
        <v>42</v>
      </c>
      <c r="V217" t="s">
        <v>62</v>
      </c>
    </row>
    <row r="218" spans="1:22" x14ac:dyDescent="0.25">
      <c r="A218" t="s">
        <v>54</v>
      </c>
      <c r="B218" t="s">
        <v>173</v>
      </c>
      <c r="C218" t="s">
        <v>870</v>
      </c>
      <c r="D218" t="s">
        <v>23</v>
      </c>
      <c r="E218">
        <v>70</v>
      </c>
      <c r="F218">
        <v>230.64</v>
      </c>
      <c r="G218">
        <v>383.43</v>
      </c>
      <c r="H218">
        <v>26840.1</v>
      </c>
      <c r="I218">
        <v>383.43</v>
      </c>
      <c r="J218">
        <v>26840.1</v>
      </c>
      <c r="K218">
        <v>26.8401</v>
      </c>
      <c r="L218">
        <v>16144.8</v>
      </c>
      <c r="M218">
        <v>10695.3</v>
      </c>
      <c r="N218">
        <v>10.6953</v>
      </c>
      <c r="O218" s="10">
        <v>44728</v>
      </c>
      <c r="P218" t="s">
        <v>28</v>
      </c>
      <c r="Q218" t="s">
        <v>40</v>
      </c>
      <c r="R218">
        <v>2022</v>
      </c>
      <c r="S218" t="s">
        <v>631</v>
      </c>
      <c r="T218" t="s">
        <v>871</v>
      </c>
      <c r="U218" t="s">
        <v>45</v>
      </c>
      <c r="V218" t="s">
        <v>173</v>
      </c>
    </row>
    <row r="219" spans="1:22" x14ac:dyDescent="0.25">
      <c r="A219" t="s">
        <v>867</v>
      </c>
      <c r="B219" t="s">
        <v>107</v>
      </c>
      <c r="C219" t="s">
        <v>870</v>
      </c>
      <c r="D219" t="s">
        <v>22</v>
      </c>
      <c r="E219">
        <v>116</v>
      </c>
      <c r="F219">
        <v>102.27</v>
      </c>
      <c r="G219">
        <v>183.52</v>
      </c>
      <c r="H219">
        <v>17801.439999999999</v>
      </c>
      <c r="I219">
        <v>183.52</v>
      </c>
      <c r="J219">
        <v>21288.32</v>
      </c>
      <c r="K219">
        <v>21.288319999999999</v>
      </c>
      <c r="L219">
        <v>9920.19</v>
      </c>
      <c r="M219">
        <v>11368.13</v>
      </c>
      <c r="N219">
        <v>11.368130000000001</v>
      </c>
      <c r="O219" s="10">
        <v>44920</v>
      </c>
      <c r="P219" t="s">
        <v>27</v>
      </c>
      <c r="Q219" t="s">
        <v>39</v>
      </c>
      <c r="R219">
        <v>2022</v>
      </c>
      <c r="S219" t="s">
        <v>701</v>
      </c>
      <c r="T219" t="s">
        <v>871</v>
      </c>
      <c r="U219" t="s">
        <v>46</v>
      </c>
      <c r="V219" t="s">
        <v>107</v>
      </c>
    </row>
    <row r="220" spans="1:22" x14ac:dyDescent="0.25">
      <c r="A220" t="s">
        <v>52</v>
      </c>
      <c r="B220" t="s">
        <v>60</v>
      </c>
      <c r="C220" t="s">
        <v>870</v>
      </c>
      <c r="D220" t="s">
        <v>23</v>
      </c>
      <c r="E220">
        <v>241</v>
      </c>
      <c r="F220">
        <v>12.56</v>
      </c>
      <c r="G220">
        <v>15.37</v>
      </c>
      <c r="H220">
        <v>3089.37</v>
      </c>
      <c r="I220">
        <v>15.37</v>
      </c>
      <c r="J220">
        <v>3704.17</v>
      </c>
      <c r="K220">
        <v>3.70417</v>
      </c>
      <c r="L220">
        <v>2524.56</v>
      </c>
      <c r="M220">
        <v>1179.6099999999999</v>
      </c>
      <c r="N220">
        <v>1.17961</v>
      </c>
      <c r="O220" s="10">
        <v>44893</v>
      </c>
      <c r="P220" t="s">
        <v>33</v>
      </c>
      <c r="Q220" t="s">
        <v>39</v>
      </c>
      <c r="R220">
        <v>2022</v>
      </c>
      <c r="S220" t="s">
        <v>568</v>
      </c>
      <c r="T220" t="s">
        <v>871</v>
      </c>
      <c r="U220" t="s">
        <v>41</v>
      </c>
      <c r="V220" t="s">
        <v>60</v>
      </c>
    </row>
    <row r="221" spans="1:22" x14ac:dyDescent="0.25">
      <c r="A221" t="s">
        <v>54</v>
      </c>
      <c r="B221" t="s">
        <v>235</v>
      </c>
      <c r="C221" t="s">
        <v>870</v>
      </c>
      <c r="D221" t="s">
        <v>21</v>
      </c>
      <c r="E221">
        <v>60</v>
      </c>
      <c r="F221">
        <v>242.52</v>
      </c>
      <c r="G221">
        <v>315.98</v>
      </c>
      <c r="H221">
        <v>15799</v>
      </c>
      <c r="I221">
        <v>315.98</v>
      </c>
      <c r="J221">
        <v>18958.8</v>
      </c>
      <c r="K221">
        <v>18.9588</v>
      </c>
      <c r="L221">
        <v>12126</v>
      </c>
      <c r="M221">
        <v>6832.8000000000029</v>
      </c>
      <c r="N221">
        <v>6.8328000000000033</v>
      </c>
      <c r="O221" s="10">
        <v>45416</v>
      </c>
      <c r="P221" t="s">
        <v>32</v>
      </c>
      <c r="Q221" t="s">
        <v>40</v>
      </c>
      <c r="R221">
        <v>2024</v>
      </c>
      <c r="S221" t="s">
        <v>415</v>
      </c>
      <c r="T221" t="s">
        <v>871</v>
      </c>
      <c r="U221" t="s">
        <v>47</v>
      </c>
      <c r="V221" t="s">
        <v>235</v>
      </c>
    </row>
    <row r="222" spans="1:22" x14ac:dyDescent="0.25">
      <c r="A222" t="s">
        <v>867</v>
      </c>
      <c r="B222" t="s">
        <v>91</v>
      </c>
      <c r="C222" t="s">
        <v>870</v>
      </c>
      <c r="D222" t="s">
        <v>22</v>
      </c>
      <c r="E222">
        <v>111</v>
      </c>
      <c r="F222">
        <v>116.64</v>
      </c>
      <c r="G222">
        <v>178.57</v>
      </c>
      <c r="H222">
        <v>13749.89</v>
      </c>
      <c r="I222">
        <v>178.57</v>
      </c>
      <c r="J222">
        <v>19821.27</v>
      </c>
      <c r="K222">
        <v>19.821269999999998</v>
      </c>
      <c r="L222">
        <v>8981.2800000000007</v>
      </c>
      <c r="M222">
        <v>10839.99</v>
      </c>
      <c r="N222">
        <v>10.83999</v>
      </c>
      <c r="O222" s="10">
        <v>45304</v>
      </c>
      <c r="P222" t="s">
        <v>36</v>
      </c>
      <c r="Q222" t="s">
        <v>38</v>
      </c>
      <c r="R222">
        <v>2024</v>
      </c>
      <c r="S222" t="s">
        <v>261</v>
      </c>
      <c r="T222" t="s">
        <v>871</v>
      </c>
      <c r="U222" t="s">
        <v>46</v>
      </c>
      <c r="V222" t="s">
        <v>91</v>
      </c>
    </row>
    <row r="223" spans="1:22" x14ac:dyDescent="0.25">
      <c r="A223" t="s">
        <v>54</v>
      </c>
      <c r="B223" t="s">
        <v>341</v>
      </c>
      <c r="C223" t="s">
        <v>870</v>
      </c>
      <c r="D223" t="s">
        <v>22</v>
      </c>
      <c r="E223">
        <v>139</v>
      </c>
      <c r="F223">
        <v>83.04</v>
      </c>
      <c r="G223">
        <v>105.96</v>
      </c>
      <c r="H223">
        <v>14728.44</v>
      </c>
      <c r="I223">
        <v>105.96</v>
      </c>
      <c r="J223">
        <v>14728.44</v>
      </c>
      <c r="K223">
        <v>14.728440000000001</v>
      </c>
      <c r="L223">
        <v>11542.56</v>
      </c>
      <c r="M223">
        <v>3185.8799999999992</v>
      </c>
      <c r="N223">
        <v>3.1858799999999992</v>
      </c>
      <c r="O223" s="10">
        <v>44768</v>
      </c>
      <c r="P223" t="s">
        <v>31</v>
      </c>
      <c r="Q223" t="s">
        <v>37</v>
      </c>
      <c r="R223">
        <v>2022</v>
      </c>
      <c r="S223" t="s">
        <v>756</v>
      </c>
      <c r="T223" t="s">
        <v>871</v>
      </c>
      <c r="U223" t="s">
        <v>46</v>
      </c>
      <c r="V223" t="s">
        <v>341</v>
      </c>
    </row>
    <row r="224" spans="1:22" x14ac:dyDescent="0.25">
      <c r="A224" t="s">
        <v>53</v>
      </c>
      <c r="B224" t="s">
        <v>89</v>
      </c>
      <c r="C224" t="s">
        <v>870</v>
      </c>
      <c r="D224" t="s">
        <v>22</v>
      </c>
      <c r="E224">
        <v>123</v>
      </c>
      <c r="F224">
        <v>296.48</v>
      </c>
      <c r="G224">
        <v>520.29</v>
      </c>
      <c r="H224">
        <v>58272.480000000003</v>
      </c>
      <c r="I224">
        <v>520.29</v>
      </c>
      <c r="J224">
        <v>63995.67</v>
      </c>
      <c r="K224">
        <v>63.995669999999997</v>
      </c>
      <c r="L224">
        <v>33205.760000000002</v>
      </c>
      <c r="M224">
        <v>30789.91</v>
      </c>
      <c r="N224">
        <v>30.789909999999999</v>
      </c>
      <c r="O224" s="10">
        <v>45107</v>
      </c>
      <c r="P224" t="s">
        <v>28</v>
      </c>
      <c r="Q224" t="s">
        <v>40</v>
      </c>
      <c r="R224">
        <v>2023</v>
      </c>
      <c r="S224" t="s">
        <v>176</v>
      </c>
      <c r="T224" t="s">
        <v>871</v>
      </c>
      <c r="U224" t="s">
        <v>44</v>
      </c>
      <c r="V224" t="s">
        <v>89</v>
      </c>
    </row>
    <row r="225" spans="1:22" x14ac:dyDescent="0.25">
      <c r="A225" t="s">
        <v>53</v>
      </c>
      <c r="B225" t="s">
        <v>185</v>
      </c>
      <c r="C225" t="s">
        <v>870</v>
      </c>
      <c r="D225" t="s">
        <v>24</v>
      </c>
      <c r="E225">
        <v>167</v>
      </c>
      <c r="F225">
        <v>229.11</v>
      </c>
      <c r="G225">
        <v>370.57</v>
      </c>
      <c r="H225">
        <v>51509.23</v>
      </c>
      <c r="I225">
        <v>370.57</v>
      </c>
      <c r="J225">
        <v>61885.19</v>
      </c>
      <c r="K225">
        <v>61.885190000000001</v>
      </c>
      <c r="L225">
        <v>31846.29</v>
      </c>
      <c r="M225">
        <v>30038.9</v>
      </c>
      <c r="N225">
        <v>30.038900000000002</v>
      </c>
      <c r="O225" s="10">
        <v>45530</v>
      </c>
      <c r="P225" t="s">
        <v>25</v>
      </c>
      <c r="Q225" t="s">
        <v>37</v>
      </c>
      <c r="R225">
        <v>2024</v>
      </c>
      <c r="S225" t="s">
        <v>258</v>
      </c>
      <c r="T225" t="s">
        <v>871</v>
      </c>
      <c r="U225" t="s">
        <v>47</v>
      </c>
      <c r="V225" t="s">
        <v>185</v>
      </c>
    </row>
    <row r="226" spans="1:22" x14ac:dyDescent="0.25">
      <c r="A226" t="s">
        <v>52</v>
      </c>
      <c r="B226" t="s">
        <v>126</v>
      </c>
      <c r="C226" t="s">
        <v>870</v>
      </c>
      <c r="D226" t="s">
        <v>22</v>
      </c>
      <c r="E226">
        <v>1208</v>
      </c>
      <c r="F226">
        <v>278.89999999999998</v>
      </c>
      <c r="G226">
        <v>402.7</v>
      </c>
      <c r="H226">
        <v>337865.3</v>
      </c>
      <c r="I226">
        <v>402.7</v>
      </c>
      <c r="J226">
        <v>486461.6</v>
      </c>
      <c r="K226">
        <v>486.46159999999998</v>
      </c>
      <c r="L226">
        <v>233997.1</v>
      </c>
      <c r="M226">
        <v>252464.5</v>
      </c>
      <c r="N226">
        <v>252.46449999999999</v>
      </c>
      <c r="O226" s="10">
        <v>45341</v>
      </c>
      <c r="P226" t="s">
        <v>26</v>
      </c>
      <c r="Q226" t="s">
        <v>38</v>
      </c>
      <c r="R226">
        <v>2024</v>
      </c>
      <c r="S226" t="s">
        <v>733</v>
      </c>
      <c r="T226" t="s">
        <v>871</v>
      </c>
      <c r="U226" t="s">
        <v>41</v>
      </c>
      <c r="V226" t="s">
        <v>126</v>
      </c>
    </row>
    <row r="227" spans="1:22" x14ac:dyDescent="0.25">
      <c r="A227" t="s">
        <v>54</v>
      </c>
      <c r="B227" t="s">
        <v>196</v>
      </c>
      <c r="C227" t="s">
        <v>870</v>
      </c>
      <c r="D227" t="s">
        <v>21</v>
      </c>
      <c r="E227">
        <v>207</v>
      </c>
      <c r="F227">
        <v>168.95</v>
      </c>
      <c r="G227">
        <v>211.64</v>
      </c>
      <c r="H227">
        <v>33227.480000000003</v>
      </c>
      <c r="I227">
        <v>211.64</v>
      </c>
      <c r="J227">
        <v>43809.48</v>
      </c>
      <c r="K227">
        <v>43.809479999999994</v>
      </c>
      <c r="L227">
        <v>26525.15</v>
      </c>
      <c r="M227">
        <v>17284.329999999991</v>
      </c>
      <c r="N227">
        <v>17.28432999999999</v>
      </c>
      <c r="O227" s="10">
        <v>44939</v>
      </c>
      <c r="P227" t="s">
        <v>36</v>
      </c>
      <c r="Q227" t="s">
        <v>38</v>
      </c>
      <c r="R227">
        <v>2023</v>
      </c>
      <c r="S227" t="s">
        <v>821</v>
      </c>
      <c r="T227" t="s">
        <v>871</v>
      </c>
      <c r="U227" t="s">
        <v>47</v>
      </c>
      <c r="V227" t="s">
        <v>196</v>
      </c>
    </row>
    <row r="228" spans="1:22" x14ac:dyDescent="0.25">
      <c r="A228" t="s">
        <v>867</v>
      </c>
      <c r="B228" t="s">
        <v>198</v>
      </c>
      <c r="C228" t="s">
        <v>870</v>
      </c>
      <c r="D228" t="s">
        <v>24</v>
      </c>
      <c r="E228">
        <v>383</v>
      </c>
      <c r="F228">
        <v>143.16999999999999</v>
      </c>
      <c r="G228">
        <v>205.19</v>
      </c>
      <c r="H228">
        <v>65455.61</v>
      </c>
      <c r="I228">
        <v>205.19</v>
      </c>
      <c r="J228">
        <v>78587.77</v>
      </c>
      <c r="K228">
        <v>78.587770000000006</v>
      </c>
      <c r="L228">
        <v>45671.23</v>
      </c>
      <c r="M228">
        <v>32916.54</v>
      </c>
      <c r="N228">
        <v>32.916539999999998</v>
      </c>
      <c r="O228" s="10">
        <v>45511</v>
      </c>
      <c r="P228" t="s">
        <v>25</v>
      </c>
      <c r="Q228" t="s">
        <v>37</v>
      </c>
      <c r="R228">
        <v>2024</v>
      </c>
      <c r="S228" t="s">
        <v>555</v>
      </c>
      <c r="T228" t="s">
        <v>871</v>
      </c>
      <c r="U228" t="s">
        <v>46</v>
      </c>
      <c r="V228" t="s">
        <v>198</v>
      </c>
    </row>
    <row r="229" spans="1:22" x14ac:dyDescent="0.25">
      <c r="A229" t="s">
        <v>53</v>
      </c>
      <c r="B229" t="s">
        <v>146</v>
      </c>
      <c r="C229" t="s">
        <v>870</v>
      </c>
      <c r="D229" t="s">
        <v>23</v>
      </c>
      <c r="E229">
        <v>311</v>
      </c>
      <c r="F229">
        <v>87.44</v>
      </c>
      <c r="G229">
        <v>110.81</v>
      </c>
      <c r="H229">
        <v>28699.79</v>
      </c>
      <c r="I229">
        <v>110.81</v>
      </c>
      <c r="J229">
        <v>34461.910000000003</v>
      </c>
      <c r="K229">
        <v>34.461910000000003</v>
      </c>
      <c r="L229">
        <v>22646.959999999999</v>
      </c>
      <c r="M229">
        <v>11814.95</v>
      </c>
      <c r="N229">
        <v>11.81495</v>
      </c>
      <c r="O229" s="10">
        <v>44922</v>
      </c>
      <c r="P229" t="s">
        <v>27</v>
      </c>
      <c r="Q229" t="s">
        <v>39</v>
      </c>
      <c r="R229">
        <v>2022</v>
      </c>
      <c r="S229" t="s">
        <v>598</v>
      </c>
      <c r="T229" t="s">
        <v>871</v>
      </c>
      <c r="U229" t="s">
        <v>43</v>
      </c>
      <c r="V229" t="s">
        <v>146</v>
      </c>
    </row>
    <row r="230" spans="1:22" x14ac:dyDescent="0.25">
      <c r="A230" t="s">
        <v>52</v>
      </c>
      <c r="B230" t="s">
        <v>102</v>
      </c>
      <c r="C230" t="s">
        <v>870</v>
      </c>
      <c r="D230" t="s">
        <v>21</v>
      </c>
      <c r="E230">
        <v>245</v>
      </c>
      <c r="F230">
        <v>134.37</v>
      </c>
      <c r="G230">
        <v>166.88</v>
      </c>
      <c r="H230">
        <v>37214.239999999998</v>
      </c>
      <c r="I230">
        <v>166.88</v>
      </c>
      <c r="J230">
        <v>40885.599999999999</v>
      </c>
      <c r="K230">
        <v>40.885599999999997</v>
      </c>
      <c r="L230">
        <v>29964.51</v>
      </c>
      <c r="M230">
        <v>10921.09</v>
      </c>
      <c r="N230">
        <v>10.92109</v>
      </c>
      <c r="O230" s="10">
        <v>45175</v>
      </c>
      <c r="P230" t="s">
        <v>35</v>
      </c>
      <c r="Q230" t="s">
        <v>37</v>
      </c>
      <c r="R230">
        <v>2023</v>
      </c>
      <c r="S230" t="s">
        <v>704</v>
      </c>
      <c r="T230" t="s">
        <v>871</v>
      </c>
      <c r="U230" t="s">
        <v>111</v>
      </c>
      <c r="V230" t="s">
        <v>102</v>
      </c>
    </row>
    <row r="231" spans="1:22" x14ac:dyDescent="0.25">
      <c r="A231" t="s">
        <v>54</v>
      </c>
      <c r="B231" t="s">
        <v>155</v>
      </c>
      <c r="C231" t="s">
        <v>870</v>
      </c>
      <c r="D231" t="s">
        <v>23</v>
      </c>
      <c r="E231">
        <v>857</v>
      </c>
      <c r="F231">
        <v>20.52</v>
      </c>
      <c r="G231">
        <v>33.1</v>
      </c>
      <c r="H231">
        <v>21481.9</v>
      </c>
      <c r="I231">
        <v>33.1</v>
      </c>
      <c r="J231">
        <v>28366.7</v>
      </c>
      <c r="K231">
        <v>28.366700000000002</v>
      </c>
      <c r="L231">
        <v>13317.48</v>
      </c>
      <c r="M231">
        <v>15049.22</v>
      </c>
      <c r="N231">
        <v>15.04922</v>
      </c>
      <c r="O231" s="10">
        <v>44940</v>
      </c>
      <c r="P231" t="s">
        <v>36</v>
      </c>
      <c r="Q231" t="s">
        <v>38</v>
      </c>
      <c r="R231">
        <v>2023</v>
      </c>
      <c r="S231" t="s">
        <v>360</v>
      </c>
      <c r="T231" t="s">
        <v>871</v>
      </c>
      <c r="U231" t="s">
        <v>42</v>
      </c>
      <c r="V231" t="s">
        <v>155</v>
      </c>
    </row>
    <row r="232" spans="1:22" x14ac:dyDescent="0.25">
      <c r="A232" t="s">
        <v>54</v>
      </c>
      <c r="B232" t="s">
        <v>233</v>
      </c>
      <c r="C232" t="s">
        <v>870</v>
      </c>
      <c r="D232" t="s">
        <v>21</v>
      </c>
      <c r="E232">
        <v>561</v>
      </c>
      <c r="F232">
        <v>236.86</v>
      </c>
      <c r="G232">
        <v>348.15</v>
      </c>
      <c r="H232">
        <v>147963.75</v>
      </c>
      <c r="I232">
        <v>348.15</v>
      </c>
      <c r="J232">
        <v>195312.15</v>
      </c>
      <c r="K232">
        <v>195.31215</v>
      </c>
      <c r="L232">
        <v>100665.5</v>
      </c>
      <c r="M232">
        <v>94646.65</v>
      </c>
      <c r="N232">
        <v>94.646649999999994</v>
      </c>
      <c r="O232" s="10">
        <v>45282</v>
      </c>
      <c r="P232" t="s">
        <v>27</v>
      </c>
      <c r="Q232" t="s">
        <v>39</v>
      </c>
      <c r="R232">
        <v>2023</v>
      </c>
      <c r="S232" t="s">
        <v>234</v>
      </c>
      <c r="T232" t="s">
        <v>871</v>
      </c>
      <c r="U232" t="s">
        <v>42</v>
      </c>
      <c r="V232" t="s">
        <v>233</v>
      </c>
    </row>
    <row r="233" spans="1:22" x14ac:dyDescent="0.25">
      <c r="A233" t="s">
        <v>54</v>
      </c>
      <c r="B233" t="s">
        <v>262</v>
      </c>
      <c r="C233" t="s">
        <v>870</v>
      </c>
      <c r="D233" t="s">
        <v>23</v>
      </c>
      <c r="E233">
        <v>238</v>
      </c>
      <c r="F233">
        <v>225.25</v>
      </c>
      <c r="G233">
        <v>333.29</v>
      </c>
      <c r="H233">
        <v>71990.64</v>
      </c>
      <c r="I233">
        <v>333.29</v>
      </c>
      <c r="J233">
        <v>79323.02</v>
      </c>
      <c r="K233">
        <v>79.32302</v>
      </c>
      <c r="L233">
        <v>48654</v>
      </c>
      <c r="M233">
        <v>30669.02</v>
      </c>
      <c r="N233">
        <v>30.66902</v>
      </c>
      <c r="O233" s="10">
        <v>44997</v>
      </c>
      <c r="P233" t="s">
        <v>34</v>
      </c>
      <c r="Q233" t="s">
        <v>38</v>
      </c>
      <c r="R233">
        <v>2023</v>
      </c>
      <c r="S233" t="s">
        <v>471</v>
      </c>
      <c r="T233" t="s">
        <v>871</v>
      </c>
      <c r="U233" t="s">
        <v>42</v>
      </c>
      <c r="V233" t="s">
        <v>262</v>
      </c>
    </row>
    <row r="234" spans="1:22" x14ac:dyDescent="0.25">
      <c r="A234" t="s">
        <v>867</v>
      </c>
      <c r="B234" t="s">
        <v>282</v>
      </c>
      <c r="C234" t="s">
        <v>870</v>
      </c>
      <c r="D234" t="s">
        <v>21</v>
      </c>
      <c r="E234">
        <v>266</v>
      </c>
      <c r="F234">
        <v>137.88999999999999</v>
      </c>
      <c r="G234">
        <v>224.6</v>
      </c>
      <c r="H234">
        <v>59743.6</v>
      </c>
      <c r="I234">
        <v>224.6</v>
      </c>
      <c r="J234">
        <v>59743.6</v>
      </c>
      <c r="K234">
        <v>59.743600000000001</v>
      </c>
      <c r="L234">
        <v>36678.74</v>
      </c>
      <c r="M234">
        <v>23064.86</v>
      </c>
      <c r="N234">
        <v>23.064859999999999</v>
      </c>
      <c r="O234" s="10">
        <v>44760</v>
      </c>
      <c r="P234" t="s">
        <v>31</v>
      </c>
      <c r="Q234" t="s">
        <v>37</v>
      </c>
      <c r="R234">
        <v>2022</v>
      </c>
      <c r="S234" t="s">
        <v>626</v>
      </c>
      <c r="T234" t="s">
        <v>871</v>
      </c>
      <c r="U234" t="s">
        <v>43</v>
      </c>
      <c r="V234" t="s">
        <v>282</v>
      </c>
    </row>
    <row r="235" spans="1:22" x14ac:dyDescent="0.25">
      <c r="A235" t="s">
        <v>867</v>
      </c>
      <c r="B235" t="s">
        <v>81</v>
      </c>
      <c r="C235" t="s">
        <v>870</v>
      </c>
      <c r="D235" t="s">
        <v>24</v>
      </c>
      <c r="E235">
        <v>381</v>
      </c>
      <c r="F235">
        <v>62.09</v>
      </c>
      <c r="G235">
        <v>95.16</v>
      </c>
      <c r="H235">
        <v>36255.96</v>
      </c>
      <c r="I235">
        <v>95.16</v>
      </c>
      <c r="J235">
        <v>36255.96</v>
      </c>
      <c r="K235">
        <v>36.255960000000002</v>
      </c>
      <c r="L235">
        <v>23656.29</v>
      </c>
      <c r="M235">
        <v>12599.67</v>
      </c>
      <c r="N235">
        <v>12.59967</v>
      </c>
      <c r="O235" s="10">
        <v>44840</v>
      </c>
      <c r="P235" t="s">
        <v>29</v>
      </c>
      <c r="Q235" t="s">
        <v>39</v>
      </c>
      <c r="R235">
        <v>2022</v>
      </c>
      <c r="S235" t="s">
        <v>243</v>
      </c>
      <c r="T235" t="s">
        <v>871</v>
      </c>
      <c r="U235" t="s">
        <v>43</v>
      </c>
      <c r="V235" t="s">
        <v>81</v>
      </c>
    </row>
    <row r="236" spans="1:22" x14ac:dyDescent="0.25">
      <c r="A236" t="s">
        <v>52</v>
      </c>
      <c r="B236" t="s">
        <v>138</v>
      </c>
      <c r="C236" t="s">
        <v>870</v>
      </c>
      <c r="D236" t="s">
        <v>22</v>
      </c>
      <c r="E236">
        <v>240</v>
      </c>
      <c r="F236">
        <v>189.36</v>
      </c>
      <c r="G236">
        <v>314.54000000000002</v>
      </c>
      <c r="H236">
        <v>52528.18</v>
      </c>
      <c r="I236">
        <v>314.54000000000002</v>
      </c>
      <c r="J236">
        <v>75489.600000000006</v>
      </c>
      <c r="K236">
        <v>75.48960000000001</v>
      </c>
      <c r="L236">
        <v>31623.119999999999</v>
      </c>
      <c r="M236">
        <v>43866.48000000001</v>
      </c>
      <c r="N236">
        <v>43.86648000000001</v>
      </c>
      <c r="O236" s="10">
        <v>45350</v>
      </c>
      <c r="P236" t="s">
        <v>26</v>
      </c>
      <c r="Q236" t="s">
        <v>38</v>
      </c>
      <c r="R236">
        <v>2024</v>
      </c>
      <c r="S236" t="s">
        <v>758</v>
      </c>
      <c r="T236" t="s">
        <v>871</v>
      </c>
      <c r="U236" t="s">
        <v>42</v>
      </c>
      <c r="V236" t="s">
        <v>138</v>
      </c>
    </row>
    <row r="237" spans="1:22" x14ac:dyDescent="0.25">
      <c r="A237" t="s">
        <v>867</v>
      </c>
      <c r="B237" t="s">
        <v>87</v>
      </c>
      <c r="C237" t="s">
        <v>870</v>
      </c>
      <c r="D237" t="s">
        <v>24</v>
      </c>
      <c r="E237">
        <v>640</v>
      </c>
      <c r="F237">
        <v>272.05</v>
      </c>
      <c r="G237">
        <v>393</v>
      </c>
      <c r="H237">
        <v>209469</v>
      </c>
      <c r="I237">
        <v>393</v>
      </c>
      <c r="J237">
        <v>251520</v>
      </c>
      <c r="K237">
        <v>251.52</v>
      </c>
      <c r="L237">
        <v>145002.65</v>
      </c>
      <c r="M237">
        <v>106517.35</v>
      </c>
      <c r="N237">
        <v>106.51734999999999</v>
      </c>
      <c r="O237" s="10">
        <v>45582</v>
      </c>
      <c r="P237" t="s">
        <v>29</v>
      </c>
      <c r="Q237" t="s">
        <v>39</v>
      </c>
      <c r="R237">
        <v>2024</v>
      </c>
      <c r="S237" t="s">
        <v>784</v>
      </c>
      <c r="T237" t="s">
        <v>871</v>
      </c>
      <c r="U237" t="s">
        <v>41</v>
      </c>
      <c r="V237" t="s">
        <v>87</v>
      </c>
    </row>
    <row r="238" spans="1:22" x14ac:dyDescent="0.25">
      <c r="A238" t="s">
        <v>867</v>
      </c>
      <c r="B238" t="s">
        <v>128</v>
      </c>
      <c r="C238" t="s">
        <v>870</v>
      </c>
      <c r="D238" t="s">
        <v>24</v>
      </c>
      <c r="E238">
        <v>1125</v>
      </c>
      <c r="F238">
        <v>216.49</v>
      </c>
      <c r="G238">
        <v>348.79</v>
      </c>
      <c r="H238">
        <v>251477.59</v>
      </c>
      <c r="I238">
        <v>348.79</v>
      </c>
      <c r="J238">
        <v>392388.75</v>
      </c>
      <c r="K238">
        <v>392.38875000000002</v>
      </c>
      <c r="L238">
        <v>156089.29</v>
      </c>
      <c r="M238">
        <v>236299.46</v>
      </c>
      <c r="N238">
        <v>236.29946000000001</v>
      </c>
      <c r="O238" s="10">
        <v>45675</v>
      </c>
      <c r="P238" t="s">
        <v>36</v>
      </c>
      <c r="Q238" t="s">
        <v>38</v>
      </c>
      <c r="R238">
        <v>2025</v>
      </c>
      <c r="S238" t="s">
        <v>129</v>
      </c>
      <c r="T238" t="s">
        <v>871</v>
      </c>
      <c r="U238" t="s">
        <v>43</v>
      </c>
      <c r="V238" t="s">
        <v>128</v>
      </c>
    </row>
    <row r="239" spans="1:22" x14ac:dyDescent="0.25">
      <c r="A239" t="s">
        <v>53</v>
      </c>
      <c r="B239" t="s">
        <v>285</v>
      </c>
      <c r="C239" t="s">
        <v>870</v>
      </c>
      <c r="D239" t="s">
        <v>22</v>
      </c>
      <c r="E239">
        <v>867</v>
      </c>
      <c r="F239">
        <v>203.29</v>
      </c>
      <c r="G239">
        <v>280</v>
      </c>
      <c r="H239">
        <v>168560</v>
      </c>
      <c r="I239">
        <v>280</v>
      </c>
      <c r="J239">
        <v>242760</v>
      </c>
      <c r="K239">
        <v>242.76</v>
      </c>
      <c r="L239">
        <v>122380.58</v>
      </c>
      <c r="M239">
        <v>120379.42</v>
      </c>
      <c r="N239">
        <v>120.37942</v>
      </c>
      <c r="O239" s="10">
        <v>45600</v>
      </c>
      <c r="P239" t="s">
        <v>33</v>
      </c>
      <c r="Q239" t="s">
        <v>39</v>
      </c>
      <c r="R239">
        <v>2024</v>
      </c>
      <c r="S239" t="s">
        <v>637</v>
      </c>
      <c r="T239" t="s">
        <v>871</v>
      </c>
      <c r="U239" t="s">
        <v>43</v>
      </c>
      <c r="V239" t="s">
        <v>285</v>
      </c>
    </row>
    <row r="240" spans="1:22" x14ac:dyDescent="0.25">
      <c r="A240" t="s">
        <v>867</v>
      </c>
      <c r="B240" t="s">
        <v>109</v>
      </c>
      <c r="C240" t="s">
        <v>870</v>
      </c>
      <c r="D240" t="s">
        <v>22</v>
      </c>
      <c r="E240">
        <v>845</v>
      </c>
      <c r="F240">
        <v>86.96</v>
      </c>
      <c r="G240">
        <v>136.53</v>
      </c>
      <c r="H240">
        <v>104855.03999999999</v>
      </c>
      <c r="I240">
        <v>136.53</v>
      </c>
      <c r="J240">
        <v>115367.85</v>
      </c>
      <c r="K240">
        <v>115.36785</v>
      </c>
      <c r="L240">
        <v>66785.279999999999</v>
      </c>
      <c r="M240">
        <v>48582.570000000007</v>
      </c>
      <c r="N240">
        <v>48.582569999999997</v>
      </c>
      <c r="O240" s="10">
        <v>45096</v>
      </c>
      <c r="P240" t="s">
        <v>28</v>
      </c>
      <c r="Q240" t="s">
        <v>40</v>
      </c>
      <c r="R240">
        <v>2023</v>
      </c>
      <c r="S240" t="s">
        <v>687</v>
      </c>
      <c r="T240" t="s">
        <v>871</v>
      </c>
      <c r="U240" t="s">
        <v>47</v>
      </c>
      <c r="V240" t="s">
        <v>109</v>
      </c>
    </row>
    <row r="241" spans="1:22" x14ac:dyDescent="0.25">
      <c r="A241" t="s">
        <v>54</v>
      </c>
      <c r="B241" t="s">
        <v>79</v>
      </c>
      <c r="C241" t="s">
        <v>870</v>
      </c>
      <c r="D241" t="s">
        <v>22</v>
      </c>
      <c r="E241">
        <v>1037</v>
      </c>
      <c r="F241">
        <v>71.290000000000006</v>
      </c>
      <c r="G241">
        <v>109.3</v>
      </c>
      <c r="H241">
        <v>103069.9</v>
      </c>
      <c r="I241">
        <v>109.3</v>
      </c>
      <c r="J241">
        <v>113344.1</v>
      </c>
      <c r="K241">
        <v>113.3441</v>
      </c>
      <c r="L241">
        <v>67226.47</v>
      </c>
      <c r="M241">
        <v>46117.62999999999</v>
      </c>
      <c r="N241">
        <v>46.117629999999991</v>
      </c>
      <c r="O241" s="10">
        <v>45216</v>
      </c>
      <c r="P241" t="s">
        <v>29</v>
      </c>
      <c r="Q241" t="s">
        <v>39</v>
      </c>
      <c r="R241">
        <v>2023</v>
      </c>
      <c r="S241" t="s">
        <v>230</v>
      </c>
      <c r="T241" t="s">
        <v>871</v>
      </c>
      <c r="U241" t="s">
        <v>41</v>
      </c>
      <c r="V241" t="s">
        <v>79</v>
      </c>
    </row>
    <row r="242" spans="1:22" x14ac:dyDescent="0.25">
      <c r="A242" t="s">
        <v>52</v>
      </c>
      <c r="B242" t="s">
        <v>249</v>
      </c>
      <c r="C242" t="s">
        <v>870</v>
      </c>
      <c r="D242" t="s">
        <v>24</v>
      </c>
      <c r="E242">
        <v>544</v>
      </c>
      <c r="F242">
        <v>50.81</v>
      </c>
      <c r="G242">
        <v>77.209999999999994</v>
      </c>
      <c r="H242">
        <v>38218.949999999997</v>
      </c>
      <c r="I242">
        <v>77.209999999999994</v>
      </c>
      <c r="J242">
        <v>42002.239999999998</v>
      </c>
      <c r="K242">
        <v>42.00224</v>
      </c>
      <c r="L242">
        <v>25150.95</v>
      </c>
      <c r="M242">
        <v>16851.29</v>
      </c>
      <c r="N242">
        <v>16.851289999999999</v>
      </c>
      <c r="O242" s="10">
        <v>45043</v>
      </c>
      <c r="P242" t="s">
        <v>30</v>
      </c>
      <c r="Q242" t="s">
        <v>40</v>
      </c>
      <c r="R242">
        <v>2023</v>
      </c>
      <c r="S242" t="s">
        <v>250</v>
      </c>
      <c r="T242" t="s">
        <v>871</v>
      </c>
      <c r="U242" t="s">
        <v>111</v>
      </c>
      <c r="V242" t="s">
        <v>249</v>
      </c>
    </row>
    <row r="243" spans="1:22" x14ac:dyDescent="0.25">
      <c r="A243" t="s">
        <v>53</v>
      </c>
      <c r="B243" t="s">
        <v>333</v>
      </c>
      <c r="C243" t="s">
        <v>870</v>
      </c>
      <c r="D243" t="s">
        <v>24</v>
      </c>
      <c r="E243">
        <v>371</v>
      </c>
      <c r="F243">
        <v>280.89</v>
      </c>
      <c r="G243">
        <v>343.53</v>
      </c>
      <c r="H243">
        <v>96531.93</v>
      </c>
      <c r="I243">
        <v>343.53</v>
      </c>
      <c r="J243">
        <v>127449.63</v>
      </c>
      <c r="K243">
        <v>127.44963</v>
      </c>
      <c r="L243">
        <v>78930.09</v>
      </c>
      <c r="M243">
        <v>48519.539999999994</v>
      </c>
      <c r="N243">
        <v>48.519539999999992</v>
      </c>
      <c r="O243" s="10">
        <v>45242</v>
      </c>
      <c r="P243" t="s">
        <v>33</v>
      </c>
      <c r="Q243" t="s">
        <v>39</v>
      </c>
      <c r="R243">
        <v>2023</v>
      </c>
      <c r="S243" t="s">
        <v>515</v>
      </c>
      <c r="T243" t="s">
        <v>871</v>
      </c>
      <c r="U243" t="s">
        <v>46</v>
      </c>
      <c r="V243" t="s">
        <v>333</v>
      </c>
    </row>
    <row r="244" spans="1:22" x14ac:dyDescent="0.25">
      <c r="A244" t="s">
        <v>54</v>
      </c>
      <c r="B244" t="s">
        <v>330</v>
      </c>
      <c r="C244" t="s">
        <v>870</v>
      </c>
      <c r="D244" t="s">
        <v>21</v>
      </c>
      <c r="E244">
        <v>990</v>
      </c>
      <c r="F244">
        <v>136.31</v>
      </c>
      <c r="G244">
        <v>242.49</v>
      </c>
      <c r="H244">
        <v>200054.25</v>
      </c>
      <c r="I244">
        <v>242.49</v>
      </c>
      <c r="J244">
        <v>240065.1</v>
      </c>
      <c r="K244">
        <v>240.0651</v>
      </c>
      <c r="L244">
        <v>112455.75</v>
      </c>
      <c r="M244">
        <v>127609.35</v>
      </c>
      <c r="N244">
        <v>127.60935000000001</v>
      </c>
      <c r="O244" s="10">
        <v>44895</v>
      </c>
      <c r="P244" t="s">
        <v>33</v>
      </c>
      <c r="Q244" t="s">
        <v>39</v>
      </c>
      <c r="R244">
        <v>2022</v>
      </c>
      <c r="S244" t="s">
        <v>553</v>
      </c>
      <c r="T244" t="s">
        <v>871</v>
      </c>
      <c r="U244" t="s">
        <v>42</v>
      </c>
      <c r="V244" t="s">
        <v>330</v>
      </c>
    </row>
    <row r="245" spans="1:22" x14ac:dyDescent="0.25">
      <c r="A245" t="s">
        <v>54</v>
      </c>
      <c r="B245" t="s">
        <v>180</v>
      </c>
      <c r="C245" t="s">
        <v>870</v>
      </c>
      <c r="D245" t="s">
        <v>21</v>
      </c>
      <c r="E245">
        <v>1099</v>
      </c>
      <c r="F245">
        <v>28.25</v>
      </c>
      <c r="G245">
        <v>42.44</v>
      </c>
      <c r="H245">
        <v>42397.56</v>
      </c>
      <c r="I245">
        <v>42.44</v>
      </c>
      <c r="J245">
        <v>46641.56</v>
      </c>
      <c r="K245">
        <v>46.641559999999998</v>
      </c>
      <c r="L245">
        <v>28221.75</v>
      </c>
      <c r="M245">
        <v>18419.810000000001</v>
      </c>
      <c r="N245">
        <v>18.419809999999998</v>
      </c>
      <c r="O245" s="10">
        <v>45082</v>
      </c>
      <c r="P245" t="s">
        <v>28</v>
      </c>
      <c r="Q245" t="s">
        <v>40</v>
      </c>
      <c r="R245">
        <v>2023</v>
      </c>
      <c r="S245" t="s">
        <v>606</v>
      </c>
      <c r="T245" t="s">
        <v>871</v>
      </c>
      <c r="U245" t="s">
        <v>43</v>
      </c>
      <c r="V245" t="s">
        <v>180</v>
      </c>
    </row>
    <row r="246" spans="1:22" x14ac:dyDescent="0.25">
      <c r="A246" t="s">
        <v>54</v>
      </c>
      <c r="B246" t="s">
        <v>180</v>
      </c>
      <c r="C246" t="s">
        <v>870</v>
      </c>
      <c r="D246" t="s">
        <v>21</v>
      </c>
      <c r="E246">
        <v>1099</v>
      </c>
      <c r="F246">
        <v>28.25</v>
      </c>
      <c r="G246">
        <v>42.44</v>
      </c>
      <c r="H246">
        <v>42397.56</v>
      </c>
      <c r="I246">
        <v>42.44</v>
      </c>
      <c r="J246">
        <v>46641.56</v>
      </c>
      <c r="K246">
        <v>46.641559999999998</v>
      </c>
      <c r="L246">
        <v>28221.75</v>
      </c>
      <c r="M246">
        <v>18419.810000000001</v>
      </c>
      <c r="N246">
        <v>18.419809999999998</v>
      </c>
      <c r="O246" s="10">
        <v>45082</v>
      </c>
      <c r="P246" t="s">
        <v>28</v>
      </c>
      <c r="Q246" t="s">
        <v>40</v>
      </c>
      <c r="R246">
        <v>2023</v>
      </c>
      <c r="S246" t="s">
        <v>606</v>
      </c>
      <c r="T246" t="s">
        <v>871</v>
      </c>
      <c r="U246" t="s">
        <v>43</v>
      </c>
      <c r="V246" t="s">
        <v>289</v>
      </c>
    </row>
    <row r="247" spans="1:22" x14ac:dyDescent="0.25">
      <c r="A247" t="s">
        <v>54</v>
      </c>
      <c r="B247" t="s">
        <v>401</v>
      </c>
      <c r="C247" t="s">
        <v>870</v>
      </c>
      <c r="D247" t="s">
        <v>23</v>
      </c>
      <c r="E247">
        <v>410</v>
      </c>
      <c r="F247">
        <v>199.35</v>
      </c>
      <c r="G247">
        <v>344.58</v>
      </c>
      <c r="H247">
        <v>117846.36</v>
      </c>
      <c r="I247">
        <v>344.58</v>
      </c>
      <c r="J247">
        <v>141277.79999999999</v>
      </c>
      <c r="K247">
        <v>141.27780000000001</v>
      </c>
      <c r="L247">
        <v>68177.7</v>
      </c>
      <c r="M247">
        <v>73100.099999999991</v>
      </c>
      <c r="N247">
        <v>73.100099999999998</v>
      </c>
      <c r="O247" s="10">
        <v>45572</v>
      </c>
      <c r="P247" t="s">
        <v>29</v>
      </c>
      <c r="Q247" t="s">
        <v>39</v>
      </c>
      <c r="R247">
        <v>2024</v>
      </c>
      <c r="S247" t="s">
        <v>717</v>
      </c>
      <c r="T247" t="s">
        <v>871</v>
      </c>
      <c r="U247" t="s">
        <v>43</v>
      </c>
      <c r="V247" t="s">
        <v>401</v>
      </c>
    </row>
    <row r="248" spans="1:22" x14ac:dyDescent="0.25">
      <c r="A248" t="s">
        <v>54</v>
      </c>
      <c r="B248" t="s">
        <v>98</v>
      </c>
      <c r="C248" t="s">
        <v>870</v>
      </c>
      <c r="D248" t="s">
        <v>21</v>
      </c>
      <c r="E248">
        <v>860</v>
      </c>
      <c r="F248">
        <v>103.43</v>
      </c>
      <c r="G248">
        <v>168.99</v>
      </c>
      <c r="H248">
        <v>121165.83</v>
      </c>
      <c r="I248">
        <v>168.99</v>
      </c>
      <c r="J248">
        <v>145331.4</v>
      </c>
      <c r="K248">
        <v>145.3314</v>
      </c>
      <c r="L248">
        <v>74159.31</v>
      </c>
      <c r="M248">
        <v>71172.09</v>
      </c>
      <c r="N248">
        <v>71.172089999999997</v>
      </c>
      <c r="O248" s="10">
        <v>45369</v>
      </c>
      <c r="P248" t="s">
        <v>34</v>
      </c>
      <c r="Q248" t="s">
        <v>38</v>
      </c>
      <c r="R248">
        <v>2024</v>
      </c>
      <c r="S248" t="s">
        <v>218</v>
      </c>
      <c r="T248" t="s">
        <v>871</v>
      </c>
      <c r="U248" t="s">
        <v>43</v>
      </c>
      <c r="V248" t="s">
        <v>98</v>
      </c>
    </row>
    <row r="249" spans="1:22" x14ac:dyDescent="0.25">
      <c r="A249" t="s">
        <v>53</v>
      </c>
      <c r="B249" t="s">
        <v>93</v>
      </c>
      <c r="C249" t="s">
        <v>870</v>
      </c>
      <c r="D249" t="s">
        <v>21</v>
      </c>
      <c r="E249">
        <v>907</v>
      </c>
      <c r="F249">
        <v>28.5</v>
      </c>
      <c r="G249">
        <v>38.53</v>
      </c>
      <c r="H249">
        <v>26470.11</v>
      </c>
      <c r="I249">
        <v>38.53</v>
      </c>
      <c r="J249">
        <v>34946.71</v>
      </c>
      <c r="K249">
        <v>34.946710000000003</v>
      </c>
      <c r="L249">
        <v>19579.5</v>
      </c>
      <c r="M249">
        <v>15367.21</v>
      </c>
      <c r="N249">
        <v>15.36721</v>
      </c>
      <c r="O249" s="10">
        <v>44952</v>
      </c>
      <c r="P249" t="s">
        <v>36</v>
      </c>
      <c r="Q249" t="s">
        <v>38</v>
      </c>
      <c r="R249">
        <v>2023</v>
      </c>
      <c r="S249" t="s">
        <v>547</v>
      </c>
      <c r="T249" t="s">
        <v>871</v>
      </c>
      <c r="U249" t="s">
        <v>41</v>
      </c>
      <c r="V249" t="s">
        <v>93</v>
      </c>
    </row>
    <row r="250" spans="1:22" x14ac:dyDescent="0.25">
      <c r="A250" t="s">
        <v>867</v>
      </c>
      <c r="B250" t="s">
        <v>285</v>
      </c>
      <c r="C250" t="s">
        <v>870</v>
      </c>
      <c r="D250" t="s">
        <v>23</v>
      </c>
      <c r="E250">
        <v>723</v>
      </c>
      <c r="F250">
        <v>71.02</v>
      </c>
      <c r="G250">
        <v>90.35</v>
      </c>
      <c r="H250">
        <v>49511.8</v>
      </c>
      <c r="I250">
        <v>90.35</v>
      </c>
      <c r="J250">
        <v>65323.05</v>
      </c>
      <c r="K250">
        <v>65.323049999999995</v>
      </c>
      <c r="L250">
        <v>38918.959999999999</v>
      </c>
      <c r="M250">
        <v>26404.09</v>
      </c>
      <c r="N250">
        <v>26.40409</v>
      </c>
      <c r="O250" s="10">
        <v>45288</v>
      </c>
      <c r="P250" t="s">
        <v>27</v>
      </c>
      <c r="Q250" t="s">
        <v>39</v>
      </c>
      <c r="R250">
        <v>2023</v>
      </c>
      <c r="S250" t="s">
        <v>837</v>
      </c>
      <c r="T250" t="s">
        <v>871</v>
      </c>
      <c r="U250" t="s">
        <v>42</v>
      </c>
      <c r="V250" t="s">
        <v>285</v>
      </c>
    </row>
    <row r="251" spans="1:22" x14ac:dyDescent="0.25">
      <c r="A251" t="s">
        <v>867</v>
      </c>
      <c r="B251" t="s">
        <v>401</v>
      </c>
      <c r="C251" t="s">
        <v>870</v>
      </c>
      <c r="D251" t="s">
        <v>24</v>
      </c>
      <c r="E251">
        <v>1288</v>
      </c>
      <c r="F251">
        <v>18.05</v>
      </c>
      <c r="G251">
        <v>25.12</v>
      </c>
      <c r="H251">
        <v>24517.119999999999</v>
      </c>
      <c r="I251">
        <v>25.12</v>
      </c>
      <c r="J251">
        <v>32354.560000000001</v>
      </c>
      <c r="K251">
        <v>32.354559999999999</v>
      </c>
      <c r="L251">
        <v>17616.8</v>
      </c>
      <c r="M251">
        <v>14737.76</v>
      </c>
      <c r="N251">
        <v>14.73776</v>
      </c>
      <c r="O251" s="10">
        <v>45289</v>
      </c>
      <c r="P251" t="s">
        <v>27</v>
      </c>
      <c r="Q251" t="s">
        <v>39</v>
      </c>
      <c r="R251">
        <v>2023</v>
      </c>
      <c r="S251" t="s">
        <v>656</v>
      </c>
      <c r="T251" t="s">
        <v>871</v>
      </c>
      <c r="U251" t="s">
        <v>43</v>
      </c>
      <c r="V251" t="s">
        <v>401</v>
      </c>
    </row>
    <row r="252" spans="1:22" x14ac:dyDescent="0.25">
      <c r="A252" t="s">
        <v>53</v>
      </c>
      <c r="B252" t="s">
        <v>93</v>
      </c>
      <c r="C252" t="s">
        <v>870</v>
      </c>
      <c r="D252" t="s">
        <v>21</v>
      </c>
      <c r="E252">
        <v>342</v>
      </c>
      <c r="F252">
        <v>274.39999999999998</v>
      </c>
      <c r="G252">
        <v>365.9</v>
      </c>
      <c r="H252">
        <v>125137.8</v>
      </c>
      <c r="I252">
        <v>365.9</v>
      </c>
      <c r="J252">
        <v>125137.8</v>
      </c>
      <c r="K252">
        <v>125.1378</v>
      </c>
      <c r="L252">
        <v>93844.800000000003</v>
      </c>
      <c r="M252">
        <v>31292.999999999989</v>
      </c>
      <c r="N252">
        <v>31.292999999999989</v>
      </c>
      <c r="O252" s="10">
        <v>44653</v>
      </c>
      <c r="P252" t="s">
        <v>30</v>
      </c>
      <c r="Q252" t="s">
        <v>40</v>
      </c>
      <c r="R252">
        <v>2022</v>
      </c>
      <c r="S252" t="s">
        <v>840</v>
      </c>
      <c r="T252" t="s">
        <v>871</v>
      </c>
      <c r="U252" t="s">
        <v>46</v>
      </c>
      <c r="V252" t="s">
        <v>93</v>
      </c>
    </row>
    <row r="253" spans="1:22" x14ac:dyDescent="0.25">
      <c r="A253" t="s">
        <v>53</v>
      </c>
      <c r="B253" t="s">
        <v>180</v>
      </c>
      <c r="C253" t="s">
        <v>870</v>
      </c>
      <c r="D253" t="s">
        <v>22</v>
      </c>
      <c r="E253">
        <v>880</v>
      </c>
      <c r="F253">
        <v>49.39</v>
      </c>
      <c r="G253">
        <v>88.2</v>
      </c>
      <c r="H253">
        <v>77616</v>
      </c>
      <c r="I253">
        <v>88.2</v>
      </c>
      <c r="J253">
        <v>77616</v>
      </c>
      <c r="K253">
        <v>77.616</v>
      </c>
      <c r="L253">
        <v>43463.199999999997</v>
      </c>
      <c r="M253">
        <v>34152.800000000003</v>
      </c>
      <c r="N253">
        <v>34.152800000000013</v>
      </c>
      <c r="O253" s="10">
        <v>44731</v>
      </c>
      <c r="P253" t="s">
        <v>28</v>
      </c>
      <c r="Q253" t="s">
        <v>40</v>
      </c>
      <c r="R253">
        <v>2022</v>
      </c>
      <c r="S253" t="s">
        <v>295</v>
      </c>
      <c r="T253" t="s">
        <v>871</v>
      </c>
      <c r="U253" t="s">
        <v>46</v>
      </c>
      <c r="V253" t="s">
        <v>180</v>
      </c>
    </row>
    <row r="254" spans="1:22" x14ac:dyDescent="0.25">
      <c r="A254" t="s">
        <v>53</v>
      </c>
      <c r="B254" t="s">
        <v>173</v>
      </c>
      <c r="C254" t="s">
        <v>870</v>
      </c>
      <c r="D254" t="s">
        <v>22</v>
      </c>
      <c r="E254">
        <v>432</v>
      </c>
      <c r="F254">
        <v>244.51</v>
      </c>
      <c r="G254">
        <v>436.62</v>
      </c>
      <c r="H254">
        <v>188619.84</v>
      </c>
      <c r="I254">
        <v>436.62</v>
      </c>
      <c r="J254">
        <v>188619.84</v>
      </c>
      <c r="K254">
        <v>188.61984000000001</v>
      </c>
      <c r="L254">
        <v>105628.32</v>
      </c>
      <c r="M254">
        <v>82991.51999999999</v>
      </c>
      <c r="N254">
        <v>82.991519999999994</v>
      </c>
      <c r="O254" s="10">
        <v>44783</v>
      </c>
      <c r="P254" t="s">
        <v>25</v>
      </c>
      <c r="Q254" t="s">
        <v>37</v>
      </c>
      <c r="R254">
        <v>2022</v>
      </c>
      <c r="S254" t="s">
        <v>749</v>
      </c>
      <c r="T254" t="s">
        <v>871</v>
      </c>
      <c r="U254" t="s">
        <v>42</v>
      </c>
      <c r="V254" t="s">
        <v>173</v>
      </c>
    </row>
    <row r="255" spans="1:22" x14ac:dyDescent="0.25">
      <c r="A255" t="s">
        <v>54</v>
      </c>
      <c r="B255" t="s">
        <v>81</v>
      </c>
      <c r="C255" t="s">
        <v>870</v>
      </c>
      <c r="D255" t="s">
        <v>23</v>
      </c>
      <c r="E255">
        <v>453</v>
      </c>
      <c r="F255">
        <v>174.93</v>
      </c>
      <c r="G255">
        <v>265.55</v>
      </c>
      <c r="H255">
        <v>120294.15</v>
      </c>
      <c r="I255">
        <v>265.55</v>
      </c>
      <c r="J255">
        <v>120294.15</v>
      </c>
      <c r="K255">
        <v>120.29415</v>
      </c>
      <c r="L255">
        <v>79243.289999999994</v>
      </c>
      <c r="M255">
        <v>41050.860000000022</v>
      </c>
      <c r="N255">
        <v>41.050860000000007</v>
      </c>
      <c r="O255" s="10">
        <v>44785</v>
      </c>
      <c r="P255" t="s">
        <v>25</v>
      </c>
      <c r="Q255" t="s">
        <v>37</v>
      </c>
      <c r="R255">
        <v>2022</v>
      </c>
      <c r="S255" t="s">
        <v>572</v>
      </c>
      <c r="T255" t="s">
        <v>871</v>
      </c>
      <c r="U255" t="s">
        <v>43</v>
      </c>
      <c r="V255" t="s">
        <v>81</v>
      </c>
    </row>
    <row r="256" spans="1:22" x14ac:dyDescent="0.25">
      <c r="A256" t="s">
        <v>54</v>
      </c>
      <c r="B256" t="s">
        <v>60</v>
      </c>
      <c r="C256" t="s">
        <v>870</v>
      </c>
      <c r="D256" t="s">
        <v>21</v>
      </c>
      <c r="E256">
        <v>977</v>
      </c>
      <c r="F256">
        <v>65.540000000000006</v>
      </c>
      <c r="G256">
        <v>96.84</v>
      </c>
      <c r="H256">
        <v>78827.759999999995</v>
      </c>
      <c r="I256">
        <v>96.84</v>
      </c>
      <c r="J256">
        <v>94612.680000000008</v>
      </c>
      <c r="K256">
        <v>94.612680000000012</v>
      </c>
      <c r="L256">
        <v>53349.56</v>
      </c>
      <c r="M256">
        <v>41263.12000000001</v>
      </c>
      <c r="N256">
        <v>41.263120000000008</v>
      </c>
      <c r="O256" s="10">
        <v>45394</v>
      </c>
      <c r="P256" t="s">
        <v>30</v>
      </c>
      <c r="Q256" t="s">
        <v>40</v>
      </c>
      <c r="R256">
        <v>2024</v>
      </c>
      <c r="S256" t="s">
        <v>72</v>
      </c>
      <c r="T256" t="s">
        <v>871</v>
      </c>
      <c r="U256" t="s">
        <v>45</v>
      </c>
      <c r="V256" t="s">
        <v>60</v>
      </c>
    </row>
    <row r="257" spans="1:22" x14ac:dyDescent="0.25">
      <c r="A257" t="s">
        <v>867</v>
      </c>
      <c r="B257" t="s">
        <v>126</v>
      </c>
      <c r="C257" t="s">
        <v>870</v>
      </c>
      <c r="D257" t="s">
        <v>21</v>
      </c>
      <c r="E257">
        <v>456</v>
      </c>
      <c r="F257">
        <v>158.21</v>
      </c>
      <c r="G257">
        <v>281.08999999999997</v>
      </c>
      <c r="H257">
        <v>106814.2</v>
      </c>
      <c r="I257">
        <v>281.08999999999997</v>
      </c>
      <c r="J257">
        <v>128177.04</v>
      </c>
      <c r="K257">
        <v>128.17704000000001</v>
      </c>
      <c r="L257">
        <v>60119.8</v>
      </c>
      <c r="M257">
        <v>68057.239999999991</v>
      </c>
      <c r="N257">
        <v>68.057239999999993</v>
      </c>
      <c r="O257" s="10">
        <v>45482</v>
      </c>
      <c r="P257" t="s">
        <v>31</v>
      </c>
      <c r="Q257" t="s">
        <v>37</v>
      </c>
      <c r="R257">
        <v>2024</v>
      </c>
      <c r="S257" t="s">
        <v>204</v>
      </c>
      <c r="T257" t="s">
        <v>871</v>
      </c>
      <c r="U257" t="s">
        <v>46</v>
      </c>
      <c r="V257" t="s">
        <v>126</v>
      </c>
    </row>
    <row r="258" spans="1:22" x14ac:dyDescent="0.25">
      <c r="A258" t="s">
        <v>52</v>
      </c>
      <c r="B258" t="s">
        <v>81</v>
      </c>
      <c r="C258" t="s">
        <v>870</v>
      </c>
      <c r="D258" t="s">
        <v>24</v>
      </c>
      <c r="E258">
        <v>671</v>
      </c>
      <c r="F258">
        <v>143.49</v>
      </c>
      <c r="G258">
        <v>227.93</v>
      </c>
      <c r="H258">
        <v>106215.38</v>
      </c>
      <c r="I258">
        <v>227.93</v>
      </c>
      <c r="J258">
        <v>152941.03</v>
      </c>
      <c r="K258">
        <v>152.94103000000001</v>
      </c>
      <c r="L258">
        <v>66866.34</v>
      </c>
      <c r="M258">
        <v>86074.69</v>
      </c>
      <c r="N258">
        <v>86.074690000000004</v>
      </c>
      <c r="O258" s="10">
        <v>45631</v>
      </c>
      <c r="P258" t="s">
        <v>27</v>
      </c>
      <c r="Q258" t="s">
        <v>39</v>
      </c>
      <c r="R258">
        <v>2024</v>
      </c>
      <c r="S258" t="s">
        <v>82</v>
      </c>
      <c r="T258" t="s">
        <v>871</v>
      </c>
      <c r="U258" t="s">
        <v>45</v>
      </c>
      <c r="V258" t="s">
        <v>81</v>
      </c>
    </row>
    <row r="259" spans="1:22" x14ac:dyDescent="0.25">
      <c r="A259" t="s">
        <v>52</v>
      </c>
      <c r="B259" t="s">
        <v>126</v>
      </c>
      <c r="C259" t="s">
        <v>870</v>
      </c>
      <c r="D259" t="s">
        <v>23</v>
      </c>
      <c r="E259">
        <v>477</v>
      </c>
      <c r="F259">
        <v>198.47</v>
      </c>
      <c r="G259">
        <v>332.16</v>
      </c>
      <c r="H259">
        <v>144157.44</v>
      </c>
      <c r="I259">
        <v>332.16</v>
      </c>
      <c r="J259">
        <v>158440.32000000001</v>
      </c>
      <c r="K259">
        <v>158.44032000000001</v>
      </c>
      <c r="L259">
        <v>86135.98</v>
      </c>
      <c r="M259">
        <v>72304.340000000011</v>
      </c>
      <c r="N259">
        <v>72.30434000000001</v>
      </c>
      <c r="O259" s="10">
        <v>45022</v>
      </c>
      <c r="P259" t="s">
        <v>30</v>
      </c>
      <c r="Q259" t="s">
        <v>40</v>
      </c>
      <c r="R259">
        <v>2023</v>
      </c>
      <c r="S259" t="s">
        <v>170</v>
      </c>
      <c r="T259" t="s">
        <v>871</v>
      </c>
      <c r="U259" t="s">
        <v>41</v>
      </c>
      <c r="V259" t="s">
        <v>126</v>
      </c>
    </row>
    <row r="260" spans="1:22" x14ac:dyDescent="0.25">
      <c r="A260" t="s">
        <v>867</v>
      </c>
      <c r="B260" t="s">
        <v>153</v>
      </c>
      <c r="C260" t="s">
        <v>870</v>
      </c>
      <c r="D260" t="s">
        <v>23</v>
      </c>
      <c r="E260">
        <v>926</v>
      </c>
      <c r="F260">
        <v>70.78</v>
      </c>
      <c r="G260">
        <v>119.68</v>
      </c>
      <c r="H260">
        <v>92392.960000000006</v>
      </c>
      <c r="I260">
        <v>119.68</v>
      </c>
      <c r="J260">
        <v>110823.67999999999</v>
      </c>
      <c r="K260">
        <v>110.82368</v>
      </c>
      <c r="L260">
        <v>54642.16</v>
      </c>
      <c r="M260">
        <v>56181.52</v>
      </c>
      <c r="N260">
        <v>56.181520000000013</v>
      </c>
      <c r="O260" s="10">
        <v>44897</v>
      </c>
      <c r="P260" t="s">
        <v>27</v>
      </c>
      <c r="Q260" t="s">
        <v>39</v>
      </c>
      <c r="R260">
        <v>2022</v>
      </c>
      <c r="S260" t="s">
        <v>802</v>
      </c>
      <c r="T260" t="s">
        <v>871</v>
      </c>
      <c r="U260" t="s">
        <v>45</v>
      </c>
      <c r="V260" t="s">
        <v>153</v>
      </c>
    </row>
    <row r="261" spans="1:22" x14ac:dyDescent="0.25">
      <c r="A261" t="s">
        <v>53</v>
      </c>
      <c r="B261" t="s">
        <v>118</v>
      </c>
      <c r="C261" t="s">
        <v>870</v>
      </c>
      <c r="D261" t="s">
        <v>23</v>
      </c>
      <c r="E261">
        <v>900</v>
      </c>
      <c r="F261">
        <v>220.08</v>
      </c>
      <c r="G261">
        <v>319</v>
      </c>
      <c r="H261">
        <v>199375</v>
      </c>
      <c r="I261">
        <v>319</v>
      </c>
      <c r="J261">
        <v>287100</v>
      </c>
      <c r="K261">
        <v>287.10000000000002</v>
      </c>
      <c r="L261">
        <v>137550</v>
      </c>
      <c r="M261">
        <v>149550</v>
      </c>
      <c r="N261">
        <v>149.55000000000001</v>
      </c>
      <c r="O261" s="10">
        <v>45636</v>
      </c>
      <c r="P261" t="s">
        <v>27</v>
      </c>
      <c r="Q261" t="s">
        <v>39</v>
      </c>
      <c r="R261">
        <v>2024</v>
      </c>
      <c r="S261" t="s">
        <v>443</v>
      </c>
      <c r="T261" t="s">
        <v>871</v>
      </c>
      <c r="U261" t="s">
        <v>43</v>
      </c>
      <c r="V261" t="s">
        <v>118</v>
      </c>
    </row>
    <row r="262" spans="1:22" x14ac:dyDescent="0.25">
      <c r="A262" t="s">
        <v>53</v>
      </c>
      <c r="B262" t="s">
        <v>210</v>
      </c>
      <c r="C262" t="s">
        <v>870</v>
      </c>
      <c r="D262" t="s">
        <v>24</v>
      </c>
      <c r="E262">
        <v>1018</v>
      </c>
      <c r="F262">
        <v>125.33</v>
      </c>
      <c r="G262">
        <v>180.36</v>
      </c>
      <c r="H262">
        <v>152945.28</v>
      </c>
      <c r="I262">
        <v>180.36</v>
      </c>
      <c r="J262">
        <v>183606.48</v>
      </c>
      <c r="K262">
        <v>183.60648</v>
      </c>
      <c r="L262">
        <v>106279.84</v>
      </c>
      <c r="M262">
        <v>77326.640000000014</v>
      </c>
      <c r="N262">
        <v>77.326640000000012</v>
      </c>
      <c r="O262" s="10">
        <v>44888</v>
      </c>
      <c r="P262" t="s">
        <v>33</v>
      </c>
      <c r="Q262" t="s">
        <v>39</v>
      </c>
      <c r="R262">
        <v>2022</v>
      </c>
      <c r="S262" t="s">
        <v>783</v>
      </c>
      <c r="T262" t="s">
        <v>871</v>
      </c>
      <c r="U262" t="s">
        <v>46</v>
      </c>
      <c r="V262" t="s">
        <v>210</v>
      </c>
    </row>
    <row r="263" spans="1:22" x14ac:dyDescent="0.25">
      <c r="A263" t="s">
        <v>53</v>
      </c>
      <c r="B263" t="s">
        <v>256</v>
      </c>
      <c r="C263" t="s">
        <v>870</v>
      </c>
      <c r="D263" t="s">
        <v>23</v>
      </c>
      <c r="E263">
        <v>968</v>
      </c>
      <c r="F263">
        <v>68.63</v>
      </c>
      <c r="G263">
        <v>120.88</v>
      </c>
      <c r="H263">
        <v>106374.39999999999</v>
      </c>
      <c r="I263">
        <v>120.88</v>
      </c>
      <c r="J263">
        <v>117011.84</v>
      </c>
      <c r="K263">
        <v>117.01184000000001</v>
      </c>
      <c r="L263">
        <v>60394.400000000001</v>
      </c>
      <c r="M263">
        <v>56617.440000000002</v>
      </c>
      <c r="N263">
        <v>56.617439999999988</v>
      </c>
      <c r="O263" s="10">
        <v>45207</v>
      </c>
      <c r="P263" t="s">
        <v>29</v>
      </c>
      <c r="Q263" t="s">
        <v>39</v>
      </c>
      <c r="R263">
        <v>2023</v>
      </c>
      <c r="S263" t="s">
        <v>257</v>
      </c>
      <c r="T263" t="s">
        <v>871</v>
      </c>
      <c r="U263" t="s">
        <v>45</v>
      </c>
      <c r="V263" t="s">
        <v>256</v>
      </c>
    </row>
    <row r="264" spans="1:22" x14ac:dyDescent="0.25">
      <c r="A264" t="s">
        <v>54</v>
      </c>
      <c r="B264" t="s">
        <v>130</v>
      </c>
      <c r="C264" t="s">
        <v>870</v>
      </c>
      <c r="D264" t="s">
        <v>23</v>
      </c>
      <c r="E264">
        <v>773</v>
      </c>
      <c r="F264">
        <v>286.8</v>
      </c>
      <c r="G264">
        <v>471.68</v>
      </c>
      <c r="H264">
        <v>253292.16</v>
      </c>
      <c r="I264">
        <v>471.68</v>
      </c>
      <c r="J264">
        <v>364608.64</v>
      </c>
      <c r="K264">
        <v>364.60863999999998</v>
      </c>
      <c r="L264">
        <v>154011.6</v>
      </c>
      <c r="M264">
        <v>210597.04</v>
      </c>
      <c r="N264">
        <v>210.59703999999999</v>
      </c>
      <c r="O264" s="10">
        <v>45316</v>
      </c>
      <c r="P264" t="s">
        <v>36</v>
      </c>
      <c r="Q264" t="s">
        <v>38</v>
      </c>
      <c r="R264">
        <v>2024</v>
      </c>
      <c r="S264" t="s">
        <v>818</v>
      </c>
      <c r="T264" t="s">
        <v>871</v>
      </c>
      <c r="U264" t="s">
        <v>111</v>
      </c>
      <c r="V264" t="s">
        <v>130</v>
      </c>
    </row>
    <row r="265" spans="1:22" x14ac:dyDescent="0.25">
      <c r="A265" t="s">
        <v>54</v>
      </c>
      <c r="B265" t="s">
        <v>149</v>
      </c>
      <c r="C265" t="s">
        <v>870</v>
      </c>
      <c r="D265" t="s">
        <v>22</v>
      </c>
      <c r="E265">
        <v>1193</v>
      </c>
      <c r="F265">
        <v>105.07</v>
      </c>
      <c r="G265">
        <v>166.16</v>
      </c>
      <c r="H265">
        <v>165163.04</v>
      </c>
      <c r="I265">
        <v>166.16</v>
      </c>
      <c r="J265">
        <v>198228.88</v>
      </c>
      <c r="K265">
        <v>198.22888</v>
      </c>
      <c r="L265">
        <v>104439.58</v>
      </c>
      <c r="M265">
        <v>93789.3</v>
      </c>
      <c r="N265">
        <v>93.789299999999997</v>
      </c>
      <c r="O265" s="10">
        <v>44917</v>
      </c>
      <c r="P265" t="s">
        <v>27</v>
      </c>
      <c r="Q265" t="s">
        <v>39</v>
      </c>
      <c r="R265">
        <v>2022</v>
      </c>
      <c r="S265" t="s">
        <v>390</v>
      </c>
      <c r="T265" t="s">
        <v>871</v>
      </c>
      <c r="U265" t="s">
        <v>46</v>
      </c>
      <c r="V265" t="s">
        <v>149</v>
      </c>
    </row>
    <row r="266" spans="1:22" x14ac:dyDescent="0.25">
      <c r="A266" t="s">
        <v>53</v>
      </c>
      <c r="B266" t="s">
        <v>328</v>
      </c>
      <c r="C266" t="s">
        <v>870</v>
      </c>
      <c r="D266" t="s">
        <v>23</v>
      </c>
      <c r="E266">
        <v>621</v>
      </c>
      <c r="F266">
        <v>256.31</v>
      </c>
      <c r="G266">
        <v>391.28</v>
      </c>
      <c r="H266">
        <v>242984.88</v>
      </c>
      <c r="I266">
        <v>391.28</v>
      </c>
      <c r="J266">
        <v>242984.88</v>
      </c>
      <c r="K266">
        <v>242.98488</v>
      </c>
      <c r="L266">
        <v>159168.51</v>
      </c>
      <c r="M266">
        <v>83816.369999999966</v>
      </c>
      <c r="N266">
        <v>83.816369999999964</v>
      </c>
      <c r="O266" s="10">
        <v>44745</v>
      </c>
      <c r="P266" t="s">
        <v>31</v>
      </c>
      <c r="Q266" t="s">
        <v>37</v>
      </c>
      <c r="R266">
        <v>2022</v>
      </c>
      <c r="S266" t="s">
        <v>329</v>
      </c>
      <c r="T266" t="s">
        <v>871</v>
      </c>
      <c r="U266" t="s">
        <v>111</v>
      </c>
      <c r="V266" t="s">
        <v>328</v>
      </c>
    </row>
    <row r="267" spans="1:22" x14ac:dyDescent="0.25">
      <c r="A267" t="s">
        <v>52</v>
      </c>
      <c r="B267" t="s">
        <v>166</v>
      </c>
      <c r="C267" t="s">
        <v>870</v>
      </c>
      <c r="D267" t="s">
        <v>22</v>
      </c>
      <c r="E267">
        <v>1228</v>
      </c>
      <c r="F267">
        <v>202.25</v>
      </c>
      <c r="G267">
        <v>327.87</v>
      </c>
      <c r="H267">
        <v>279673.11</v>
      </c>
      <c r="I267">
        <v>327.87</v>
      </c>
      <c r="J267">
        <v>402624.36</v>
      </c>
      <c r="K267">
        <v>402.62436000000002</v>
      </c>
      <c r="L267">
        <v>172519.25</v>
      </c>
      <c r="M267">
        <v>230105.11</v>
      </c>
      <c r="N267">
        <v>230.10511</v>
      </c>
      <c r="O267" s="10">
        <v>45298</v>
      </c>
      <c r="P267" t="s">
        <v>36</v>
      </c>
      <c r="Q267" t="s">
        <v>38</v>
      </c>
      <c r="R267">
        <v>2024</v>
      </c>
      <c r="S267" t="s">
        <v>680</v>
      </c>
      <c r="T267" t="s">
        <v>871</v>
      </c>
      <c r="U267" t="s">
        <v>45</v>
      </c>
      <c r="V267" t="s">
        <v>166</v>
      </c>
    </row>
    <row r="268" spans="1:22" x14ac:dyDescent="0.25">
      <c r="A268" t="s">
        <v>54</v>
      </c>
      <c r="B268" t="s">
        <v>109</v>
      </c>
      <c r="C268" t="s">
        <v>870</v>
      </c>
      <c r="D268" t="s">
        <v>24</v>
      </c>
      <c r="E268">
        <v>767</v>
      </c>
      <c r="F268">
        <v>261.45</v>
      </c>
      <c r="G268">
        <v>404.74</v>
      </c>
      <c r="H268">
        <v>310435.58</v>
      </c>
      <c r="I268">
        <v>404.74</v>
      </c>
      <c r="J268">
        <v>310435.58</v>
      </c>
      <c r="K268">
        <v>310.43558000000002</v>
      </c>
      <c r="L268">
        <v>200532.15</v>
      </c>
      <c r="M268">
        <v>109903.43</v>
      </c>
      <c r="N268">
        <v>109.90343</v>
      </c>
      <c r="O268" s="10">
        <v>44621</v>
      </c>
      <c r="P268" t="s">
        <v>34</v>
      </c>
      <c r="Q268" t="s">
        <v>38</v>
      </c>
      <c r="R268">
        <v>2022</v>
      </c>
      <c r="S268" t="s">
        <v>807</v>
      </c>
      <c r="T268" t="s">
        <v>871</v>
      </c>
      <c r="U268" t="s">
        <v>46</v>
      </c>
      <c r="V268" t="s">
        <v>109</v>
      </c>
    </row>
    <row r="269" spans="1:22" x14ac:dyDescent="0.25">
      <c r="A269" t="s">
        <v>52</v>
      </c>
      <c r="B269" t="s">
        <v>146</v>
      </c>
      <c r="C269" t="s">
        <v>870</v>
      </c>
      <c r="D269" t="s">
        <v>21</v>
      </c>
      <c r="E269">
        <v>847</v>
      </c>
      <c r="F269">
        <v>268.12</v>
      </c>
      <c r="G269">
        <v>455.37</v>
      </c>
      <c r="H269">
        <v>267757.56</v>
      </c>
      <c r="I269">
        <v>455.37</v>
      </c>
      <c r="J269">
        <v>385698.39</v>
      </c>
      <c r="K269">
        <v>385.69839000000002</v>
      </c>
      <c r="L269">
        <v>157654.56</v>
      </c>
      <c r="M269">
        <v>228043.83</v>
      </c>
      <c r="N269">
        <v>228.04383000000001</v>
      </c>
      <c r="O269" s="10">
        <v>45320</v>
      </c>
      <c r="P269" t="s">
        <v>36</v>
      </c>
      <c r="Q269" t="s">
        <v>38</v>
      </c>
      <c r="R269">
        <v>2024</v>
      </c>
      <c r="S269" t="s">
        <v>694</v>
      </c>
      <c r="T269" t="s">
        <v>871</v>
      </c>
      <c r="U269" t="s">
        <v>111</v>
      </c>
      <c r="V269" t="s">
        <v>146</v>
      </c>
    </row>
    <row r="270" spans="1:22" x14ac:dyDescent="0.25">
      <c r="A270" t="s">
        <v>54</v>
      </c>
      <c r="B270" t="s">
        <v>93</v>
      </c>
      <c r="C270" t="s">
        <v>870</v>
      </c>
      <c r="D270" t="s">
        <v>24</v>
      </c>
      <c r="E270">
        <v>1038</v>
      </c>
      <c r="F270">
        <v>209.73</v>
      </c>
      <c r="G270">
        <v>323.08</v>
      </c>
      <c r="H270">
        <v>304987.52000000002</v>
      </c>
      <c r="I270">
        <v>323.08</v>
      </c>
      <c r="J270">
        <v>335357.03999999998</v>
      </c>
      <c r="K270">
        <v>335.35703999999998</v>
      </c>
      <c r="L270">
        <v>197985.12</v>
      </c>
      <c r="M270">
        <v>137371.92000000001</v>
      </c>
      <c r="N270">
        <v>137.37191999999999</v>
      </c>
      <c r="O270" s="10">
        <v>45171</v>
      </c>
      <c r="P270" t="s">
        <v>35</v>
      </c>
      <c r="Q270" t="s">
        <v>37</v>
      </c>
      <c r="R270">
        <v>2023</v>
      </c>
      <c r="S270" t="s">
        <v>94</v>
      </c>
      <c r="T270" t="s">
        <v>871</v>
      </c>
      <c r="U270" t="s">
        <v>45</v>
      </c>
      <c r="V270" t="s">
        <v>93</v>
      </c>
    </row>
    <row r="271" spans="1:22" x14ac:dyDescent="0.25">
      <c r="A271" t="s">
        <v>54</v>
      </c>
      <c r="B271" t="s">
        <v>128</v>
      </c>
      <c r="C271" t="s">
        <v>870</v>
      </c>
      <c r="D271" t="s">
        <v>24</v>
      </c>
      <c r="E271">
        <v>949</v>
      </c>
      <c r="F271">
        <v>209.06</v>
      </c>
      <c r="G271">
        <v>322.20999999999998</v>
      </c>
      <c r="H271">
        <v>212336.39</v>
      </c>
      <c r="I271">
        <v>322.20999999999998</v>
      </c>
      <c r="J271">
        <v>305777.28999999998</v>
      </c>
      <c r="K271">
        <v>305.77728999999999</v>
      </c>
      <c r="L271">
        <v>137770.54</v>
      </c>
      <c r="M271">
        <v>168006.75</v>
      </c>
      <c r="N271">
        <v>168.00675000000001</v>
      </c>
      <c r="O271" s="10">
        <v>45640</v>
      </c>
      <c r="P271" t="s">
        <v>27</v>
      </c>
      <c r="Q271" t="s">
        <v>39</v>
      </c>
      <c r="R271">
        <v>2024</v>
      </c>
      <c r="S271" t="s">
        <v>163</v>
      </c>
      <c r="T271" t="s">
        <v>871</v>
      </c>
      <c r="U271" t="s">
        <v>41</v>
      </c>
      <c r="V271" t="s">
        <v>93</v>
      </c>
    </row>
    <row r="272" spans="1:22" x14ac:dyDescent="0.25">
      <c r="A272" t="s">
        <v>54</v>
      </c>
      <c r="B272" t="s">
        <v>128</v>
      </c>
      <c r="C272" t="s">
        <v>870</v>
      </c>
      <c r="D272" t="s">
        <v>24</v>
      </c>
      <c r="E272">
        <v>949</v>
      </c>
      <c r="F272">
        <v>209.06</v>
      </c>
      <c r="G272">
        <v>322.20999999999998</v>
      </c>
      <c r="H272">
        <v>212336.39</v>
      </c>
      <c r="I272">
        <v>322.20999999999998</v>
      </c>
      <c r="J272">
        <v>305777.28999999998</v>
      </c>
      <c r="K272">
        <v>305.77728999999999</v>
      </c>
      <c r="L272">
        <v>137770.54</v>
      </c>
      <c r="M272">
        <v>168006.75</v>
      </c>
      <c r="N272">
        <v>168.00675000000001</v>
      </c>
      <c r="O272" s="10">
        <v>45640</v>
      </c>
      <c r="P272" t="s">
        <v>27</v>
      </c>
      <c r="Q272" t="s">
        <v>39</v>
      </c>
      <c r="R272">
        <v>2024</v>
      </c>
      <c r="S272" t="s">
        <v>163</v>
      </c>
      <c r="T272" t="s">
        <v>871</v>
      </c>
      <c r="U272" t="s">
        <v>41</v>
      </c>
      <c r="V272" t="s">
        <v>128</v>
      </c>
    </row>
    <row r="273" spans="1:22" x14ac:dyDescent="0.25">
      <c r="A273" t="s">
        <v>54</v>
      </c>
      <c r="B273" t="s">
        <v>196</v>
      </c>
      <c r="C273" t="s">
        <v>870</v>
      </c>
      <c r="D273" t="s">
        <v>23</v>
      </c>
      <c r="E273">
        <v>957</v>
      </c>
      <c r="F273">
        <v>162.72</v>
      </c>
      <c r="G273">
        <v>248.5</v>
      </c>
      <c r="H273">
        <v>237814.5</v>
      </c>
      <c r="I273">
        <v>248.5</v>
      </c>
      <c r="J273">
        <v>237814.5</v>
      </c>
      <c r="K273">
        <v>237.81450000000001</v>
      </c>
      <c r="L273">
        <v>155723.04</v>
      </c>
      <c r="M273">
        <v>82091.459999999992</v>
      </c>
      <c r="N273">
        <v>82.091459999999998</v>
      </c>
      <c r="O273" s="10">
        <v>44716</v>
      </c>
      <c r="P273" t="s">
        <v>28</v>
      </c>
      <c r="Q273" t="s">
        <v>40</v>
      </c>
      <c r="R273">
        <v>2022</v>
      </c>
      <c r="S273" t="s">
        <v>848</v>
      </c>
      <c r="T273" t="s">
        <v>871</v>
      </c>
      <c r="U273" t="s">
        <v>41</v>
      </c>
      <c r="V273" t="s">
        <v>196</v>
      </c>
    </row>
    <row r="274" spans="1:22" x14ac:dyDescent="0.25">
      <c r="A274" t="s">
        <v>867</v>
      </c>
      <c r="B274" t="s">
        <v>210</v>
      </c>
      <c r="C274" t="s">
        <v>870</v>
      </c>
      <c r="D274" t="s">
        <v>24</v>
      </c>
      <c r="E274">
        <v>769</v>
      </c>
      <c r="F274">
        <v>231.57</v>
      </c>
      <c r="G274">
        <v>378.01</v>
      </c>
      <c r="H274">
        <v>242304.41</v>
      </c>
      <c r="I274">
        <v>378.01</v>
      </c>
      <c r="J274">
        <v>290689.69</v>
      </c>
      <c r="K274">
        <v>290.68968999999998</v>
      </c>
      <c r="L274">
        <v>148436.37</v>
      </c>
      <c r="M274">
        <v>142253.32</v>
      </c>
      <c r="N274">
        <v>142.25332</v>
      </c>
      <c r="O274" s="10">
        <v>45575</v>
      </c>
      <c r="P274" t="s">
        <v>29</v>
      </c>
      <c r="Q274" t="s">
        <v>39</v>
      </c>
      <c r="R274">
        <v>2024</v>
      </c>
      <c r="S274" t="s">
        <v>407</v>
      </c>
      <c r="T274" t="s">
        <v>871</v>
      </c>
      <c r="U274" t="s">
        <v>111</v>
      </c>
      <c r="V274" t="s">
        <v>210</v>
      </c>
    </row>
    <row r="275" spans="1:22" x14ac:dyDescent="0.25">
      <c r="A275" t="s">
        <v>52</v>
      </c>
      <c r="B275" t="s">
        <v>132</v>
      </c>
      <c r="C275" t="s">
        <v>870</v>
      </c>
      <c r="D275" t="s">
        <v>24</v>
      </c>
      <c r="E275">
        <v>1096</v>
      </c>
      <c r="F275">
        <v>255.43</v>
      </c>
      <c r="G275">
        <v>445.09</v>
      </c>
      <c r="H275">
        <v>406367.17</v>
      </c>
      <c r="I275">
        <v>445.09</v>
      </c>
      <c r="J275">
        <v>487818.64</v>
      </c>
      <c r="K275">
        <v>487.81864000000002</v>
      </c>
      <c r="L275">
        <v>233207.59</v>
      </c>
      <c r="M275">
        <v>254611.05</v>
      </c>
      <c r="N275">
        <v>254.61104999999989</v>
      </c>
      <c r="O275" s="10">
        <v>45594</v>
      </c>
      <c r="P275" t="s">
        <v>29</v>
      </c>
      <c r="Q275" t="s">
        <v>39</v>
      </c>
      <c r="R275">
        <v>2024</v>
      </c>
      <c r="S275" t="s">
        <v>613</v>
      </c>
      <c r="T275" t="s">
        <v>871</v>
      </c>
      <c r="U275" t="s">
        <v>42</v>
      </c>
      <c r="V275" t="s">
        <v>132</v>
      </c>
    </row>
    <row r="276" spans="1:22" x14ac:dyDescent="0.25">
      <c r="A276" t="s">
        <v>867</v>
      </c>
      <c r="B276" t="s">
        <v>208</v>
      </c>
      <c r="C276" t="s">
        <v>870</v>
      </c>
      <c r="D276" t="s">
        <v>23</v>
      </c>
      <c r="E276">
        <v>1359</v>
      </c>
      <c r="F276">
        <v>255.89</v>
      </c>
      <c r="G276">
        <v>366.68</v>
      </c>
      <c r="H276">
        <v>346145.92</v>
      </c>
      <c r="I276">
        <v>366.68</v>
      </c>
      <c r="J276">
        <v>498318.12</v>
      </c>
      <c r="K276">
        <v>498.31812000000002</v>
      </c>
      <c r="L276">
        <v>241560.16</v>
      </c>
      <c r="M276">
        <v>256757.96</v>
      </c>
      <c r="N276">
        <v>256.75796000000003</v>
      </c>
      <c r="O276" s="10">
        <v>45350</v>
      </c>
      <c r="P276" t="s">
        <v>26</v>
      </c>
      <c r="Q276" t="s">
        <v>38</v>
      </c>
      <c r="R276">
        <v>2024</v>
      </c>
      <c r="S276" t="s">
        <v>465</v>
      </c>
      <c r="T276" t="s">
        <v>871</v>
      </c>
      <c r="U276" t="s">
        <v>46</v>
      </c>
      <c r="V276" t="s">
        <v>208</v>
      </c>
    </row>
    <row r="277" spans="1:22" x14ac:dyDescent="0.25">
      <c r="A277" t="s">
        <v>53</v>
      </c>
      <c r="B277" t="s">
        <v>124</v>
      </c>
      <c r="C277" t="s">
        <v>865</v>
      </c>
      <c r="D277" t="s">
        <v>22</v>
      </c>
      <c r="E277">
        <v>120</v>
      </c>
      <c r="F277">
        <v>237.49</v>
      </c>
      <c r="G277">
        <v>327.24</v>
      </c>
      <c r="H277">
        <v>29778.84</v>
      </c>
      <c r="I277">
        <v>221.89</v>
      </c>
      <c r="J277">
        <v>12642</v>
      </c>
      <c r="K277">
        <v>12.641999999999999</v>
      </c>
      <c r="L277">
        <v>21611.59</v>
      </c>
      <c r="M277">
        <v>0</v>
      </c>
      <c r="N277">
        <v>0</v>
      </c>
      <c r="O277" s="10">
        <v>45273</v>
      </c>
      <c r="P277" t="s">
        <v>27</v>
      </c>
      <c r="Q277" t="s">
        <v>39</v>
      </c>
      <c r="R277">
        <v>2023</v>
      </c>
      <c r="S277" t="s">
        <v>726</v>
      </c>
      <c r="T277" t="s">
        <v>866</v>
      </c>
      <c r="U277" t="s">
        <v>43</v>
      </c>
      <c r="V277" t="s">
        <v>124</v>
      </c>
    </row>
    <row r="278" spans="1:22" x14ac:dyDescent="0.25">
      <c r="A278" t="s">
        <v>52</v>
      </c>
      <c r="B278" t="s">
        <v>87</v>
      </c>
      <c r="C278" t="s">
        <v>865</v>
      </c>
      <c r="D278" t="s">
        <v>21</v>
      </c>
      <c r="E278">
        <v>18</v>
      </c>
      <c r="F278">
        <v>294.8</v>
      </c>
      <c r="G278">
        <v>386.98</v>
      </c>
      <c r="H278">
        <v>5804.7</v>
      </c>
      <c r="I278">
        <v>386.98</v>
      </c>
      <c r="J278">
        <v>6965.64</v>
      </c>
      <c r="K278">
        <v>6.9656399999999996</v>
      </c>
      <c r="L278">
        <v>4422</v>
      </c>
      <c r="M278">
        <v>2543.64</v>
      </c>
      <c r="N278">
        <v>2.5436399999999999</v>
      </c>
      <c r="O278" s="10">
        <v>44873</v>
      </c>
      <c r="P278" t="s">
        <v>33</v>
      </c>
      <c r="Q278" t="s">
        <v>39</v>
      </c>
      <c r="R278">
        <v>2022</v>
      </c>
      <c r="S278" t="s">
        <v>399</v>
      </c>
      <c r="T278" t="s">
        <v>866</v>
      </c>
      <c r="U278" t="s">
        <v>46</v>
      </c>
      <c r="V278" t="s">
        <v>87</v>
      </c>
    </row>
    <row r="279" spans="1:22" x14ac:dyDescent="0.25">
      <c r="A279" t="s">
        <v>52</v>
      </c>
      <c r="B279" t="s">
        <v>289</v>
      </c>
      <c r="C279" t="s">
        <v>865</v>
      </c>
      <c r="D279" t="s">
        <v>21</v>
      </c>
      <c r="E279">
        <v>74</v>
      </c>
      <c r="F279">
        <v>34.28</v>
      </c>
      <c r="G279">
        <v>55.77</v>
      </c>
      <c r="H279">
        <v>3736.59</v>
      </c>
      <c r="I279">
        <v>55.77</v>
      </c>
      <c r="J279">
        <v>4126.9799999999996</v>
      </c>
      <c r="K279">
        <v>4.1269800000000014</v>
      </c>
      <c r="L279">
        <v>2296.7600000000002</v>
      </c>
      <c r="M279">
        <v>1830.22</v>
      </c>
      <c r="N279">
        <v>1.83022</v>
      </c>
      <c r="O279" s="10">
        <v>45090</v>
      </c>
      <c r="P279" t="s">
        <v>28</v>
      </c>
      <c r="Q279" t="s">
        <v>40</v>
      </c>
      <c r="R279">
        <v>2023</v>
      </c>
      <c r="S279" t="s">
        <v>540</v>
      </c>
      <c r="T279" t="s">
        <v>866</v>
      </c>
      <c r="U279" t="s">
        <v>45</v>
      </c>
      <c r="V279" t="s">
        <v>289</v>
      </c>
    </row>
    <row r="280" spans="1:22" x14ac:dyDescent="0.25">
      <c r="A280" t="s">
        <v>867</v>
      </c>
      <c r="B280" t="s">
        <v>330</v>
      </c>
      <c r="C280" t="s">
        <v>865</v>
      </c>
      <c r="D280" t="s">
        <v>21</v>
      </c>
      <c r="E280">
        <v>16</v>
      </c>
      <c r="F280">
        <v>211.17</v>
      </c>
      <c r="G280">
        <v>356.25</v>
      </c>
      <c r="H280">
        <v>5343.75</v>
      </c>
      <c r="I280">
        <v>356.25</v>
      </c>
      <c r="J280">
        <v>5700</v>
      </c>
      <c r="K280">
        <v>5.7</v>
      </c>
      <c r="L280">
        <v>3167.55</v>
      </c>
      <c r="M280">
        <v>2532.4499999999998</v>
      </c>
      <c r="N280">
        <v>2.5324499999999999</v>
      </c>
      <c r="O280" s="10">
        <v>45106</v>
      </c>
      <c r="P280" t="s">
        <v>28</v>
      </c>
      <c r="Q280" t="s">
        <v>40</v>
      </c>
      <c r="R280">
        <v>2023</v>
      </c>
      <c r="S280" t="s">
        <v>620</v>
      </c>
      <c r="T280" t="s">
        <v>866</v>
      </c>
      <c r="U280" t="s">
        <v>44</v>
      </c>
      <c r="V280" t="s">
        <v>330</v>
      </c>
    </row>
    <row r="281" spans="1:22" x14ac:dyDescent="0.25">
      <c r="A281" t="s">
        <v>867</v>
      </c>
      <c r="B281" t="s">
        <v>118</v>
      </c>
      <c r="C281" t="s">
        <v>865</v>
      </c>
      <c r="D281" t="s">
        <v>21</v>
      </c>
      <c r="E281">
        <v>515</v>
      </c>
      <c r="F281">
        <v>12.58</v>
      </c>
      <c r="G281">
        <v>17.68</v>
      </c>
      <c r="H281">
        <v>8274.24</v>
      </c>
      <c r="I281">
        <v>17.68</v>
      </c>
      <c r="J281">
        <v>9105.2000000000007</v>
      </c>
      <c r="K281">
        <v>9.1052</v>
      </c>
      <c r="L281">
        <v>5887.44</v>
      </c>
      <c r="M281">
        <v>3217.7600000000011</v>
      </c>
      <c r="N281">
        <v>3.2177600000000011</v>
      </c>
      <c r="O281" s="10">
        <v>45023</v>
      </c>
      <c r="P281" t="s">
        <v>30</v>
      </c>
      <c r="Q281" t="s">
        <v>40</v>
      </c>
      <c r="R281">
        <v>2023</v>
      </c>
      <c r="S281" t="s">
        <v>649</v>
      </c>
      <c r="T281" t="s">
        <v>866</v>
      </c>
      <c r="U281" t="s">
        <v>42</v>
      </c>
      <c r="V281" t="s">
        <v>118</v>
      </c>
    </row>
    <row r="282" spans="1:22" x14ac:dyDescent="0.25">
      <c r="A282" t="s">
        <v>52</v>
      </c>
      <c r="B282" t="s">
        <v>115</v>
      </c>
      <c r="C282" t="s">
        <v>865</v>
      </c>
      <c r="D282" t="s">
        <v>21</v>
      </c>
      <c r="E282">
        <v>75</v>
      </c>
      <c r="F282">
        <v>152.51</v>
      </c>
      <c r="G282">
        <v>267.32</v>
      </c>
      <c r="H282">
        <v>18177.759999999998</v>
      </c>
      <c r="I282">
        <v>267.32</v>
      </c>
      <c r="J282">
        <v>20049</v>
      </c>
      <c r="K282">
        <v>20.048999999999999</v>
      </c>
      <c r="L282">
        <v>10370.68</v>
      </c>
      <c r="M282">
        <v>9678.32</v>
      </c>
      <c r="N282">
        <v>9.6783199999999994</v>
      </c>
      <c r="O282" s="10">
        <v>45056</v>
      </c>
      <c r="P282" t="s">
        <v>32</v>
      </c>
      <c r="Q282" t="s">
        <v>40</v>
      </c>
      <c r="R282">
        <v>2023</v>
      </c>
      <c r="S282" t="s">
        <v>511</v>
      </c>
      <c r="T282" t="s">
        <v>866</v>
      </c>
      <c r="U282" t="s">
        <v>47</v>
      </c>
      <c r="V282" t="s">
        <v>115</v>
      </c>
    </row>
    <row r="283" spans="1:22" x14ac:dyDescent="0.25">
      <c r="A283" t="s">
        <v>54</v>
      </c>
      <c r="B283" t="s">
        <v>273</v>
      </c>
      <c r="C283" t="s">
        <v>865</v>
      </c>
      <c r="D283" t="s">
        <v>24</v>
      </c>
      <c r="E283">
        <v>376</v>
      </c>
      <c r="F283">
        <v>59.85</v>
      </c>
      <c r="G283">
        <v>94.3</v>
      </c>
      <c r="H283">
        <v>24612.3</v>
      </c>
      <c r="I283">
        <v>94.3</v>
      </c>
      <c r="J283">
        <v>35456.800000000003</v>
      </c>
      <c r="K283">
        <v>35.456799999999987</v>
      </c>
      <c r="L283">
        <v>15620.85</v>
      </c>
      <c r="M283">
        <v>19835.95</v>
      </c>
      <c r="N283">
        <v>19.83595</v>
      </c>
      <c r="O283" s="10">
        <v>45294</v>
      </c>
      <c r="P283" t="s">
        <v>36</v>
      </c>
      <c r="Q283" t="s">
        <v>38</v>
      </c>
      <c r="R283">
        <v>2024</v>
      </c>
      <c r="S283" t="s">
        <v>389</v>
      </c>
      <c r="T283" t="s">
        <v>866</v>
      </c>
      <c r="U283" t="s">
        <v>47</v>
      </c>
      <c r="V283" t="s">
        <v>273</v>
      </c>
    </row>
    <row r="284" spans="1:22" x14ac:dyDescent="0.25">
      <c r="A284" t="s">
        <v>52</v>
      </c>
      <c r="B284" t="s">
        <v>93</v>
      </c>
      <c r="C284" t="s">
        <v>865</v>
      </c>
      <c r="D284" t="s">
        <v>21</v>
      </c>
      <c r="E284">
        <v>229</v>
      </c>
      <c r="F284">
        <v>21.05</v>
      </c>
      <c r="G284">
        <v>31.64</v>
      </c>
      <c r="H284">
        <v>6043.24</v>
      </c>
      <c r="I284">
        <v>31.64</v>
      </c>
      <c r="J284">
        <v>7245.56</v>
      </c>
      <c r="K284">
        <v>7.2455600000000002</v>
      </c>
      <c r="L284">
        <v>4020.55</v>
      </c>
      <c r="M284">
        <v>3225.01</v>
      </c>
      <c r="N284">
        <v>3.2250100000000002</v>
      </c>
      <c r="O284" s="10">
        <v>45471</v>
      </c>
      <c r="P284" t="s">
        <v>28</v>
      </c>
      <c r="Q284" t="s">
        <v>40</v>
      </c>
      <c r="R284">
        <v>2024</v>
      </c>
      <c r="S284" t="s">
        <v>811</v>
      </c>
      <c r="T284" t="s">
        <v>866</v>
      </c>
      <c r="U284" t="s">
        <v>45</v>
      </c>
      <c r="V284" t="s">
        <v>93</v>
      </c>
    </row>
    <row r="285" spans="1:22" x14ac:dyDescent="0.25">
      <c r="A285" t="s">
        <v>54</v>
      </c>
      <c r="B285" t="s">
        <v>215</v>
      </c>
      <c r="C285" t="s">
        <v>865</v>
      </c>
      <c r="D285" t="s">
        <v>24</v>
      </c>
      <c r="E285">
        <v>214</v>
      </c>
      <c r="F285">
        <v>287.5</v>
      </c>
      <c r="G285">
        <v>435.05</v>
      </c>
      <c r="H285">
        <v>77438.899999999994</v>
      </c>
      <c r="I285">
        <v>435.05</v>
      </c>
      <c r="J285">
        <v>93100.7</v>
      </c>
      <c r="K285">
        <v>93.100700000000003</v>
      </c>
      <c r="L285">
        <v>51175</v>
      </c>
      <c r="M285">
        <v>41925.699999999997</v>
      </c>
      <c r="N285">
        <v>41.925699999999999</v>
      </c>
      <c r="O285" s="10">
        <v>45513</v>
      </c>
      <c r="P285" t="s">
        <v>25</v>
      </c>
      <c r="Q285" t="s">
        <v>37</v>
      </c>
      <c r="R285">
        <v>2024</v>
      </c>
      <c r="S285" t="s">
        <v>561</v>
      </c>
      <c r="T285" t="s">
        <v>866</v>
      </c>
      <c r="U285" t="s">
        <v>44</v>
      </c>
      <c r="V285" t="s">
        <v>215</v>
      </c>
    </row>
    <row r="286" spans="1:22" x14ac:dyDescent="0.25">
      <c r="A286" t="s">
        <v>867</v>
      </c>
      <c r="B286" t="s">
        <v>68</v>
      </c>
      <c r="C286" t="s">
        <v>865</v>
      </c>
      <c r="D286" t="s">
        <v>24</v>
      </c>
      <c r="E286">
        <v>66</v>
      </c>
      <c r="F286">
        <v>243.77</v>
      </c>
      <c r="G286">
        <v>389.28</v>
      </c>
      <c r="H286">
        <v>21410.400000000001</v>
      </c>
      <c r="I286">
        <v>389.28</v>
      </c>
      <c r="J286">
        <v>25692.48</v>
      </c>
      <c r="K286">
        <v>25.69248</v>
      </c>
      <c r="L286">
        <v>13407.35</v>
      </c>
      <c r="M286">
        <v>12285.13</v>
      </c>
      <c r="N286">
        <v>12.285130000000001</v>
      </c>
      <c r="O286" s="10">
        <v>45462</v>
      </c>
      <c r="P286" t="s">
        <v>28</v>
      </c>
      <c r="Q286" t="s">
        <v>40</v>
      </c>
      <c r="R286">
        <v>2024</v>
      </c>
      <c r="S286" t="s">
        <v>69</v>
      </c>
      <c r="T286" t="s">
        <v>866</v>
      </c>
      <c r="U286" t="s">
        <v>42</v>
      </c>
      <c r="V286" t="s">
        <v>68</v>
      </c>
    </row>
    <row r="287" spans="1:22" x14ac:dyDescent="0.25">
      <c r="A287" t="s">
        <v>53</v>
      </c>
      <c r="B287" t="s">
        <v>130</v>
      </c>
      <c r="C287" t="s">
        <v>865</v>
      </c>
      <c r="D287" t="s">
        <v>24</v>
      </c>
      <c r="E287">
        <v>96</v>
      </c>
      <c r="F287">
        <v>117.37</v>
      </c>
      <c r="G287">
        <v>184.16</v>
      </c>
      <c r="H287">
        <v>17679.36</v>
      </c>
      <c r="I287">
        <v>184.16</v>
      </c>
      <c r="J287">
        <v>17679.36</v>
      </c>
      <c r="K287">
        <v>17.679359999999999</v>
      </c>
      <c r="L287">
        <v>11267.52</v>
      </c>
      <c r="M287">
        <v>6411.84</v>
      </c>
      <c r="N287">
        <v>6.4118399999999998</v>
      </c>
      <c r="O287" s="10">
        <v>44707</v>
      </c>
      <c r="P287" t="s">
        <v>32</v>
      </c>
      <c r="Q287" t="s">
        <v>40</v>
      </c>
      <c r="R287">
        <v>2022</v>
      </c>
      <c r="S287" t="s">
        <v>134</v>
      </c>
      <c r="T287" t="s">
        <v>866</v>
      </c>
      <c r="U287" t="s">
        <v>111</v>
      </c>
      <c r="V287" t="s">
        <v>130</v>
      </c>
    </row>
    <row r="288" spans="1:22" x14ac:dyDescent="0.25">
      <c r="A288" t="s">
        <v>54</v>
      </c>
      <c r="B288" t="s">
        <v>303</v>
      </c>
      <c r="C288" t="s">
        <v>865</v>
      </c>
      <c r="D288" t="s">
        <v>24</v>
      </c>
      <c r="E288">
        <v>127</v>
      </c>
      <c r="F288">
        <v>45.24</v>
      </c>
      <c r="G288">
        <v>56.98</v>
      </c>
      <c r="H288">
        <v>7236.46</v>
      </c>
      <c r="I288">
        <v>56.98</v>
      </c>
      <c r="J288">
        <v>7236.46</v>
      </c>
      <c r="K288">
        <v>7.2364600000000001</v>
      </c>
      <c r="L288">
        <v>5745.48</v>
      </c>
      <c r="M288">
        <v>1490.98</v>
      </c>
      <c r="N288">
        <v>1.49098</v>
      </c>
      <c r="O288" s="10">
        <v>44645</v>
      </c>
      <c r="P288" t="s">
        <v>34</v>
      </c>
      <c r="Q288" t="s">
        <v>38</v>
      </c>
      <c r="R288">
        <v>2022</v>
      </c>
      <c r="S288" t="s">
        <v>304</v>
      </c>
      <c r="T288" t="s">
        <v>866</v>
      </c>
      <c r="U288" t="s">
        <v>42</v>
      </c>
      <c r="V288" t="s">
        <v>303</v>
      </c>
    </row>
    <row r="289" spans="1:22" x14ac:dyDescent="0.25">
      <c r="A289" t="s">
        <v>53</v>
      </c>
      <c r="B289" t="s">
        <v>253</v>
      </c>
      <c r="C289" t="s">
        <v>865</v>
      </c>
      <c r="D289" t="s">
        <v>22</v>
      </c>
      <c r="E289">
        <v>182</v>
      </c>
      <c r="F289">
        <v>207.11</v>
      </c>
      <c r="G289">
        <v>346.51</v>
      </c>
      <c r="H289">
        <v>52669.52</v>
      </c>
      <c r="I289">
        <v>346.51</v>
      </c>
      <c r="J289">
        <v>63064.82</v>
      </c>
      <c r="K289">
        <v>63.064819999999997</v>
      </c>
      <c r="L289">
        <v>31480.720000000001</v>
      </c>
      <c r="M289">
        <v>31584.1</v>
      </c>
      <c r="N289">
        <v>31.584099999999999</v>
      </c>
      <c r="O289" s="10">
        <v>44610</v>
      </c>
      <c r="P289" t="s">
        <v>26</v>
      </c>
      <c r="Q289" t="s">
        <v>38</v>
      </c>
      <c r="R289">
        <v>2022</v>
      </c>
      <c r="S289" t="s">
        <v>457</v>
      </c>
      <c r="T289" t="s">
        <v>866</v>
      </c>
      <c r="U289" t="s">
        <v>47</v>
      </c>
      <c r="V289" t="s">
        <v>253</v>
      </c>
    </row>
    <row r="290" spans="1:22" x14ac:dyDescent="0.25">
      <c r="A290" t="s">
        <v>52</v>
      </c>
      <c r="B290" t="s">
        <v>146</v>
      </c>
      <c r="C290" t="s">
        <v>865</v>
      </c>
      <c r="D290" t="s">
        <v>21</v>
      </c>
      <c r="E290">
        <v>495</v>
      </c>
      <c r="F290">
        <v>79.290000000000006</v>
      </c>
      <c r="G290">
        <v>133.93</v>
      </c>
      <c r="H290">
        <v>60268.5</v>
      </c>
      <c r="I290">
        <v>133.93</v>
      </c>
      <c r="J290">
        <v>66295.350000000006</v>
      </c>
      <c r="K290">
        <v>66.295349999999999</v>
      </c>
      <c r="L290">
        <v>35680.5</v>
      </c>
      <c r="M290">
        <v>30614.850000000009</v>
      </c>
      <c r="N290">
        <v>30.614850000000001</v>
      </c>
      <c r="O290" s="10">
        <v>45102</v>
      </c>
      <c r="P290" t="s">
        <v>28</v>
      </c>
      <c r="Q290" t="s">
        <v>40</v>
      </c>
      <c r="R290">
        <v>2023</v>
      </c>
      <c r="S290" t="s">
        <v>797</v>
      </c>
      <c r="T290" t="s">
        <v>866</v>
      </c>
      <c r="U290" t="s">
        <v>46</v>
      </c>
      <c r="V290" t="s">
        <v>146</v>
      </c>
    </row>
    <row r="291" spans="1:22" x14ac:dyDescent="0.25">
      <c r="A291" t="s">
        <v>52</v>
      </c>
      <c r="B291" t="s">
        <v>151</v>
      </c>
      <c r="C291" t="s">
        <v>865</v>
      </c>
      <c r="D291" t="s">
        <v>24</v>
      </c>
      <c r="E291">
        <v>348</v>
      </c>
      <c r="F291">
        <v>26.92</v>
      </c>
      <c r="G291">
        <v>43.33</v>
      </c>
      <c r="H291">
        <v>13692.28</v>
      </c>
      <c r="I291">
        <v>43.33</v>
      </c>
      <c r="J291">
        <v>15078.84</v>
      </c>
      <c r="K291">
        <v>15.07884</v>
      </c>
      <c r="L291">
        <v>8506.7199999999993</v>
      </c>
      <c r="M291">
        <v>6572.1200000000008</v>
      </c>
      <c r="N291">
        <v>6.5721200000000009</v>
      </c>
      <c r="O291" s="10">
        <v>45180</v>
      </c>
      <c r="P291" t="s">
        <v>35</v>
      </c>
      <c r="Q291" t="s">
        <v>37</v>
      </c>
      <c r="R291">
        <v>2023</v>
      </c>
      <c r="S291" t="s">
        <v>810</v>
      </c>
      <c r="T291" t="s">
        <v>866</v>
      </c>
      <c r="U291" t="s">
        <v>43</v>
      </c>
      <c r="V291" t="s">
        <v>151</v>
      </c>
    </row>
    <row r="292" spans="1:22" x14ac:dyDescent="0.25">
      <c r="A292" t="s">
        <v>867</v>
      </c>
      <c r="B292" t="s">
        <v>177</v>
      </c>
      <c r="C292" t="s">
        <v>865</v>
      </c>
      <c r="D292" t="s">
        <v>22</v>
      </c>
      <c r="E292">
        <v>521</v>
      </c>
      <c r="F292">
        <v>14.32</v>
      </c>
      <c r="G292">
        <v>19.420000000000002</v>
      </c>
      <c r="H292">
        <v>9205.08</v>
      </c>
      <c r="I292">
        <v>19.420000000000002</v>
      </c>
      <c r="J292">
        <v>10117.82</v>
      </c>
      <c r="K292">
        <v>10.11782</v>
      </c>
      <c r="L292">
        <v>6787.68</v>
      </c>
      <c r="M292">
        <v>3330.1400000000008</v>
      </c>
      <c r="N292">
        <v>3.330140000000001</v>
      </c>
      <c r="O292" s="10">
        <v>45230</v>
      </c>
      <c r="P292" t="s">
        <v>29</v>
      </c>
      <c r="Q292" t="s">
        <v>39</v>
      </c>
      <c r="R292">
        <v>2023</v>
      </c>
      <c r="S292" t="s">
        <v>745</v>
      </c>
      <c r="T292" t="s">
        <v>866</v>
      </c>
      <c r="U292" t="s">
        <v>47</v>
      </c>
      <c r="V292" t="s">
        <v>177</v>
      </c>
    </row>
    <row r="293" spans="1:22" x14ac:dyDescent="0.25">
      <c r="A293" t="s">
        <v>52</v>
      </c>
      <c r="B293" t="s">
        <v>166</v>
      </c>
      <c r="C293" t="s">
        <v>865</v>
      </c>
      <c r="D293" t="s">
        <v>22</v>
      </c>
      <c r="E293">
        <v>316</v>
      </c>
      <c r="F293">
        <v>19.37</v>
      </c>
      <c r="G293">
        <v>30.38</v>
      </c>
      <c r="H293">
        <v>7989.94</v>
      </c>
      <c r="I293">
        <v>30.38</v>
      </c>
      <c r="J293">
        <v>9600.08</v>
      </c>
      <c r="K293">
        <v>9.6000800000000002</v>
      </c>
      <c r="L293">
        <v>5094.3100000000004</v>
      </c>
      <c r="M293">
        <v>4505.7700000000004</v>
      </c>
      <c r="N293">
        <v>4.5057699999999992</v>
      </c>
      <c r="O293" s="10">
        <v>44891</v>
      </c>
      <c r="P293" t="s">
        <v>33</v>
      </c>
      <c r="Q293" t="s">
        <v>39</v>
      </c>
      <c r="R293">
        <v>2022</v>
      </c>
      <c r="S293" t="s">
        <v>284</v>
      </c>
      <c r="T293" t="s">
        <v>866</v>
      </c>
      <c r="U293" t="s">
        <v>46</v>
      </c>
      <c r="V293" t="s">
        <v>166</v>
      </c>
    </row>
    <row r="294" spans="1:22" x14ac:dyDescent="0.25">
      <c r="A294" t="s">
        <v>54</v>
      </c>
      <c r="B294" t="s">
        <v>206</v>
      </c>
      <c r="C294" t="s">
        <v>865</v>
      </c>
      <c r="D294" t="s">
        <v>23</v>
      </c>
      <c r="E294">
        <v>205</v>
      </c>
      <c r="F294">
        <v>90.98</v>
      </c>
      <c r="G294">
        <v>111.8</v>
      </c>
      <c r="H294">
        <v>19117.8</v>
      </c>
      <c r="I294">
        <v>111.8</v>
      </c>
      <c r="J294">
        <v>22919</v>
      </c>
      <c r="K294">
        <v>22.919</v>
      </c>
      <c r="L294">
        <v>15557.58</v>
      </c>
      <c r="M294">
        <v>7361.42</v>
      </c>
      <c r="N294">
        <v>7.3614199999999999</v>
      </c>
      <c r="O294" s="10">
        <v>45591</v>
      </c>
      <c r="P294" t="s">
        <v>29</v>
      </c>
      <c r="Q294" t="s">
        <v>39</v>
      </c>
      <c r="R294">
        <v>2024</v>
      </c>
      <c r="S294" t="s">
        <v>322</v>
      </c>
      <c r="T294" t="s">
        <v>866</v>
      </c>
      <c r="U294" t="s">
        <v>42</v>
      </c>
      <c r="V294" t="s">
        <v>206</v>
      </c>
    </row>
    <row r="295" spans="1:22" x14ac:dyDescent="0.25">
      <c r="A295" t="s">
        <v>54</v>
      </c>
      <c r="B295" t="s">
        <v>185</v>
      </c>
      <c r="C295" t="s">
        <v>865</v>
      </c>
      <c r="D295" t="s">
        <v>21</v>
      </c>
      <c r="E295">
        <v>847</v>
      </c>
      <c r="F295">
        <v>20.73</v>
      </c>
      <c r="G295">
        <v>30.64</v>
      </c>
      <c r="H295">
        <v>25952.080000000002</v>
      </c>
      <c r="I295">
        <v>30.64</v>
      </c>
      <c r="J295">
        <v>25952.080000000002</v>
      </c>
      <c r="K295">
        <v>25.952079999999999</v>
      </c>
      <c r="L295">
        <v>17558.310000000001</v>
      </c>
      <c r="M295">
        <v>8393.77</v>
      </c>
      <c r="N295">
        <v>8.39377</v>
      </c>
      <c r="O295" s="10">
        <v>44666</v>
      </c>
      <c r="P295" t="s">
        <v>30</v>
      </c>
      <c r="Q295" t="s">
        <v>40</v>
      </c>
      <c r="R295">
        <v>2022</v>
      </c>
      <c r="S295" t="s">
        <v>447</v>
      </c>
      <c r="T295" t="s">
        <v>866</v>
      </c>
      <c r="U295" t="s">
        <v>45</v>
      </c>
      <c r="V295" t="s">
        <v>185</v>
      </c>
    </row>
    <row r="296" spans="1:22" x14ac:dyDescent="0.25">
      <c r="A296" t="s">
        <v>867</v>
      </c>
      <c r="B296" t="s">
        <v>198</v>
      </c>
      <c r="C296" t="s">
        <v>865</v>
      </c>
      <c r="D296" t="s">
        <v>22</v>
      </c>
      <c r="E296">
        <v>180</v>
      </c>
      <c r="F296">
        <v>77.36</v>
      </c>
      <c r="G296">
        <v>129.30000000000001</v>
      </c>
      <c r="H296">
        <v>21205.200000000001</v>
      </c>
      <c r="I296">
        <v>129.30000000000001</v>
      </c>
      <c r="J296">
        <v>23274</v>
      </c>
      <c r="K296">
        <v>23.274000000000001</v>
      </c>
      <c r="L296">
        <v>12687.04</v>
      </c>
      <c r="M296">
        <v>10586.96</v>
      </c>
      <c r="N296">
        <v>10.586959999999999</v>
      </c>
      <c r="O296" s="10">
        <v>45170</v>
      </c>
      <c r="P296" t="s">
        <v>35</v>
      </c>
      <c r="Q296" t="s">
        <v>37</v>
      </c>
      <c r="R296">
        <v>2023</v>
      </c>
      <c r="S296" t="s">
        <v>621</v>
      </c>
      <c r="T296" t="s">
        <v>866</v>
      </c>
      <c r="U296" t="s">
        <v>46</v>
      </c>
      <c r="V296" t="s">
        <v>198</v>
      </c>
    </row>
    <row r="297" spans="1:22" x14ac:dyDescent="0.25">
      <c r="A297" t="s">
        <v>53</v>
      </c>
      <c r="B297" t="s">
        <v>190</v>
      </c>
      <c r="C297" t="s">
        <v>865</v>
      </c>
      <c r="D297" t="s">
        <v>24</v>
      </c>
      <c r="E297">
        <v>204</v>
      </c>
      <c r="F297">
        <v>209.6</v>
      </c>
      <c r="G297">
        <v>330.24</v>
      </c>
      <c r="H297">
        <v>46894.080000000002</v>
      </c>
      <c r="I297">
        <v>330.24</v>
      </c>
      <c r="J297">
        <v>67368.960000000006</v>
      </c>
      <c r="K297">
        <v>67.368960000000001</v>
      </c>
      <c r="L297">
        <v>29763.200000000001</v>
      </c>
      <c r="M297">
        <v>37605.760000000009</v>
      </c>
      <c r="N297">
        <v>37.605760000000011</v>
      </c>
      <c r="O297" s="10">
        <v>45654</v>
      </c>
      <c r="P297" t="s">
        <v>27</v>
      </c>
      <c r="Q297" t="s">
        <v>39</v>
      </c>
      <c r="R297">
        <v>2024</v>
      </c>
      <c r="S297" t="s">
        <v>624</v>
      </c>
      <c r="T297" t="s">
        <v>866</v>
      </c>
      <c r="U297" t="s">
        <v>41</v>
      </c>
      <c r="V297" t="s">
        <v>190</v>
      </c>
    </row>
    <row r="298" spans="1:22" x14ac:dyDescent="0.25">
      <c r="A298" t="s">
        <v>867</v>
      </c>
      <c r="B298" t="s">
        <v>81</v>
      </c>
      <c r="C298" t="s">
        <v>865</v>
      </c>
      <c r="D298" t="s">
        <v>21</v>
      </c>
      <c r="E298">
        <v>125</v>
      </c>
      <c r="F298">
        <v>264.24</v>
      </c>
      <c r="G298">
        <v>369.06</v>
      </c>
      <c r="H298">
        <v>42072.84</v>
      </c>
      <c r="I298">
        <v>369.06</v>
      </c>
      <c r="J298">
        <v>46132.5</v>
      </c>
      <c r="K298">
        <v>46.1325</v>
      </c>
      <c r="L298">
        <v>30123.360000000001</v>
      </c>
      <c r="M298">
        <v>16009.14</v>
      </c>
      <c r="N298">
        <v>16.009139999999999</v>
      </c>
      <c r="O298" s="10">
        <v>45167</v>
      </c>
      <c r="P298" t="s">
        <v>25</v>
      </c>
      <c r="Q298" t="s">
        <v>37</v>
      </c>
      <c r="R298">
        <v>2023</v>
      </c>
      <c r="S298" t="s">
        <v>732</v>
      </c>
      <c r="T298" t="s">
        <v>866</v>
      </c>
      <c r="U298" t="s">
        <v>46</v>
      </c>
      <c r="V298" t="s">
        <v>81</v>
      </c>
    </row>
    <row r="299" spans="1:22" x14ac:dyDescent="0.25">
      <c r="A299" t="s">
        <v>867</v>
      </c>
      <c r="B299" t="s">
        <v>151</v>
      </c>
      <c r="C299" t="s">
        <v>865</v>
      </c>
      <c r="D299" t="s">
        <v>24</v>
      </c>
      <c r="E299">
        <v>672</v>
      </c>
      <c r="F299">
        <v>19.5</v>
      </c>
      <c r="G299">
        <v>26.94</v>
      </c>
      <c r="H299">
        <v>15086.4</v>
      </c>
      <c r="I299">
        <v>26.94</v>
      </c>
      <c r="J299">
        <v>18103.68</v>
      </c>
      <c r="K299">
        <v>18.103680000000001</v>
      </c>
      <c r="L299">
        <v>10920</v>
      </c>
      <c r="M299">
        <v>7183.68</v>
      </c>
      <c r="N299">
        <v>7.1836800000000007</v>
      </c>
      <c r="O299" s="10">
        <v>45593</v>
      </c>
      <c r="P299" t="s">
        <v>29</v>
      </c>
      <c r="Q299" t="s">
        <v>39</v>
      </c>
      <c r="R299">
        <v>2024</v>
      </c>
      <c r="S299" t="s">
        <v>267</v>
      </c>
      <c r="T299" t="s">
        <v>866</v>
      </c>
      <c r="U299" t="s">
        <v>47</v>
      </c>
      <c r="V299" t="s">
        <v>151</v>
      </c>
    </row>
    <row r="300" spans="1:22" x14ac:dyDescent="0.25">
      <c r="A300" t="s">
        <v>52</v>
      </c>
      <c r="B300" t="s">
        <v>85</v>
      </c>
      <c r="C300" t="s">
        <v>865</v>
      </c>
      <c r="D300" t="s">
        <v>21</v>
      </c>
      <c r="E300">
        <v>235</v>
      </c>
      <c r="F300">
        <v>210.13</v>
      </c>
      <c r="G300">
        <v>280.16000000000003</v>
      </c>
      <c r="H300">
        <v>65837.600000000006</v>
      </c>
      <c r="I300">
        <v>280.16000000000003</v>
      </c>
      <c r="J300">
        <v>65837.600000000006</v>
      </c>
      <c r="K300">
        <v>65.837600000000009</v>
      </c>
      <c r="L300">
        <v>49380.55</v>
      </c>
      <c r="M300">
        <v>16457.05</v>
      </c>
      <c r="N300">
        <v>16.457049999999999</v>
      </c>
      <c r="O300" s="10">
        <v>44777</v>
      </c>
      <c r="P300" t="s">
        <v>25</v>
      </c>
      <c r="Q300" t="s">
        <v>37</v>
      </c>
      <c r="R300">
        <v>2022</v>
      </c>
      <c r="S300" t="s">
        <v>505</v>
      </c>
      <c r="T300" t="s">
        <v>866</v>
      </c>
      <c r="U300" t="s">
        <v>43</v>
      </c>
      <c r="V300" t="s">
        <v>85</v>
      </c>
    </row>
    <row r="301" spans="1:22" x14ac:dyDescent="0.25">
      <c r="A301" t="s">
        <v>867</v>
      </c>
      <c r="B301" t="s">
        <v>83</v>
      </c>
      <c r="C301" t="s">
        <v>865</v>
      </c>
      <c r="D301" t="s">
        <v>23</v>
      </c>
      <c r="E301">
        <v>248</v>
      </c>
      <c r="F301">
        <v>76.31</v>
      </c>
      <c r="G301">
        <v>125.12</v>
      </c>
      <c r="H301">
        <v>25899.84</v>
      </c>
      <c r="I301">
        <v>125.12</v>
      </c>
      <c r="J301">
        <v>31029.759999999998</v>
      </c>
      <c r="K301">
        <v>31.02976</v>
      </c>
      <c r="L301">
        <v>15796.17</v>
      </c>
      <c r="M301">
        <v>15233.59</v>
      </c>
      <c r="N301">
        <v>15.23359</v>
      </c>
      <c r="O301" s="10">
        <v>44902</v>
      </c>
      <c r="P301" t="s">
        <v>27</v>
      </c>
      <c r="Q301" t="s">
        <v>39</v>
      </c>
      <c r="R301">
        <v>2022</v>
      </c>
      <c r="S301" t="s">
        <v>423</v>
      </c>
      <c r="T301" t="s">
        <v>866</v>
      </c>
      <c r="U301" t="s">
        <v>45</v>
      </c>
      <c r="V301" t="s">
        <v>83</v>
      </c>
    </row>
    <row r="302" spans="1:22" x14ac:dyDescent="0.25">
      <c r="A302" t="s">
        <v>867</v>
      </c>
      <c r="B302" t="s">
        <v>83</v>
      </c>
      <c r="C302" t="s">
        <v>865</v>
      </c>
      <c r="D302" t="s">
        <v>23</v>
      </c>
      <c r="E302">
        <v>248</v>
      </c>
      <c r="F302">
        <v>76.31</v>
      </c>
      <c r="G302">
        <v>125.12</v>
      </c>
      <c r="H302">
        <v>25899.84</v>
      </c>
      <c r="I302">
        <v>125.12</v>
      </c>
      <c r="J302">
        <v>31029.759999999998</v>
      </c>
      <c r="K302">
        <v>31.02976</v>
      </c>
      <c r="L302">
        <v>15796.17</v>
      </c>
      <c r="M302">
        <v>15233.59</v>
      </c>
      <c r="N302">
        <v>15.23359</v>
      </c>
      <c r="O302" s="10">
        <v>44902</v>
      </c>
      <c r="P302" t="s">
        <v>27</v>
      </c>
      <c r="Q302" t="s">
        <v>39</v>
      </c>
      <c r="R302">
        <v>2022</v>
      </c>
      <c r="S302" t="s">
        <v>423</v>
      </c>
      <c r="T302" t="s">
        <v>866</v>
      </c>
      <c r="U302" t="s">
        <v>45</v>
      </c>
      <c r="V302" t="s">
        <v>91</v>
      </c>
    </row>
    <row r="303" spans="1:22" x14ac:dyDescent="0.25">
      <c r="A303" t="s">
        <v>52</v>
      </c>
      <c r="B303" t="s">
        <v>77</v>
      </c>
      <c r="C303" t="s">
        <v>865</v>
      </c>
      <c r="D303" t="s">
        <v>23</v>
      </c>
      <c r="E303">
        <v>182</v>
      </c>
      <c r="F303">
        <v>274.14</v>
      </c>
      <c r="G303">
        <v>444.87</v>
      </c>
      <c r="H303">
        <v>80966.34</v>
      </c>
      <c r="I303">
        <v>444.87</v>
      </c>
      <c r="J303">
        <v>80966.34</v>
      </c>
      <c r="K303">
        <v>80.966340000000002</v>
      </c>
      <c r="L303">
        <v>49893.48</v>
      </c>
      <c r="M303">
        <v>31072.85999999999</v>
      </c>
      <c r="N303">
        <v>31.072859999999999</v>
      </c>
      <c r="O303" s="10">
        <v>44717</v>
      </c>
      <c r="P303" t="s">
        <v>28</v>
      </c>
      <c r="Q303" t="s">
        <v>40</v>
      </c>
      <c r="R303">
        <v>2022</v>
      </c>
      <c r="S303" t="s">
        <v>78</v>
      </c>
      <c r="T303" t="s">
        <v>866</v>
      </c>
      <c r="U303" t="s">
        <v>43</v>
      </c>
      <c r="V303" t="s">
        <v>77</v>
      </c>
    </row>
    <row r="304" spans="1:22" x14ac:dyDescent="0.25">
      <c r="A304" t="s">
        <v>54</v>
      </c>
      <c r="B304" t="s">
        <v>328</v>
      </c>
      <c r="C304" t="s">
        <v>865</v>
      </c>
      <c r="D304" t="s">
        <v>23</v>
      </c>
      <c r="E304">
        <v>398</v>
      </c>
      <c r="F304">
        <v>45.34</v>
      </c>
      <c r="G304">
        <v>72.819999999999993</v>
      </c>
      <c r="H304">
        <v>24176.240000000002</v>
      </c>
      <c r="I304">
        <v>72.819999999999993</v>
      </c>
      <c r="J304">
        <v>28982.36</v>
      </c>
      <c r="K304">
        <v>28.98236</v>
      </c>
      <c r="L304">
        <v>15052.88</v>
      </c>
      <c r="M304">
        <v>13929.48</v>
      </c>
      <c r="N304">
        <v>13.92948</v>
      </c>
      <c r="O304" s="10">
        <v>45420</v>
      </c>
      <c r="P304" t="s">
        <v>32</v>
      </c>
      <c r="Q304" t="s">
        <v>40</v>
      </c>
      <c r="R304">
        <v>2024</v>
      </c>
      <c r="S304" t="s">
        <v>388</v>
      </c>
      <c r="T304" t="s">
        <v>866</v>
      </c>
      <c r="U304" t="s">
        <v>45</v>
      </c>
      <c r="V304" t="s">
        <v>328</v>
      </c>
    </row>
    <row r="305" spans="1:22" x14ac:dyDescent="0.25">
      <c r="A305" t="s">
        <v>867</v>
      </c>
      <c r="B305" t="s">
        <v>180</v>
      </c>
      <c r="C305" t="s">
        <v>865</v>
      </c>
      <c r="D305" t="s">
        <v>21</v>
      </c>
      <c r="E305">
        <v>673</v>
      </c>
      <c r="F305">
        <v>265.37</v>
      </c>
      <c r="G305">
        <v>386.65</v>
      </c>
      <c r="H305">
        <v>216910.65</v>
      </c>
      <c r="I305">
        <v>386.65</v>
      </c>
      <c r="J305">
        <v>260215.45</v>
      </c>
      <c r="K305">
        <v>260.21544999999998</v>
      </c>
      <c r="L305">
        <v>148872.57</v>
      </c>
      <c r="M305">
        <v>111342.88</v>
      </c>
      <c r="N305">
        <v>111.34287999999999</v>
      </c>
      <c r="O305" s="10">
        <v>44620</v>
      </c>
      <c r="P305" t="s">
        <v>26</v>
      </c>
      <c r="Q305" t="s">
        <v>38</v>
      </c>
      <c r="R305">
        <v>2022</v>
      </c>
      <c r="S305" t="s">
        <v>377</v>
      </c>
      <c r="T305" t="s">
        <v>866</v>
      </c>
      <c r="U305" t="s">
        <v>41</v>
      </c>
      <c r="V305" t="s">
        <v>180</v>
      </c>
    </row>
    <row r="306" spans="1:22" x14ac:dyDescent="0.25">
      <c r="A306" t="s">
        <v>54</v>
      </c>
      <c r="B306" t="s">
        <v>275</v>
      </c>
      <c r="C306" t="s">
        <v>865</v>
      </c>
      <c r="D306" t="s">
        <v>23</v>
      </c>
      <c r="E306">
        <v>901</v>
      </c>
      <c r="F306">
        <v>196.15</v>
      </c>
      <c r="G306">
        <v>321.89</v>
      </c>
      <c r="H306">
        <v>241739.39</v>
      </c>
      <c r="I306">
        <v>321.89</v>
      </c>
      <c r="J306">
        <v>290022.89</v>
      </c>
      <c r="K306">
        <v>290.02289000000002</v>
      </c>
      <c r="L306">
        <v>147308.65</v>
      </c>
      <c r="M306">
        <v>142714.23999999999</v>
      </c>
      <c r="N306">
        <v>142.71423999999999</v>
      </c>
      <c r="O306" s="10">
        <v>44586</v>
      </c>
      <c r="P306" t="s">
        <v>36</v>
      </c>
      <c r="Q306" t="s">
        <v>38</v>
      </c>
      <c r="R306">
        <v>2022</v>
      </c>
      <c r="S306" t="s">
        <v>699</v>
      </c>
      <c r="T306" t="s">
        <v>866</v>
      </c>
      <c r="U306" t="s">
        <v>42</v>
      </c>
      <c r="V306" t="s">
        <v>275</v>
      </c>
    </row>
    <row r="307" spans="1:22" x14ac:dyDescent="0.25">
      <c r="A307" t="s">
        <v>53</v>
      </c>
      <c r="B307" t="s">
        <v>285</v>
      </c>
      <c r="C307" t="s">
        <v>865</v>
      </c>
      <c r="D307" t="s">
        <v>21</v>
      </c>
      <c r="E307">
        <v>762</v>
      </c>
      <c r="F307">
        <v>146.83000000000001</v>
      </c>
      <c r="G307">
        <v>207.47</v>
      </c>
      <c r="H307">
        <v>131743.45000000001</v>
      </c>
      <c r="I307">
        <v>207.47</v>
      </c>
      <c r="J307">
        <v>158092.14000000001</v>
      </c>
      <c r="K307">
        <v>158.09214</v>
      </c>
      <c r="L307">
        <v>93237.05</v>
      </c>
      <c r="M307">
        <v>64855.089999999982</v>
      </c>
      <c r="N307">
        <v>64.855089999999976</v>
      </c>
      <c r="O307" s="10">
        <v>45509</v>
      </c>
      <c r="P307" t="s">
        <v>25</v>
      </c>
      <c r="Q307" t="s">
        <v>37</v>
      </c>
      <c r="R307">
        <v>2024</v>
      </c>
      <c r="S307" t="s">
        <v>720</v>
      </c>
      <c r="T307" t="s">
        <v>866</v>
      </c>
      <c r="U307" t="s">
        <v>45</v>
      </c>
      <c r="V307" t="s">
        <v>285</v>
      </c>
    </row>
    <row r="308" spans="1:22" x14ac:dyDescent="0.25">
      <c r="A308" t="s">
        <v>54</v>
      </c>
      <c r="B308" t="s">
        <v>107</v>
      </c>
      <c r="C308" t="s">
        <v>865</v>
      </c>
      <c r="D308" t="s">
        <v>24</v>
      </c>
      <c r="E308">
        <v>1048</v>
      </c>
      <c r="F308">
        <v>243.84</v>
      </c>
      <c r="G308">
        <v>430.52</v>
      </c>
      <c r="H308">
        <v>341832.88</v>
      </c>
      <c r="I308">
        <v>430.52</v>
      </c>
      <c r="J308">
        <v>451184.96</v>
      </c>
      <c r="K308">
        <v>451.18495999999999</v>
      </c>
      <c r="L308">
        <v>193608.95999999999</v>
      </c>
      <c r="M308">
        <v>257576</v>
      </c>
      <c r="N308">
        <v>257.57600000000002</v>
      </c>
      <c r="O308" s="10">
        <v>45268</v>
      </c>
      <c r="P308" t="s">
        <v>27</v>
      </c>
      <c r="Q308" t="s">
        <v>39</v>
      </c>
      <c r="R308">
        <v>2023</v>
      </c>
      <c r="S308" t="s">
        <v>426</v>
      </c>
      <c r="T308" t="s">
        <v>866</v>
      </c>
      <c r="U308" t="s">
        <v>45</v>
      </c>
      <c r="V308" t="s">
        <v>107</v>
      </c>
    </row>
    <row r="309" spans="1:22" x14ac:dyDescent="0.25">
      <c r="A309" t="s">
        <v>53</v>
      </c>
      <c r="B309" t="s">
        <v>420</v>
      </c>
      <c r="C309" t="s">
        <v>865</v>
      </c>
      <c r="D309" t="s">
        <v>23</v>
      </c>
      <c r="E309">
        <v>355</v>
      </c>
      <c r="F309">
        <v>279.67</v>
      </c>
      <c r="G309">
        <v>353.32</v>
      </c>
      <c r="H309">
        <v>104582.72</v>
      </c>
      <c r="I309">
        <v>353.32</v>
      </c>
      <c r="J309">
        <v>125428.6</v>
      </c>
      <c r="K309">
        <v>125.4286</v>
      </c>
      <c r="L309">
        <v>82782.320000000007</v>
      </c>
      <c r="M309">
        <v>42646.279999999977</v>
      </c>
      <c r="N309">
        <v>42.646279999999983</v>
      </c>
      <c r="O309" s="10">
        <v>45503</v>
      </c>
      <c r="P309" t="s">
        <v>31</v>
      </c>
      <c r="Q309" t="s">
        <v>37</v>
      </c>
      <c r="R309">
        <v>2024</v>
      </c>
      <c r="S309" t="s">
        <v>453</v>
      </c>
      <c r="T309" t="s">
        <v>866</v>
      </c>
      <c r="U309" t="s">
        <v>43</v>
      </c>
      <c r="V309" t="s">
        <v>420</v>
      </c>
    </row>
    <row r="310" spans="1:22" x14ac:dyDescent="0.25">
      <c r="A310" t="s">
        <v>53</v>
      </c>
      <c r="B310" t="s">
        <v>135</v>
      </c>
      <c r="C310" t="s">
        <v>865</v>
      </c>
      <c r="D310" t="s">
        <v>21</v>
      </c>
      <c r="E310">
        <v>488</v>
      </c>
      <c r="F310">
        <v>41.87</v>
      </c>
      <c r="G310">
        <v>57.84</v>
      </c>
      <c r="H310">
        <v>25680.959999999999</v>
      </c>
      <c r="I310">
        <v>57.84</v>
      </c>
      <c r="J310">
        <v>28225.919999999998</v>
      </c>
      <c r="K310">
        <v>28.225919999999999</v>
      </c>
      <c r="L310">
        <v>18590.28</v>
      </c>
      <c r="M310">
        <v>9635.6400000000031</v>
      </c>
      <c r="N310">
        <v>9.6356400000000022</v>
      </c>
      <c r="O310" s="10">
        <v>45039</v>
      </c>
      <c r="P310" t="s">
        <v>30</v>
      </c>
      <c r="Q310" t="s">
        <v>40</v>
      </c>
      <c r="R310">
        <v>2023</v>
      </c>
      <c r="S310" t="s">
        <v>225</v>
      </c>
      <c r="T310" t="s">
        <v>866</v>
      </c>
      <c r="U310" t="s">
        <v>44</v>
      </c>
      <c r="V310" t="s">
        <v>135</v>
      </c>
    </row>
    <row r="311" spans="1:22" x14ac:dyDescent="0.25">
      <c r="A311" t="s">
        <v>54</v>
      </c>
      <c r="B311" t="s">
        <v>246</v>
      </c>
      <c r="C311" t="s">
        <v>865</v>
      </c>
      <c r="D311" t="s">
        <v>24</v>
      </c>
      <c r="E311">
        <v>1436</v>
      </c>
      <c r="F311">
        <v>94.13</v>
      </c>
      <c r="G311">
        <v>117.85</v>
      </c>
      <c r="H311">
        <v>117496.45</v>
      </c>
      <c r="I311">
        <v>117.85</v>
      </c>
      <c r="J311">
        <v>169232.6</v>
      </c>
      <c r="K311">
        <v>169.23259999999999</v>
      </c>
      <c r="L311">
        <v>93847.61</v>
      </c>
      <c r="M311">
        <v>75384.990000000005</v>
      </c>
      <c r="N311">
        <v>75.384990000000002</v>
      </c>
      <c r="O311" s="10">
        <v>45649</v>
      </c>
      <c r="P311" t="s">
        <v>27</v>
      </c>
      <c r="Q311" t="s">
        <v>39</v>
      </c>
      <c r="R311">
        <v>2024</v>
      </c>
      <c r="S311" t="s">
        <v>844</v>
      </c>
      <c r="T311" t="s">
        <v>866</v>
      </c>
      <c r="U311" t="s">
        <v>43</v>
      </c>
      <c r="V311" t="s">
        <v>246</v>
      </c>
    </row>
    <row r="312" spans="1:22" x14ac:dyDescent="0.25">
      <c r="A312" t="s">
        <v>52</v>
      </c>
      <c r="B312" t="s">
        <v>185</v>
      </c>
      <c r="C312" t="s">
        <v>865</v>
      </c>
      <c r="D312" t="s">
        <v>24</v>
      </c>
      <c r="E312">
        <v>1013</v>
      </c>
      <c r="F312">
        <v>23.91</v>
      </c>
      <c r="G312">
        <v>41.74</v>
      </c>
      <c r="H312">
        <v>35228.559999999998</v>
      </c>
      <c r="I312">
        <v>41.74</v>
      </c>
      <c r="J312">
        <v>42282.62</v>
      </c>
      <c r="K312">
        <v>42.282620000000001</v>
      </c>
      <c r="L312">
        <v>20180.04</v>
      </c>
      <c r="M312">
        <v>22102.58</v>
      </c>
      <c r="N312">
        <v>22.10258</v>
      </c>
      <c r="O312" s="10">
        <v>45468</v>
      </c>
      <c r="P312" t="s">
        <v>28</v>
      </c>
      <c r="Q312" t="s">
        <v>40</v>
      </c>
      <c r="R312">
        <v>2024</v>
      </c>
      <c r="S312" t="s">
        <v>786</v>
      </c>
      <c r="T312" t="s">
        <v>866</v>
      </c>
      <c r="U312" t="s">
        <v>45</v>
      </c>
      <c r="V312" t="s">
        <v>185</v>
      </c>
    </row>
    <row r="313" spans="1:22" x14ac:dyDescent="0.25">
      <c r="A313" t="s">
        <v>52</v>
      </c>
      <c r="B313" t="s">
        <v>305</v>
      </c>
      <c r="C313" t="s">
        <v>865</v>
      </c>
      <c r="D313" t="s">
        <v>22</v>
      </c>
      <c r="E313">
        <v>369</v>
      </c>
      <c r="F313">
        <v>290.74</v>
      </c>
      <c r="G313">
        <v>385.18</v>
      </c>
      <c r="H313">
        <v>129035.3</v>
      </c>
      <c r="I313">
        <v>385.18</v>
      </c>
      <c r="J313">
        <v>142131.42000000001</v>
      </c>
      <c r="K313">
        <v>142.13141999999999</v>
      </c>
      <c r="L313">
        <v>97397.9</v>
      </c>
      <c r="M313">
        <v>44733.520000000019</v>
      </c>
      <c r="N313">
        <v>44.73352000000002</v>
      </c>
      <c r="O313" s="10">
        <v>45175</v>
      </c>
      <c r="P313" t="s">
        <v>35</v>
      </c>
      <c r="Q313" t="s">
        <v>37</v>
      </c>
      <c r="R313">
        <v>2023</v>
      </c>
      <c r="S313" t="s">
        <v>746</v>
      </c>
      <c r="T313" t="s">
        <v>866</v>
      </c>
      <c r="U313" t="s">
        <v>45</v>
      </c>
      <c r="V313" t="s">
        <v>305</v>
      </c>
    </row>
    <row r="314" spans="1:22" x14ac:dyDescent="0.25">
      <c r="A314" t="s">
        <v>867</v>
      </c>
      <c r="B314" t="s">
        <v>210</v>
      </c>
      <c r="C314" t="s">
        <v>865</v>
      </c>
      <c r="D314" t="s">
        <v>24</v>
      </c>
      <c r="E314">
        <v>493</v>
      </c>
      <c r="F314">
        <v>215.14</v>
      </c>
      <c r="G314">
        <v>342.59</v>
      </c>
      <c r="H314">
        <v>153480.32000000001</v>
      </c>
      <c r="I314">
        <v>342.59</v>
      </c>
      <c r="J314">
        <v>168896.87</v>
      </c>
      <c r="K314">
        <v>168.89687000000001</v>
      </c>
      <c r="L314">
        <v>96382.720000000001</v>
      </c>
      <c r="M314">
        <v>72514.149999999994</v>
      </c>
      <c r="N314">
        <v>72.514150000000001</v>
      </c>
      <c r="O314" s="10">
        <v>45182</v>
      </c>
      <c r="P314" t="s">
        <v>35</v>
      </c>
      <c r="Q314" t="s">
        <v>37</v>
      </c>
      <c r="R314">
        <v>2023</v>
      </c>
      <c r="S314" t="s">
        <v>489</v>
      </c>
      <c r="T314" t="s">
        <v>866</v>
      </c>
      <c r="U314" t="s">
        <v>42</v>
      </c>
      <c r="V314" t="s">
        <v>210</v>
      </c>
    </row>
    <row r="315" spans="1:22" x14ac:dyDescent="0.25">
      <c r="A315" t="s">
        <v>867</v>
      </c>
      <c r="B315" t="s">
        <v>374</v>
      </c>
      <c r="C315" t="s">
        <v>865</v>
      </c>
      <c r="D315" t="s">
        <v>23</v>
      </c>
      <c r="E315">
        <v>810</v>
      </c>
      <c r="F315">
        <v>211.63</v>
      </c>
      <c r="G315">
        <v>276.51</v>
      </c>
      <c r="H315">
        <v>186644.25</v>
      </c>
      <c r="I315">
        <v>276.51</v>
      </c>
      <c r="J315">
        <v>223973.1</v>
      </c>
      <c r="K315">
        <v>223.97309999999999</v>
      </c>
      <c r="L315">
        <v>142850.25</v>
      </c>
      <c r="M315">
        <v>81122.850000000006</v>
      </c>
      <c r="N315">
        <v>81.12285</v>
      </c>
      <c r="O315" s="10">
        <v>44871</v>
      </c>
      <c r="P315" t="s">
        <v>33</v>
      </c>
      <c r="Q315" t="s">
        <v>39</v>
      </c>
      <c r="R315">
        <v>2022</v>
      </c>
      <c r="S315" t="s">
        <v>473</v>
      </c>
      <c r="T315" t="s">
        <v>866</v>
      </c>
      <c r="U315" t="s">
        <v>111</v>
      </c>
      <c r="V315" t="s">
        <v>374</v>
      </c>
    </row>
    <row r="316" spans="1:22" x14ac:dyDescent="0.25">
      <c r="A316" t="s">
        <v>53</v>
      </c>
      <c r="B316" t="s">
        <v>307</v>
      </c>
      <c r="C316" t="s">
        <v>865</v>
      </c>
      <c r="D316" t="s">
        <v>22</v>
      </c>
      <c r="E316">
        <v>372</v>
      </c>
      <c r="F316">
        <v>206.18</v>
      </c>
      <c r="G316">
        <v>343.08</v>
      </c>
      <c r="H316">
        <v>127625.76</v>
      </c>
      <c r="I316">
        <v>343.08</v>
      </c>
      <c r="J316">
        <v>127625.76</v>
      </c>
      <c r="K316">
        <v>127.62576</v>
      </c>
      <c r="L316">
        <v>76698.960000000006</v>
      </c>
      <c r="M316">
        <v>50926.799999999988</v>
      </c>
      <c r="N316">
        <v>50.926799999999993</v>
      </c>
      <c r="O316" s="10">
        <v>44717</v>
      </c>
      <c r="P316" t="s">
        <v>28</v>
      </c>
      <c r="Q316" t="s">
        <v>40</v>
      </c>
      <c r="R316">
        <v>2022</v>
      </c>
      <c r="S316" t="s">
        <v>317</v>
      </c>
      <c r="T316" t="s">
        <v>866</v>
      </c>
      <c r="U316" t="s">
        <v>111</v>
      </c>
      <c r="V316" t="s">
        <v>307</v>
      </c>
    </row>
    <row r="317" spans="1:22" x14ac:dyDescent="0.25">
      <c r="A317" t="s">
        <v>54</v>
      </c>
      <c r="B317" t="s">
        <v>122</v>
      </c>
      <c r="C317" t="s">
        <v>865</v>
      </c>
      <c r="D317" t="s">
        <v>22</v>
      </c>
      <c r="E317">
        <v>461</v>
      </c>
      <c r="F317">
        <v>133.4</v>
      </c>
      <c r="G317">
        <v>185.47</v>
      </c>
      <c r="H317">
        <v>77711.929999999993</v>
      </c>
      <c r="I317">
        <v>185.47</v>
      </c>
      <c r="J317">
        <v>85501.67</v>
      </c>
      <c r="K317">
        <v>85.501670000000004</v>
      </c>
      <c r="L317">
        <v>55894.6</v>
      </c>
      <c r="M317">
        <v>29607.07</v>
      </c>
      <c r="N317">
        <v>29.60707</v>
      </c>
      <c r="O317" s="10">
        <v>45005</v>
      </c>
      <c r="P317" t="s">
        <v>34</v>
      </c>
      <c r="Q317" t="s">
        <v>38</v>
      </c>
      <c r="R317">
        <v>2023</v>
      </c>
      <c r="S317" t="s">
        <v>458</v>
      </c>
      <c r="T317" t="s">
        <v>866</v>
      </c>
      <c r="U317" t="s">
        <v>43</v>
      </c>
      <c r="V317" t="s">
        <v>122</v>
      </c>
    </row>
    <row r="318" spans="1:22" x14ac:dyDescent="0.25">
      <c r="A318" t="s">
        <v>867</v>
      </c>
      <c r="B318" t="s">
        <v>85</v>
      </c>
      <c r="C318" t="s">
        <v>865</v>
      </c>
      <c r="D318" t="s">
        <v>23</v>
      </c>
      <c r="E318">
        <v>819</v>
      </c>
      <c r="F318">
        <v>149.97999999999999</v>
      </c>
      <c r="G318">
        <v>220.45</v>
      </c>
      <c r="H318">
        <v>180548.55</v>
      </c>
      <c r="I318">
        <v>220.45</v>
      </c>
      <c r="J318">
        <v>180548.55</v>
      </c>
      <c r="K318">
        <v>180.54855000000001</v>
      </c>
      <c r="L318">
        <v>122833.62</v>
      </c>
      <c r="M318">
        <v>57714.929999999993</v>
      </c>
      <c r="N318">
        <v>57.714930000000003</v>
      </c>
      <c r="O318" s="10">
        <v>44704</v>
      </c>
      <c r="P318" t="s">
        <v>32</v>
      </c>
      <c r="Q318" t="s">
        <v>40</v>
      </c>
      <c r="R318">
        <v>2022</v>
      </c>
      <c r="S318" t="s">
        <v>803</v>
      </c>
      <c r="T318" t="s">
        <v>866</v>
      </c>
      <c r="U318" t="s">
        <v>44</v>
      </c>
      <c r="V318" t="s">
        <v>85</v>
      </c>
    </row>
    <row r="319" spans="1:22" x14ac:dyDescent="0.25">
      <c r="A319" t="s">
        <v>867</v>
      </c>
      <c r="B319" t="s">
        <v>354</v>
      </c>
      <c r="C319" t="s">
        <v>865</v>
      </c>
      <c r="D319" t="s">
        <v>24</v>
      </c>
      <c r="E319">
        <v>813</v>
      </c>
      <c r="F319">
        <v>73.09</v>
      </c>
      <c r="G319">
        <v>115.79</v>
      </c>
      <c r="H319">
        <v>71326.64</v>
      </c>
      <c r="I319">
        <v>115.79</v>
      </c>
      <c r="J319">
        <v>94137.27</v>
      </c>
      <c r="K319">
        <v>94.137270000000001</v>
      </c>
      <c r="L319">
        <v>45023.44</v>
      </c>
      <c r="M319">
        <v>49113.83</v>
      </c>
      <c r="N319">
        <v>49.11383</v>
      </c>
      <c r="O319" s="10">
        <v>45288</v>
      </c>
      <c r="P319" t="s">
        <v>27</v>
      </c>
      <c r="Q319" t="s">
        <v>39</v>
      </c>
      <c r="R319">
        <v>2023</v>
      </c>
      <c r="S319" t="s">
        <v>355</v>
      </c>
      <c r="T319" t="s">
        <v>866</v>
      </c>
      <c r="U319" t="s">
        <v>46</v>
      </c>
      <c r="V319" t="s">
        <v>354</v>
      </c>
    </row>
    <row r="320" spans="1:22" x14ac:dyDescent="0.25">
      <c r="A320" t="s">
        <v>53</v>
      </c>
      <c r="B320" t="s">
        <v>196</v>
      </c>
      <c r="C320" t="s">
        <v>865</v>
      </c>
      <c r="D320" t="s">
        <v>24</v>
      </c>
      <c r="E320">
        <v>706</v>
      </c>
      <c r="F320">
        <v>46.1</v>
      </c>
      <c r="G320">
        <v>57.02</v>
      </c>
      <c r="H320">
        <v>33527.760000000002</v>
      </c>
      <c r="I320">
        <v>57.02</v>
      </c>
      <c r="J320">
        <v>40256.120000000003</v>
      </c>
      <c r="K320">
        <v>40.256120000000003</v>
      </c>
      <c r="L320">
        <v>27106.799999999999</v>
      </c>
      <c r="M320">
        <v>13149.32</v>
      </c>
      <c r="N320">
        <v>13.149319999999999</v>
      </c>
      <c r="O320" s="10">
        <v>44923</v>
      </c>
      <c r="P320" t="s">
        <v>27</v>
      </c>
      <c r="Q320" t="s">
        <v>39</v>
      </c>
      <c r="R320">
        <v>2022</v>
      </c>
      <c r="S320" t="s">
        <v>729</v>
      </c>
      <c r="T320" t="s">
        <v>866</v>
      </c>
      <c r="U320" t="s">
        <v>42</v>
      </c>
      <c r="V320" t="s">
        <v>196</v>
      </c>
    </row>
    <row r="321" spans="1:22" x14ac:dyDescent="0.25">
      <c r="A321" t="s">
        <v>53</v>
      </c>
      <c r="B321" t="s">
        <v>104</v>
      </c>
      <c r="C321" t="s">
        <v>865</v>
      </c>
      <c r="D321" t="s">
        <v>24</v>
      </c>
      <c r="E321">
        <v>581</v>
      </c>
      <c r="F321">
        <v>89.63</v>
      </c>
      <c r="G321">
        <v>140.16999999999999</v>
      </c>
      <c r="H321">
        <v>81438.77</v>
      </c>
      <c r="I321">
        <v>140.16999999999999</v>
      </c>
      <c r="J321">
        <v>81438.76999999999</v>
      </c>
      <c r="K321">
        <v>81.438769999999991</v>
      </c>
      <c r="L321">
        <v>52075.03</v>
      </c>
      <c r="M321">
        <v>29363.739999999991</v>
      </c>
      <c r="N321">
        <v>29.363739999999989</v>
      </c>
      <c r="O321" s="10">
        <v>44643</v>
      </c>
      <c r="P321" t="s">
        <v>34</v>
      </c>
      <c r="Q321" t="s">
        <v>38</v>
      </c>
      <c r="R321">
        <v>2022</v>
      </c>
      <c r="S321" t="s">
        <v>353</v>
      </c>
      <c r="T321" t="s">
        <v>866</v>
      </c>
      <c r="U321" t="s">
        <v>47</v>
      </c>
      <c r="V321" t="s">
        <v>104</v>
      </c>
    </row>
    <row r="322" spans="1:22" x14ac:dyDescent="0.25">
      <c r="A322" t="s">
        <v>52</v>
      </c>
      <c r="B322" t="s">
        <v>502</v>
      </c>
      <c r="C322" t="s">
        <v>865</v>
      </c>
      <c r="D322" t="s">
        <v>24</v>
      </c>
      <c r="E322">
        <v>307</v>
      </c>
      <c r="F322">
        <v>259.81</v>
      </c>
      <c r="G322">
        <v>421.75</v>
      </c>
      <c r="H322">
        <v>89832.75</v>
      </c>
      <c r="I322">
        <v>421.75</v>
      </c>
      <c r="J322">
        <v>129477.25</v>
      </c>
      <c r="K322">
        <v>129.47725</v>
      </c>
      <c r="L322">
        <v>55339.53</v>
      </c>
      <c r="M322">
        <v>74137.72</v>
      </c>
      <c r="N322">
        <v>74.137720000000002</v>
      </c>
      <c r="O322" s="10">
        <v>45599</v>
      </c>
      <c r="P322" t="s">
        <v>33</v>
      </c>
      <c r="Q322" t="s">
        <v>39</v>
      </c>
      <c r="R322">
        <v>2024</v>
      </c>
      <c r="S322" t="s">
        <v>629</v>
      </c>
      <c r="T322" t="s">
        <v>866</v>
      </c>
      <c r="U322" t="s">
        <v>47</v>
      </c>
      <c r="V322" t="s">
        <v>502</v>
      </c>
    </row>
    <row r="323" spans="1:22" x14ac:dyDescent="0.25">
      <c r="A323" t="s">
        <v>867</v>
      </c>
      <c r="B323" t="s">
        <v>91</v>
      </c>
      <c r="C323" t="s">
        <v>865</v>
      </c>
      <c r="D323" t="s">
        <v>22</v>
      </c>
      <c r="E323">
        <v>376</v>
      </c>
      <c r="F323">
        <v>133.53</v>
      </c>
      <c r="G323">
        <v>213.72</v>
      </c>
      <c r="H323">
        <v>73092.240000000005</v>
      </c>
      <c r="I323">
        <v>213.72</v>
      </c>
      <c r="J323">
        <v>80358.720000000001</v>
      </c>
      <c r="K323">
        <v>80.358720000000005</v>
      </c>
      <c r="L323">
        <v>45667.26</v>
      </c>
      <c r="M323">
        <v>34691.46</v>
      </c>
      <c r="N323">
        <v>34.691459999999999</v>
      </c>
      <c r="O323" s="10">
        <v>44987</v>
      </c>
      <c r="P323" t="s">
        <v>34</v>
      </c>
      <c r="Q323" t="s">
        <v>38</v>
      </c>
      <c r="R323">
        <v>2023</v>
      </c>
      <c r="S323" t="s">
        <v>92</v>
      </c>
      <c r="T323" t="s">
        <v>866</v>
      </c>
      <c r="U323" t="s">
        <v>43</v>
      </c>
      <c r="V323" t="s">
        <v>91</v>
      </c>
    </row>
    <row r="324" spans="1:22" x14ac:dyDescent="0.25">
      <c r="A324" t="s">
        <v>867</v>
      </c>
      <c r="B324" t="s">
        <v>341</v>
      </c>
      <c r="C324" t="s">
        <v>865</v>
      </c>
      <c r="D324" t="s">
        <v>22</v>
      </c>
      <c r="E324">
        <v>436</v>
      </c>
      <c r="F324">
        <v>187.53</v>
      </c>
      <c r="G324">
        <v>292.13</v>
      </c>
      <c r="H324">
        <v>115683.48</v>
      </c>
      <c r="I324">
        <v>292.13</v>
      </c>
      <c r="J324">
        <v>127368.68</v>
      </c>
      <c r="K324">
        <v>127.36868</v>
      </c>
      <c r="L324">
        <v>74261.88</v>
      </c>
      <c r="M324">
        <v>53106.799999999988</v>
      </c>
      <c r="N324">
        <v>53.106799999999993</v>
      </c>
      <c r="O324" s="10">
        <v>45054</v>
      </c>
      <c r="P324" t="s">
        <v>32</v>
      </c>
      <c r="Q324" t="s">
        <v>40</v>
      </c>
      <c r="R324">
        <v>2023</v>
      </c>
      <c r="S324" t="s">
        <v>562</v>
      </c>
      <c r="T324" t="s">
        <v>866</v>
      </c>
      <c r="U324" t="s">
        <v>111</v>
      </c>
      <c r="V324" t="s">
        <v>341</v>
      </c>
    </row>
    <row r="325" spans="1:22" x14ac:dyDescent="0.25">
      <c r="A325" t="s">
        <v>53</v>
      </c>
      <c r="B325" t="s">
        <v>70</v>
      </c>
      <c r="C325" t="s">
        <v>865</v>
      </c>
      <c r="D325" t="s">
        <v>24</v>
      </c>
      <c r="E325">
        <v>763</v>
      </c>
      <c r="F325">
        <v>114.85</v>
      </c>
      <c r="G325">
        <v>203.1</v>
      </c>
      <c r="H325">
        <v>140951.4</v>
      </c>
      <c r="I325">
        <v>203.1</v>
      </c>
      <c r="J325">
        <v>154965.29999999999</v>
      </c>
      <c r="K325">
        <v>154.96530000000001</v>
      </c>
      <c r="L325">
        <v>79705.899999999994</v>
      </c>
      <c r="M325">
        <v>75259.399999999994</v>
      </c>
      <c r="N325">
        <v>75.259399999999999</v>
      </c>
      <c r="O325" s="10">
        <v>45033</v>
      </c>
      <c r="P325" t="s">
        <v>30</v>
      </c>
      <c r="Q325" t="s">
        <v>40</v>
      </c>
      <c r="R325">
        <v>2023</v>
      </c>
      <c r="S325" t="s">
        <v>217</v>
      </c>
      <c r="T325" t="s">
        <v>866</v>
      </c>
      <c r="U325" t="s">
        <v>44</v>
      </c>
      <c r="V325" t="s">
        <v>70</v>
      </c>
    </row>
    <row r="326" spans="1:22" x14ac:dyDescent="0.25">
      <c r="A326" t="s">
        <v>867</v>
      </c>
      <c r="B326" t="s">
        <v>192</v>
      </c>
      <c r="C326" t="s">
        <v>865</v>
      </c>
      <c r="D326" t="s">
        <v>23</v>
      </c>
      <c r="E326">
        <v>457</v>
      </c>
      <c r="F326">
        <v>140.51</v>
      </c>
      <c r="G326">
        <v>231.19</v>
      </c>
      <c r="H326">
        <v>88083.39</v>
      </c>
      <c r="I326">
        <v>231.19</v>
      </c>
      <c r="J326">
        <v>105653.83</v>
      </c>
      <c r="K326">
        <v>105.65383</v>
      </c>
      <c r="L326">
        <v>53534.31</v>
      </c>
      <c r="M326">
        <v>52119.519999999997</v>
      </c>
      <c r="N326">
        <v>52.119520000000001</v>
      </c>
      <c r="O326" s="10">
        <v>45586</v>
      </c>
      <c r="P326" t="s">
        <v>29</v>
      </c>
      <c r="Q326" t="s">
        <v>39</v>
      </c>
      <c r="R326">
        <v>2024</v>
      </c>
      <c r="S326" t="s">
        <v>461</v>
      </c>
      <c r="T326" t="s">
        <v>866</v>
      </c>
      <c r="U326" t="s">
        <v>41</v>
      </c>
      <c r="V326" t="s">
        <v>192</v>
      </c>
    </row>
    <row r="327" spans="1:22" x14ac:dyDescent="0.25">
      <c r="A327" t="s">
        <v>52</v>
      </c>
      <c r="B327" t="s">
        <v>151</v>
      </c>
      <c r="C327" t="s">
        <v>865</v>
      </c>
      <c r="D327" t="s">
        <v>24</v>
      </c>
      <c r="E327">
        <v>427</v>
      </c>
      <c r="F327">
        <v>201.48</v>
      </c>
      <c r="G327">
        <v>305.12</v>
      </c>
      <c r="H327">
        <v>130286.24</v>
      </c>
      <c r="I327">
        <v>305.12</v>
      </c>
      <c r="J327">
        <v>130286.24</v>
      </c>
      <c r="K327">
        <v>130.28623999999999</v>
      </c>
      <c r="L327">
        <v>86031.96</v>
      </c>
      <c r="M327">
        <v>44254.28</v>
      </c>
      <c r="N327">
        <v>44.254280000000001</v>
      </c>
      <c r="O327" s="10">
        <v>44776</v>
      </c>
      <c r="P327" t="s">
        <v>25</v>
      </c>
      <c r="Q327" t="s">
        <v>37</v>
      </c>
      <c r="R327">
        <v>2022</v>
      </c>
      <c r="S327" t="s">
        <v>725</v>
      </c>
      <c r="T327" t="s">
        <v>866</v>
      </c>
      <c r="U327" t="s">
        <v>44</v>
      </c>
      <c r="V327" t="s">
        <v>151</v>
      </c>
    </row>
    <row r="328" spans="1:22" x14ac:dyDescent="0.25">
      <c r="A328" t="s">
        <v>52</v>
      </c>
      <c r="B328" t="s">
        <v>173</v>
      </c>
      <c r="C328" t="s">
        <v>865</v>
      </c>
      <c r="D328" t="s">
        <v>23</v>
      </c>
      <c r="E328">
        <v>910</v>
      </c>
      <c r="F328">
        <v>102.3</v>
      </c>
      <c r="G328">
        <v>149.41999999999999</v>
      </c>
      <c r="H328">
        <v>135972.20000000001</v>
      </c>
      <c r="I328">
        <v>149.41999999999999</v>
      </c>
      <c r="J328">
        <v>135972.20000000001</v>
      </c>
      <c r="K328">
        <v>135.97219999999999</v>
      </c>
      <c r="L328">
        <v>93093</v>
      </c>
      <c r="M328">
        <v>42879.199999999983</v>
      </c>
      <c r="N328">
        <v>42.879199999999983</v>
      </c>
      <c r="O328" s="10">
        <v>44828</v>
      </c>
      <c r="P328" t="s">
        <v>35</v>
      </c>
      <c r="Q328" t="s">
        <v>37</v>
      </c>
      <c r="R328">
        <v>2022</v>
      </c>
      <c r="S328" t="s">
        <v>398</v>
      </c>
      <c r="T328" t="s">
        <v>866</v>
      </c>
      <c r="U328" t="s">
        <v>45</v>
      </c>
      <c r="V328" t="s">
        <v>173</v>
      </c>
    </row>
    <row r="329" spans="1:22" x14ac:dyDescent="0.25">
      <c r="A329" t="s">
        <v>54</v>
      </c>
      <c r="B329" t="s">
        <v>81</v>
      </c>
      <c r="C329" t="s">
        <v>865</v>
      </c>
      <c r="D329" t="s">
        <v>23</v>
      </c>
      <c r="E329">
        <v>992</v>
      </c>
      <c r="F329">
        <v>40.98</v>
      </c>
      <c r="G329">
        <v>62.27</v>
      </c>
      <c r="H329">
        <v>61771.839999999997</v>
      </c>
      <c r="I329">
        <v>62.27</v>
      </c>
      <c r="J329">
        <v>61771.839999999997</v>
      </c>
      <c r="K329">
        <v>61.771839999999997</v>
      </c>
      <c r="L329">
        <v>40652.160000000003</v>
      </c>
      <c r="M329">
        <v>21119.68</v>
      </c>
      <c r="N329">
        <v>21.119679999999999</v>
      </c>
      <c r="O329" s="10">
        <v>44760</v>
      </c>
      <c r="P329" t="s">
        <v>31</v>
      </c>
      <c r="Q329" t="s">
        <v>37</v>
      </c>
      <c r="R329">
        <v>2022</v>
      </c>
      <c r="S329" t="s">
        <v>456</v>
      </c>
      <c r="T329" t="s">
        <v>866</v>
      </c>
      <c r="U329" t="s">
        <v>42</v>
      </c>
      <c r="V329" t="s">
        <v>81</v>
      </c>
    </row>
    <row r="330" spans="1:22" x14ac:dyDescent="0.25">
      <c r="A330" t="s">
        <v>867</v>
      </c>
      <c r="B330" t="s">
        <v>401</v>
      </c>
      <c r="C330" t="s">
        <v>865</v>
      </c>
      <c r="D330" t="s">
        <v>22</v>
      </c>
      <c r="E330">
        <v>894</v>
      </c>
      <c r="F330">
        <v>158.36000000000001</v>
      </c>
      <c r="G330">
        <v>279.35000000000002</v>
      </c>
      <c r="H330">
        <v>173476.35</v>
      </c>
      <c r="I330">
        <v>279.35000000000002</v>
      </c>
      <c r="J330">
        <v>249738.9</v>
      </c>
      <c r="K330">
        <v>249.7389</v>
      </c>
      <c r="L330">
        <v>98341.56</v>
      </c>
      <c r="M330">
        <v>151397.34</v>
      </c>
      <c r="N330">
        <v>151.39734000000001</v>
      </c>
      <c r="O330" s="10">
        <v>45343</v>
      </c>
      <c r="P330" t="s">
        <v>26</v>
      </c>
      <c r="Q330" t="s">
        <v>38</v>
      </c>
      <c r="R330">
        <v>2024</v>
      </c>
      <c r="S330" t="s">
        <v>657</v>
      </c>
      <c r="T330" t="s">
        <v>866</v>
      </c>
      <c r="U330" t="s">
        <v>41</v>
      </c>
      <c r="V330" t="s">
        <v>401</v>
      </c>
    </row>
    <row r="331" spans="1:22" x14ac:dyDescent="0.25">
      <c r="A331" t="s">
        <v>867</v>
      </c>
      <c r="B331" t="s">
        <v>74</v>
      </c>
      <c r="C331" t="s">
        <v>865</v>
      </c>
      <c r="D331" t="s">
        <v>21</v>
      </c>
      <c r="E331">
        <v>732</v>
      </c>
      <c r="F331">
        <v>157.69</v>
      </c>
      <c r="G331">
        <v>267.67</v>
      </c>
      <c r="H331">
        <v>163278.70000000001</v>
      </c>
      <c r="I331">
        <v>267.67</v>
      </c>
      <c r="J331">
        <v>195934.44</v>
      </c>
      <c r="K331">
        <v>195.93444</v>
      </c>
      <c r="L331">
        <v>96190.9</v>
      </c>
      <c r="M331">
        <v>99743.540000000008</v>
      </c>
      <c r="N331">
        <v>99.74354000000001</v>
      </c>
      <c r="O331" s="10">
        <v>45380</v>
      </c>
      <c r="P331" t="s">
        <v>34</v>
      </c>
      <c r="Q331" t="s">
        <v>38</v>
      </c>
      <c r="R331">
        <v>2024</v>
      </c>
      <c r="S331" t="s">
        <v>671</v>
      </c>
      <c r="T331" t="s">
        <v>866</v>
      </c>
      <c r="U331" t="s">
        <v>45</v>
      </c>
      <c r="V331" t="s">
        <v>74</v>
      </c>
    </row>
    <row r="332" spans="1:22" x14ac:dyDescent="0.25">
      <c r="A332" t="s">
        <v>53</v>
      </c>
      <c r="B332" t="s">
        <v>112</v>
      </c>
      <c r="C332" t="s">
        <v>865</v>
      </c>
      <c r="D332" t="s">
        <v>21</v>
      </c>
      <c r="E332">
        <v>1098</v>
      </c>
      <c r="F332">
        <v>189.4</v>
      </c>
      <c r="G332">
        <v>277.57</v>
      </c>
      <c r="H332">
        <v>253976.55</v>
      </c>
      <c r="I332">
        <v>277.57</v>
      </c>
      <c r="J332">
        <v>304771.86</v>
      </c>
      <c r="K332">
        <v>304.77186</v>
      </c>
      <c r="L332">
        <v>173301</v>
      </c>
      <c r="M332">
        <v>131470.85999999999</v>
      </c>
      <c r="N332">
        <v>131.47085999999999</v>
      </c>
      <c r="O332" s="10">
        <v>45593</v>
      </c>
      <c r="P332" t="s">
        <v>29</v>
      </c>
      <c r="Q332" t="s">
        <v>39</v>
      </c>
      <c r="R332">
        <v>2024</v>
      </c>
      <c r="S332" t="s">
        <v>499</v>
      </c>
      <c r="T332" t="s">
        <v>866</v>
      </c>
      <c r="U332" t="s">
        <v>44</v>
      </c>
      <c r="V332" t="s">
        <v>112</v>
      </c>
    </row>
    <row r="333" spans="1:22" x14ac:dyDescent="0.25">
      <c r="A333" t="s">
        <v>52</v>
      </c>
      <c r="B333" t="s">
        <v>83</v>
      </c>
      <c r="C333" t="s">
        <v>865</v>
      </c>
      <c r="D333" t="s">
        <v>24</v>
      </c>
      <c r="E333">
        <v>794</v>
      </c>
      <c r="F333">
        <v>106.63</v>
      </c>
      <c r="G333">
        <v>159.13</v>
      </c>
      <c r="H333">
        <v>105344.06</v>
      </c>
      <c r="I333">
        <v>159.13</v>
      </c>
      <c r="J333">
        <v>126349.22</v>
      </c>
      <c r="K333">
        <v>126.34922</v>
      </c>
      <c r="L333">
        <v>70589.06</v>
      </c>
      <c r="M333">
        <v>55760.160000000003</v>
      </c>
      <c r="N333">
        <v>55.760160000000013</v>
      </c>
      <c r="O333" s="10">
        <v>45414</v>
      </c>
      <c r="P333" t="s">
        <v>32</v>
      </c>
      <c r="Q333" t="s">
        <v>40</v>
      </c>
      <c r="R333">
        <v>2024</v>
      </c>
      <c r="S333" t="s">
        <v>97</v>
      </c>
      <c r="T333" t="s">
        <v>866</v>
      </c>
      <c r="U333" t="s">
        <v>45</v>
      </c>
      <c r="V333" t="s">
        <v>83</v>
      </c>
    </row>
    <row r="334" spans="1:22" x14ac:dyDescent="0.25">
      <c r="A334" t="s">
        <v>54</v>
      </c>
      <c r="B334" t="s">
        <v>185</v>
      </c>
      <c r="C334" t="s">
        <v>865</v>
      </c>
      <c r="D334" t="s">
        <v>24</v>
      </c>
      <c r="E334">
        <v>1195</v>
      </c>
      <c r="F334">
        <v>42.01</v>
      </c>
      <c r="G334">
        <v>73.39</v>
      </c>
      <c r="H334">
        <v>73096.44</v>
      </c>
      <c r="I334">
        <v>73.39</v>
      </c>
      <c r="J334">
        <v>87701.05</v>
      </c>
      <c r="K334">
        <v>87.701050000000009</v>
      </c>
      <c r="L334">
        <v>41841.96</v>
      </c>
      <c r="M334">
        <v>45859.09</v>
      </c>
      <c r="N334">
        <v>45.859090000000002</v>
      </c>
      <c r="O334" s="10">
        <v>45472</v>
      </c>
      <c r="P334" t="s">
        <v>28</v>
      </c>
      <c r="Q334" t="s">
        <v>40</v>
      </c>
      <c r="R334">
        <v>2024</v>
      </c>
      <c r="S334" t="s">
        <v>636</v>
      </c>
      <c r="T334" t="s">
        <v>866</v>
      </c>
      <c r="U334" t="s">
        <v>46</v>
      </c>
      <c r="V334" t="s">
        <v>185</v>
      </c>
    </row>
    <row r="335" spans="1:22" x14ac:dyDescent="0.25">
      <c r="A335" t="s">
        <v>53</v>
      </c>
      <c r="B335" t="s">
        <v>66</v>
      </c>
      <c r="C335" t="s">
        <v>865</v>
      </c>
      <c r="D335" t="s">
        <v>24</v>
      </c>
      <c r="E335">
        <v>693</v>
      </c>
      <c r="F335">
        <v>289.67</v>
      </c>
      <c r="G335">
        <v>452.7</v>
      </c>
      <c r="H335">
        <v>285201</v>
      </c>
      <c r="I335">
        <v>452.7</v>
      </c>
      <c r="J335">
        <v>313721.09999999998</v>
      </c>
      <c r="K335">
        <v>313.72109999999998</v>
      </c>
      <c r="L335">
        <v>182492.1</v>
      </c>
      <c r="M335">
        <v>131229</v>
      </c>
      <c r="N335">
        <v>131.22900000000001</v>
      </c>
      <c r="O335" s="10">
        <v>45081</v>
      </c>
      <c r="P335" t="s">
        <v>28</v>
      </c>
      <c r="Q335" t="s">
        <v>40</v>
      </c>
      <c r="R335">
        <v>2023</v>
      </c>
      <c r="S335" t="s">
        <v>67</v>
      </c>
      <c r="T335" t="s">
        <v>866</v>
      </c>
      <c r="U335" t="s">
        <v>43</v>
      </c>
      <c r="V335" t="s">
        <v>66</v>
      </c>
    </row>
    <row r="336" spans="1:22" x14ac:dyDescent="0.25">
      <c r="A336" t="s">
        <v>54</v>
      </c>
      <c r="B336" t="s">
        <v>100</v>
      </c>
      <c r="C336" t="s">
        <v>865</v>
      </c>
      <c r="D336" t="s">
        <v>24</v>
      </c>
      <c r="E336">
        <v>1238</v>
      </c>
      <c r="F336">
        <v>110.45</v>
      </c>
      <c r="G336">
        <v>169.29</v>
      </c>
      <c r="H336">
        <v>158794.01999999999</v>
      </c>
      <c r="I336">
        <v>169.29</v>
      </c>
      <c r="J336">
        <v>209581.02</v>
      </c>
      <c r="K336">
        <v>209.58102</v>
      </c>
      <c r="L336">
        <v>103602.1</v>
      </c>
      <c r="M336">
        <v>105978.92</v>
      </c>
      <c r="N336">
        <v>105.97892</v>
      </c>
      <c r="O336" s="10">
        <v>45233</v>
      </c>
      <c r="P336" t="s">
        <v>33</v>
      </c>
      <c r="Q336" t="s">
        <v>39</v>
      </c>
      <c r="R336">
        <v>2023</v>
      </c>
      <c r="S336" t="s">
        <v>659</v>
      </c>
      <c r="T336" t="s">
        <v>866</v>
      </c>
      <c r="U336" t="s">
        <v>41</v>
      </c>
      <c r="V336" t="s">
        <v>100</v>
      </c>
    </row>
    <row r="337" spans="1:22" x14ac:dyDescent="0.25">
      <c r="A337" t="s">
        <v>53</v>
      </c>
      <c r="B337" t="s">
        <v>153</v>
      </c>
      <c r="C337" t="s">
        <v>865</v>
      </c>
      <c r="D337" t="s">
        <v>21</v>
      </c>
      <c r="E337">
        <v>591</v>
      </c>
      <c r="F337">
        <v>203.4</v>
      </c>
      <c r="G337">
        <v>352.51</v>
      </c>
      <c r="H337">
        <v>208333.41</v>
      </c>
      <c r="I337">
        <v>352.51</v>
      </c>
      <c r="J337">
        <v>208333.41</v>
      </c>
      <c r="K337">
        <v>208.33340999999999</v>
      </c>
      <c r="L337">
        <v>120209.4</v>
      </c>
      <c r="M337">
        <v>88124.010000000009</v>
      </c>
      <c r="N337">
        <v>88.124010000000013</v>
      </c>
      <c r="O337" s="10">
        <v>44834</v>
      </c>
      <c r="P337" t="s">
        <v>35</v>
      </c>
      <c r="Q337" t="s">
        <v>37</v>
      </c>
      <c r="R337">
        <v>2022</v>
      </c>
      <c r="S337" t="s">
        <v>184</v>
      </c>
      <c r="T337" t="s">
        <v>866</v>
      </c>
      <c r="U337" t="s">
        <v>111</v>
      </c>
      <c r="V337" t="s">
        <v>153</v>
      </c>
    </row>
    <row r="338" spans="1:22" x14ac:dyDescent="0.25">
      <c r="A338" t="s">
        <v>53</v>
      </c>
      <c r="B338" t="s">
        <v>253</v>
      </c>
      <c r="C338" t="s">
        <v>865</v>
      </c>
      <c r="D338" t="s">
        <v>21</v>
      </c>
      <c r="E338">
        <v>570</v>
      </c>
      <c r="F338">
        <v>276.58</v>
      </c>
      <c r="G338">
        <v>492.25</v>
      </c>
      <c r="H338">
        <v>254985.5</v>
      </c>
      <c r="I338">
        <v>492.25</v>
      </c>
      <c r="J338">
        <v>280582.5</v>
      </c>
      <c r="K338">
        <v>280.58249999999998</v>
      </c>
      <c r="L338">
        <v>143268.44</v>
      </c>
      <c r="M338">
        <v>137314.06</v>
      </c>
      <c r="N338">
        <v>137.31406000000001</v>
      </c>
      <c r="O338" s="10">
        <v>45184</v>
      </c>
      <c r="P338" t="s">
        <v>35</v>
      </c>
      <c r="Q338" t="s">
        <v>37</v>
      </c>
      <c r="R338">
        <v>2023</v>
      </c>
      <c r="S338" t="s">
        <v>254</v>
      </c>
      <c r="T338" t="s">
        <v>866</v>
      </c>
      <c r="U338" t="s">
        <v>45</v>
      </c>
      <c r="V338" t="s">
        <v>253</v>
      </c>
    </row>
    <row r="339" spans="1:22" x14ac:dyDescent="0.25">
      <c r="A339" t="s">
        <v>54</v>
      </c>
      <c r="B339" t="s">
        <v>190</v>
      </c>
      <c r="C339" t="s">
        <v>865</v>
      </c>
      <c r="D339" t="s">
        <v>24</v>
      </c>
      <c r="E339">
        <v>766</v>
      </c>
      <c r="F339">
        <v>282.91000000000003</v>
      </c>
      <c r="G339">
        <v>428.75</v>
      </c>
      <c r="H339">
        <v>298410</v>
      </c>
      <c r="I339">
        <v>428.75</v>
      </c>
      <c r="J339">
        <v>328422.5</v>
      </c>
      <c r="K339">
        <v>328.42250000000001</v>
      </c>
      <c r="L339">
        <v>196905.36</v>
      </c>
      <c r="M339">
        <v>131517.14000000001</v>
      </c>
      <c r="N339">
        <v>131.51714000000001</v>
      </c>
      <c r="O339" s="10">
        <v>45194</v>
      </c>
      <c r="P339" t="s">
        <v>35</v>
      </c>
      <c r="Q339" t="s">
        <v>37</v>
      </c>
      <c r="R339">
        <v>2023</v>
      </c>
      <c r="S339" t="s">
        <v>460</v>
      </c>
      <c r="T339" t="s">
        <v>866</v>
      </c>
      <c r="U339" t="s">
        <v>41</v>
      </c>
      <c r="V339" t="s">
        <v>190</v>
      </c>
    </row>
    <row r="340" spans="1:22" x14ac:dyDescent="0.25">
      <c r="A340" t="s">
        <v>54</v>
      </c>
      <c r="B340" t="s">
        <v>190</v>
      </c>
      <c r="C340" t="s">
        <v>865</v>
      </c>
      <c r="D340" t="s">
        <v>24</v>
      </c>
      <c r="E340">
        <v>1022</v>
      </c>
      <c r="F340">
        <v>260.10000000000002</v>
      </c>
      <c r="G340">
        <v>402.38</v>
      </c>
      <c r="H340">
        <v>342827.76</v>
      </c>
      <c r="I340">
        <v>402.38</v>
      </c>
      <c r="J340">
        <v>411232.36</v>
      </c>
      <c r="K340">
        <v>411.23236000000003</v>
      </c>
      <c r="L340">
        <v>221605.2</v>
      </c>
      <c r="M340">
        <v>189627.16</v>
      </c>
      <c r="N340">
        <v>189.62716</v>
      </c>
      <c r="O340" s="10">
        <v>45493</v>
      </c>
      <c r="P340" t="s">
        <v>31</v>
      </c>
      <c r="Q340" t="s">
        <v>37</v>
      </c>
      <c r="R340">
        <v>2024</v>
      </c>
      <c r="S340" t="s">
        <v>648</v>
      </c>
      <c r="T340" t="s">
        <v>866</v>
      </c>
      <c r="U340" t="s">
        <v>44</v>
      </c>
      <c r="V340" t="s">
        <v>190</v>
      </c>
    </row>
    <row r="341" spans="1:22" x14ac:dyDescent="0.25">
      <c r="A341" t="s">
        <v>54</v>
      </c>
      <c r="B341" t="s">
        <v>153</v>
      </c>
      <c r="C341" t="s">
        <v>865</v>
      </c>
      <c r="D341" t="s">
        <v>23</v>
      </c>
      <c r="E341">
        <v>931</v>
      </c>
      <c r="F341">
        <v>234.44</v>
      </c>
      <c r="G341">
        <v>334.15</v>
      </c>
      <c r="H341">
        <v>259300.4</v>
      </c>
      <c r="I341">
        <v>334.15</v>
      </c>
      <c r="J341">
        <v>311093.65000000002</v>
      </c>
      <c r="K341">
        <v>311.09365000000003</v>
      </c>
      <c r="L341">
        <v>181925.44</v>
      </c>
      <c r="M341">
        <v>129168.21</v>
      </c>
      <c r="N341">
        <v>129.16820999999999</v>
      </c>
      <c r="O341" s="10">
        <v>45457</v>
      </c>
      <c r="P341" t="s">
        <v>28</v>
      </c>
      <c r="Q341" t="s">
        <v>40</v>
      </c>
      <c r="R341">
        <v>2024</v>
      </c>
      <c r="S341" t="s">
        <v>710</v>
      </c>
      <c r="T341" t="s">
        <v>866</v>
      </c>
      <c r="U341" t="s">
        <v>42</v>
      </c>
      <c r="V341" t="s">
        <v>153</v>
      </c>
    </row>
    <row r="342" spans="1:22" x14ac:dyDescent="0.25">
      <c r="A342" t="s">
        <v>52</v>
      </c>
      <c r="B342" t="s">
        <v>256</v>
      </c>
      <c r="C342" t="s">
        <v>865</v>
      </c>
      <c r="D342" t="s">
        <v>23</v>
      </c>
      <c r="E342">
        <v>1038</v>
      </c>
      <c r="F342">
        <v>261.75</v>
      </c>
      <c r="G342">
        <v>371.25</v>
      </c>
      <c r="H342">
        <v>321131.25</v>
      </c>
      <c r="I342">
        <v>371.25</v>
      </c>
      <c r="J342">
        <v>385357.5</v>
      </c>
      <c r="K342">
        <v>385.35750000000002</v>
      </c>
      <c r="L342">
        <v>226413.75</v>
      </c>
      <c r="M342">
        <v>158943.75</v>
      </c>
      <c r="N342">
        <v>158.94374999999999</v>
      </c>
      <c r="O342" s="10">
        <v>45369</v>
      </c>
      <c r="P342" t="s">
        <v>34</v>
      </c>
      <c r="Q342" t="s">
        <v>38</v>
      </c>
      <c r="R342">
        <v>2024</v>
      </c>
      <c r="S342" t="s">
        <v>819</v>
      </c>
      <c r="T342" t="s">
        <v>866</v>
      </c>
      <c r="U342" t="s">
        <v>43</v>
      </c>
      <c r="V342" t="s">
        <v>256</v>
      </c>
    </row>
    <row r="343" spans="1:22" x14ac:dyDescent="0.25">
      <c r="A343" t="s">
        <v>54</v>
      </c>
      <c r="B343" t="s">
        <v>190</v>
      </c>
      <c r="C343" t="s">
        <v>865</v>
      </c>
      <c r="D343" t="s">
        <v>24</v>
      </c>
      <c r="E343">
        <v>960</v>
      </c>
      <c r="F343">
        <v>253.44</v>
      </c>
      <c r="G343">
        <v>340.93</v>
      </c>
      <c r="H343">
        <v>327292.79999999999</v>
      </c>
      <c r="I343">
        <v>340.93</v>
      </c>
      <c r="J343">
        <v>327292.79999999999</v>
      </c>
      <c r="K343">
        <v>327.2928</v>
      </c>
      <c r="L343">
        <v>243302.39999999999</v>
      </c>
      <c r="M343">
        <v>83990.399999999994</v>
      </c>
      <c r="N343">
        <v>83.990399999999994</v>
      </c>
      <c r="O343" s="10">
        <v>44830</v>
      </c>
      <c r="P343" t="s">
        <v>35</v>
      </c>
      <c r="Q343" t="s">
        <v>37</v>
      </c>
      <c r="R343">
        <v>2022</v>
      </c>
      <c r="S343" t="s">
        <v>614</v>
      </c>
      <c r="T343" t="s">
        <v>866</v>
      </c>
      <c r="U343" t="s">
        <v>41</v>
      </c>
      <c r="V343" t="s">
        <v>190</v>
      </c>
    </row>
    <row r="344" spans="1:22" x14ac:dyDescent="0.25">
      <c r="A344" t="s">
        <v>54</v>
      </c>
      <c r="B344" t="s">
        <v>81</v>
      </c>
      <c r="C344" t="s">
        <v>874</v>
      </c>
      <c r="D344" t="s">
        <v>22</v>
      </c>
      <c r="E344">
        <v>298</v>
      </c>
      <c r="F344">
        <v>118.55</v>
      </c>
      <c r="G344">
        <v>149.88</v>
      </c>
      <c r="H344">
        <v>31025.16</v>
      </c>
      <c r="I344">
        <v>129.09</v>
      </c>
      <c r="J344">
        <v>6195.4199999999973</v>
      </c>
      <c r="K344">
        <v>6.1954199999999977</v>
      </c>
      <c r="L344">
        <v>24539.85</v>
      </c>
      <c r="M344">
        <v>0</v>
      </c>
      <c r="N344">
        <v>0</v>
      </c>
      <c r="O344" s="10">
        <v>45350</v>
      </c>
      <c r="P344" t="s">
        <v>26</v>
      </c>
      <c r="Q344" t="s">
        <v>38</v>
      </c>
      <c r="R344">
        <v>2024</v>
      </c>
      <c r="S344" t="s">
        <v>264</v>
      </c>
      <c r="T344" t="s">
        <v>875</v>
      </c>
      <c r="U344" t="s">
        <v>47</v>
      </c>
      <c r="V344" t="s">
        <v>81</v>
      </c>
    </row>
    <row r="345" spans="1:22" x14ac:dyDescent="0.25">
      <c r="A345" t="s">
        <v>53</v>
      </c>
      <c r="B345" t="s">
        <v>235</v>
      </c>
      <c r="C345" t="s">
        <v>874</v>
      </c>
      <c r="D345" t="s">
        <v>24</v>
      </c>
      <c r="E345">
        <v>11</v>
      </c>
      <c r="F345">
        <v>201.63</v>
      </c>
      <c r="G345">
        <v>352.09</v>
      </c>
      <c r="H345">
        <v>3168.81</v>
      </c>
      <c r="I345">
        <v>352.09</v>
      </c>
      <c r="J345">
        <v>3872.99</v>
      </c>
      <c r="K345">
        <v>3.8729900000000002</v>
      </c>
      <c r="L345">
        <v>1814.67</v>
      </c>
      <c r="M345">
        <v>2058.3200000000002</v>
      </c>
      <c r="N345">
        <v>2.0583200000000001</v>
      </c>
      <c r="O345" s="10">
        <v>45590</v>
      </c>
      <c r="P345" t="s">
        <v>29</v>
      </c>
      <c r="Q345" t="s">
        <v>39</v>
      </c>
      <c r="R345">
        <v>2024</v>
      </c>
      <c r="S345" t="s">
        <v>396</v>
      </c>
      <c r="T345" t="s">
        <v>875</v>
      </c>
      <c r="U345" t="s">
        <v>44</v>
      </c>
      <c r="V345" t="s">
        <v>235</v>
      </c>
    </row>
    <row r="346" spans="1:22" x14ac:dyDescent="0.25">
      <c r="A346" t="s">
        <v>52</v>
      </c>
      <c r="B346" t="s">
        <v>268</v>
      </c>
      <c r="C346" t="s">
        <v>874</v>
      </c>
      <c r="D346" t="s">
        <v>22</v>
      </c>
      <c r="E346">
        <v>17</v>
      </c>
      <c r="F346">
        <v>187.76</v>
      </c>
      <c r="G346">
        <v>297.12</v>
      </c>
      <c r="H346">
        <v>4159.68</v>
      </c>
      <c r="I346">
        <v>297.12</v>
      </c>
      <c r="J346">
        <v>5051.04</v>
      </c>
      <c r="K346">
        <v>5.0510400000000004</v>
      </c>
      <c r="L346">
        <v>2628.64</v>
      </c>
      <c r="M346">
        <v>2422.4</v>
      </c>
      <c r="N346">
        <v>2.4224000000000001</v>
      </c>
      <c r="O346" s="10">
        <v>45523</v>
      </c>
      <c r="P346" t="s">
        <v>25</v>
      </c>
      <c r="Q346" t="s">
        <v>37</v>
      </c>
      <c r="R346">
        <v>2024</v>
      </c>
      <c r="S346" t="s">
        <v>269</v>
      </c>
      <c r="T346" t="s">
        <v>875</v>
      </c>
      <c r="U346" t="s">
        <v>46</v>
      </c>
      <c r="V346" t="s">
        <v>268</v>
      </c>
    </row>
    <row r="347" spans="1:22" x14ac:dyDescent="0.25">
      <c r="A347" t="s">
        <v>52</v>
      </c>
      <c r="B347" t="s">
        <v>296</v>
      </c>
      <c r="C347" t="s">
        <v>874</v>
      </c>
      <c r="D347" t="s">
        <v>23</v>
      </c>
      <c r="E347">
        <v>20</v>
      </c>
      <c r="F347">
        <v>225.31</v>
      </c>
      <c r="G347">
        <v>323.37</v>
      </c>
      <c r="H347">
        <v>5497.29</v>
      </c>
      <c r="I347">
        <v>323.37</v>
      </c>
      <c r="J347">
        <v>6467.4</v>
      </c>
      <c r="K347">
        <v>6.4673999999999996</v>
      </c>
      <c r="L347">
        <v>3830.27</v>
      </c>
      <c r="M347">
        <v>2637.13</v>
      </c>
      <c r="N347">
        <v>2.63713</v>
      </c>
      <c r="O347" s="10">
        <v>45405</v>
      </c>
      <c r="P347" t="s">
        <v>30</v>
      </c>
      <c r="Q347" t="s">
        <v>40</v>
      </c>
      <c r="R347">
        <v>2024</v>
      </c>
      <c r="S347" t="s">
        <v>297</v>
      </c>
      <c r="T347" t="s">
        <v>875</v>
      </c>
      <c r="U347" t="s">
        <v>45</v>
      </c>
      <c r="V347" t="s">
        <v>296</v>
      </c>
    </row>
    <row r="348" spans="1:22" x14ac:dyDescent="0.25">
      <c r="A348" t="s">
        <v>52</v>
      </c>
      <c r="B348" t="s">
        <v>328</v>
      </c>
      <c r="C348" t="s">
        <v>874</v>
      </c>
      <c r="D348" t="s">
        <v>22</v>
      </c>
      <c r="E348">
        <v>134</v>
      </c>
      <c r="F348">
        <v>44.33</v>
      </c>
      <c r="G348">
        <v>71.239999999999995</v>
      </c>
      <c r="H348">
        <v>7978.88</v>
      </c>
      <c r="I348">
        <v>71.239999999999995</v>
      </c>
      <c r="J348">
        <v>9546.16</v>
      </c>
      <c r="K348">
        <v>9.5461600000000004</v>
      </c>
      <c r="L348">
        <v>4964.96</v>
      </c>
      <c r="M348">
        <v>4581.2</v>
      </c>
      <c r="N348">
        <v>4.5811999999999999</v>
      </c>
      <c r="O348" s="10">
        <v>44602</v>
      </c>
      <c r="P348" t="s">
        <v>26</v>
      </c>
      <c r="Q348" t="s">
        <v>38</v>
      </c>
      <c r="R348">
        <v>2022</v>
      </c>
      <c r="S348" t="s">
        <v>480</v>
      </c>
      <c r="T348" t="s">
        <v>875</v>
      </c>
      <c r="U348" t="s">
        <v>47</v>
      </c>
      <c r="V348" t="s">
        <v>328</v>
      </c>
    </row>
    <row r="349" spans="1:22" x14ac:dyDescent="0.25">
      <c r="A349" t="s">
        <v>52</v>
      </c>
      <c r="B349" t="s">
        <v>149</v>
      </c>
      <c r="C349" t="s">
        <v>874</v>
      </c>
      <c r="D349" t="s">
        <v>22</v>
      </c>
      <c r="E349">
        <v>59</v>
      </c>
      <c r="F349">
        <v>196.71</v>
      </c>
      <c r="G349">
        <v>287.39</v>
      </c>
      <c r="H349">
        <v>16956.009999999998</v>
      </c>
      <c r="I349">
        <v>287.39</v>
      </c>
      <c r="J349">
        <v>16956.009999999998</v>
      </c>
      <c r="K349">
        <v>16.956009999999999</v>
      </c>
      <c r="L349">
        <v>11605.89</v>
      </c>
      <c r="M349">
        <v>5350.119999999999</v>
      </c>
      <c r="N349">
        <v>5.3501199999999987</v>
      </c>
      <c r="O349" s="10">
        <v>44681</v>
      </c>
      <c r="P349" t="s">
        <v>30</v>
      </c>
      <c r="Q349" t="s">
        <v>40</v>
      </c>
      <c r="R349">
        <v>2022</v>
      </c>
      <c r="S349" t="s">
        <v>695</v>
      </c>
      <c r="T349" t="s">
        <v>875</v>
      </c>
      <c r="U349" t="s">
        <v>47</v>
      </c>
      <c r="V349" t="s">
        <v>149</v>
      </c>
    </row>
    <row r="350" spans="1:22" x14ac:dyDescent="0.25">
      <c r="A350" t="s">
        <v>867</v>
      </c>
      <c r="B350" t="s">
        <v>102</v>
      </c>
      <c r="C350" t="s">
        <v>874</v>
      </c>
      <c r="D350" t="s">
        <v>24</v>
      </c>
      <c r="E350">
        <v>52</v>
      </c>
      <c r="F350">
        <v>204.7</v>
      </c>
      <c r="G350">
        <v>330.77</v>
      </c>
      <c r="H350">
        <v>11907.72</v>
      </c>
      <c r="I350">
        <v>330.77</v>
      </c>
      <c r="J350">
        <v>17200.04</v>
      </c>
      <c r="K350">
        <v>17.200040000000001</v>
      </c>
      <c r="L350">
        <v>7369.2</v>
      </c>
      <c r="M350">
        <v>9830.84</v>
      </c>
      <c r="N350">
        <v>9.8308400000000002</v>
      </c>
      <c r="O350" s="10">
        <v>45610</v>
      </c>
      <c r="P350" t="s">
        <v>33</v>
      </c>
      <c r="Q350" t="s">
        <v>39</v>
      </c>
      <c r="R350">
        <v>2024</v>
      </c>
      <c r="S350" t="s">
        <v>777</v>
      </c>
      <c r="T350" t="s">
        <v>875</v>
      </c>
      <c r="U350" t="s">
        <v>47</v>
      </c>
      <c r="V350" t="s">
        <v>102</v>
      </c>
    </row>
    <row r="351" spans="1:22" x14ac:dyDescent="0.25">
      <c r="A351" t="s">
        <v>54</v>
      </c>
      <c r="B351" t="s">
        <v>330</v>
      </c>
      <c r="C351" t="s">
        <v>874</v>
      </c>
      <c r="D351" t="s">
        <v>23</v>
      </c>
      <c r="E351">
        <v>126</v>
      </c>
      <c r="F351">
        <v>37.14</v>
      </c>
      <c r="G351">
        <v>48.57</v>
      </c>
      <c r="H351">
        <v>6119.82</v>
      </c>
      <c r="I351">
        <v>48.57</v>
      </c>
      <c r="J351">
        <v>6119.82</v>
      </c>
      <c r="K351">
        <v>6.1198199999999998</v>
      </c>
      <c r="L351">
        <v>4679.6400000000003</v>
      </c>
      <c r="M351">
        <v>1440.1799999999989</v>
      </c>
      <c r="N351">
        <v>1.4401799999999989</v>
      </c>
      <c r="O351" s="10">
        <v>44668</v>
      </c>
      <c r="P351" t="s">
        <v>30</v>
      </c>
      <c r="Q351" t="s">
        <v>40</v>
      </c>
      <c r="R351">
        <v>2022</v>
      </c>
      <c r="S351" t="s">
        <v>405</v>
      </c>
      <c r="T351" t="s">
        <v>875</v>
      </c>
      <c r="U351" t="s">
        <v>47</v>
      </c>
      <c r="V351" t="s">
        <v>330</v>
      </c>
    </row>
    <row r="352" spans="1:22" x14ac:dyDescent="0.25">
      <c r="A352" t="s">
        <v>867</v>
      </c>
      <c r="B352" t="s">
        <v>233</v>
      </c>
      <c r="C352" t="s">
        <v>874</v>
      </c>
      <c r="D352" t="s">
        <v>23</v>
      </c>
      <c r="E352">
        <v>74</v>
      </c>
      <c r="F352">
        <v>78.41</v>
      </c>
      <c r="G352">
        <v>116.69</v>
      </c>
      <c r="H352">
        <v>7818.23</v>
      </c>
      <c r="I352">
        <v>116.69</v>
      </c>
      <c r="J352">
        <v>8635.06</v>
      </c>
      <c r="K352">
        <v>8.6350599999999993</v>
      </c>
      <c r="L352">
        <v>5253.47</v>
      </c>
      <c r="M352">
        <v>3381.5899999999988</v>
      </c>
      <c r="N352">
        <v>3.3815899999999992</v>
      </c>
      <c r="O352" s="10">
        <v>45164</v>
      </c>
      <c r="P352" t="s">
        <v>25</v>
      </c>
      <c r="Q352" t="s">
        <v>37</v>
      </c>
      <c r="R352">
        <v>2023</v>
      </c>
      <c r="S352" t="s">
        <v>832</v>
      </c>
      <c r="T352" t="s">
        <v>875</v>
      </c>
      <c r="U352" t="s">
        <v>42</v>
      </c>
      <c r="V352" t="s">
        <v>233</v>
      </c>
    </row>
    <row r="353" spans="1:22" x14ac:dyDescent="0.25">
      <c r="A353" t="s">
        <v>53</v>
      </c>
      <c r="B353" t="s">
        <v>83</v>
      </c>
      <c r="C353" t="s">
        <v>874</v>
      </c>
      <c r="D353" t="s">
        <v>21</v>
      </c>
      <c r="E353">
        <v>156</v>
      </c>
      <c r="F353">
        <v>61.17</v>
      </c>
      <c r="G353">
        <v>86.66</v>
      </c>
      <c r="H353">
        <v>12305.72</v>
      </c>
      <c r="I353">
        <v>86.66</v>
      </c>
      <c r="J353">
        <v>13518.96</v>
      </c>
      <c r="K353">
        <v>13.51896</v>
      </c>
      <c r="L353">
        <v>8686.14</v>
      </c>
      <c r="M353">
        <v>4832.82</v>
      </c>
      <c r="N353">
        <v>4.8328199999999999</v>
      </c>
      <c r="O353" s="10">
        <v>45030</v>
      </c>
      <c r="P353" t="s">
        <v>30</v>
      </c>
      <c r="Q353" t="s">
        <v>40</v>
      </c>
      <c r="R353">
        <v>2023</v>
      </c>
      <c r="S353" t="s">
        <v>532</v>
      </c>
      <c r="T353" t="s">
        <v>875</v>
      </c>
      <c r="U353" t="s">
        <v>44</v>
      </c>
      <c r="V353" t="s">
        <v>83</v>
      </c>
    </row>
    <row r="354" spans="1:22" x14ac:dyDescent="0.25">
      <c r="A354" t="s">
        <v>54</v>
      </c>
      <c r="B354" t="s">
        <v>246</v>
      </c>
      <c r="C354" t="s">
        <v>874</v>
      </c>
      <c r="D354" t="s">
        <v>21</v>
      </c>
      <c r="E354">
        <v>697</v>
      </c>
      <c r="F354">
        <v>46.5</v>
      </c>
      <c r="G354">
        <v>62.8</v>
      </c>
      <c r="H354">
        <v>30395.200000000001</v>
      </c>
      <c r="I354">
        <v>62.8</v>
      </c>
      <c r="J354">
        <v>43771.6</v>
      </c>
      <c r="K354">
        <v>43.771599999999999</v>
      </c>
      <c r="L354">
        <v>22506</v>
      </c>
      <c r="M354">
        <v>21265.599999999999</v>
      </c>
      <c r="N354">
        <v>21.265599999999999</v>
      </c>
      <c r="O354" s="10">
        <v>45621</v>
      </c>
      <c r="P354" t="s">
        <v>33</v>
      </c>
      <c r="Q354" t="s">
        <v>39</v>
      </c>
      <c r="R354">
        <v>2024</v>
      </c>
      <c r="S354" t="s">
        <v>394</v>
      </c>
      <c r="T354" t="s">
        <v>875</v>
      </c>
      <c r="U354" t="s">
        <v>45</v>
      </c>
      <c r="V354" t="s">
        <v>246</v>
      </c>
    </row>
    <row r="355" spans="1:22" x14ac:dyDescent="0.25">
      <c r="A355" t="s">
        <v>867</v>
      </c>
      <c r="B355" t="s">
        <v>66</v>
      </c>
      <c r="C355" t="s">
        <v>874</v>
      </c>
      <c r="D355" t="s">
        <v>21</v>
      </c>
      <c r="E355">
        <v>74</v>
      </c>
      <c r="F355">
        <v>288.49</v>
      </c>
      <c r="G355">
        <v>425.44</v>
      </c>
      <c r="H355">
        <v>26377.279999999999</v>
      </c>
      <c r="I355">
        <v>425.44</v>
      </c>
      <c r="J355">
        <v>31482.560000000001</v>
      </c>
      <c r="K355">
        <v>31.482559999999999</v>
      </c>
      <c r="L355">
        <v>17886.38</v>
      </c>
      <c r="M355">
        <v>13596.18</v>
      </c>
      <c r="N355">
        <v>13.59618</v>
      </c>
      <c r="O355" s="10">
        <v>45418</v>
      </c>
      <c r="P355" t="s">
        <v>32</v>
      </c>
      <c r="Q355" t="s">
        <v>40</v>
      </c>
      <c r="R355">
        <v>2024</v>
      </c>
      <c r="S355" t="s">
        <v>564</v>
      </c>
      <c r="T355" t="s">
        <v>875</v>
      </c>
      <c r="U355" t="s">
        <v>43</v>
      </c>
      <c r="V355" t="s">
        <v>66</v>
      </c>
    </row>
    <row r="356" spans="1:22" x14ac:dyDescent="0.25">
      <c r="A356" t="s">
        <v>54</v>
      </c>
      <c r="B356" t="s">
        <v>155</v>
      </c>
      <c r="C356" t="s">
        <v>874</v>
      </c>
      <c r="D356" t="s">
        <v>23</v>
      </c>
      <c r="E356">
        <v>147</v>
      </c>
      <c r="F356">
        <v>113.18</v>
      </c>
      <c r="G356">
        <v>145.44</v>
      </c>
      <c r="H356">
        <v>21379.68</v>
      </c>
      <c r="I356">
        <v>145.44</v>
      </c>
      <c r="J356">
        <v>21379.68</v>
      </c>
      <c r="K356">
        <v>21.37968</v>
      </c>
      <c r="L356">
        <v>16637.46</v>
      </c>
      <c r="M356">
        <v>4742.2200000000012</v>
      </c>
      <c r="N356">
        <v>4.7422200000000014</v>
      </c>
      <c r="O356" s="10">
        <v>44691</v>
      </c>
      <c r="P356" t="s">
        <v>32</v>
      </c>
      <c r="Q356" t="s">
        <v>40</v>
      </c>
      <c r="R356">
        <v>2022</v>
      </c>
      <c r="S356" t="s">
        <v>795</v>
      </c>
      <c r="T356" t="s">
        <v>875</v>
      </c>
      <c r="U356" t="s">
        <v>44</v>
      </c>
      <c r="V356" t="s">
        <v>155</v>
      </c>
    </row>
    <row r="357" spans="1:22" x14ac:dyDescent="0.25">
      <c r="A357" t="s">
        <v>53</v>
      </c>
      <c r="B357" t="s">
        <v>246</v>
      </c>
      <c r="C357" t="s">
        <v>874</v>
      </c>
      <c r="D357" t="s">
        <v>21</v>
      </c>
      <c r="E357">
        <v>289</v>
      </c>
      <c r="F357">
        <v>169.26</v>
      </c>
      <c r="G357">
        <v>230.97</v>
      </c>
      <c r="H357">
        <v>60745.11</v>
      </c>
      <c r="I357">
        <v>230.97</v>
      </c>
      <c r="J357">
        <v>66750.33</v>
      </c>
      <c r="K357">
        <v>66.750330000000005</v>
      </c>
      <c r="L357">
        <v>44515.38</v>
      </c>
      <c r="M357">
        <v>22234.95</v>
      </c>
      <c r="N357">
        <v>22.234950000000001</v>
      </c>
      <c r="O357" s="10">
        <v>45037</v>
      </c>
      <c r="P357" t="s">
        <v>30</v>
      </c>
      <c r="Q357" t="s">
        <v>40</v>
      </c>
      <c r="R357">
        <v>2023</v>
      </c>
      <c r="S357" t="s">
        <v>814</v>
      </c>
      <c r="T357" t="s">
        <v>875</v>
      </c>
      <c r="U357" t="s">
        <v>111</v>
      </c>
      <c r="V357" t="s">
        <v>246</v>
      </c>
    </row>
    <row r="358" spans="1:22" x14ac:dyDescent="0.25">
      <c r="A358" t="s">
        <v>867</v>
      </c>
      <c r="B358" t="s">
        <v>130</v>
      </c>
      <c r="C358" t="s">
        <v>874</v>
      </c>
      <c r="D358" t="s">
        <v>23</v>
      </c>
      <c r="E358">
        <v>716</v>
      </c>
      <c r="F358">
        <v>25.45</v>
      </c>
      <c r="G358">
        <v>33.76</v>
      </c>
      <c r="H358">
        <v>21977.759999999998</v>
      </c>
      <c r="I358">
        <v>33.76</v>
      </c>
      <c r="J358">
        <v>24172.16</v>
      </c>
      <c r="K358">
        <v>24.172160000000002</v>
      </c>
      <c r="L358">
        <v>16567.95</v>
      </c>
      <c r="M358">
        <v>7604.2099999999991</v>
      </c>
      <c r="N358">
        <v>7.6042099999999992</v>
      </c>
      <c r="O358" s="10">
        <v>44990</v>
      </c>
      <c r="P358" t="s">
        <v>34</v>
      </c>
      <c r="Q358" t="s">
        <v>38</v>
      </c>
      <c r="R358">
        <v>2023</v>
      </c>
      <c r="S358" t="s">
        <v>439</v>
      </c>
      <c r="T358" t="s">
        <v>875</v>
      </c>
      <c r="U358" t="s">
        <v>44</v>
      </c>
      <c r="V358" t="s">
        <v>130</v>
      </c>
    </row>
    <row r="359" spans="1:22" x14ac:dyDescent="0.25">
      <c r="A359" t="s">
        <v>867</v>
      </c>
      <c r="B359" t="s">
        <v>198</v>
      </c>
      <c r="C359" t="s">
        <v>874</v>
      </c>
      <c r="D359" t="s">
        <v>21</v>
      </c>
      <c r="E359">
        <v>180</v>
      </c>
      <c r="F359">
        <v>190.99</v>
      </c>
      <c r="G359">
        <v>269.66000000000003</v>
      </c>
      <c r="H359">
        <v>40449</v>
      </c>
      <c r="I359">
        <v>269.66000000000003</v>
      </c>
      <c r="J359">
        <v>48538.8</v>
      </c>
      <c r="K359">
        <v>48.538800000000002</v>
      </c>
      <c r="L359">
        <v>28648.5</v>
      </c>
      <c r="M359">
        <v>19890.3</v>
      </c>
      <c r="N359">
        <v>19.8903</v>
      </c>
      <c r="O359" s="10">
        <v>45452</v>
      </c>
      <c r="P359" t="s">
        <v>28</v>
      </c>
      <c r="Q359" t="s">
        <v>40</v>
      </c>
      <c r="R359">
        <v>2024</v>
      </c>
      <c r="S359" t="s">
        <v>619</v>
      </c>
      <c r="T359" t="s">
        <v>875</v>
      </c>
      <c r="U359" t="s">
        <v>46</v>
      </c>
      <c r="V359" t="s">
        <v>198</v>
      </c>
    </row>
    <row r="360" spans="1:22" x14ac:dyDescent="0.25">
      <c r="A360" t="s">
        <v>53</v>
      </c>
      <c r="B360" t="s">
        <v>249</v>
      </c>
      <c r="C360" t="s">
        <v>874</v>
      </c>
      <c r="D360" t="s">
        <v>22</v>
      </c>
      <c r="E360">
        <v>416</v>
      </c>
      <c r="F360">
        <v>41.48</v>
      </c>
      <c r="G360">
        <v>60.74</v>
      </c>
      <c r="H360">
        <v>22959.72</v>
      </c>
      <c r="I360">
        <v>60.74</v>
      </c>
      <c r="J360">
        <v>25267.84</v>
      </c>
      <c r="K360">
        <v>25.26784</v>
      </c>
      <c r="L360">
        <v>15679.44</v>
      </c>
      <c r="M360">
        <v>9588.4</v>
      </c>
      <c r="N360">
        <v>9.5884</v>
      </c>
      <c r="O360" s="10">
        <v>45122</v>
      </c>
      <c r="P360" t="s">
        <v>31</v>
      </c>
      <c r="Q360" t="s">
        <v>37</v>
      </c>
      <c r="R360">
        <v>2023</v>
      </c>
      <c r="S360" t="s">
        <v>362</v>
      </c>
      <c r="T360" t="s">
        <v>875</v>
      </c>
      <c r="U360" t="s">
        <v>42</v>
      </c>
      <c r="V360" t="s">
        <v>249</v>
      </c>
    </row>
    <row r="361" spans="1:22" x14ac:dyDescent="0.25">
      <c r="A361" t="s">
        <v>52</v>
      </c>
      <c r="B361" t="s">
        <v>79</v>
      </c>
      <c r="C361" t="s">
        <v>874</v>
      </c>
      <c r="D361" t="s">
        <v>21</v>
      </c>
      <c r="E361">
        <v>341</v>
      </c>
      <c r="F361">
        <v>120.19</v>
      </c>
      <c r="G361">
        <v>204.19</v>
      </c>
      <c r="H361">
        <v>52681.02</v>
      </c>
      <c r="I361">
        <v>204.19</v>
      </c>
      <c r="J361">
        <v>69628.789999999994</v>
      </c>
      <c r="K361">
        <v>69.628789999999995</v>
      </c>
      <c r="L361">
        <v>31009.02</v>
      </c>
      <c r="M361">
        <v>38619.76999999999</v>
      </c>
      <c r="N361">
        <v>38.619769999999988</v>
      </c>
      <c r="O361" s="10">
        <v>44983</v>
      </c>
      <c r="P361" t="s">
        <v>26</v>
      </c>
      <c r="Q361" t="s">
        <v>38</v>
      </c>
      <c r="R361">
        <v>2023</v>
      </c>
      <c r="S361" t="s">
        <v>442</v>
      </c>
      <c r="T361" t="s">
        <v>875</v>
      </c>
      <c r="U361" t="s">
        <v>45</v>
      </c>
      <c r="V361" t="s">
        <v>79</v>
      </c>
    </row>
    <row r="362" spans="1:22" x14ac:dyDescent="0.25">
      <c r="A362" t="s">
        <v>54</v>
      </c>
      <c r="B362" t="s">
        <v>132</v>
      </c>
      <c r="C362" t="s">
        <v>874</v>
      </c>
      <c r="D362" t="s">
        <v>23</v>
      </c>
      <c r="E362">
        <v>200</v>
      </c>
      <c r="F362">
        <v>246.57</v>
      </c>
      <c r="G362">
        <v>338.25</v>
      </c>
      <c r="H362">
        <v>67650</v>
      </c>
      <c r="I362">
        <v>338.25</v>
      </c>
      <c r="J362">
        <v>67650</v>
      </c>
      <c r="K362">
        <v>67.650000000000006</v>
      </c>
      <c r="L362">
        <v>49314</v>
      </c>
      <c r="M362">
        <v>18336</v>
      </c>
      <c r="N362">
        <v>18.335999999999999</v>
      </c>
      <c r="O362" s="10">
        <v>44826</v>
      </c>
      <c r="P362" t="s">
        <v>35</v>
      </c>
      <c r="Q362" t="s">
        <v>37</v>
      </c>
      <c r="R362">
        <v>2022</v>
      </c>
      <c r="S362" t="s">
        <v>133</v>
      </c>
      <c r="T362" t="s">
        <v>875</v>
      </c>
      <c r="U362" t="s">
        <v>111</v>
      </c>
      <c r="V362" t="s">
        <v>132</v>
      </c>
    </row>
    <row r="363" spans="1:22" x14ac:dyDescent="0.25">
      <c r="A363" t="s">
        <v>52</v>
      </c>
      <c r="B363" t="s">
        <v>155</v>
      </c>
      <c r="C363" t="s">
        <v>874</v>
      </c>
      <c r="D363" t="s">
        <v>22</v>
      </c>
      <c r="E363">
        <v>283</v>
      </c>
      <c r="F363">
        <v>154.09</v>
      </c>
      <c r="G363">
        <v>221.83</v>
      </c>
      <c r="H363">
        <v>62777.89</v>
      </c>
      <c r="I363">
        <v>221.83</v>
      </c>
      <c r="J363">
        <v>62777.890000000007</v>
      </c>
      <c r="K363">
        <v>62.777890000000014</v>
      </c>
      <c r="L363">
        <v>43607.47</v>
      </c>
      <c r="M363">
        <v>19170.420000000009</v>
      </c>
      <c r="N363">
        <v>19.170420000000011</v>
      </c>
      <c r="O363" s="10">
        <v>44807</v>
      </c>
      <c r="P363" t="s">
        <v>35</v>
      </c>
      <c r="Q363" t="s">
        <v>37</v>
      </c>
      <c r="R363">
        <v>2022</v>
      </c>
      <c r="S363" t="s">
        <v>156</v>
      </c>
      <c r="T363" t="s">
        <v>875</v>
      </c>
      <c r="U363" t="s">
        <v>43</v>
      </c>
      <c r="V363" t="s">
        <v>155</v>
      </c>
    </row>
    <row r="364" spans="1:22" x14ac:dyDescent="0.25">
      <c r="A364" t="s">
        <v>53</v>
      </c>
      <c r="B364" t="s">
        <v>74</v>
      </c>
      <c r="C364" t="s">
        <v>874</v>
      </c>
      <c r="D364" t="s">
        <v>21</v>
      </c>
      <c r="E364">
        <v>715</v>
      </c>
      <c r="F364">
        <v>180.74</v>
      </c>
      <c r="G364">
        <v>257.66000000000003</v>
      </c>
      <c r="H364">
        <v>184226.9</v>
      </c>
      <c r="I364">
        <v>257.66000000000003</v>
      </c>
      <c r="J364">
        <v>184226.9</v>
      </c>
      <c r="K364">
        <v>184.2269</v>
      </c>
      <c r="L364">
        <v>129229.1</v>
      </c>
      <c r="M364">
        <v>54997.800000000017</v>
      </c>
      <c r="N364">
        <v>54.997800000000019</v>
      </c>
      <c r="O364" s="10">
        <v>44784</v>
      </c>
      <c r="P364" t="s">
        <v>25</v>
      </c>
      <c r="Q364" t="s">
        <v>37</v>
      </c>
      <c r="R364">
        <v>2022</v>
      </c>
      <c r="S364" t="s">
        <v>727</v>
      </c>
      <c r="T364" t="s">
        <v>875</v>
      </c>
      <c r="U364" t="s">
        <v>111</v>
      </c>
      <c r="V364" t="s">
        <v>74</v>
      </c>
    </row>
    <row r="365" spans="1:22" x14ac:dyDescent="0.25">
      <c r="A365" t="s">
        <v>52</v>
      </c>
      <c r="B365" t="s">
        <v>303</v>
      </c>
      <c r="C365" t="s">
        <v>874</v>
      </c>
      <c r="D365" t="s">
        <v>22</v>
      </c>
      <c r="E365">
        <v>201</v>
      </c>
      <c r="F365">
        <v>147.53</v>
      </c>
      <c r="G365">
        <v>216.16</v>
      </c>
      <c r="H365">
        <v>39557.279999999999</v>
      </c>
      <c r="I365">
        <v>216.16</v>
      </c>
      <c r="J365">
        <v>43448.160000000003</v>
      </c>
      <c r="K365">
        <v>43.448159999999987</v>
      </c>
      <c r="L365">
        <v>26997.99</v>
      </c>
      <c r="M365">
        <v>16450.169999999991</v>
      </c>
      <c r="N365">
        <v>16.450169999999989</v>
      </c>
      <c r="O365" s="10">
        <v>45217</v>
      </c>
      <c r="P365" t="s">
        <v>29</v>
      </c>
      <c r="Q365" t="s">
        <v>39</v>
      </c>
      <c r="R365">
        <v>2023</v>
      </c>
      <c r="S365" t="s">
        <v>846</v>
      </c>
      <c r="T365" t="s">
        <v>875</v>
      </c>
      <c r="U365" t="s">
        <v>46</v>
      </c>
      <c r="V365" t="s">
        <v>303</v>
      </c>
    </row>
    <row r="366" spans="1:22" x14ac:dyDescent="0.25">
      <c r="A366" t="s">
        <v>52</v>
      </c>
      <c r="B366" t="s">
        <v>280</v>
      </c>
      <c r="C366" t="s">
        <v>874</v>
      </c>
      <c r="D366" t="s">
        <v>21</v>
      </c>
      <c r="E366">
        <v>251</v>
      </c>
      <c r="F366">
        <v>152.11000000000001</v>
      </c>
      <c r="G366">
        <v>189.46</v>
      </c>
      <c r="H366">
        <v>39597.14</v>
      </c>
      <c r="I366">
        <v>189.46</v>
      </c>
      <c r="J366">
        <v>47554.46</v>
      </c>
      <c r="K366">
        <v>47.554459999999999</v>
      </c>
      <c r="L366">
        <v>31790.99</v>
      </c>
      <c r="M366">
        <v>15763.47</v>
      </c>
      <c r="N366">
        <v>15.76347</v>
      </c>
      <c r="O366" s="10">
        <v>45467</v>
      </c>
      <c r="P366" t="s">
        <v>28</v>
      </c>
      <c r="Q366" t="s">
        <v>40</v>
      </c>
      <c r="R366">
        <v>2024</v>
      </c>
      <c r="S366" t="s">
        <v>645</v>
      </c>
      <c r="T366" t="s">
        <v>875</v>
      </c>
      <c r="U366" t="s">
        <v>111</v>
      </c>
      <c r="V366" t="s">
        <v>280</v>
      </c>
    </row>
    <row r="367" spans="1:22" x14ac:dyDescent="0.25">
      <c r="A367" t="s">
        <v>52</v>
      </c>
      <c r="B367" t="s">
        <v>190</v>
      </c>
      <c r="C367" t="s">
        <v>874</v>
      </c>
      <c r="D367" t="s">
        <v>24</v>
      </c>
      <c r="E367">
        <v>312</v>
      </c>
      <c r="F367">
        <v>232.31</v>
      </c>
      <c r="G367">
        <v>282.20999999999998</v>
      </c>
      <c r="H367">
        <v>66601.56</v>
      </c>
      <c r="I367">
        <v>282.20999999999998</v>
      </c>
      <c r="J367">
        <v>88049.51999999999</v>
      </c>
      <c r="K367">
        <v>88.049519999999987</v>
      </c>
      <c r="L367">
        <v>54825.16</v>
      </c>
      <c r="M367">
        <v>33224.359999999993</v>
      </c>
      <c r="N367">
        <v>33.224359999999983</v>
      </c>
      <c r="O367" s="10">
        <v>44954</v>
      </c>
      <c r="P367" t="s">
        <v>36</v>
      </c>
      <c r="Q367" t="s">
        <v>38</v>
      </c>
      <c r="R367">
        <v>2023</v>
      </c>
      <c r="S367" t="s">
        <v>191</v>
      </c>
      <c r="T367" t="s">
        <v>875</v>
      </c>
      <c r="U367" t="s">
        <v>44</v>
      </c>
      <c r="V367" t="s">
        <v>190</v>
      </c>
    </row>
    <row r="368" spans="1:22" x14ac:dyDescent="0.25">
      <c r="A368" t="s">
        <v>867</v>
      </c>
      <c r="B368" t="s">
        <v>126</v>
      </c>
      <c r="C368" t="s">
        <v>874</v>
      </c>
      <c r="D368" t="s">
        <v>22</v>
      </c>
      <c r="E368">
        <v>640</v>
      </c>
      <c r="F368">
        <v>36.51</v>
      </c>
      <c r="G368">
        <v>58.41</v>
      </c>
      <c r="H368">
        <v>37382.400000000001</v>
      </c>
      <c r="I368">
        <v>58.41</v>
      </c>
      <c r="J368">
        <v>37382.399999999987</v>
      </c>
      <c r="K368">
        <v>37.382399999999997</v>
      </c>
      <c r="L368">
        <v>23366.400000000001</v>
      </c>
      <c r="M368">
        <v>14015.999999999991</v>
      </c>
      <c r="N368">
        <v>14.015999999999989</v>
      </c>
      <c r="O368" s="10">
        <v>44758</v>
      </c>
      <c r="P368" t="s">
        <v>31</v>
      </c>
      <c r="Q368" t="s">
        <v>37</v>
      </c>
      <c r="R368">
        <v>2022</v>
      </c>
      <c r="S368" t="s">
        <v>676</v>
      </c>
      <c r="T368" t="s">
        <v>875</v>
      </c>
      <c r="U368" t="s">
        <v>45</v>
      </c>
      <c r="V368" t="s">
        <v>126</v>
      </c>
    </row>
    <row r="369" spans="1:22" x14ac:dyDescent="0.25">
      <c r="A369" t="s">
        <v>54</v>
      </c>
      <c r="B369" t="s">
        <v>122</v>
      </c>
      <c r="C369" t="s">
        <v>874</v>
      </c>
      <c r="D369" t="s">
        <v>22</v>
      </c>
      <c r="E369">
        <v>219</v>
      </c>
      <c r="F369">
        <v>247.85</v>
      </c>
      <c r="G369">
        <v>348.97</v>
      </c>
      <c r="H369">
        <v>57929.02</v>
      </c>
      <c r="I369">
        <v>348.97</v>
      </c>
      <c r="J369">
        <v>76424.430000000008</v>
      </c>
      <c r="K369">
        <v>76.424430000000001</v>
      </c>
      <c r="L369">
        <v>41143.1</v>
      </c>
      <c r="M369">
        <v>35281.330000000009</v>
      </c>
      <c r="N369">
        <v>35.281330000000011</v>
      </c>
      <c r="O369" s="10">
        <v>45290</v>
      </c>
      <c r="P369" t="s">
        <v>27</v>
      </c>
      <c r="Q369" t="s">
        <v>39</v>
      </c>
      <c r="R369">
        <v>2023</v>
      </c>
      <c r="S369" t="s">
        <v>808</v>
      </c>
      <c r="T369" t="s">
        <v>875</v>
      </c>
      <c r="U369" t="s">
        <v>111</v>
      </c>
      <c r="V369" t="s">
        <v>122</v>
      </c>
    </row>
    <row r="370" spans="1:22" x14ac:dyDescent="0.25">
      <c r="A370" t="s">
        <v>52</v>
      </c>
      <c r="B370" t="s">
        <v>371</v>
      </c>
      <c r="C370" t="s">
        <v>874</v>
      </c>
      <c r="D370" t="s">
        <v>23</v>
      </c>
      <c r="E370">
        <v>304</v>
      </c>
      <c r="F370">
        <v>240.37</v>
      </c>
      <c r="G370">
        <v>322.97000000000003</v>
      </c>
      <c r="H370">
        <v>74283.100000000006</v>
      </c>
      <c r="I370">
        <v>322.97000000000003</v>
      </c>
      <c r="J370">
        <v>98182.88</v>
      </c>
      <c r="K370">
        <v>98.182880000000011</v>
      </c>
      <c r="L370">
        <v>55285.1</v>
      </c>
      <c r="M370">
        <v>42897.780000000013</v>
      </c>
      <c r="N370">
        <v>42.897779999999997</v>
      </c>
      <c r="O370" s="10">
        <v>45241</v>
      </c>
      <c r="P370" t="s">
        <v>33</v>
      </c>
      <c r="Q370" t="s">
        <v>39</v>
      </c>
      <c r="R370">
        <v>2023</v>
      </c>
      <c r="S370" t="s">
        <v>565</v>
      </c>
      <c r="T370" t="s">
        <v>875</v>
      </c>
      <c r="U370" t="s">
        <v>43</v>
      </c>
      <c r="V370" t="s">
        <v>371</v>
      </c>
    </row>
    <row r="371" spans="1:22" x14ac:dyDescent="0.25">
      <c r="A371" t="s">
        <v>867</v>
      </c>
      <c r="B371" t="s">
        <v>70</v>
      </c>
      <c r="C371" t="s">
        <v>874</v>
      </c>
      <c r="D371" t="s">
        <v>24</v>
      </c>
      <c r="E371">
        <v>462</v>
      </c>
      <c r="F371">
        <v>288.37</v>
      </c>
      <c r="G371">
        <v>481.13</v>
      </c>
      <c r="H371">
        <v>222282.06</v>
      </c>
      <c r="I371">
        <v>481.13</v>
      </c>
      <c r="J371">
        <v>222282.06</v>
      </c>
      <c r="K371">
        <v>222.28206</v>
      </c>
      <c r="L371">
        <v>133226.94</v>
      </c>
      <c r="M371">
        <v>89055.12</v>
      </c>
      <c r="N371">
        <v>89.055120000000002</v>
      </c>
      <c r="O371" s="10">
        <v>44847</v>
      </c>
      <c r="P371" t="s">
        <v>29</v>
      </c>
      <c r="Q371" t="s">
        <v>39</v>
      </c>
      <c r="R371">
        <v>2022</v>
      </c>
      <c r="S371" t="s">
        <v>369</v>
      </c>
      <c r="T371" t="s">
        <v>875</v>
      </c>
      <c r="U371" t="s">
        <v>42</v>
      </c>
      <c r="V371" t="s">
        <v>70</v>
      </c>
    </row>
    <row r="372" spans="1:22" x14ac:dyDescent="0.25">
      <c r="A372" t="s">
        <v>52</v>
      </c>
      <c r="B372" t="s">
        <v>341</v>
      </c>
      <c r="C372" t="s">
        <v>874</v>
      </c>
      <c r="D372" t="s">
        <v>23</v>
      </c>
      <c r="E372">
        <v>326</v>
      </c>
      <c r="F372">
        <v>60.93</v>
      </c>
      <c r="G372">
        <v>109.41</v>
      </c>
      <c r="H372">
        <v>35667.660000000003</v>
      </c>
      <c r="I372">
        <v>109.41</v>
      </c>
      <c r="J372">
        <v>35667.660000000003</v>
      </c>
      <c r="K372">
        <v>35.667659999999998</v>
      </c>
      <c r="L372">
        <v>19863.18</v>
      </c>
      <c r="M372">
        <v>15804.48</v>
      </c>
      <c r="N372">
        <v>15.80448</v>
      </c>
      <c r="O372" s="10">
        <v>44809</v>
      </c>
      <c r="P372" t="s">
        <v>35</v>
      </c>
      <c r="Q372" t="s">
        <v>37</v>
      </c>
      <c r="R372">
        <v>2022</v>
      </c>
      <c r="S372" t="s">
        <v>854</v>
      </c>
      <c r="T372" t="s">
        <v>875</v>
      </c>
      <c r="U372" t="s">
        <v>44</v>
      </c>
      <c r="V372" t="s">
        <v>341</v>
      </c>
    </row>
    <row r="373" spans="1:22" x14ac:dyDescent="0.25">
      <c r="A373" t="s">
        <v>53</v>
      </c>
      <c r="B373" t="s">
        <v>91</v>
      </c>
      <c r="C373" t="s">
        <v>874</v>
      </c>
      <c r="D373" t="s">
        <v>23</v>
      </c>
      <c r="E373">
        <v>922</v>
      </c>
      <c r="F373">
        <v>255.7</v>
      </c>
      <c r="G373">
        <v>412.62</v>
      </c>
      <c r="H373">
        <v>264076.79999999999</v>
      </c>
      <c r="I373">
        <v>412.62</v>
      </c>
      <c r="J373">
        <v>380435.64</v>
      </c>
      <c r="K373">
        <v>380.43563999999998</v>
      </c>
      <c r="L373">
        <v>163648</v>
      </c>
      <c r="M373">
        <v>216787.64</v>
      </c>
      <c r="N373">
        <v>216.78764000000001</v>
      </c>
      <c r="O373" s="10">
        <v>45346</v>
      </c>
      <c r="P373" t="s">
        <v>26</v>
      </c>
      <c r="Q373" t="s">
        <v>38</v>
      </c>
      <c r="R373">
        <v>2024</v>
      </c>
      <c r="S373" t="s">
        <v>238</v>
      </c>
      <c r="T373" t="s">
        <v>875</v>
      </c>
      <c r="U373" t="s">
        <v>45</v>
      </c>
      <c r="V373" t="s">
        <v>91</v>
      </c>
    </row>
    <row r="374" spans="1:22" x14ac:dyDescent="0.25">
      <c r="A374" t="s">
        <v>867</v>
      </c>
      <c r="B374" t="s">
        <v>246</v>
      </c>
      <c r="C374" t="s">
        <v>874</v>
      </c>
      <c r="D374" t="s">
        <v>24</v>
      </c>
      <c r="E374">
        <v>294</v>
      </c>
      <c r="F374">
        <v>110.48</v>
      </c>
      <c r="G374">
        <v>140.24</v>
      </c>
      <c r="H374">
        <v>34358.800000000003</v>
      </c>
      <c r="I374">
        <v>140.24</v>
      </c>
      <c r="J374">
        <v>41230.559999999998</v>
      </c>
      <c r="K374">
        <v>41.230559999999997</v>
      </c>
      <c r="L374">
        <v>27067.599999999999</v>
      </c>
      <c r="M374">
        <v>14162.96000000001</v>
      </c>
      <c r="N374">
        <v>14.162960000000011</v>
      </c>
      <c r="O374" s="10">
        <v>45370</v>
      </c>
      <c r="P374" t="s">
        <v>34</v>
      </c>
      <c r="Q374" t="s">
        <v>38</v>
      </c>
      <c r="R374">
        <v>2024</v>
      </c>
      <c r="S374" t="s">
        <v>612</v>
      </c>
      <c r="T374" t="s">
        <v>875</v>
      </c>
      <c r="U374" t="s">
        <v>42</v>
      </c>
      <c r="V374" t="s">
        <v>246</v>
      </c>
    </row>
    <row r="375" spans="1:22" x14ac:dyDescent="0.25">
      <c r="A375" t="s">
        <v>53</v>
      </c>
      <c r="B375" t="s">
        <v>180</v>
      </c>
      <c r="C375" t="s">
        <v>874</v>
      </c>
      <c r="D375" t="s">
        <v>24</v>
      </c>
      <c r="E375">
        <v>397</v>
      </c>
      <c r="F375">
        <v>115.02</v>
      </c>
      <c r="G375">
        <v>190.42</v>
      </c>
      <c r="H375">
        <v>63029.02</v>
      </c>
      <c r="I375">
        <v>190.42</v>
      </c>
      <c r="J375">
        <v>75596.739999999991</v>
      </c>
      <c r="K375">
        <v>75.596739999999997</v>
      </c>
      <c r="L375">
        <v>38071.620000000003</v>
      </c>
      <c r="M375">
        <v>37525.119999999988</v>
      </c>
      <c r="N375">
        <v>37.525119999999987</v>
      </c>
      <c r="O375" s="10">
        <v>45568</v>
      </c>
      <c r="P375" t="s">
        <v>29</v>
      </c>
      <c r="Q375" t="s">
        <v>39</v>
      </c>
      <c r="R375">
        <v>2024</v>
      </c>
      <c r="S375" t="s">
        <v>516</v>
      </c>
      <c r="T375" t="s">
        <v>875</v>
      </c>
      <c r="U375" t="s">
        <v>42</v>
      </c>
      <c r="V375" t="s">
        <v>180</v>
      </c>
    </row>
    <row r="376" spans="1:22" x14ac:dyDescent="0.25">
      <c r="A376" t="s">
        <v>54</v>
      </c>
      <c r="B376" t="s">
        <v>525</v>
      </c>
      <c r="C376" t="s">
        <v>874</v>
      </c>
      <c r="D376" t="s">
        <v>24</v>
      </c>
      <c r="E376">
        <v>362</v>
      </c>
      <c r="F376">
        <v>103.26</v>
      </c>
      <c r="G376">
        <v>185.7</v>
      </c>
      <c r="H376">
        <v>61095.3</v>
      </c>
      <c r="I376">
        <v>185.7</v>
      </c>
      <c r="J376">
        <v>67223.399999999994</v>
      </c>
      <c r="K376">
        <v>67.223399999999998</v>
      </c>
      <c r="L376">
        <v>33972.54</v>
      </c>
      <c r="M376">
        <v>33250.859999999993</v>
      </c>
      <c r="N376">
        <v>33.250860000000003</v>
      </c>
      <c r="O376" s="10">
        <v>45208</v>
      </c>
      <c r="P376" t="s">
        <v>29</v>
      </c>
      <c r="Q376" t="s">
        <v>39</v>
      </c>
      <c r="R376">
        <v>2023</v>
      </c>
      <c r="S376" t="s">
        <v>526</v>
      </c>
      <c r="T376" t="s">
        <v>875</v>
      </c>
      <c r="U376" t="s">
        <v>46</v>
      </c>
      <c r="V376" t="s">
        <v>525</v>
      </c>
    </row>
    <row r="377" spans="1:22" x14ac:dyDescent="0.25">
      <c r="A377" t="s">
        <v>53</v>
      </c>
      <c r="B377" t="s">
        <v>100</v>
      </c>
      <c r="C377" t="s">
        <v>874</v>
      </c>
      <c r="D377" t="s">
        <v>23</v>
      </c>
      <c r="E377">
        <v>1007</v>
      </c>
      <c r="F377">
        <v>14.06</v>
      </c>
      <c r="G377">
        <v>21.68</v>
      </c>
      <c r="H377">
        <v>19837.2</v>
      </c>
      <c r="I377">
        <v>21.68</v>
      </c>
      <c r="J377">
        <v>21831.759999999998</v>
      </c>
      <c r="K377">
        <v>21.831759999999999</v>
      </c>
      <c r="L377">
        <v>12864.9</v>
      </c>
      <c r="M377">
        <v>8966.8599999999988</v>
      </c>
      <c r="N377">
        <v>8.9668599999999987</v>
      </c>
      <c r="O377" s="10">
        <v>45141</v>
      </c>
      <c r="P377" t="s">
        <v>25</v>
      </c>
      <c r="Q377" t="s">
        <v>37</v>
      </c>
      <c r="R377">
        <v>2023</v>
      </c>
      <c r="S377" t="s">
        <v>641</v>
      </c>
      <c r="T377" t="s">
        <v>875</v>
      </c>
      <c r="U377" t="s">
        <v>46</v>
      </c>
      <c r="V377" t="s">
        <v>100</v>
      </c>
    </row>
    <row r="378" spans="1:22" x14ac:dyDescent="0.25">
      <c r="A378" t="s">
        <v>54</v>
      </c>
      <c r="B378" t="s">
        <v>132</v>
      </c>
      <c r="C378" t="s">
        <v>874</v>
      </c>
      <c r="D378" t="s">
        <v>23</v>
      </c>
      <c r="E378">
        <v>542</v>
      </c>
      <c r="F378">
        <v>101.91</v>
      </c>
      <c r="G378">
        <v>158.26</v>
      </c>
      <c r="H378">
        <v>85776.92</v>
      </c>
      <c r="I378">
        <v>158.26</v>
      </c>
      <c r="J378">
        <v>85776.92</v>
      </c>
      <c r="K378">
        <v>85.776920000000004</v>
      </c>
      <c r="L378">
        <v>55235.22</v>
      </c>
      <c r="M378">
        <v>30541.7</v>
      </c>
      <c r="N378">
        <v>30.541699999999999</v>
      </c>
      <c r="O378" s="10">
        <v>44859</v>
      </c>
      <c r="P378" t="s">
        <v>29</v>
      </c>
      <c r="Q378" t="s">
        <v>39</v>
      </c>
      <c r="R378">
        <v>2022</v>
      </c>
      <c r="S378" t="s">
        <v>708</v>
      </c>
      <c r="T378" t="s">
        <v>875</v>
      </c>
      <c r="U378" t="s">
        <v>46</v>
      </c>
      <c r="V378" t="s">
        <v>132</v>
      </c>
    </row>
    <row r="379" spans="1:22" x14ac:dyDescent="0.25">
      <c r="A379" t="s">
        <v>52</v>
      </c>
      <c r="B379" t="s">
        <v>305</v>
      </c>
      <c r="C379" t="s">
        <v>874</v>
      </c>
      <c r="D379" t="s">
        <v>21</v>
      </c>
      <c r="E379">
        <v>342</v>
      </c>
      <c r="F379">
        <v>262.55</v>
      </c>
      <c r="G379">
        <v>355.67</v>
      </c>
      <c r="H379">
        <v>121639.14</v>
      </c>
      <c r="I379">
        <v>355.67</v>
      </c>
      <c r="J379">
        <v>121639.14</v>
      </c>
      <c r="K379">
        <v>121.63914</v>
      </c>
      <c r="L379">
        <v>89792.1</v>
      </c>
      <c r="M379">
        <v>31847.03999999999</v>
      </c>
      <c r="N379">
        <v>31.847039999999989</v>
      </c>
      <c r="O379" s="10">
        <v>44653</v>
      </c>
      <c r="P379" t="s">
        <v>30</v>
      </c>
      <c r="Q379" t="s">
        <v>40</v>
      </c>
      <c r="R379">
        <v>2022</v>
      </c>
      <c r="S379" t="s">
        <v>646</v>
      </c>
      <c r="T379" t="s">
        <v>875</v>
      </c>
      <c r="U379" t="s">
        <v>47</v>
      </c>
      <c r="V379" t="s">
        <v>305</v>
      </c>
    </row>
    <row r="380" spans="1:22" x14ac:dyDescent="0.25">
      <c r="A380" t="s">
        <v>867</v>
      </c>
      <c r="B380" t="s">
        <v>215</v>
      </c>
      <c r="C380" t="s">
        <v>874</v>
      </c>
      <c r="D380" t="s">
        <v>24</v>
      </c>
      <c r="E380">
        <v>1101</v>
      </c>
      <c r="F380">
        <v>130.65</v>
      </c>
      <c r="G380">
        <v>191.53</v>
      </c>
      <c r="H380">
        <v>159736.01999999999</v>
      </c>
      <c r="I380">
        <v>191.53</v>
      </c>
      <c r="J380">
        <v>210874.53</v>
      </c>
      <c r="K380">
        <v>210.87452999999999</v>
      </c>
      <c r="L380">
        <v>108962.1</v>
      </c>
      <c r="M380">
        <v>101912.43</v>
      </c>
      <c r="N380">
        <v>101.91243</v>
      </c>
      <c r="O380" s="10">
        <v>45274</v>
      </c>
      <c r="P380" t="s">
        <v>27</v>
      </c>
      <c r="Q380" t="s">
        <v>39</v>
      </c>
      <c r="R380">
        <v>2023</v>
      </c>
      <c r="S380" t="s">
        <v>216</v>
      </c>
      <c r="T380" t="s">
        <v>875</v>
      </c>
      <c r="U380" t="s">
        <v>47</v>
      </c>
      <c r="V380" t="s">
        <v>215</v>
      </c>
    </row>
    <row r="381" spans="1:22" x14ac:dyDescent="0.25">
      <c r="A381" t="s">
        <v>53</v>
      </c>
      <c r="B381" t="s">
        <v>314</v>
      </c>
      <c r="C381" t="s">
        <v>874</v>
      </c>
      <c r="D381" t="s">
        <v>22</v>
      </c>
      <c r="E381">
        <v>613</v>
      </c>
      <c r="F381">
        <v>140.99</v>
      </c>
      <c r="G381">
        <v>224.04</v>
      </c>
      <c r="H381">
        <v>137336.51999999999</v>
      </c>
      <c r="I381">
        <v>224.04</v>
      </c>
      <c r="J381">
        <v>137336.51999999999</v>
      </c>
      <c r="K381">
        <v>137.33652000000001</v>
      </c>
      <c r="L381">
        <v>86426.87</v>
      </c>
      <c r="M381">
        <v>50909.649999999987</v>
      </c>
      <c r="N381">
        <v>50.909649999999992</v>
      </c>
      <c r="O381" s="10">
        <v>44805</v>
      </c>
      <c r="P381" t="s">
        <v>35</v>
      </c>
      <c r="Q381" t="s">
        <v>37</v>
      </c>
      <c r="R381">
        <v>2022</v>
      </c>
      <c r="S381" t="s">
        <v>315</v>
      </c>
      <c r="T381" t="s">
        <v>875</v>
      </c>
      <c r="U381" t="s">
        <v>42</v>
      </c>
      <c r="V381" t="s">
        <v>314</v>
      </c>
    </row>
    <row r="382" spans="1:22" x14ac:dyDescent="0.25">
      <c r="A382" t="s">
        <v>53</v>
      </c>
      <c r="B382" t="s">
        <v>91</v>
      </c>
      <c r="C382" t="s">
        <v>874</v>
      </c>
      <c r="D382" t="s">
        <v>23</v>
      </c>
      <c r="E382">
        <v>647</v>
      </c>
      <c r="F382">
        <v>50.4</v>
      </c>
      <c r="G382">
        <v>62.9</v>
      </c>
      <c r="H382">
        <v>36985.199999999997</v>
      </c>
      <c r="I382">
        <v>62.9</v>
      </c>
      <c r="J382">
        <v>40696.300000000003</v>
      </c>
      <c r="K382">
        <v>40.696299999999987</v>
      </c>
      <c r="L382">
        <v>29635.200000000001</v>
      </c>
      <c r="M382">
        <v>11061.099999999989</v>
      </c>
      <c r="N382">
        <v>11.061099999999991</v>
      </c>
      <c r="O382" s="10">
        <v>44994</v>
      </c>
      <c r="P382" t="s">
        <v>34</v>
      </c>
      <c r="Q382" t="s">
        <v>38</v>
      </c>
      <c r="R382">
        <v>2023</v>
      </c>
      <c r="S382" t="s">
        <v>171</v>
      </c>
      <c r="T382" t="s">
        <v>875</v>
      </c>
      <c r="U382" t="s">
        <v>47</v>
      </c>
      <c r="V382" t="s">
        <v>91</v>
      </c>
    </row>
    <row r="383" spans="1:22" x14ac:dyDescent="0.25">
      <c r="A383" t="s">
        <v>53</v>
      </c>
      <c r="B383" t="s">
        <v>328</v>
      </c>
      <c r="C383" t="s">
        <v>874</v>
      </c>
      <c r="D383" t="s">
        <v>24</v>
      </c>
      <c r="E383">
        <v>1134</v>
      </c>
      <c r="F383">
        <v>107.42</v>
      </c>
      <c r="G383">
        <v>175.77</v>
      </c>
      <c r="H383">
        <v>166102.65</v>
      </c>
      <c r="I383">
        <v>175.77</v>
      </c>
      <c r="J383">
        <v>199323.18</v>
      </c>
      <c r="K383">
        <v>199.32318000000001</v>
      </c>
      <c r="L383">
        <v>101511.9</v>
      </c>
      <c r="M383">
        <v>97811.280000000028</v>
      </c>
      <c r="N383">
        <v>97.811280000000025</v>
      </c>
      <c r="O383" s="10">
        <v>45422</v>
      </c>
      <c r="P383" t="s">
        <v>32</v>
      </c>
      <c r="Q383" t="s">
        <v>40</v>
      </c>
      <c r="R383">
        <v>2024</v>
      </c>
      <c r="S383" t="s">
        <v>510</v>
      </c>
      <c r="T383" t="s">
        <v>875</v>
      </c>
      <c r="U383" t="s">
        <v>47</v>
      </c>
      <c r="V383" t="s">
        <v>328</v>
      </c>
    </row>
    <row r="384" spans="1:22" x14ac:dyDescent="0.25">
      <c r="A384" t="s">
        <v>52</v>
      </c>
      <c r="B384" t="s">
        <v>198</v>
      </c>
      <c r="C384" t="s">
        <v>874</v>
      </c>
      <c r="D384" t="s">
        <v>21</v>
      </c>
      <c r="E384">
        <v>643</v>
      </c>
      <c r="F384">
        <v>91.79</v>
      </c>
      <c r="G384">
        <v>162.63999999999999</v>
      </c>
      <c r="H384">
        <v>104577.52</v>
      </c>
      <c r="I384">
        <v>162.63999999999999</v>
      </c>
      <c r="J384">
        <v>104577.52</v>
      </c>
      <c r="K384">
        <v>104.57752000000001</v>
      </c>
      <c r="L384">
        <v>59020.97</v>
      </c>
      <c r="M384">
        <v>45556.549999999988</v>
      </c>
      <c r="N384">
        <v>45.556549999999987</v>
      </c>
      <c r="O384" s="10">
        <v>44828</v>
      </c>
      <c r="P384" t="s">
        <v>35</v>
      </c>
      <c r="Q384" t="s">
        <v>37</v>
      </c>
      <c r="R384">
        <v>2022</v>
      </c>
      <c r="S384" t="s">
        <v>433</v>
      </c>
      <c r="T384" t="s">
        <v>875</v>
      </c>
      <c r="U384" t="s">
        <v>41</v>
      </c>
      <c r="V384" t="s">
        <v>198</v>
      </c>
    </row>
    <row r="385" spans="1:22" x14ac:dyDescent="0.25">
      <c r="A385" t="s">
        <v>52</v>
      </c>
      <c r="B385" t="s">
        <v>120</v>
      </c>
      <c r="C385" t="s">
        <v>874</v>
      </c>
      <c r="D385" t="s">
        <v>21</v>
      </c>
      <c r="E385">
        <v>482</v>
      </c>
      <c r="F385">
        <v>136.08000000000001</v>
      </c>
      <c r="G385">
        <v>229.32</v>
      </c>
      <c r="H385">
        <v>83701.8</v>
      </c>
      <c r="I385">
        <v>229.32</v>
      </c>
      <c r="J385">
        <v>110532.24</v>
      </c>
      <c r="K385">
        <v>110.53224</v>
      </c>
      <c r="L385">
        <v>49669.2</v>
      </c>
      <c r="M385">
        <v>60863.039999999994</v>
      </c>
      <c r="N385">
        <v>60.863039999999991</v>
      </c>
      <c r="O385" s="10">
        <v>45268</v>
      </c>
      <c r="P385" t="s">
        <v>27</v>
      </c>
      <c r="Q385" t="s">
        <v>39</v>
      </c>
      <c r="R385">
        <v>2023</v>
      </c>
      <c r="S385" t="s">
        <v>724</v>
      </c>
      <c r="T385" t="s">
        <v>875</v>
      </c>
      <c r="U385" t="s">
        <v>45</v>
      </c>
      <c r="V385" t="s">
        <v>120</v>
      </c>
    </row>
    <row r="386" spans="1:22" x14ac:dyDescent="0.25">
      <c r="A386" t="s">
        <v>867</v>
      </c>
      <c r="B386" t="s">
        <v>83</v>
      </c>
      <c r="C386" t="s">
        <v>874</v>
      </c>
      <c r="D386" t="s">
        <v>23</v>
      </c>
      <c r="E386">
        <v>788</v>
      </c>
      <c r="F386">
        <v>66.28</v>
      </c>
      <c r="G386">
        <v>92.16</v>
      </c>
      <c r="H386">
        <v>72622.080000000002</v>
      </c>
      <c r="I386">
        <v>92.16</v>
      </c>
      <c r="J386">
        <v>72622.080000000002</v>
      </c>
      <c r="K386">
        <v>72.622079999999997</v>
      </c>
      <c r="L386">
        <v>52228.639999999999</v>
      </c>
      <c r="M386">
        <v>20393.439999999999</v>
      </c>
      <c r="N386">
        <v>20.393439999999998</v>
      </c>
      <c r="O386" s="10">
        <v>44759</v>
      </c>
      <c r="P386" t="s">
        <v>31</v>
      </c>
      <c r="Q386" t="s">
        <v>37</v>
      </c>
      <c r="R386">
        <v>2022</v>
      </c>
      <c r="S386" t="s">
        <v>825</v>
      </c>
      <c r="T386" t="s">
        <v>875</v>
      </c>
      <c r="U386" t="s">
        <v>43</v>
      </c>
      <c r="V386" t="s">
        <v>83</v>
      </c>
    </row>
    <row r="387" spans="1:22" x14ac:dyDescent="0.25">
      <c r="A387" t="s">
        <v>52</v>
      </c>
      <c r="B387" t="s">
        <v>351</v>
      </c>
      <c r="C387" t="s">
        <v>874</v>
      </c>
      <c r="D387" t="s">
        <v>21</v>
      </c>
      <c r="E387">
        <v>690</v>
      </c>
      <c r="F387">
        <v>101.64</v>
      </c>
      <c r="G387">
        <v>180.51</v>
      </c>
      <c r="H387">
        <v>113179.77</v>
      </c>
      <c r="I387">
        <v>180.51</v>
      </c>
      <c r="J387">
        <v>124551.9</v>
      </c>
      <c r="K387">
        <v>124.5519</v>
      </c>
      <c r="L387">
        <v>63728.28</v>
      </c>
      <c r="M387">
        <v>60823.62</v>
      </c>
      <c r="N387">
        <v>60.823619999999998</v>
      </c>
      <c r="O387" s="10">
        <v>45212</v>
      </c>
      <c r="P387" t="s">
        <v>29</v>
      </c>
      <c r="Q387" t="s">
        <v>39</v>
      </c>
      <c r="R387">
        <v>2023</v>
      </c>
      <c r="S387" t="s">
        <v>841</v>
      </c>
      <c r="T387" t="s">
        <v>875</v>
      </c>
      <c r="U387" t="s">
        <v>45</v>
      </c>
      <c r="V387" t="s">
        <v>351</v>
      </c>
    </row>
    <row r="388" spans="1:22" x14ac:dyDescent="0.25">
      <c r="A388" t="s">
        <v>867</v>
      </c>
      <c r="B388" t="s">
        <v>177</v>
      </c>
      <c r="C388" t="s">
        <v>874</v>
      </c>
      <c r="D388" t="s">
        <v>22</v>
      </c>
      <c r="E388">
        <v>695</v>
      </c>
      <c r="F388">
        <v>59.37</v>
      </c>
      <c r="G388">
        <v>81.239999999999995</v>
      </c>
      <c r="H388">
        <v>51343.68</v>
      </c>
      <c r="I388">
        <v>81.239999999999995</v>
      </c>
      <c r="J388">
        <v>56461.8</v>
      </c>
      <c r="K388">
        <v>56.461799999999997</v>
      </c>
      <c r="L388">
        <v>37521.839999999997</v>
      </c>
      <c r="M388">
        <v>18939.96</v>
      </c>
      <c r="N388">
        <v>18.939959999999999</v>
      </c>
      <c r="O388" s="10">
        <v>45196</v>
      </c>
      <c r="P388" t="s">
        <v>35</v>
      </c>
      <c r="Q388" t="s">
        <v>37</v>
      </c>
      <c r="R388">
        <v>2023</v>
      </c>
      <c r="S388" t="s">
        <v>251</v>
      </c>
      <c r="T388" t="s">
        <v>875</v>
      </c>
      <c r="U388" t="s">
        <v>42</v>
      </c>
      <c r="V388" t="s">
        <v>177</v>
      </c>
    </row>
    <row r="389" spans="1:22" x14ac:dyDescent="0.25">
      <c r="A389" t="s">
        <v>54</v>
      </c>
      <c r="B389" t="s">
        <v>115</v>
      </c>
      <c r="C389" t="s">
        <v>874</v>
      </c>
      <c r="D389" t="s">
        <v>24</v>
      </c>
      <c r="E389">
        <v>845</v>
      </c>
      <c r="F389">
        <v>89.86</v>
      </c>
      <c r="G389">
        <v>120.67</v>
      </c>
      <c r="H389">
        <v>84951.679999999993</v>
      </c>
      <c r="I389">
        <v>120.67</v>
      </c>
      <c r="J389">
        <v>101966.15</v>
      </c>
      <c r="K389">
        <v>101.96615</v>
      </c>
      <c r="L389">
        <v>63261.440000000002</v>
      </c>
      <c r="M389">
        <v>38704.709999999992</v>
      </c>
      <c r="N389">
        <v>38.704709999999992</v>
      </c>
      <c r="O389" s="10">
        <v>45488</v>
      </c>
      <c r="P389" t="s">
        <v>31</v>
      </c>
      <c r="Q389" t="s">
        <v>37</v>
      </c>
      <c r="R389">
        <v>2024</v>
      </c>
      <c r="S389" t="s">
        <v>683</v>
      </c>
      <c r="T389" t="s">
        <v>875</v>
      </c>
      <c r="U389" t="s">
        <v>44</v>
      </c>
      <c r="V389" t="s">
        <v>115</v>
      </c>
    </row>
    <row r="390" spans="1:22" x14ac:dyDescent="0.25">
      <c r="A390" t="s">
        <v>53</v>
      </c>
      <c r="B390" t="s">
        <v>235</v>
      </c>
      <c r="C390" t="s">
        <v>874</v>
      </c>
      <c r="D390" t="s">
        <v>23</v>
      </c>
      <c r="E390">
        <v>562</v>
      </c>
      <c r="F390">
        <v>121.8</v>
      </c>
      <c r="G390">
        <v>151.82</v>
      </c>
      <c r="H390">
        <v>64675.32</v>
      </c>
      <c r="I390">
        <v>151.82</v>
      </c>
      <c r="J390">
        <v>85322.84</v>
      </c>
      <c r="K390">
        <v>85.322839999999999</v>
      </c>
      <c r="L390">
        <v>51886.8</v>
      </c>
      <c r="M390">
        <v>33436.039999999994</v>
      </c>
      <c r="N390">
        <v>33.436039999999991</v>
      </c>
      <c r="O390" s="10">
        <v>45253</v>
      </c>
      <c r="P390" t="s">
        <v>33</v>
      </c>
      <c r="Q390" t="s">
        <v>39</v>
      </c>
      <c r="R390">
        <v>2023</v>
      </c>
      <c r="S390" t="s">
        <v>823</v>
      </c>
      <c r="T390" t="s">
        <v>875</v>
      </c>
      <c r="U390" t="s">
        <v>43</v>
      </c>
      <c r="V390" t="s">
        <v>235</v>
      </c>
    </row>
    <row r="391" spans="1:22" x14ac:dyDescent="0.25">
      <c r="A391" t="s">
        <v>867</v>
      </c>
      <c r="B391" t="s">
        <v>354</v>
      </c>
      <c r="C391" t="s">
        <v>874</v>
      </c>
      <c r="D391" t="s">
        <v>22</v>
      </c>
      <c r="E391">
        <v>714</v>
      </c>
      <c r="F391">
        <v>37.76</v>
      </c>
      <c r="G391">
        <v>63.89</v>
      </c>
      <c r="H391">
        <v>38014.550000000003</v>
      </c>
      <c r="I391">
        <v>63.89</v>
      </c>
      <c r="J391">
        <v>45617.46</v>
      </c>
      <c r="K391">
        <v>45.617460000000001</v>
      </c>
      <c r="L391">
        <v>22467.200000000001</v>
      </c>
      <c r="M391">
        <v>23150.26</v>
      </c>
      <c r="N391">
        <v>23.150259999999999</v>
      </c>
      <c r="O391" s="10">
        <v>44922</v>
      </c>
      <c r="P391" t="s">
        <v>27</v>
      </c>
      <c r="Q391" t="s">
        <v>39</v>
      </c>
      <c r="R391">
        <v>2022</v>
      </c>
      <c r="S391" t="s">
        <v>647</v>
      </c>
      <c r="T391" t="s">
        <v>875</v>
      </c>
      <c r="U391" t="s">
        <v>46</v>
      </c>
      <c r="V391" t="s">
        <v>354</v>
      </c>
    </row>
    <row r="392" spans="1:22" x14ac:dyDescent="0.25">
      <c r="A392" t="s">
        <v>52</v>
      </c>
      <c r="B392" t="s">
        <v>249</v>
      </c>
      <c r="C392" t="s">
        <v>874</v>
      </c>
      <c r="D392" t="s">
        <v>22</v>
      </c>
      <c r="E392">
        <v>665</v>
      </c>
      <c r="F392">
        <v>97.13</v>
      </c>
      <c r="G392">
        <v>137</v>
      </c>
      <c r="H392">
        <v>69048</v>
      </c>
      <c r="I392">
        <v>137</v>
      </c>
      <c r="J392">
        <v>91105</v>
      </c>
      <c r="K392">
        <v>91.105000000000004</v>
      </c>
      <c r="L392">
        <v>48953.52</v>
      </c>
      <c r="M392">
        <v>42151.48</v>
      </c>
      <c r="N392">
        <v>42.151480000000006</v>
      </c>
      <c r="O392" s="10">
        <v>44947</v>
      </c>
      <c r="P392" t="s">
        <v>36</v>
      </c>
      <c r="Q392" t="s">
        <v>38</v>
      </c>
      <c r="R392">
        <v>2023</v>
      </c>
      <c r="S392" t="s">
        <v>455</v>
      </c>
      <c r="T392" t="s">
        <v>875</v>
      </c>
      <c r="U392" t="s">
        <v>45</v>
      </c>
      <c r="V392" t="s">
        <v>249</v>
      </c>
    </row>
    <row r="393" spans="1:22" x14ac:dyDescent="0.25">
      <c r="A393" t="s">
        <v>52</v>
      </c>
      <c r="B393" t="s">
        <v>508</v>
      </c>
      <c r="C393" t="s">
        <v>874</v>
      </c>
      <c r="D393" t="s">
        <v>21</v>
      </c>
      <c r="E393">
        <v>498</v>
      </c>
      <c r="F393">
        <v>100.12</v>
      </c>
      <c r="G393">
        <v>179.27</v>
      </c>
      <c r="H393">
        <v>89276.46</v>
      </c>
      <c r="I393">
        <v>179.27</v>
      </c>
      <c r="J393">
        <v>89276.46</v>
      </c>
      <c r="K393">
        <v>89.27646</v>
      </c>
      <c r="L393">
        <v>49859.76</v>
      </c>
      <c r="M393">
        <v>39416.699999999997</v>
      </c>
      <c r="N393">
        <v>39.416700000000013</v>
      </c>
      <c r="O393" s="10">
        <v>44797</v>
      </c>
      <c r="P393" t="s">
        <v>25</v>
      </c>
      <c r="Q393" t="s">
        <v>37</v>
      </c>
      <c r="R393">
        <v>2022</v>
      </c>
      <c r="S393" t="s">
        <v>509</v>
      </c>
      <c r="T393" t="s">
        <v>875</v>
      </c>
      <c r="U393" t="s">
        <v>42</v>
      </c>
      <c r="V393" t="s">
        <v>508</v>
      </c>
    </row>
    <row r="394" spans="1:22" x14ac:dyDescent="0.25">
      <c r="A394" t="s">
        <v>867</v>
      </c>
      <c r="B394" t="s">
        <v>273</v>
      </c>
      <c r="C394" t="s">
        <v>874</v>
      </c>
      <c r="D394" t="s">
        <v>22</v>
      </c>
      <c r="E394">
        <v>641</v>
      </c>
      <c r="F394">
        <v>212.29</v>
      </c>
      <c r="G394">
        <v>381.13</v>
      </c>
      <c r="H394">
        <v>222198.79</v>
      </c>
      <c r="I394">
        <v>381.13</v>
      </c>
      <c r="J394">
        <v>244304.33</v>
      </c>
      <c r="K394">
        <v>244.30432999999999</v>
      </c>
      <c r="L394">
        <v>123765.07</v>
      </c>
      <c r="M394">
        <v>120539.26</v>
      </c>
      <c r="N394">
        <v>120.53926</v>
      </c>
      <c r="O394" s="10">
        <v>45172</v>
      </c>
      <c r="P394" t="s">
        <v>35</v>
      </c>
      <c r="Q394" t="s">
        <v>37</v>
      </c>
      <c r="R394">
        <v>2023</v>
      </c>
      <c r="S394" t="s">
        <v>584</v>
      </c>
      <c r="T394" t="s">
        <v>875</v>
      </c>
      <c r="U394" t="s">
        <v>45</v>
      </c>
      <c r="V394" t="s">
        <v>273</v>
      </c>
    </row>
    <row r="395" spans="1:22" x14ac:dyDescent="0.25">
      <c r="A395" t="s">
        <v>52</v>
      </c>
      <c r="B395" t="s">
        <v>177</v>
      </c>
      <c r="C395" t="s">
        <v>874</v>
      </c>
      <c r="D395" t="s">
        <v>23</v>
      </c>
      <c r="E395">
        <v>773</v>
      </c>
      <c r="F395">
        <v>101.58</v>
      </c>
      <c r="G395">
        <v>146.65</v>
      </c>
      <c r="H395">
        <v>103094.95</v>
      </c>
      <c r="I395">
        <v>146.65</v>
      </c>
      <c r="J395">
        <v>113360.45</v>
      </c>
      <c r="K395">
        <v>113.36045</v>
      </c>
      <c r="L395">
        <v>71410.740000000005</v>
      </c>
      <c r="M395">
        <v>41949.710000000006</v>
      </c>
      <c r="N395">
        <v>41.949710000000003</v>
      </c>
      <c r="O395" s="10">
        <v>45224</v>
      </c>
      <c r="P395" t="s">
        <v>29</v>
      </c>
      <c r="Q395" t="s">
        <v>39</v>
      </c>
      <c r="R395">
        <v>2023</v>
      </c>
      <c r="S395" t="s">
        <v>812</v>
      </c>
      <c r="T395" t="s">
        <v>875</v>
      </c>
      <c r="U395" t="s">
        <v>46</v>
      </c>
      <c r="V395" t="s">
        <v>177</v>
      </c>
    </row>
    <row r="396" spans="1:22" x14ac:dyDescent="0.25">
      <c r="A396" t="s">
        <v>52</v>
      </c>
      <c r="B396" t="s">
        <v>262</v>
      </c>
      <c r="C396" t="s">
        <v>874</v>
      </c>
      <c r="D396" t="s">
        <v>22</v>
      </c>
      <c r="E396">
        <v>802</v>
      </c>
      <c r="F396">
        <v>60.74</v>
      </c>
      <c r="G396">
        <v>97.64</v>
      </c>
      <c r="H396">
        <v>78307.28</v>
      </c>
      <c r="I396">
        <v>97.64</v>
      </c>
      <c r="J396">
        <v>78307.28</v>
      </c>
      <c r="K396">
        <v>78.307280000000006</v>
      </c>
      <c r="L396">
        <v>48713.48</v>
      </c>
      <c r="M396">
        <v>29593.8</v>
      </c>
      <c r="N396">
        <v>29.593799999999991</v>
      </c>
      <c r="O396" s="10">
        <v>44690</v>
      </c>
      <c r="P396" t="s">
        <v>32</v>
      </c>
      <c r="Q396" t="s">
        <v>40</v>
      </c>
      <c r="R396">
        <v>2022</v>
      </c>
      <c r="S396" t="s">
        <v>764</v>
      </c>
      <c r="T396" t="s">
        <v>875</v>
      </c>
      <c r="U396" t="s">
        <v>43</v>
      </c>
      <c r="V396" t="s">
        <v>262</v>
      </c>
    </row>
    <row r="397" spans="1:22" x14ac:dyDescent="0.25">
      <c r="A397" t="s">
        <v>867</v>
      </c>
      <c r="B397" t="s">
        <v>280</v>
      </c>
      <c r="C397" t="s">
        <v>874</v>
      </c>
      <c r="D397" t="s">
        <v>21</v>
      </c>
      <c r="E397">
        <v>1013</v>
      </c>
      <c r="F397">
        <v>32.47</v>
      </c>
      <c r="G397">
        <v>49.94</v>
      </c>
      <c r="H397">
        <v>45994.74</v>
      </c>
      <c r="I397">
        <v>49.94</v>
      </c>
      <c r="J397">
        <v>50589.22</v>
      </c>
      <c r="K397">
        <v>50.589219999999997</v>
      </c>
      <c r="L397">
        <v>29904.87</v>
      </c>
      <c r="M397">
        <v>20684.349999999999</v>
      </c>
      <c r="N397">
        <v>20.684349999999998</v>
      </c>
      <c r="O397" s="10">
        <v>45118</v>
      </c>
      <c r="P397" t="s">
        <v>31</v>
      </c>
      <c r="Q397" t="s">
        <v>37</v>
      </c>
      <c r="R397">
        <v>2023</v>
      </c>
      <c r="S397" t="s">
        <v>373</v>
      </c>
      <c r="T397" t="s">
        <v>875</v>
      </c>
      <c r="U397" t="s">
        <v>45</v>
      </c>
      <c r="V397" t="s">
        <v>280</v>
      </c>
    </row>
    <row r="398" spans="1:22" x14ac:dyDescent="0.25">
      <c r="A398" t="s">
        <v>867</v>
      </c>
      <c r="B398" t="s">
        <v>120</v>
      </c>
      <c r="C398" t="s">
        <v>874</v>
      </c>
      <c r="D398" t="s">
        <v>21</v>
      </c>
      <c r="E398">
        <v>465</v>
      </c>
      <c r="F398">
        <v>202.49</v>
      </c>
      <c r="G398">
        <v>333.23</v>
      </c>
      <c r="H398">
        <v>117296.96000000001</v>
      </c>
      <c r="I398">
        <v>333.23</v>
      </c>
      <c r="J398">
        <v>154951.95000000001</v>
      </c>
      <c r="K398">
        <v>154.95195000000001</v>
      </c>
      <c r="L398">
        <v>71276.479999999996</v>
      </c>
      <c r="M398">
        <v>83675.470000000016</v>
      </c>
      <c r="N398">
        <v>83.675470000000018</v>
      </c>
      <c r="O398" s="10">
        <v>45279</v>
      </c>
      <c r="P398" t="s">
        <v>27</v>
      </c>
      <c r="Q398" t="s">
        <v>39</v>
      </c>
      <c r="R398">
        <v>2023</v>
      </c>
      <c r="S398" t="s">
        <v>159</v>
      </c>
      <c r="T398" t="s">
        <v>875</v>
      </c>
      <c r="U398" t="s">
        <v>43</v>
      </c>
      <c r="V398" t="s">
        <v>120</v>
      </c>
    </row>
    <row r="399" spans="1:22" x14ac:dyDescent="0.25">
      <c r="A399" t="s">
        <v>867</v>
      </c>
      <c r="B399" t="s">
        <v>215</v>
      </c>
      <c r="C399" t="s">
        <v>874</v>
      </c>
      <c r="D399" t="s">
        <v>24</v>
      </c>
      <c r="E399">
        <v>711</v>
      </c>
      <c r="F399">
        <v>170.33</v>
      </c>
      <c r="G399">
        <v>237.11</v>
      </c>
      <c r="H399">
        <v>168585.21</v>
      </c>
      <c r="I399">
        <v>237.11</v>
      </c>
      <c r="J399">
        <v>168585.21</v>
      </c>
      <c r="K399">
        <v>168.58520999999999</v>
      </c>
      <c r="L399">
        <v>121104.63</v>
      </c>
      <c r="M399">
        <v>47480.580000000024</v>
      </c>
      <c r="N399">
        <v>47.480580000000018</v>
      </c>
      <c r="O399" s="10">
        <v>44785</v>
      </c>
      <c r="P399" t="s">
        <v>25</v>
      </c>
      <c r="Q399" t="s">
        <v>37</v>
      </c>
      <c r="R399">
        <v>2022</v>
      </c>
      <c r="S399" t="s">
        <v>395</v>
      </c>
      <c r="T399" t="s">
        <v>875</v>
      </c>
      <c r="U399" t="s">
        <v>43</v>
      </c>
      <c r="V399" t="s">
        <v>215</v>
      </c>
    </row>
    <row r="400" spans="1:22" x14ac:dyDescent="0.25">
      <c r="A400" t="s">
        <v>52</v>
      </c>
      <c r="B400" t="s">
        <v>95</v>
      </c>
      <c r="C400" t="s">
        <v>874</v>
      </c>
      <c r="D400" t="s">
        <v>23</v>
      </c>
      <c r="E400">
        <v>758</v>
      </c>
      <c r="F400">
        <v>101.93</v>
      </c>
      <c r="G400">
        <v>127.85</v>
      </c>
      <c r="H400">
        <v>88088.65</v>
      </c>
      <c r="I400">
        <v>127.85</v>
      </c>
      <c r="J400">
        <v>96910.3</v>
      </c>
      <c r="K400">
        <v>96.910300000000007</v>
      </c>
      <c r="L400">
        <v>70229.77</v>
      </c>
      <c r="M400">
        <v>26680.53</v>
      </c>
      <c r="N400">
        <v>26.680530000000001</v>
      </c>
      <c r="O400" s="10">
        <v>44994</v>
      </c>
      <c r="P400" t="s">
        <v>34</v>
      </c>
      <c r="Q400" t="s">
        <v>38</v>
      </c>
      <c r="R400">
        <v>2023</v>
      </c>
      <c r="S400" t="s">
        <v>96</v>
      </c>
      <c r="T400" t="s">
        <v>875</v>
      </c>
      <c r="U400" t="s">
        <v>43</v>
      </c>
      <c r="V400" t="s">
        <v>95</v>
      </c>
    </row>
    <row r="401" spans="1:22" x14ac:dyDescent="0.25">
      <c r="A401" t="s">
        <v>867</v>
      </c>
      <c r="B401" t="s">
        <v>198</v>
      </c>
      <c r="C401" t="s">
        <v>874</v>
      </c>
      <c r="D401" t="s">
        <v>21</v>
      </c>
      <c r="E401">
        <v>760</v>
      </c>
      <c r="F401">
        <v>143.02000000000001</v>
      </c>
      <c r="G401">
        <v>187.78</v>
      </c>
      <c r="H401">
        <v>129755.98</v>
      </c>
      <c r="I401">
        <v>187.78</v>
      </c>
      <c r="J401">
        <v>142712.79999999999</v>
      </c>
      <c r="K401">
        <v>142.71279999999999</v>
      </c>
      <c r="L401">
        <v>98826.82</v>
      </c>
      <c r="M401">
        <v>43885.979999999981</v>
      </c>
      <c r="N401">
        <v>43.885979999999982</v>
      </c>
      <c r="O401" s="10">
        <v>45192</v>
      </c>
      <c r="P401" t="s">
        <v>35</v>
      </c>
      <c r="Q401" t="s">
        <v>37</v>
      </c>
      <c r="R401">
        <v>2023</v>
      </c>
      <c r="S401" t="s">
        <v>446</v>
      </c>
      <c r="T401" t="s">
        <v>875</v>
      </c>
      <c r="U401" t="s">
        <v>41</v>
      </c>
      <c r="V401" t="s">
        <v>198</v>
      </c>
    </row>
    <row r="402" spans="1:22" x14ac:dyDescent="0.25">
      <c r="A402" t="s">
        <v>54</v>
      </c>
      <c r="B402" t="s">
        <v>208</v>
      </c>
      <c r="C402" t="s">
        <v>874</v>
      </c>
      <c r="D402" t="s">
        <v>24</v>
      </c>
      <c r="E402">
        <v>1228</v>
      </c>
      <c r="F402">
        <v>130.59</v>
      </c>
      <c r="G402">
        <v>221.73</v>
      </c>
      <c r="H402">
        <v>206208.9</v>
      </c>
      <c r="I402">
        <v>221.73</v>
      </c>
      <c r="J402">
        <v>272284.44</v>
      </c>
      <c r="K402">
        <v>272.28444000000002</v>
      </c>
      <c r="L402">
        <v>121448.7</v>
      </c>
      <c r="M402">
        <v>150835.74</v>
      </c>
      <c r="N402">
        <v>150.83573999999999</v>
      </c>
      <c r="O402" s="10">
        <v>44983</v>
      </c>
      <c r="P402" t="s">
        <v>26</v>
      </c>
      <c r="Q402" t="s">
        <v>38</v>
      </c>
      <c r="R402">
        <v>2023</v>
      </c>
      <c r="S402" t="s">
        <v>664</v>
      </c>
      <c r="T402" t="s">
        <v>875</v>
      </c>
      <c r="U402" t="s">
        <v>46</v>
      </c>
      <c r="V402" t="s">
        <v>208</v>
      </c>
    </row>
    <row r="403" spans="1:22" x14ac:dyDescent="0.25">
      <c r="A403" t="s">
        <v>52</v>
      </c>
      <c r="B403" t="s">
        <v>83</v>
      </c>
      <c r="C403" t="s">
        <v>874</v>
      </c>
      <c r="D403" t="s">
        <v>24</v>
      </c>
      <c r="E403">
        <v>813</v>
      </c>
      <c r="F403">
        <v>114.09</v>
      </c>
      <c r="G403">
        <v>174.23</v>
      </c>
      <c r="H403">
        <v>107325.68</v>
      </c>
      <c r="I403">
        <v>174.23</v>
      </c>
      <c r="J403">
        <v>141648.99</v>
      </c>
      <c r="K403">
        <v>141.64899</v>
      </c>
      <c r="L403">
        <v>70279.44</v>
      </c>
      <c r="M403">
        <v>71369.549999999988</v>
      </c>
      <c r="N403">
        <v>71.36954999999999</v>
      </c>
      <c r="O403" s="10">
        <v>45233</v>
      </c>
      <c r="P403" t="s">
        <v>33</v>
      </c>
      <c r="Q403" t="s">
        <v>39</v>
      </c>
      <c r="R403">
        <v>2023</v>
      </c>
      <c r="S403" t="s">
        <v>834</v>
      </c>
      <c r="T403" t="s">
        <v>875</v>
      </c>
      <c r="U403" t="s">
        <v>111</v>
      </c>
      <c r="V403" t="s">
        <v>83</v>
      </c>
    </row>
    <row r="404" spans="1:22" x14ac:dyDescent="0.25">
      <c r="A404" t="s">
        <v>867</v>
      </c>
      <c r="B404" t="s">
        <v>74</v>
      </c>
      <c r="C404" t="s">
        <v>874</v>
      </c>
      <c r="D404" t="s">
        <v>23</v>
      </c>
      <c r="E404">
        <v>469</v>
      </c>
      <c r="F404">
        <v>218.27</v>
      </c>
      <c r="G404">
        <v>380.98</v>
      </c>
      <c r="H404">
        <v>178679.62</v>
      </c>
      <c r="I404">
        <v>380.98</v>
      </c>
      <c r="J404">
        <v>178679.62</v>
      </c>
      <c r="K404">
        <v>178.67962</v>
      </c>
      <c r="L404">
        <v>102368.63</v>
      </c>
      <c r="M404">
        <v>76310.989999999991</v>
      </c>
      <c r="N404">
        <v>76.31098999999999</v>
      </c>
      <c r="O404" s="10">
        <v>44748</v>
      </c>
      <c r="P404" t="s">
        <v>31</v>
      </c>
      <c r="Q404" t="s">
        <v>37</v>
      </c>
      <c r="R404">
        <v>2022</v>
      </c>
      <c r="S404" t="s">
        <v>760</v>
      </c>
      <c r="T404" t="s">
        <v>875</v>
      </c>
      <c r="U404" t="s">
        <v>46</v>
      </c>
      <c r="V404" t="s">
        <v>74</v>
      </c>
    </row>
    <row r="405" spans="1:22" x14ac:dyDescent="0.25">
      <c r="A405" t="s">
        <v>54</v>
      </c>
      <c r="B405" t="s">
        <v>81</v>
      </c>
      <c r="C405" t="s">
        <v>874</v>
      </c>
      <c r="D405" t="s">
        <v>23</v>
      </c>
      <c r="E405">
        <v>979</v>
      </c>
      <c r="F405">
        <v>102.61</v>
      </c>
      <c r="G405">
        <v>170.83</v>
      </c>
      <c r="H405">
        <v>139397.28</v>
      </c>
      <c r="I405">
        <v>170.83</v>
      </c>
      <c r="J405">
        <v>167242.57</v>
      </c>
      <c r="K405">
        <v>167.24257</v>
      </c>
      <c r="L405">
        <v>83729.759999999995</v>
      </c>
      <c r="M405">
        <v>83512.810000000012</v>
      </c>
      <c r="N405">
        <v>83.512810000000016</v>
      </c>
      <c r="O405" s="10">
        <v>45374</v>
      </c>
      <c r="P405" t="s">
        <v>34</v>
      </c>
      <c r="Q405" t="s">
        <v>38</v>
      </c>
      <c r="R405">
        <v>2024</v>
      </c>
      <c r="S405" t="s">
        <v>326</v>
      </c>
      <c r="T405" t="s">
        <v>875</v>
      </c>
      <c r="U405" t="s">
        <v>111</v>
      </c>
      <c r="V405" t="s">
        <v>81</v>
      </c>
    </row>
    <row r="406" spans="1:22" x14ac:dyDescent="0.25">
      <c r="A406" t="s">
        <v>53</v>
      </c>
      <c r="B406" t="s">
        <v>89</v>
      </c>
      <c r="C406" t="s">
        <v>874</v>
      </c>
      <c r="D406" t="s">
        <v>22</v>
      </c>
      <c r="E406">
        <v>611</v>
      </c>
      <c r="F406">
        <v>186.14</v>
      </c>
      <c r="G406">
        <v>294.61</v>
      </c>
      <c r="H406">
        <v>149956.49</v>
      </c>
      <c r="I406">
        <v>294.61</v>
      </c>
      <c r="J406">
        <v>180006.71</v>
      </c>
      <c r="K406">
        <v>180.00671</v>
      </c>
      <c r="L406">
        <v>94745.26</v>
      </c>
      <c r="M406">
        <v>85261.450000000026</v>
      </c>
      <c r="N406">
        <v>85.261450000000025</v>
      </c>
      <c r="O406" s="10">
        <v>45450</v>
      </c>
      <c r="P406" t="s">
        <v>28</v>
      </c>
      <c r="Q406" t="s">
        <v>40</v>
      </c>
      <c r="R406">
        <v>2024</v>
      </c>
      <c r="S406" t="s">
        <v>387</v>
      </c>
      <c r="T406" t="s">
        <v>875</v>
      </c>
      <c r="U406" t="s">
        <v>43</v>
      </c>
      <c r="V406" t="s">
        <v>89</v>
      </c>
    </row>
    <row r="407" spans="1:22" x14ac:dyDescent="0.25">
      <c r="A407" t="s">
        <v>53</v>
      </c>
      <c r="B407" t="s">
        <v>307</v>
      </c>
      <c r="C407" t="s">
        <v>874</v>
      </c>
      <c r="D407" t="s">
        <v>23</v>
      </c>
      <c r="E407">
        <v>917</v>
      </c>
      <c r="F407">
        <v>169.93</v>
      </c>
      <c r="G407">
        <v>274.93</v>
      </c>
      <c r="H407">
        <v>229291.62</v>
      </c>
      <c r="I407">
        <v>274.93</v>
      </c>
      <c r="J407">
        <v>252110.81</v>
      </c>
      <c r="K407">
        <v>252.11080999999999</v>
      </c>
      <c r="L407">
        <v>141721.62</v>
      </c>
      <c r="M407">
        <v>110389.19</v>
      </c>
      <c r="N407">
        <v>110.38919</v>
      </c>
      <c r="O407" s="10">
        <v>45033</v>
      </c>
      <c r="P407" t="s">
        <v>30</v>
      </c>
      <c r="Q407" t="s">
        <v>40</v>
      </c>
      <c r="R407">
        <v>2023</v>
      </c>
      <c r="S407" t="s">
        <v>731</v>
      </c>
      <c r="T407" t="s">
        <v>875</v>
      </c>
      <c r="U407" t="s">
        <v>111</v>
      </c>
      <c r="V407" t="s">
        <v>307</v>
      </c>
    </row>
    <row r="408" spans="1:22" x14ac:dyDescent="0.25">
      <c r="A408" t="s">
        <v>54</v>
      </c>
      <c r="B408" t="s">
        <v>502</v>
      </c>
      <c r="C408" t="s">
        <v>874</v>
      </c>
      <c r="D408" t="s">
        <v>24</v>
      </c>
      <c r="E408">
        <v>794</v>
      </c>
      <c r="F408">
        <v>126.1</v>
      </c>
      <c r="G408">
        <v>198.43</v>
      </c>
      <c r="H408">
        <v>157553.42000000001</v>
      </c>
      <c r="I408">
        <v>198.43</v>
      </c>
      <c r="J408">
        <v>157553.42000000001</v>
      </c>
      <c r="K408">
        <v>157.55341999999999</v>
      </c>
      <c r="L408">
        <v>100123.4</v>
      </c>
      <c r="M408">
        <v>57430.020000000019</v>
      </c>
      <c r="N408">
        <v>57.43002000000002</v>
      </c>
      <c r="O408" s="10">
        <v>44734</v>
      </c>
      <c r="P408" t="s">
        <v>28</v>
      </c>
      <c r="Q408" t="s">
        <v>40</v>
      </c>
      <c r="R408">
        <v>2022</v>
      </c>
      <c r="S408" t="s">
        <v>794</v>
      </c>
      <c r="T408" t="s">
        <v>875</v>
      </c>
      <c r="U408" t="s">
        <v>42</v>
      </c>
      <c r="V408" t="s">
        <v>502</v>
      </c>
    </row>
    <row r="409" spans="1:22" x14ac:dyDescent="0.25">
      <c r="A409" t="s">
        <v>867</v>
      </c>
      <c r="B409" t="s">
        <v>132</v>
      </c>
      <c r="C409" t="s">
        <v>874</v>
      </c>
      <c r="D409" t="s">
        <v>24</v>
      </c>
      <c r="E409">
        <v>835</v>
      </c>
      <c r="F409">
        <v>249.77</v>
      </c>
      <c r="G409">
        <v>395.02</v>
      </c>
      <c r="H409">
        <v>329841.7</v>
      </c>
      <c r="I409">
        <v>395.02</v>
      </c>
      <c r="J409">
        <v>329841.7</v>
      </c>
      <c r="K409">
        <v>329.8417</v>
      </c>
      <c r="L409">
        <v>208557.95</v>
      </c>
      <c r="M409">
        <v>121283.75</v>
      </c>
      <c r="N409">
        <v>121.28375</v>
      </c>
      <c r="O409" s="10">
        <v>44743</v>
      </c>
      <c r="P409" t="s">
        <v>31</v>
      </c>
      <c r="Q409" t="s">
        <v>37</v>
      </c>
      <c r="R409">
        <v>2022</v>
      </c>
      <c r="S409" t="s">
        <v>529</v>
      </c>
      <c r="T409" t="s">
        <v>875</v>
      </c>
      <c r="U409" t="s">
        <v>44</v>
      </c>
      <c r="V409" t="s">
        <v>132</v>
      </c>
    </row>
    <row r="410" spans="1:22" x14ac:dyDescent="0.25">
      <c r="A410" t="s">
        <v>54</v>
      </c>
      <c r="B410" t="s">
        <v>212</v>
      </c>
      <c r="C410" t="s">
        <v>874</v>
      </c>
      <c r="D410" t="s">
        <v>24</v>
      </c>
      <c r="E410">
        <v>1433</v>
      </c>
      <c r="F410">
        <v>208.53</v>
      </c>
      <c r="G410">
        <v>303.85000000000002</v>
      </c>
      <c r="H410">
        <v>302330.75</v>
      </c>
      <c r="I410">
        <v>303.85000000000002</v>
      </c>
      <c r="J410">
        <v>435417.05</v>
      </c>
      <c r="K410">
        <v>435.41705000000007</v>
      </c>
      <c r="L410">
        <v>207487.35</v>
      </c>
      <c r="M410">
        <v>227929.7</v>
      </c>
      <c r="N410">
        <v>227.92970000000011</v>
      </c>
      <c r="O410" s="10">
        <v>45299</v>
      </c>
      <c r="P410" t="s">
        <v>36</v>
      </c>
      <c r="Q410" t="s">
        <v>38</v>
      </c>
      <c r="R410">
        <v>2024</v>
      </c>
      <c r="S410" t="s">
        <v>397</v>
      </c>
      <c r="T410" t="s">
        <v>875</v>
      </c>
      <c r="U410" t="s">
        <v>43</v>
      </c>
      <c r="V410" t="s">
        <v>212</v>
      </c>
    </row>
    <row r="411" spans="1:22" x14ac:dyDescent="0.25">
      <c r="A411" t="s">
        <v>867</v>
      </c>
      <c r="B411" t="s">
        <v>328</v>
      </c>
      <c r="C411" t="s">
        <v>874</v>
      </c>
      <c r="D411" t="s">
        <v>23</v>
      </c>
      <c r="E411">
        <v>1126</v>
      </c>
      <c r="F411">
        <v>110.14</v>
      </c>
      <c r="G411">
        <v>147.69</v>
      </c>
      <c r="H411">
        <v>138533.22</v>
      </c>
      <c r="I411">
        <v>147.69</v>
      </c>
      <c r="J411">
        <v>166298.94</v>
      </c>
      <c r="K411">
        <v>166.29893999999999</v>
      </c>
      <c r="L411">
        <v>103311.32</v>
      </c>
      <c r="M411">
        <v>62987.62</v>
      </c>
      <c r="N411">
        <v>62.987619999999993</v>
      </c>
      <c r="O411" s="10">
        <v>44868</v>
      </c>
      <c r="P411" t="s">
        <v>33</v>
      </c>
      <c r="Q411" t="s">
        <v>39</v>
      </c>
      <c r="R411">
        <v>2022</v>
      </c>
      <c r="S411" t="s">
        <v>690</v>
      </c>
      <c r="T411" t="s">
        <v>875</v>
      </c>
      <c r="U411" t="s">
        <v>47</v>
      </c>
      <c r="V411" t="s">
        <v>328</v>
      </c>
    </row>
    <row r="412" spans="1:22" x14ac:dyDescent="0.25">
      <c r="A412" t="s">
        <v>54</v>
      </c>
      <c r="B412" t="s">
        <v>210</v>
      </c>
      <c r="C412" t="s">
        <v>874</v>
      </c>
      <c r="D412" t="s">
        <v>22</v>
      </c>
      <c r="E412">
        <v>866</v>
      </c>
      <c r="F412">
        <v>257.08</v>
      </c>
      <c r="G412">
        <v>322.08</v>
      </c>
      <c r="H412">
        <v>278921.28000000003</v>
      </c>
      <c r="I412">
        <v>322.08</v>
      </c>
      <c r="J412">
        <v>278921.28000000003</v>
      </c>
      <c r="K412">
        <v>278.92128000000002</v>
      </c>
      <c r="L412">
        <v>222631.28</v>
      </c>
      <c r="M412">
        <v>56289.999999999971</v>
      </c>
      <c r="N412">
        <v>56.289999999999971</v>
      </c>
      <c r="O412" s="10">
        <v>44848</v>
      </c>
      <c r="P412" t="s">
        <v>29</v>
      </c>
      <c r="Q412" t="s">
        <v>39</v>
      </c>
      <c r="R412">
        <v>2022</v>
      </c>
      <c r="S412" t="s">
        <v>617</v>
      </c>
      <c r="T412" t="s">
        <v>875</v>
      </c>
      <c r="U412" t="s">
        <v>111</v>
      </c>
      <c r="V412" t="s">
        <v>210</v>
      </c>
    </row>
    <row r="413" spans="1:22" x14ac:dyDescent="0.25">
      <c r="A413" t="s">
        <v>52</v>
      </c>
      <c r="B413" t="s">
        <v>66</v>
      </c>
      <c r="C413" t="s">
        <v>874</v>
      </c>
      <c r="D413" t="s">
        <v>23</v>
      </c>
      <c r="E413">
        <v>736</v>
      </c>
      <c r="F413">
        <v>238.08</v>
      </c>
      <c r="G413">
        <v>310.52999999999997</v>
      </c>
      <c r="H413">
        <v>228550.08</v>
      </c>
      <c r="I413">
        <v>310.52999999999997</v>
      </c>
      <c r="J413">
        <v>228550.08</v>
      </c>
      <c r="K413">
        <v>228.55008000000001</v>
      </c>
      <c r="L413">
        <v>175226.88</v>
      </c>
      <c r="M413">
        <v>53323.199999999983</v>
      </c>
      <c r="N413">
        <v>53.323199999999993</v>
      </c>
      <c r="O413" s="10">
        <v>44662</v>
      </c>
      <c r="P413" t="s">
        <v>30</v>
      </c>
      <c r="Q413" t="s">
        <v>40</v>
      </c>
      <c r="R413">
        <v>2022</v>
      </c>
      <c r="S413" t="s">
        <v>779</v>
      </c>
      <c r="T413" t="s">
        <v>875</v>
      </c>
      <c r="U413" t="s">
        <v>41</v>
      </c>
      <c r="V413" t="s">
        <v>66</v>
      </c>
    </row>
    <row r="414" spans="1:22" x14ac:dyDescent="0.25">
      <c r="A414" t="s">
        <v>53</v>
      </c>
      <c r="B414" t="s">
        <v>151</v>
      </c>
      <c r="C414" t="s">
        <v>874</v>
      </c>
      <c r="D414" t="s">
        <v>22</v>
      </c>
      <c r="E414">
        <v>699</v>
      </c>
      <c r="F414">
        <v>214.24</v>
      </c>
      <c r="G414">
        <v>318.89999999999998</v>
      </c>
      <c r="H414">
        <v>222911.1</v>
      </c>
      <c r="I414">
        <v>318.89999999999998</v>
      </c>
      <c r="J414">
        <v>222911.1</v>
      </c>
      <c r="K414">
        <v>222.9111</v>
      </c>
      <c r="L414">
        <v>149753.76</v>
      </c>
      <c r="M414">
        <v>73157.339999999967</v>
      </c>
      <c r="N414">
        <v>73.157339999999962</v>
      </c>
      <c r="O414" s="10">
        <v>44849</v>
      </c>
      <c r="P414" t="s">
        <v>29</v>
      </c>
      <c r="Q414" t="s">
        <v>39</v>
      </c>
      <c r="R414">
        <v>2022</v>
      </c>
      <c r="S414" t="s">
        <v>588</v>
      </c>
      <c r="T414" t="s">
        <v>875</v>
      </c>
      <c r="U414" t="s">
        <v>41</v>
      </c>
      <c r="V414" t="s">
        <v>151</v>
      </c>
    </row>
    <row r="415" spans="1:22" x14ac:dyDescent="0.25">
      <c r="A415" t="s">
        <v>54</v>
      </c>
      <c r="B415" t="s">
        <v>351</v>
      </c>
      <c r="C415" t="s">
        <v>874</v>
      </c>
      <c r="D415" t="s">
        <v>23</v>
      </c>
      <c r="E415">
        <v>1283</v>
      </c>
      <c r="F415">
        <v>82.49</v>
      </c>
      <c r="G415">
        <v>142.24</v>
      </c>
      <c r="H415">
        <v>138257.28</v>
      </c>
      <c r="I415">
        <v>142.24</v>
      </c>
      <c r="J415">
        <v>182493.92</v>
      </c>
      <c r="K415">
        <v>182.49392</v>
      </c>
      <c r="L415">
        <v>80180.28</v>
      </c>
      <c r="M415">
        <v>102313.64</v>
      </c>
      <c r="N415">
        <v>102.31364000000001</v>
      </c>
      <c r="O415" s="10">
        <v>44953</v>
      </c>
      <c r="P415" t="s">
        <v>36</v>
      </c>
      <c r="Q415" t="s">
        <v>38</v>
      </c>
      <c r="R415">
        <v>2023</v>
      </c>
      <c r="S415" t="s">
        <v>623</v>
      </c>
      <c r="T415" t="s">
        <v>875</v>
      </c>
      <c r="U415" t="s">
        <v>43</v>
      </c>
      <c r="V415" t="s">
        <v>351</v>
      </c>
    </row>
    <row r="416" spans="1:22" x14ac:dyDescent="0.25">
      <c r="A416" t="s">
        <v>54</v>
      </c>
      <c r="B416" t="s">
        <v>120</v>
      </c>
      <c r="C416" t="s">
        <v>874</v>
      </c>
      <c r="D416" t="s">
        <v>23</v>
      </c>
      <c r="E416">
        <v>906</v>
      </c>
      <c r="F416">
        <v>177.36</v>
      </c>
      <c r="G416">
        <v>229.11</v>
      </c>
      <c r="H416">
        <v>188786.64</v>
      </c>
      <c r="I416">
        <v>229.11</v>
      </c>
      <c r="J416">
        <v>207573.66</v>
      </c>
      <c r="K416">
        <v>207.57365999999999</v>
      </c>
      <c r="L416">
        <v>146144.64000000001</v>
      </c>
      <c r="M416">
        <v>61429.01999999999</v>
      </c>
      <c r="N416">
        <v>61.429019999999987</v>
      </c>
      <c r="O416" s="10">
        <v>45179</v>
      </c>
      <c r="P416" t="s">
        <v>35</v>
      </c>
      <c r="Q416" t="s">
        <v>37</v>
      </c>
      <c r="R416">
        <v>2023</v>
      </c>
      <c r="S416" t="s">
        <v>791</v>
      </c>
      <c r="T416" t="s">
        <v>875</v>
      </c>
      <c r="U416" t="s">
        <v>42</v>
      </c>
      <c r="V416" t="s">
        <v>120</v>
      </c>
    </row>
    <row r="417" spans="1:22" x14ac:dyDescent="0.25">
      <c r="A417" t="s">
        <v>867</v>
      </c>
      <c r="B417" t="s">
        <v>371</v>
      </c>
      <c r="C417" t="s">
        <v>874</v>
      </c>
      <c r="D417" t="s">
        <v>23</v>
      </c>
      <c r="E417">
        <v>944</v>
      </c>
      <c r="F417">
        <v>262.2</v>
      </c>
      <c r="G417">
        <v>370.1</v>
      </c>
      <c r="H417">
        <v>291268.7</v>
      </c>
      <c r="I417">
        <v>370.1</v>
      </c>
      <c r="J417">
        <v>349374.4</v>
      </c>
      <c r="K417">
        <v>349.37439999999998</v>
      </c>
      <c r="L417">
        <v>206351.4</v>
      </c>
      <c r="M417">
        <v>143023</v>
      </c>
      <c r="N417">
        <v>143.023</v>
      </c>
      <c r="O417" s="10">
        <v>44583</v>
      </c>
      <c r="P417" t="s">
        <v>36</v>
      </c>
      <c r="Q417" t="s">
        <v>38</v>
      </c>
      <c r="R417">
        <v>2022</v>
      </c>
      <c r="S417" t="s">
        <v>847</v>
      </c>
      <c r="T417" t="s">
        <v>875</v>
      </c>
      <c r="U417" t="s">
        <v>43</v>
      </c>
      <c r="V417" t="s">
        <v>371</v>
      </c>
    </row>
    <row r="418" spans="1:22" x14ac:dyDescent="0.25">
      <c r="A418" t="s">
        <v>53</v>
      </c>
      <c r="B418" t="s">
        <v>280</v>
      </c>
      <c r="C418" t="s">
        <v>874</v>
      </c>
      <c r="D418" t="s">
        <v>24</v>
      </c>
      <c r="E418">
        <v>738</v>
      </c>
      <c r="F418">
        <v>261.66000000000003</v>
      </c>
      <c r="G418">
        <v>412.25</v>
      </c>
      <c r="H418">
        <v>253533.75</v>
      </c>
      <c r="I418">
        <v>412.25</v>
      </c>
      <c r="J418">
        <v>304240.5</v>
      </c>
      <c r="K418">
        <v>304.2405</v>
      </c>
      <c r="L418">
        <v>160920.9</v>
      </c>
      <c r="M418">
        <v>143319.6</v>
      </c>
      <c r="N418">
        <v>143.31960000000001</v>
      </c>
      <c r="O418" s="10">
        <v>45568</v>
      </c>
      <c r="P418" t="s">
        <v>29</v>
      </c>
      <c r="Q418" t="s">
        <v>39</v>
      </c>
      <c r="R418">
        <v>2024</v>
      </c>
      <c r="S418" t="s">
        <v>281</v>
      </c>
      <c r="T418" t="s">
        <v>875</v>
      </c>
      <c r="U418" t="s">
        <v>45</v>
      </c>
      <c r="V418" t="s">
        <v>280</v>
      </c>
    </row>
    <row r="419" spans="1:22" x14ac:dyDescent="0.25">
      <c r="A419" t="s">
        <v>52</v>
      </c>
      <c r="B419" t="s">
        <v>291</v>
      </c>
      <c r="C419" t="s">
        <v>874</v>
      </c>
      <c r="D419" t="s">
        <v>23</v>
      </c>
      <c r="E419">
        <v>963</v>
      </c>
      <c r="F419">
        <v>178.97</v>
      </c>
      <c r="G419">
        <v>230.62</v>
      </c>
      <c r="H419">
        <v>222087.06</v>
      </c>
      <c r="I419">
        <v>230.62</v>
      </c>
      <c r="J419">
        <v>222087.06</v>
      </c>
      <c r="K419">
        <v>222.08706000000001</v>
      </c>
      <c r="L419">
        <v>172348.11</v>
      </c>
      <c r="M419">
        <v>49738.950000000012</v>
      </c>
      <c r="N419">
        <v>49.73895000000001</v>
      </c>
      <c r="O419" s="10">
        <v>44669</v>
      </c>
      <c r="P419" t="s">
        <v>30</v>
      </c>
      <c r="Q419" t="s">
        <v>40</v>
      </c>
      <c r="R419">
        <v>2022</v>
      </c>
      <c r="S419" t="s">
        <v>530</v>
      </c>
      <c r="T419" t="s">
        <v>875</v>
      </c>
      <c r="U419" t="s">
        <v>43</v>
      </c>
      <c r="V419" t="s">
        <v>291</v>
      </c>
    </row>
    <row r="420" spans="1:22" x14ac:dyDescent="0.25">
      <c r="A420" t="s">
        <v>54</v>
      </c>
      <c r="B420" t="s">
        <v>246</v>
      </c>
      <c r="C420" t="s">
        <v>874</v>
      </c>
      <c r="D420" t="s">
        <v>21</v>
      </c>
      <c r="E420">
        <v>1077</v>
      </c>
      <c r="F420">
        <v>229.76</v>
      </c>
      <c r="G420">
        <v>378.57</v>
      </c>
      <c r="H420">
        <v>283170.36</v>
      </c>
      <c r="I420">
        <v>378.57</v>
      </c>
      <c r="J420">
        <v>407719.89</v>
      </c>
      <c r="K420">
        <v>407.71989000000002</v>
      </c>
      <c r="L420">
        <v>171860.48000000001</v>
      </c>
      <c r="M420">
        <v>235859.41</v>
      </c>
      <c r="N420">
        <v>235.85941</v>
      </c>
      <c r="O420" s="10">
        <v>45645</v>
      </c>
      <c r="P420" t="s">
        <v>27</v>
      </c>
      <c r="Q420" t="s">
        <v>39</v>
      </c>
      <c r="R420">
        <v>2024</v>
      </c>
      <c r="S420" t="s">
        <v>524</v>
      </c>
      <c r="T420" t="s">
        <v>875</v>
      </c>
      <c r="U420" t="s">
        <v>43</v>
      </c>
      <c r="V420" t="s">
        <v>246</v>
      </c>
    </row>
    <row r="421" spans="1:22" x14ac:dyDescent="0.25">
      <c r="A421" t="s">
        <v>54</v>
      </c>
      <c r="B421" t="s">
        <v>517</v>
      </c>
      <c r="C421" t="s">
        <v>874</v>
      </c>
      <c r="D421" t="s">
        <v>22</v>
      </c>
      <c r="E421">
        <v>1125</v>
      </c>
      <c r="F421">
        <v>252.94</v>
      </c>
      <c r="G421">
        <v>345.39</v>
      </c>
      <c r="H421">
        <v>269749.59000000003</v>
      </c>
      <c r="I421">
        <v>345.39</v>
      </c>
      <c r="J421">
        <v>388563.75</v>
      </c>
      <c r="K421">
        <v>388.56375000000003</v>
      </c>
      <c r="L421">
        <v>197546.14</v>
      </c>
      <c r="M421">
        <v>191017.61</v>
      </c>
      <c r="N421">
        <v>191.01760999999999</v>
      </c>
      <c r="O421" s="10">
        <v>45637</v>
      </c>
      <c r="P421" t="s">
        <v>27</v>
      </c>
      <c r="Q421" t="s">
        <v>39</v>
      </c>
      <c r="R421">
        <v>2024</v>
      </c>
      <c r="S421" t="s">
        <v>607</v>
      </c>
      <c r="T421" t="s">
        <v>875</v>
      </c>
      <c r="U421" t="s">
        <v>42</v>
      </c>
      <c r="V421" t="s">
        <v>517</v>
      </c>
    </row>
    <row r="422" spans="1:22" x14ac:dyDescent="0.25">
      <c r="A422" t="s">
        <v>52</v>
      </c>
      <c r="B422" t="s">
        <v>151</v>
      </c>
      <c r="C422" t="s">
        <v>874</v>
      </c>
      <c r="D422" t="s">
        <v>24</v>
      </c>
      <c r="E422">
        <v>1395</v>
      </c>
      <c r="F422">
        <v>198.85</v>
      </c>
      <c r="G422">
        <v>278.54000000000002</v>
      </c>
      <c r="H422">
        <v>269905.26</v>
      </c>
      <c r="I422">
        <v>278.54000000000002</v>
      </c>
      <c r="J422">
        <v>388563.3</v>
      </c>
      <c r="K422">
        <v>388.56330000000003</v>
      </c>
      <c r="L422">
        <v>192685.65</v>
      </c>
      <c r="M422">
        <v>195877.65000000011</v>
      </c>
      <c r="N422">
        <v>195.87764999999999</v>
      </c>
      <c r="O422" s="10">
        <v>45640</v>
      </c>
      <c r="P422" t="s">
        <v>27</v>
      </c>
      <c r="Q422" t="s">
        <v>39</v>
      </c>
      <c r="R422">
        <v>2024</v>
      </c>
      <c r="S422" t="s">
        <v>255</v>
      </c>
      <c r="T422" t="s">
        <v>875</v>
      </c>
      <c r="U422" t="s">
        <v>44</v>
      </c>
      <c r="V422" t="s">
        <v>151</v>
      </c>
    </row>
    <row r="423" spans="1:22" x14ac:dyDescent="0.25">
      <c r="A423" t="s">
        <v>867</v>
      </c>
      <c r="B423" t="s">
        <v>85</v>
      </c>
      <c r="C423" t="s">
        <v>876</v>
      </c>
      <c r="D423" t="s">
        <v>23</v>
      </c>
      <c r="E423">
        <v>444</v>
      </c>
      <c r="F423">
        <v>275.45999999999998</v>
      </c>
      <c r="G423">
        <v>422.76</v>
      </c>
      <c r="H423">
        <v>130210.08</v>
      </c>
      <c r="I423">
        <v>28.6</v>
      </c>
      <c r="J423">
        <v>175007.04</v>
      </c>
      <c r="K423">
        <v>175.00703999999999</v>
      </c>
      <c r="L423">
        <v>84841.68</v>
      </c>
      <c r="M423">
        <v>90165.359999999986</v>
      </c>
      <c r="N423">
        <v>90.165359999999993</v>
      </c>
      <c r="O423" s="10">
        <v>45315</v>
      </c>
      <c r="P423" t="s">
        <v>36</v>
      </c>
      <c r="Q423" t="s">
        <v>38</v>
      </c>
      <c r="R423">
        <v>2024</v>
      </c>
      <c r="S423" t="s">
        <v>370</v>
      </c>
      <c r="T423" t="s">
        <v>877</v>
      </c>
      <c r="U423" t="s">
        <v>47</v>
      </c>
      <c r="V423" t="s">
        <v>85</v>
      </c>
    </row>
    <row r="424" spans="1:22" x14ac:dyDescent="0.25">
      <c r="A424" t="s">
        <v>54</v>
      </c>
      <c r="B424" t="s">
        <v>196</v>
      </c>
      <c r="C424" t="s">
        <v>876</v>
      </c>
      <c r="D424" t="s">
        <v>21</v>
      </c>
      <c r="E424">
        <v>613</v>
      </c>
      <c r="F424">
        <v>286.76</v>
      </c>
      <c r="G424">
        <v>446.44</v>
      </c>
      <c r="H424">
        <v>248667.08</v>
      </c>
      <c r="I424">
        <v>410.87</v>
      </c>
      <c r="J424">
        <v>21804.41</v>
      </c>
      <c r="K424">
        <v>21.804410000000001</v>
      </c>
      <c r="L424">
        <v>159725.32</v>
      </c>
      <c r="M424">
        <v>0</v>
      </c>
      <c r="N424">
        <v>0</v>
      </c>
      <c r="O424" s="10">
        <v>45055</v>
      </c>
      <c r="P424" t="s">
        <v>32</v>
      </c>
      <c r="Q424" t="s">
        <v>40</v>
      </c>
      <c r="R424">
        <v>2023</v>
      </c>
      <c r="S424" t="s">
        <v>240</v>
      </c>
      <c r="T424" t="s">
        <v>877</v>
      </c>
      <c r="U424" t="s">
        <v>44</v>
      </c>
      <c r="V424" t="s">
        <v>196</v>
      </c>
    </row>
    <row r="425" spans="1:22" x14ac:dyDescent="0.25">
      <c r="A425" t="s">
        <v>54</v>
      </c>
      <c r="B425" t="s">
        <v>118</v>
      </c>
      <c r="C425" t="s">
        <v>876</v>
      </c>
      <c r="D425" t="s">
        <v>24</v>
      </c>
      <c r="E425">
        <v>779</v>
      </c>
      <c r="F425">
        <v>55.08</v>
      </c>
      <c r="G425">
        <v>90.84</v>
      </c>
      <c r="H425">
        <v>53595.6</v>
      </c>
      <c r="I425">
        <v>74.319999999999993</v>
      </c>
      <c r="J425">
        <v>12869.080000000011</v>
      </c>
      <c r="K425">
        <v>12.869080000000009</v>
      </c>
      <c r="L425">
        <v>32497.200000000001</v>
      </c>
      <c r="M425">
        <v>0</v>
      </c>
      <c r="N425">
        <v>0</v>
      </c>
      <c r="O425" s="10">
        <v>44945</v>
      </c>
      <c r="P425" t="s">
        <v>36</v>
      </c>
      <c r="Q425" t="s">
        <v>38</v>
      </c>
      <c r="R425">
        <v>2023</v>
      </c>
      <c r="S425" t="s">
        <v>682</v>
      </c>
      <c r="T425" t="s">
        <v>877</v>
      </c>
      <c r="U425" t="s">
        <v>46</v>
      </c>
      <c r="V425" t="s">
        <v>118</v>
      </c>
    </row>
    <row r="426" spans="1:22" x14ac:dyDescent="0.25">
      <c r="A426" t="s">
        <v>54</v>
      </c>
      <c r="B426" t="s">
        <v>341</v>
      </c>
      <c r="C426" t="s">
        <v>876</v>
      </c>
      <c r="D426" t="s">
        <v>21</v>
      </c>
      <c r="E426">
        <v>94</v>
      </c>
      <c r="F426">
        <v>33.65</v>
      </c>
      <c r="G426">
        <v>41.16</v>
      </c>
      <c r="H426">
        <v>3869.04</v>
      </c>
      <c r="I426">
        <v>2.23</v>
      </c>
      <c r="J426">
        <v>3659.42</v>
      </c>
      <c r="K426">
        <v>3.6594199999999999</v>
      </c>
      <c r="L426">
        <v>3163.1</v>
      </c>
      <c r="M426">
        <v>496.32000000000022</v>
      </c>
      <c r="N426">
        <v>0.49632000000000009</v>
      </c>
      <c r="O426" s="10">
        <v>44814</v>
      </c>
      <c r="P426" t="s">
        <v>35</v>
      </c>
      <c r="Q426" t="s">
        <v>37</v>
      </c>
      <c r="R426">
        <v>2022</v>
      </c>
      <c r="S426" t="s">
        <v>801</v>
      </c>
      <c r="T426" t="s">
        <v>877</v>
      </c>
      <c r="U426" t="s">
        <v>44</v>
      </c>
      <c r="V426" t="s">
        <v>341</v>
      </c>
    </row>
    <row r="427" spans="1:22" x14ac:dyDescent="0.25">
      <c r="A427" t="s">
        <v>54</v>
      </c>
      <c r="B427" t="s">
        <v>81</v>
      </c>
      <c r="C427" t="s">
        <v>876</v>
      </c>
      <c r="D427" t="s">
        <v>21</v>
      </c>
      <c r="E427">
        <v>26</v>
      </c>
      <c r="F427">
        <v>100.82</v>
      </c>
      <c r="G427">
        <v>153.13999999999999</v>
      </c>
      <c r="H427">
        <v>3369.08</v>
      </c>
      <c r="I427">
        <v>119.51</v>
      </c>
      <c r="J427">
        <v>874.37999999999954</v>
      </c>
      <c r="K427">
        <v>0.87437999999999949</v>
      </c>
      <c r="L427">
        <v>2218.04</v>
      </c>
      <c r="M427">
        <v>0</v>
      </c>
      <c r="N427">
        <v>0</v>
      </c>
      <c r="O427" s="10">
        <v>45564</v>
      </c>
      <c r="P427" t="s">
        <v>35</v>
      </c>
      <c r="Q427" t="s">
        <v>37</v>
      </c>
      <c r="R427">
        <v>2024</v>
      </c>
      <c r="S427" t="s">
        <v>312</v>
      </c>
      <c r="T427" t="s">
        <v>877</v>
      </c>
      <c r="U427" t="s">
        <v>42</v>
      </c>
      <c r="V427" t="s">
        <v>81</v>
      </c>
    </row>
    <row r="428" spans="1:22" x14ac:dyDescent="0.25">
      <c r="A428" t="s">
        <v>867</v>
      </c>
      <c r="B428" t="s">
        <v>64</v>
      </c>
      <c r="C428" t="s">
        <v>876</v>
      </c>
      <c r="D428" t="s">
        <v>23</v>
      </c>
      <c r="E428">
        <v>92</v>
      </c>
      <c r="F428">
        <v>27.72</v>
      </c>
      <c r="G428">
        <v>35.93</v>
      </c>
      <c r="H428">
        <v>2766.61</v>
      </c>
      <c r="I428">
        <v>35.93</v>
      </c>
      <c r="J428">
        <v>3305.56</v>
      </c>
      <c r="K428">
        <v>3.3055599999999998</v>
      </c>
      <c r="L428">
        <v>2134.44</v>
      </c>
      <c r="M428">
        <v>1171.1199999999999</v>
      </c>
      <c r="N428">
        <v>1.1711199999999999</v>
      </c>
      <c r="O428" s="10">
        <v>45367</v>
      </c>
      <c r="P428" t="s">
        <v>34</v>
      </c>
      <c r="Q428" t="s">
        <v>38</v>
      </c>
      <c r="R428">
        <v>2024</v>
      </c>
      <c r="S428" t="s">
        <v>652</v>
      </c>
      <c r="T428" t="s">
        <v>877</v>
      </c>
      <c r="U428" t="s">
        <v>44</v>
      </c>
      <c r="V428" t="s">
        <v>64</v>
      </c>
    </row>
    <row r="429" spans="1:22" x14ac:dyDescent="0.25">
      <c r="A429" t="s">
        <v>54</v>
      </c>
      <c r="B429" t="s">
        <v>124</v>
      </c>
      <c r="C429" t="s">
        <v>876</v>
      </c>
      <c r="D429" t="s">
        <v>21</v>
      </c>
      <c r="E429">
        <v>37</v>
      </c>
      <c r="F429">
        <v>222.44</v>
      </c>
      <c r="G429">
        <v>298.81</v>
      </c>
      <c r="H429">
        <v>10159.540000000001</v>
      </c>
      <c r="I429">
        <v>298.81</v>
      </c>
      <c r="J429">
        <v>11055.97</v>
      </c>
      <c r="K429">
        <v>11.05597</v>
      </c>
      <c r="L429">
        <v>7562.96</v>
      </c>
      <c r="M429">
        <v>3493.0099999999989</v>
      </c>
      <c r="N429">
        <v>3.4930099999999999</v>
      </c>
      <c r="O429" s="10">
        <v>45038</v>
      </c>
      <c r="P429" t="s">
        <v>30</v>
      </c>
      <c r="Q429" t="s">
        <v>40</v>
      </c>
      <c r="R429">
        <v>2023</v>
      </c>
      <c r="S429" t="s">
        <v>339</v>
      </c>
      <c r="T429" t="s">
        <v>877</v>
      </c>
      <c r="U429" t="s">
        <v>45</v>
      </c>
      <c r="V429" t="s">
        <v>124</v>
      </c>
    </row>
    <row r="430" spans="1:22" x14ac:dyDescent="0.25">
      <c r="A430" t="s">
        <v>867</v>
      </c>
      <c r="B430" t="s">
        <v>64</v>
      </c>
      <c r="C430" t="s">
        <v>876</v>
      </c>
      <c r="D430" t="s">
        <v>22</v>
      </c>
      <c r="E430">
        <v>567</v>
      </c>
      <c r="F430">
        <v>70.19</v>
      </c>
      <c r="G430">
        <v>121.21</v>
      </c>
      <c r="H430">
        <v>68726.070000000007</v>
      </c>
      <c r="I430">
        <v>121.21</v>
      </c>
      <c r="J430">
        <v>68726.069999999992</v>
      </c>
      <c r="K430">
        <v>68.726069999999993</v>
      </c>
      <c r="L430">
        <v>39797.730000000003</v>
      </c>
      <c r="M430">
        <v>28928.339999999989</v>
      </c>
      <c r="N430">
        <v>28.928339999999992</v>
      </c>
      <c r="O430" s="10">
        <v>44634</v>
      </c>
      <c r="P430" t="s">
        <v>34</v>
      </c>
      <c r="Q430" t="s">
        <v>38</v>
      </c>
      <c r="R430">
        <v>2022</v>
      </c>
      <c r="S430" t="s">
        <v>780</v>
      </c>
      <c r="T430" t="s">
        <v>877</v>
      </c>
      <c r="U430" t="s">
        <v>111</v>
      </c>
      <c r="V430" t="s">
        <v>64</v>
      </c>
    </row>
    <row r="431" spans="1:22" x14ac:dyDescent="0.25">
      <c r="A431" t="s">
        <v>53</v>
      </c>
      <c r="B431" t="s">
        <v>66</v>
      </c>
      <c r="C431" t="s">
        <v>876</v>
      </c>
      <c r="D431" t="s">
        <v>21</v>
      </c>
      <c r="E431">
        <v>577</v>
      </c>
      <c r="F431">
        <v>26.29</v>
      </c>
      <c r="G431">
        <v>41.84</v>
      </c>
      <c r="H431">
        <v>20125.04</v>
      </c>
      <c r="I431">
        <v>41.84</v>
      </c>
      <c r="J431">
        <v>24141.68</v>
      </c>
      <c r="K431">
        <v>24.141680000000001</v>
      </c>
      <c r="L431">
        <v>12645.49</v>
      </c>
      <c r="M431">
        <v>11496.19</v>
      </c>
      <c r="N431">
        <v>11.49619</v>
      </c>
      <c r="O431" s="10">
        <v>44605</v>
      </c>
      <c r="P431" t="s">
        <v>26</v>
      </c>
      <c r="Q431" t="s">
        <v>38</v>
      </c>
      <c r="R431">
        <v>2022</v>
      </c>
      <c r="S431" t="s">
        <v>229</v>
      </c>
      <c r="T431" t="s">
        <v>877</v>
      </c>
      <c r="U431" t="s">
        <v>42</v>
      </c>
      <c r="V431" t="s">
        <v>66</v>
      </c>
    </row>
    <row r="432" spans="1:22" x14ac:dyDescent="0.25">
      <c r="A432" t="s">
        <v>867</v>
      </c>
      <c r="B432" t="s">
        <v>164</v>
      </c>
      <c r="C432" t="s">
        <v>876</v>
      </c>
      <c r="D432" t="s">
        <v>21</v>
      </c>
      <c r="E432">
        <v>87</v>
      </c>
      <c r="F432">
        <v>131.88999999999999</v>
      </c>
      <c r="G432">
        <v>181.86</v>
      </c>
      <c r="H432">
        <v>14366.94</v>
      </c>
      <c r="I432">
        <v>181.86</v>
      </c>
      <c r="J432">
        <v>15821.82</v>
      </c>
      <c r="K432">
        <v>15.821820000000001</v>
      </c>
      <c r="L432">
        <v>10419.31</v>
      </c>
      <c r="M432">
        <v>5402.510000000002</v>
      </c>
      <c r="N432">
        <v>5.4025100000000021</v>
      </c>
      <c r="O432" s="10">
        <v>45018</v>
      </c>
      <c r="P432" t="s">
        <v>30</v>
      </c>
      <c r="Q432" t="s">
        <v>40</v>
      </c>
      <c r="R432">
        <v>2023</v>
      </c>
      <c r="S432" t="s">
        <v>520</v>
      </c>
      <c r="T432" t="s">
        <v>877</v>
      </c>
      <c r="U432" t="s">
        <v>44</v>
      </c>
      <c r="V432" t="s">
        <v>164</v>
      </c>
    </row>
    <row r="433" spans="1:22" x14ac:dyDescent="0.25">
      <c r="A433" t="s">
        <v>54</v>
      </c>
      <c r="B433" t="s">
        <v>180</v>
      </c>
      <c r="C433" t="s">
        <v>876</v>
      </c>
      <c r="D433" t="s">
        <v>22</v>
      </c>
      <c r="E433">
        <v>161</v>
      </c>
      <c r="F433">
        <v>106.46</v>
      </c>
      <c r="G433">
        <v>185</v>
      </c>
      <c r="H433">
        <v>22570</v>
      </c>
      <c r="I433">
        <v>185</v>
      </c>
      <c r="J433">
        <v>29785</v>
      </c>
      <c r="K433">
        <v>29.785</v>
      </c>
      <c r="L433">
        <v>12988.12</v>
      </c>
      <c r="M433">
        <v>16796.88</v>
      </c>
      <c r="N433">
        <v>16.796880000000002</v>
      </c>
      <c r="O433" s="10">
        <v>45242</v>
      </c>
      <c r="P433" t="s">
        <v>33</v>
      </c>
      <c r="Q433" t="s">
        <v>39</v>
      </c>
      <c r="R433">
        <v>2023</v>
      </c>
      <c r="S433" t="s">
        <v>404</v>
      </c>
      <c r="T433" t="s">
        <v>877</v>
      </c>
      <c r="U433" t="s">
        <v>45</v>
      </c>
      <c r="V433" t="s">
        <v>180</v>
      </c>
    </row>
    <row r="434" spans="1:22" x14ac:dyDescent="0.25">
      <c r="A434" t="s">
        <v>867</v>
      </c>
      <c r="B434" t="s">
        <v>508</v>
      </c>
      <c r="C434" t="s">
        <v>876</v>
      </c>
      <c r="D434" t="s">
        <v>22</v>
      </c>
      <c r="E434">
        <v>323</v>
      </c>
      <c r="F434">
        <v>220.69</v>
      </c>
      <c r="G434">
        <v>292.24</v>
      </c>
      <c r="H434">
        <v>85918.56</v>
      </c>
      <c r="I434">
        <v>292.24</v>
      </c>
      <c r="J434">
        <v>94393.52</v>
      </c>
      <c r="K434">
        <v>94.393520000000009</v>
      </c>
      <c r="L434">
        <v>64882.86</v>
      </c>
      <c r="M434">
        <v>29510.66</v>
      </c>
      <c r="N434">
        <v>29.510660000000001</v>
      </c>
      <c r="O434" s="10">
        <v>45207</v>
      </c>
      <c r="P434" t="s">
        <v>29</v>
      </c>
      <c r="Q434" t="s">
        <v>39</v>
      </c>
      <c r="R434">
        <v>2023</v>
      </c>
      <c r="S434" t="s">
        <v>633</v>
      </c>
      <c r="T434" t="s">
        <v>877</v>
      </c>
      <c r="U434" t="s">
        <v>44</v>
      </c>
      <c r="V434" t="s">
        <v>508</v>
      </c>
    </row>
    <row r="435" spans="1:22" x14ac:dyDescent="0.25">
      <c r="A435" t="s">
        <v>53</v>
      </c>
      <c r="B435" t="s">
        <v>107</v>
      </c>
      <c r="C435" t="s">
        <v>876</v>
      </c>
      <c r="D435" t="s">
        <v>22</v>
      </c>
      <c r="E435">
        <v>87</v>
      </c>
      <c r="F435">
        <v>291.20999999999998</v>
      </c>
      <c r="G435">
        <v>523</v>
      </c>
      <c r="H435">
        <v>34518</v>
      </c>
      <c r="I435">
        <v>523</v>
      </c>
      <c r="J435">
        <v>45501</v>
      </c>
      <c r="K435">
        <v>45.500999999999998</v>
      </c>
      <c r="L435">
        <v>19219.86</v>
      </c>
      <c r="M435">
        <v>26281.14</v>
      </c>
      <c r="N435">
        <v>26.281140000000001</v>
      </c>
      <c r="O435" s="10">
        <v>44941</v>
      </c>
      <c r="P435" t="s">
        <v>36</v>
      </c>
      <c r="Q435" t="s">
        <v>38</v>
      </c>
      <c r="R435">
        <v>2023</v>
      </c>
      <c r="S435" t="s">
        <v>590</v>
      </c>
      <c r="T435" t="s">
        <v>877</v>
      </c>
      <c r="U435" t="s">
        <v>43</v>
      </c>
      <c r="V435" t="s">
        <v>107</v>
      </c>
    </row>
    <row r="436" spans="1:22" x14ac:dyDescent="0.25">
      <c r="A436" t="s">
        <v>54</v>
      </c>
      <c r="B436" t="s">
        <v>83</v>
      </c>
      <c r="C436" t="s">
        <v>876</v>
      </c>
      <c r="D436" t="s">
        <v>23</v>
      </c>
      <c r="E436">
        <v>111</v>
      </c>
      <c r="F436">
        <v>209.05</v>
      </c>
      <c r="G436">
        <v>279.54000000000002</v>
      </c>
      <c r="H436">
        <v>23481.360000000001</v>
      </c>
      <c r="I436">
        <v>279.54000000000002</v>
      </c>
      <c r="J436">
        <v>31028.94</v>
      </c>
      <c r="K436">
        <v>31.028939999999999</v>
      </c>
      <c r="L436">
        <v>17560.2</v>
      </c>
      <c r="M436">
        <v>13468.74</v>
      </c>
      <c r="N436">
        <v>13.46874</v>
      </c>
      <c r="O436" s="10">
        <v>45272</v>
      </c>
      <c r="P436" t="s">
        <v>27</v>
      </c>
      <c r="Q436" t="s">
        <v>39</v>
      </c>
      <c r="R436">
        <v>2023</v>
      </c>
      <c r="S436" t="s">
        <v>799</v>
      </c>
      <c r="T436" t="s">
        <v>877</v>
      </c>
      <c r="U436" t="s">
        <v>46</v>
      </c>
      <c r="V436" t="s">
        <v>83</v>
      </c>
    </row>
    <row r="437" spans="1:22" x14ac:dyDescent="0.25">
      <c r="A437" t="s">
        <v>54</v>
      </c>
      <c r="B437" t="s">
        <v>194</v>
      </c>
      <c r="C437" t="s">
        <v>876</v>
      </c>
      <c r="D437" t="s">
        <v>23</v>
      </c>
      <c r="E437">
        <v>510</v>
      </c>
      <c r="F437">
        <v>41.94</v>
      </c>
      <c r="G437">
        <v>66.209999999999994</v>
      </c>
      <c r="H437">
        <v>33767.1</v>
      </c>
      <c r="I437">
        <v>66.209999999999994</v>
      </c>
      <c r="J437">
        <v>33767.1</v>
      </c>
      <c r="K437">
        <v>33.767099999999999</v>
      </c>
      <c r="L437">
        <v>21389.4</v>
      </c>
      <c r="M437">
        <v>12377.7</v>
      </c>
      <c r="N437">
        <v>12.377700000000001</v>
      </c>
      <c r="O437" s="10">
        <v>44785</v>
      </c>
      <c r="P437" t="s">
        <v>25</v>
      </c>
      <c r="Q437" t="s">
        <v>37</v>
      </c>
      <c r="R437">
        <v>2022</v>
      </c>
      <c r="S437" t="s">
        <v>739</v>
      </c>
      <c r="T437" t="s">
        <v>877</v>
      </c>
      <c r="U437" t="s">
        <v>45</v>
      </c>
      <c r="V437" t="s">
        <v>194</v>
      </c>
    </row>
    <row r="438" spans="1:22" x14ac:dyDescent="0.25">
      <c r="A438" t="s">
        <v>867</v>
      </c>
      <c r="B438" t="s">
        <v>60</v>
      </c>
      <c r="C438" t="s">
        <v>876</v>
      </c>
      <c r="D438" t="s">
        <v>23</v>
      </c>
      <c r="E438">
        <v>179</v>
      </c>
      <c r="F438">
        <v>242.84</v>
      </c>
      <c r="G438">
        <v>344.75</v>
      </c>
      <c r="H438">
        <v>42749</v>
      </c>
      <c r="I438">
        <v>344.75</v>
      </c>
      <c r="J438">
        <v>61710.25</v>
      </c>
      <c r="K438">
        <v>61.710250000000002</v>
      </c>
      <c r="L438">
        <v>30112.16</v>
      </c>
      <c r="M438">
        <v>31598.09</v>
      </c>
      <c r="N438">
        <v>31.598089999999999</v>
      </c>
      <c r="O438" s="10">
        <v>45628</v>
      </c>
      <c r="P438" t="s">
        <v>27</v>
      </c>
      <c r="Q438" t="s">
        <v>39</v>
      </c>
      <c r="R438">
        <v>2024</v>
      </c>
      <c r="S438" t="s">
        <v>658</v>
      </c>
      <c r="T438" t="s">
        <v>877</v>
      </c>
      <c r="U438" t="s">
        <v>46</v>
      </c>
      <c r="V438" t="s">
        <v>60</v>
      </c>
    </row>
    <row r="439" spans="1:22" x14ac:dyDescent="0.25">
      <c r="A439" t="s">
        <v>867</v>
      </c>
      <c r="B439" t="s">
        <v>371</v>
      </c>
      <c r="C439" t="s">
        <v>876</v>
      </c>
      <c r="D439" t="s">
        <v>21</v>
      </c>
      <c r="E439">
        <v>684</v>
      </c>
      <c r="F439">
        <v>32.92</v>
      </c>
      <c r="G439">
        <v>46.4</v>
      </c>
      <c r="H439">
        <v>22040</v>
      </c>
      <c r="I439">
        <v>46.4</v>
      </c>
      <c r="J439">
        <v>31737.599999999999</v>
      </c>
      <c r="K439">
        <v>31.7376</v>
      </c>
      <c r="L439">
        <v>15637</v>
      </c>
      <c r="M439">
        <v>16100.6</v>
      </c>
      <c r="N439">
        <v>16.1006</v>
      </c>
      <c r="O439" s="10">
        <v>45634</v>
      </c>
      <c r="P439" t="s">
        <v>27</v>
      </c>
      <c r="Q439" t="s">
        <v>39</v>
      </c>
      <c r="R439">
        <v>2024</v>
      </c>
      <c r="S439" t="s">
        <v>478</v>
      </c>
      <c r="T439" t="s">
        <v>877</v>
      </c>
      <c r="U439" t="s">
        <v>43</v>
      </c>
      <c r="V439" t="s">
        <v>371</v>
      </c>
    </row>
    <row r="440" spans="1:22" x14ac:dyDescent="0.25">
      <c r="A440" t="s">
        <v>867</v>
      </c>
      <c r="B440" t="s">
        <v>85</v>
      </c>
      <c r="C440" t="s">
        <v>876</v>
      </c>
      <c r="D440" t="s">
        <v>24</v>
      </c>
      <c r="E440">
        <v>380</v>
      </c>
      <c r="F440">
        <v>58.36</v>
      </c>
      <c r="G440">
        <v>71.66</v>
      </c>
      <c r="H440">
        <v>22716.22</v>
      </c>
      <c r="I440">
        <v>71.66</v>
      </c>
      <c r="J440">
        <v>27230.799999999999</v>
      </c>
      <c r="K440">
        <v>27.230799999999999</v>
      </c>
      <c r="L440">
        <v>18500.12</v>
      </c>
      <c r="M440">
        <v>8730.68</v>
      </c>
      <c r="N440">
        <v>8.7306799999999996</v>
      </c>
      <c r="O440" s="10">
        <v>44916</v>
      </c>
      <c r="P440" t="s">
        <v>27</v>
      </c>
      <c r="Q440" t="s">
        <v>39</v>
      </c>
      <c r="R440">
        <v>2022</v>
      </c>
      <c r="S440" t="s">
        <v>605</v>
      </c>
      <c r="T440" t="s">
        <v>877</v>
      </c>
      <c r="U440" t="s">
        <v>43</v>
      </c>
      <c r="V440" t="s">
        <v>85</v>
      </c>
    </row>
    <row r="441" spans="1:22" x14ac:dyDescent="0.25">
      <c r="A441" t="s">
        <v>867</v>
      </c>
      <c r="B441" t="s">
        <v>374</v>
      </c>
      <c r="C441" t="s">
        <v>876</v>
      </c>
      <c r="D441" t="s">
        <v>23</v>
      </c>
      <c r="E441">
        <v>184</v>
      </c>
      <c r="F441">
        <v>266.11</v>
      </c>
      <c r="G441">
        <v>392.18</v>
      </c>
      <c r="H441">
        <v>60003.54</v>
      </c>
      <c r="I441">
        <v>392.18</v>
      </c>
      <c r="J441">
        <v>72161.119999999995</v>
      </c>
      <c r="K441">
        <v>72.161119999999997</v>
      </c>
      <c r="L441">
        <v>40714.83</v>
      </c>
      <c r="M441">
        <v>31446.28999999999</v>
      </c>
      <c r="N441">
        <v>31.446289999999991</v>
      </c>
      <c r="O441" s="10">
        <v>45355</v>
      </c>
      <c r="P441" t="s">
        <v>34</v>
      </c>
      <c r="Q441" t="s">
        <v>38</v>
      </c>
      <c r="R441">
        <v>2024</v>
      </c>
      <c r="S441" t="s">
        <v>822</v>
      </c>
      <c r="T441" t="s">
        <v>877</v>
      </c>
      <c r="U441" t="s">
        <v>47</v>
      </c>
      <c r="V441" t="s">
        <v>374</v>
      </c>
    </row>
    <row r="442" spans="1:22" x14ac:dyDescent="0.25">
      <c r="A442" t="s">
        <v>52</v>
      </c>
      <c r="B442" t="s">
        <v>64</v>
      </c>
      <c r="C442" t="s">
        <v>876</v>
      </c>
      <c r="D442" t="s">
        <v>21</v>
      </c>
      <c r="E442">
        <v>198</v>
      </c>
      <c r="F442">
        <v>181.17</v>
      </c>
      <c r="G442">
        <v>246.55</v>
      </c>
      <c r="H442">
        <v>48816.9</v>
      </c>
      <c r="I442">
        <v>246.55</v>
      </c>
      <c r="J442">
        <v>48816.9</v>
      </c>
      <c r="K442">
        <v>48.816899999999997</v>
      </c>
      <c r="L442">
        <v>35871.660000000003</v>
      </c>
      <c r="M442">
        <v>12945.24</v>
      </c>
      <c r="N442">
        <v>12.94524</v>
      </c>
      <c r="O442" s="10">
        <v>44656</v>
      </c>
      <c r="P442" t="s">
        <v>30</v>
      </c>
      <c r="Q442" t="s">
        <v>40</v>
      </c>
      <c r="R442">
        <v>2022</v>
      </c>
      <c r="S442" t="s">
        <v>141</v>
      </c>
      <c r="T442" t="s">
        <v>877</v>
      </c>
      <c r="U442" t="s">
        <v>43</v>
      </c>
      <c r="V442" t="s">
        <v>64</v>
      </c>
    </row>
    <row r="443" spans="1:22" x14ac:dyDescent="0.25">
      <c r="A443" t="s">
        <v>867</v>
      </c>
      <c r="B443" t="s">
        <v>180</v>
      </c>
      <c r="C443" t="s">
        <v>876</v>
      </c>
      <c r="D443" t="s">
        <v>23</v>
      </c>
      <c r="E443">
        <v>427</v>
      </c>
      <c r="F443">
        <v>37.61</v>
      </c>
      <c r="G443">
        <v>52.4</v>
      </c>
      <c r="H443">
        <v>18654.400000000001</v>
      </c>
      <c r="I443">
        <v>52.4</v>
      </c>
      <c r="J443">
        <v>22374.799999999999</v>
      </c>
      <c r="K443">
        <v>22.3748</v>
      </c>
      <c r="L443">
        <v>13389.16</v>
      </c>
      <c r="M443">
        <v>8985.64</v>
      </c>
      <c r="N443">
        <v>8.9856400000000001</v>
      </c>
      <c r="O443" s="10">
        <v>45565</v>
      </c>
      <c r="P443" t="s">
        <v>35</v>
      </c>
      <c r="Q443" t="s">
        <v>37</v>
      </c>
      <c r="R443">
        <v>2024</v>
      </c>
      <c r="S443" t="s">
        <v>594</v>
      </c>
      <c r="T443" t="s">
        <v>877</v>
      </c>
      <c r="U443" t="s">
        <v>41</v>
      </c>
      <c r="V443" t="s">
        <v>180</v>
      </c>
    </row>
    <row r="444" spans="1:22" x14ac:dyDescent="0.25">
      <c r="A444" t="s">
        <v>54</v>
      </c>
      <c r="B444" t="s">
        <v>291</v>
      </c>
      <c r="C444" t="s">
        <v>876</v>
      </c>
      <c r="D444" t="s">
        <v>22</v>
      </c>
      <c r="E444">
        <v>670</v>
      </c>
      <c r="F444">
        <v>42.57</v>
      </c>
      <c r="G444">
        <v>58.07</v>
      </c>
      <c r="H444">
        <v>32403.06</v>
      </c>
      <c r="I444">
        <v>58.07</v>
      </c>
      <c r="J444">
        <v>38906.9</v>
      </c>
      <c r="K444">
        <v>38.9069</v>
      </c>
      <c r="L444">
        <v>23754.06</v>
      </c>
      <c r="M444">
        <v>15152.84</v>
      </c>
      <c r="N444">
        <v>15.152839999999999</v>
      </c>
      <c r="O444" s="10">
        <v>45439</v>
      </c>
      <c r="P444" t="s">
        <v>32</v>
      </c>
      <c r="Q444" t="s">
        <v>40</v>
      </c>
      <c r="R444">
        <v>2024</v>
      </c>
      <c r="S444" t="s">
        <v>441</v>
      </c>
      <c r="T444" t="s">
        <v>877</v>
      </c>
      <c r="U444" t="s">
        <v>46</v>
      </c>
      <c r="V444" t="s">
        <v>291</v>
      </c>
    </row>
    <row r="445" spans="1:22" x14ac:dyDescent="0.25">
      <c r="A445" t="s">
        <v>54</v>
      </c>
      <c r="B445" t="s">
        <v>275</v>
      </c>
      <c r="C445" t="s">
        <v>876</v>
      </c>
      <c r="D445" t="s">
        <v>21</v>
      </c>
      <c r="E445">
        <v>392</v>
      </c>
      <c r="F445">
        <v>298.48</v>
      </c>
      <c r="G445">
        <v>516.16999999999996</v>
      </c>
      <c r="H445">
        <v>183756.52</v>
      </c>
      <c r="I445">
        <v>516.16999999999996</v>
      </c>
      <c r="J445">
        <v>202338.64</v>
      </c>
      <c r="K445">
        <v>202.33864</v>
      </c>
      <c r="L445">
        <v>106258.88</v>
      </c>
      <c r="M445">
        <v>96079.75999999998</v>
      </c>
      <c r="N445">
        <v>96.079759999999979</v>
      </c>
      <c r="O445" s="10">
        <v>45011</v>
      </c>
      <c r="P445" t="s">
        <v>34</v>
      </c>
      <c r="Q445" t="s">
        <v>38</v>
      </c>
      <c r="R445">
        <v>2023</v>
      </c>
      <c r="S445" t="s">
        <v>276</v>
      </c>
      <c r="T445" t="s">
        <v>877</v>
      </c>
      <c r="U445" t="s">
        <v>45</v>
      </c>
      <c r="V445" t="s">
        <v>275</v>
      </c>
    </row>
    <row r="446" spans="1:22" x14ac:dyDescent="0.25">
      <c r="A446" t="s">
        <v>867</v>
      </c>
      <c r="B446" t="s">
        <v>102</v>
      </c>
      <c r="C446" t="s">
        <v>876</v>
      </c>
      <c r="D446" t="s">
        <v>24</v>
      </c>
      <c r="E446">
        <v>660</v>
      </c>
      <c r="F446">
        <v>39.979999999999997</v>
      </c>
      <c r="G446">
        <v>51.26</v>
      </c>
      <c r="H446">
        <v>23477.08</v>
      </c>
      <c r="I446">
        <v>51.26</v>
      </c>
      <c r="J446">
        <v>33831.599999999999</v>
      </c>
      <c r="K446">
        <v>33.831600000000002</v>
      </c>
      <c r="L446">
        <v>18310.84</v>
      </c>
      <c r="M446">
        <v>15520.76</v>
      </c>
      <c r="N446">
        <v>15.520759999999999</v>
      </c>
      <c r="O446" s="10">
        <v>45606</v>
      </c>
      <c r="P446" t="s">
        <v>33</v>
      </c>
      <c r="Q446" t="s">
        <v>39</v>
      </c>
      <c r="R446">
        <v>2024</v>
      </c>
      <c r="S446" t="s">
        <v>466</v>
      </c>
      <c r="T446" t="s">
        <v>877</v>
      </c>
      <c r="U446" t="s">
        <v>47</v>
      </c>
      <c r="V446" t="s">
        <v>102</v>
      </c>
    </row>
    <row r="447" spans="1:22" x14ac:dyDescent="0.25">
      <c r="A447" t="s">
        <v>52</v>
      </c>
      <c r="B447" t="s">
        <v>157</v>
      </c>
      <c r="C447" t="s">
        <v>876</v>
      </c>
      <c r="D447" t="s">
        <v>23</v>
      </c>
      <c r="E447">
        <v>453</v>
      </c>
      <c r="F447">
        <v>59.62</v>
      </c>
      <c r="G447">
        <v>87.03</v>
      </c>
      <c r="H447">
        <v>39424.589999999997</v>
      </c>
      <c r="I447">
        <v>87.03</v>
      </c>
      <c r="J447">
        <v>39424.589999999997</v>
      </c>
      <c r="K447">
        <v>39.424590000000002</v>
      </c>
      <c r="L447">
        <v>27007.86</v>
      </c>
      <c r="M447">
        <v>12416.73</v>
      </c>
      <c r="N447">
        <v>12.416729999999999</v>
      </c>
      <c r="O447" s="10">
        <v>44709</v>
      </c>
      <c r="P447" t="s">
        <v>32</v>
      </c>
      <c r="Q447" t="s">
        <v>40</v>
      </c>
      <c r="R447">
        <v>2022</v>
      </c>
      <c r="S447" t="s">
        <v>556</v>
      </c>
      <c r="T447" t="s">
        <v>877</v>
      </c>
      <c r="U447" t="s">
        <v>43</v>
      </c>
      <c r="V447" t="s">
        <v>157</v>
      </c>
    </row>
    <row r="448" spans="1:22" x14ac:dyDescent="0.25">
      <c r="A448" t="s">
        <v>53</v>
      </c>
      <c r="B448" t="s">
        <v>198</v>
      </c>
      <c r="C448" t="s">
        <v>876</v>
      </c>
      <c r="D448" t="s">
        <v>22</v>
      </c>
      <c r="E448">
        <v>776</v>
      </c>
      <c r="F448">
        <v>45.48</v>
      </c>
      <c r="G448">
        <v>77.19</v>
      </c>
      <c r="H448">
        <v>54418.95</v>
      </c>
      <c r="I448">
        <v>77.19</v>
      </c>
      <c r="J448">
        <v>59899.44</v>
      </c>
      <c r="K448">
        <v>59.899439999999998</v>
      </c>
      <c r="L448">
        <v>32063.4</v>
      </c>
      <c r="M448">
        <v>27836.03999999999</v>
      </c>
      <c r="N448">
        <v>27.83603999999999</v>
      </c>
      <c r="O448" s="10">
        <v>45091</v>
      </c>
      <c r="P448" t="s">
        <v>28</v>
      </c>
      <c r="Q448" t="s">
        <v>40</v>
      </c>
      <c r="R448">
        <v>2023</v>
      </c>
      <c r="S448" t="s">
        <v>418</v>
      </c>
      <c r="T448" t="s">
        <v>877</v>
      </c>
      <c r="U448" t="s">
        <v>41</v>
      </c>
      <c r="V448" t="s">
        <v>198</v>
      </c>
    </row>
    <row r="449" spans="1:22" x14ac:dyDescent="0.25">
      <c r="A449" t="s">
        <v>52</v>
      </c>
      <c r="B449" t="s">
        <v>81</v>
      </c>
      <c r="C449" t="s">
        <v>876</v>
      </c>
      <c r="D449" t="s">
        <v>24</v>
      </c>
      <c r="E449">
        <v>750</v>
      </c>
      <c r="F449">
        <v>181.71</v>
      </c>
      <c r="G449">
        <v>232.54</v>
      </c>
      <c r="H449">
        <v>158592.28</v>
      </c>
      <c r="I449">
        <v>232.54</v>
      </c>
      <c r="J449">
        <v>174405</v>
      </c>
      <c r="K449">
        <v>174.405</v>
      </c>
      <c r="L449">
        <v>123926.22</v>
      </c>
      <c r="M449">
        <v>50478.78</v>
      </c>
      <c r="N449">
        <v>50.47878</v>
      </c>
      <c r="O449" s="10">
        <v>45063</v>
      </c>
      <c r="P449" t="s">
        <v>32</v>
      </c>
      <c r="Q449" t="s">
        <v>40</v>
      </c>
      <c r="R449">
        <v>2023</v>
      </c>
      <c r="S449" t="s">
        <v>358</v>
      </c>
      <c r="T449" t="s">
        <v>877</v>
      </c>
      <c r="U449" t="s">
        <v>43</v>
      </c>
      <c r="V449" t="s">
        <v>81</v>
      </c>
    </row>
    <row r="450" spans="1:22" x14ac:dyDescent="0.25">
      <c r="A450" t="s">
        <v>867</v>
      </c>
      <c r="B450" t="s">
        <v>118</v>
      </c>
      <c r="C450" t="s">
        <v>876</v>
      </c>
      <c r="D450" t="s">
        <v>21</v>
      </c>
      <c r="E450">
        <v>648</v>
      </c>
      <c r="F450">
        <v>36.32</v>
      </c>
      <c r="G450">
        <v>51.63</v>
      </c>
      <c r="H450">
        <v>27880.2</v>
      </c>
      <c r="I450">
        <v>51.63</v>
      </c>
      <c r="J450">
        <v>33456.240000000013</v>
      </c>
      <c r="K450">
        <v>33.456240000000008</v>
      </c>
      <c r="L450">
        <v>19612.8</v>
      </c>
      <c r="M450">
        <v>13843.44000000001</v>
      </c>
      <c r="N450">
        <v>13.84344000000001</v>
      </c>
      <c r="O450" s="10">
        <v>45368</v>
      </c>
      <c r="P450" t="s">
        <v>34</v>
      </c>
      <c r="Q450" t="s">
        <v>38</v>
      </c>
      <c r="R450">
        <v>2024</v>
      </c>
      <c r="S450" t="s">
        <v>137</v>
      </c>
      <c r="T450" t="s">
        <v>877</v>
      </c>
      <c r="U450" t="s">
        <v>42</v>
      </c>
      <c r="V450" t="s">
        <v>118</v>
      </c>
    </row>
    <row r="451" spans="1:22" x14ac:dyDescent="0.25">
      <c r="A451" t="s">
        <v>53</v>
      </c>
      <c r="B451" t="s">
        <v>151</v>
      </c>
      <c r="C451" t="s">
        <v>876</v>
      </c>
      <c r="D451" t="s">
        <v>22</v>
      </c>
      <c r="E451">
        <v>427</v>
      </c>
      <c r="F451">
        <v>187.98</v>
      </c>
      <c r="G451">
        <v>235.75</v>
      </c>
      <c r="H451">
        <v>83927</v>
      </c>
      <c r="I451">
        <v>235.75</v>
      </c>
      <c r="J451">
        <v>100665.25</v>
      </c>
      <c r="K451">
        <v>100.66525</v>
      </c>
      <c r="L451">
        <v>66920.88</v>
      </c>
      <c r="M451">
        <v>33744.370000000003</v>
      </c>
      <c r="N451">
        <v>33.744370000000004</v>
      </c>
      <c r="O451" s="10">
        <v>44596</v>
      </c>
      <c r="P451" t="s">
        <v>26</v>
      </c>
      <c r="Q451" t="s">
        <v>38</v>
      </c>
      <c r="R451">
        <v>2022</v>
      </c>
      <c r="S451" t="s">
        <v>747</v>
      </c>
      <c r="T451" t="s">
        <v>877</v>
      </c>
      <c r="U451" t="s">
        <v>44</v>
      </c>
      <c r="V451" t="s">
        <v>151</v>
      </c>
    </row>
    <row r="452" spans="1:22" x14ac:dyDescent="0.25">
      <c r="A452" t="s">
        <v>867</v>
      </c>
      <c r="B452" t="s">
        <v>146</v>
      </c>
      <c r="C452" t="s">
        <v>876</v>
      </c>
      <c r="D452" t="s">
        <v>21</v>
      </c>
      <c r="E452">
        <v>385</v>
      </c>
      <c r="F452">
        <v>143.46</v>
      </c>
      <c r="G452">
        <v>173.01</v>
      </c>
      <c r="H452">
        <v>55536.21</v>
      </c>
      <c r="I452">
        <v>173.01</v>
      </c>
      <c r="J452">
        <v>66608.849999999991</v>
      </c>
      <c r="K452">
        <v>66.60884999999999</v>
      </c>
      <c r="L452">
        <v>46050.66</v>
      </c>
      <c r="M452">
        <v>20558.189999999991</v>
      </c>
      <c r="N452">
        <v>20.558189999999989</v>
      </c>
      <c r="O452" s="10">
        <v>45451</v>
      </c>
      <c r="P452" t="s">
        <v>28</v>
      </c>
      <c r="Q452" t="s">
        <v>40</v>
      </c>
      <c r="R452">
        <v>2024</v>
      </c>
      <c r="S452" t="s">
        <v>792</v>
      </c>
      <c r="T452" t="s">
        <v>877</v>
      </c>
      <c r="U452" t="s">
        <v>47</v>
      </c>
      <c r="V452" t="s">
        <v>146</v>
      </c>
    </row>
    <row r="453" spans="1:22" x14ac:dyDescent="0.25">
      <c r="A453" t="s">
        <v>53</v>
      </c>
      <c r="B453" t="s">
        <v>70</v>
      </c>
      <c r="C453" t="s">
        <v>876</v>
      </c>
      <c r="D453" t="s">
        <v>21</v>
      </c>
      <c r="E453">
        <v>516</v>
      </c>
      <c r="F453">
        <v>179.44</v>
      </c>
      <c r="G453">
        <v>229.44</v>
      </c>
      <c r="H453">
        <v>98659.199999999997</v>
      </c>
      <c r="I453">
        <v>229.44</v>
      </c>
      <c r="J453">
        <v>118391.03999999999</v>
      </c>
      <c r="K453">
        <v>118.39104</v>
      </c>
      <c r="L453">
        <v>77159.199999999997</v>
      </c>
      <c r="M453">
        <v>41231.839999999997</v>
      </c>
      <c r="N453">
        <v>41.231839999999998</v>
      </c>
      <c r="O453" s="10">
        <v>44916</v>
      </c>
      <c r="P453" t="s">
        <v>27</v>
      </c>
      <c r="Q453" t="s">
        <v>39</v>
      </c>
      <c r="R453">
        <v>2022</v>
      </c>
      <c r="S453" t="s">
        <v>413</v>
      </c>
      <c r="T453" t="s">
        <v>877</v>
      </c>
      <c r="U453" t="s">
        <v>45</v>
      </c>
      <c r="V453" t="s">
        <v>70</v>
      </c>
    </row>
    <row r="454" spans="1:22" x14ac:dyDescent="0.25">
      <c r="A454" t="s">
        <v>53</v>
      </c>
      <c r="B454" t="s">
        <v>273</v>
      </c>
      <c r="C454" t="s">
        <v>876</v>
      </c>
      <c r="D454" t="s">
        <v>22</v>
      </c>
      <c r="E454">
        <v>220</v>
      </c>
      <c r="F454">
        <v>267.98</v>
      </c>
      <c r="G454">
        <v>377.73</v>
      </c>
      <c r="H454">
        <v>75546</v>
      </c>
      <c r="I454">
        <v>377.73</v>
      </c>
      <c r="J454">
        <v>83100.600000000006</v>
      </c>
      <c r="K454">
        <v>83.1006</v>
      </c>
      <c r="L454">
        <v>53596</v>
      </c>
      <c r="M454">
        <v>29504.600000000009</v>
      </c>
      <c r="N454">
        <v>29.504600000000011</v>
      </c>
      <c r="O454" s="10">
        <v>45093</v>
      </c>
      <c r="P454" t="s">
        <v>28</v>
      </c>
      <c r="Q454" t="s">
        <v>40</v>
      </c>
      <c r="R454">
        <v>2023</v>
      </c>
      <c r="S454" t="s">
        <v>485</v>
      </c>
      <c r="T454" t="s">
        <v>877</v>
      </c>
      <c r="U454" t="s">
        <v>46</v>
      </c>
      <c r="V454" t="s">
        <v>273</v>
      </c>
    </row>
    <row r="455" spans="1:22" x14ac:dyDescent="0.25">
      <c r="A455" t="s">
        <v>53</v>
      </c>
      <c r="B455" t="s">
        <v>157</v>
      </c>
      <c r="C455" t="s">
        <v>876</v>
      </c>
      <c r="D455" t="s">
        <v>22</v>
      </c>
      <c r="E455">
        <v>257</v>
      </c>
      <c r="F455">
        <v>289.29000000000002</v>
      </c>
      <c r="G455">
        <v>375.07</v>
      </c>
      <c r="H455">
        <v>87766.38</v>
      </c>
      <c r="I455">
        <v>375.07</v>
      </c>
      <c r="J455">
        <v>96392.99</v>
      </c>
      <c r="K455">
        <v>96.392990000000012</v>
      </c>
      <c r="L455">
        <v>67693.86</v>
      </c>
      <c r="M455">
        <v>28699.13</v>
      </c>
      <c r="N455">
        <v>28.69913</v>
      </c>
      <c r="O455" s="10">
        <v>45101</v>
      </c>
      <c r="P455" t="s">
        <v>28</v>
      </c>
      <c r="Q455" t="s">
        <v>40</v>
      </c>
      <c r="R455">
        <v>2023</v>
      </c>
      <c r="S455" t="s">
        <v>640</v>
      </c>
      <c r="T455" t="s">
        <v>877</v>
      </c>
      <c r="U455" t="s">
        <v>111</v>
      </c>
      <c r="V455" t="s">
        <v>157</v>
      </c>
    </row>
    <row r="456" spans="1:22" x14ac:dyDescent="0.25">
      <c r="A456" t="s">
        <v>867</v>
      </c>
      <c r="B456" t="s">
        <v>68</v>
      </c>
      <c r="C456" t="s">
        <v>876</v>
      </c>
      <c r="D456" t="s">
        <v>24</v>
      </c>
      <c r="E456">
        <v>228</v>
      </c>
      <c r="F456">
        <v>184.62</v>
      </c>
      <c r="G456">
        <v>292.32</v>
      </c>
      <c r="H456">
        <v>66648.960000000006</v>
      </c>
      <c r="I456">
        <v>292.32</v>
      </c>
      <c r="J456">
        <v>66648.959999999992</v>
      </c>
      <c r="K456">
        <v>66.648959999999988</v>
      </c>
      <c r="L456">
        <v>42093.36</v>
      </c>
      <c r="M456">
        <v>24555.599999999991</v>
      </c>
      <c r="N456">
        <v>24.555599999999991</v>
      </c>
      <c r="O456" s="10">
        <v>44727</v>
      </c>
      <c r="P456" t="s">
        <v>28</v>
      </c>
      <c r="Q456" t="s">
        <v>40</v>
      </c>
      <c r="R456">
        <v>2022</v>
      </c>
      <c r="S456" t="s">
        <v>237</v>
      </c>
      <c r="T456" t="s">
        <v>877</v>
      </c>
      <c r="U456" t="s">
        <v>44</v>
      </c>
      <c r="V456" t="s">
        <v>68</v>
      </c>
    </row>
    <row r="457" spans="1:22" x14ac:dyDescent="0.25">
      <c r="A457" t="s">
        <v>867</v>
      </c>
      <c r="B457" t="s">
        <v>120</v>
      </c>
      <c r="C457" t="s">
        <v>876</v>
      </c>
      <c r="D457" t="s">
        <v>24</v>
      </c>
      <c r="E457">
        <v>906</v>
      </c>
      <c r="F457">
        <v>181.36</v>
      </c>
      <c r="G457">
        <v>247.31</v>
      </c>
      <c r="H457">
        <v>203783.44</v>
      </c>
      <c r="I457">
        <v>247.31</v>
      </c>
      <c r="J457">
        <v>224062.86</v>
      </c>
      <c r="K457">
        <v>224.06286</v>
      </c>
      <c r="L457">
        <v>149440.64000000001</v>
      </c>
      <c r="M457">
        <v>74622.22</v>
      </c>
      <c r="N457">
        <v>74.622219999999999</v>
      </c>
      <c r="O457" s="10">
        <v>45092</v>
      </c>
      <c r="P457" t="s">
        <v>28</v>
      </c>
      <c r="Q457" t="s">
        <v>40</v>
      </c>
      <c r="R457">
        <v>2023</v>
      </c>
      <c r="S457" t="s">
        <v>742</v>
      </c>
      <c r="T457" t="s">
        <v>877</v>
      </c>
      <c r="U457" t="s">
        <v>42</v>
      </c>
      <c r="V457" t="s">
        <v>120</v>
      </c>
    </row>
    <row r="458" spans="1:22" x14ac:dyDescent="0.25">
      <c r="A458" t="s">
        <v>52</v>
      </c>
      <c r="B458" t="s">
        <v>177</v>
      </c>
      <c r="C458" t="s">
        <v>876</v>
      </c>
      <c r="D458" t="s">
        <v>23</v>
      </c>
      <c r="E458">
        <v>1005</v>
      </c>
      <c r="F458">
        <v>171.3</v>
      </c>
      <c r="G458">
        <v>244.14</v>
      </c>
      <c r="H458">
        <v>185790.54</v>
      </c>
      <c r="I458">
        <v>244.14</v>
      </c>
      <c r="J458">
        <v>245360.7</v>
      </c>
      <c r="K458">
        <v>245.36070000000001</v>
      </c>
      <c r="L458">
        <v>130359.3</v>
      </c>
      <c r="M458">
        <v>115001.4</v>
      </c>
      <c r="N458">
        <v>115.0014</v>
      </c>
      <c r="O458" s="10">
        <v>45270</v>
      </c>
      <c r="P458" t="s">
        <v>27</v>
      </c>
      <c r="Q458" t="s">
        <v>39</v>
      </c>
      <c r="R458">
        <v>2023</v>
      </c>
      <c r="S458" t="s">
        <v>178</v>
      </c>
      <c r="T458" t="s">
        <v>877</v>
      </c>
      <c r="U458" t="s">
        <v>46</v>
      </c>
      <c r="V458" t="s">
        <v>177</v>
      </c>
    </row>
    <row r="459" spans="1:22" x14ac:dyDescent="0.25">
      <c r="A459" t="s">
        <v>53</v>
      </c>
      <c r="B459" t="s">
        <v>235</v>
      </c>
      <c r="C459" t="s">
        <v>876</v>
      </c>
      <c r="D459" t="s">
        <v>22</v>
      </c>
      <c r="E459">
        <v>647</v>
      </c>
      <c r="F459">
        <v>160.38999999999999</v>
      </c>
      <c r="G459">
        <v>250.16</v>
      </c>
      <c r="H459">
        <v>147094.07999999999</v>
      </c>
      <c r="I459">
        <v>250.16</v>
      </c>
      <c r="J459">
        <v>161853.51999999999</v>
      </c>
      <c r="K459">
        <v>161.85352</v>
      </c>
      <c r="L459">
        <v>94309.32</v>
      </c>
      <c r="M459">
        <v>67544.199999999983</v>
      </c>
      <c r="N459">
        <v>67.544199999999989</v>
      </c>
      <c r="O459" s="10">
        <v>45181</v>
      </c>
      <c r="P459" t="s">
        <v>35</v>
      </c>
      <c r="Q459" t="s">
        <v>37</v>
      </c>
      <c r="R459">
        <v>2023</v>
      </c>
      <c r="S459" t="s">
        <v>835</v>
      </c>
      <c r="T459" t="s">
        <v>877</v>
      </c>
      <c r="U459" t="s">
        <v>44</v>
      </c>
      <c r="V459" t="s">
        <v>235</v>
      </c>
    </row>
    <row r="460" spans="1:22" x14ac:dyDescent="0.25">
      <c r="A460" t="s">
        <v>53</v>
      </c>
      <c r="B460" t="s">
        <v>328</v>
      </c>
      <c r="C460" t="s">
        <v>876</v>
      </c>
      <c r="D460" t="s">
        <v>21</v>
      </c>
      <c r="E460">
        <v>255</v>
      </c>
      <c r="F460">
        <v>236.54</v>
      </c>
      <c r="G460">
        <v>356.53</v>
      </c>
      <c r="H460">
        <v>90915.15</v>
      </c>
      <c r="I460">
        <v>356.53</v>
      </c>
      <c r="J460">
        <v>90915.15</v>
      </c>
      <c r="K460">
        <v>90.915149999999997</v>
      </c>
      <c r="L460">
        <v>60317.7</v>
      </c>
      <c r="M460">
        <v>30597.45</v>
      </c>
      <c r="N460">
        <v>30.597449999999998</v>
      </c>
      <c r="O460" s="10">
        <v>44765</v>
      </c>
      <c r="P460" t="s">
        <v>31</v>
      </c>
      <c r="Q460" t="s">
        <v>37</v>
      </c>
      <c r="R460">
        <v>2022</v>
      </c>
      <c r="S460" t="s">
        <v>587</v>
      </c>
      <c r="T460" t="s">
        <v>877</v>
      </c>
      <c r="U460" t="s">
        <v>43</v>
      </c>
      <c r="V460" t="s">
        <v>328</v>
      </c>
    </row>
    <row r="461" spans="1:22" x14ac:dyDescent="0.25">
      <c r="A461" t="s">
        <v>52</v>
      </c>
      <c r="B461" t="s">
        <v>146</v>
      </c>
      <c r="C461" t="s">
        <v>876</v>
      </c>
      <c r="D461" t="s">
        <v>21</v>
      </c>
      <c r="E461">
        <v>854</v>
      </c>
      <c r="F461">
        <v>147.6</v>
      </c>
      <c r="G461">
        <v>238.28</v>
      </c>
      <c r="H461">
        <v>154167.16</v>
      </c>
      <c r="I461">
        <v>238.28</v>
      </c>
      <c r="J461">
        <v>203491.12</v>
      </c>
      <c r="K461">
        <v>203.49112</v>
      </c>
      <c r="L461">
        <v>95497.2</v>
      </c>
      <c r="M461">
        <v>107993.92</v>
      </c>
      <c r="N461">
        <v>107.99392</v>
      </c>
      <c r="O461" s="10">
        <v>44949</v>
      </c>
      <c r="P461" t="s">
        <v>36</v>
      </c>
      <c r="Q461" t="s">
        <v>38</v>
      </c>
      <c r="R461">
        <v>2023</v>
      </c>
      <c r="S461" t="s">
        <v>270</v>
      </c>
      <c r="T461" t="s">
        <v>877</v>
      </c>
      <c r="U461" t="s">
        <v>111</v>
      </c>
      <c r="V461" t="s">
        <v>146</v>
      </c>
    </row>
    <row r="462" spans="1:22" x14ac:dyDescent="0.25">
      <c r="A462" t="s">
        <v>52</v>
      </c>
      <c r="B462" t="s">
        <v>206</v>
      </c>
      <c r="C462" t="s">
        <v>876</v>
      </c>
      <c r="D462" t="s">
        <v>24</v>
      </c>
      <c r="E462">
        <v>457</v>
      </c>
      <c r="F462">
        <v>165.96</v>
      </c>
      <c r="G462">
        <v>255.6</v>
      </c>
      <c r="H462">
        <v>97383.6</v>
      </c>
      <c r="I462">
        <v>255.6</v>
      </c>
      <c r="J462">
        <v>116809.2</v>
      </c>
      <c r="K462">
        <v>116.8092</v>
      </c>
      <c r="L462">
        <v>63230.76</v>
      </c>
      <c r="M462">
        <v>53578.44</v>
      </c>
      <c r="N462">
        <v>53.578439999999993</v>
      </c>
      <c r="O462" s="10">
        <v>45382</v>
      </c>
      <c r="P462" t="s">
        <v>34</v>
      </c>
      <c r="Q462" t="s">
        <v>38</v>
      </c>
      <c r="R462">
        <v>2024</v>
      </c>
      <c r="S462" t="s">
        <v>506</v>
      </c>
      <c r="T462" t="s">
        <v>877</v>
      </c>
      <c r="U462" t="s">
        <v>47</v>
      </c>
      <c r="V462" t="s">
        <v>206</v>
      </c>
    </row>
    <row r="463" spans="1:22" x14ac:dyDescent="0.25">
      <c r="A463" t="s">
        <v>53</v>
      </c>
      <c r="B463" t="s">
        <v>275</v>
      </c>
      <c r="C463" t="s">
        <v>876</v>
      </c>
      <c r="D463" t="s">
        <v>23</v>
      </c>
      <c r="E463">
        <v>744</v>
      </c>
      <c r="F463">
        <v>75.239999999999995</v>
      </c>
      <c r="G463">
        <v>118.27</v>
      </c>
      <c r="H463">
        <v>87992.88</v>
      </c>
      <c r="I463">
        <v>118.27</v>
      </c>
      <c r="J463">
        <v>87992.87999999999</v>
      </c>
      <c r="K463">
        <v>87.992879999999985</v>
      </c>
      <c r="L463">
        <v>55978.559999999998</v>
      </c>
      <c r="M463">
        <v>32014.319999999989</v>
      </c>
      <c r="N463">
        <v>32.014319999999991</v>
      </c>
      <c r="O463" s="10">
        <v>44622</v>
      </c>
      <c r="P463" t="s">
        <v>34</v>
      </c>
      <c r="Q463" t="s">
        <v>38</v>
      </c>
      <c r="R463">
        <v>2022</v>
      </c>
      <c r="S463" t="s">
        <v>367</v>
      </c>
      <c r="T463" t="s">
        <v>877</v>
      </c>
      <c r="U463" t="s">
        <v>45</v>
      </c>
      <c r="V463" t="s">
        <v>275</v>
      </c>
    </row>
    <row r="464" spans="1:22" x14ac:dyDescent="0.25">
      <c r="A464" t="s">
        <v>54</v>
      </c>
      <c r="B464" t="s">
        <v>146</v>
      </c>
      <c r="C464" t="s">
        <v>876</v>
      </c>
      <c r="D464" t="s">
        <v>23</v>
      </c>
      <c r="E464">
        <v>603</v>
      </c>
      <c r="F464">
        <v>188.9</v>
      </c>
      <c r="G464">
        <v>287.43</v>
      </c>
      <c r="H464">
        <v>173320.29</v>
      </c>
      <c r="I464">
        <v>287.43</v>
      </c>
      <c r="J464">
        <v>173320.29</v>
      </c>
      <c r="K464">
        <v>173.32029</v>
      </c>
      <c r="L464">
        <v>113906.7</v>
      </c>
      <c r="M464">
        <v>59413.590000000011</v>
      </c>
      <c r="N464">
        <v>59.413590000000013</v>
      </c>
      <c r="O464" s="10">
        <v>44844</v>
      </c>
      <c r="P464" t="s">
        <v>29</v>
      </c>
      <c r="Q464" t="s">
        <v>39</v>
      </c>
      <c r="R464">
        <v>2022</v>
      </c>
      <c r="S464" t="s">
        <v>463</v>
      </c>
      <c r="T464" t="s">
        <v>877</v>
      </c>
      <c r="U464" t="s">
        <v>45</v>
      </c>
      <c r="V464" t="s">
        <v>146</v>
      </c>
    </row>
    <row r="465" spans="1:22" x14ac:dyDescent="0.25">
      <c r="A465" t="s">
        <v>53</v>
      </c>
      <c r="B465" t="s">
        <v>356</v>
      </c>
      <c r="C465" t="s">
        <v>876</v>
      </c>
      <c r="D465" t="s">
        <v>23</v>
      </c>
      <c r="E465">
        <v>723</v>
      </c>
      <c r="F465">
        <v>29.21</v>
      </c>
      <c r="G465">
        <v>48.75</v>
      </c>
      <c r="H465">
        <v>35246.25</v>
      </c>
      <c r="I465">
        <v>48.75</v>
      </c>
      <c r="J465">
        <v>35246.25</v>
      </c>
      <c r="K465">
        <v>35.246250000000003</v>
      </c>
      <c r="L465">
        <v>21118.83</v>
      </c>
      <c r="M465">
        <v>14127.42</v>
      </c>
      <c r="N465">
        <v>14.127420000000001</v>
      </c>
      <c r="O465" s="10">
        <v>44732</v>
      </c>
      <c r="P465" t="s">
        <v>28</v>
      </c>
      <c r="Q465" t="s">
        <v>40</v>
      </c>
      <c r="R465">
        <v>2022</v>
      </c>
      <c r="S465" t="s">
        <v>412</v>
      </c>
      <c r="T465" t="s">
        <v>877</v>
      </c>
      <c r="U465" t="s">
        <v>47</v>
      </c>
      <c r="V465" t="s">
        <v>356</v>
      </c>
    </row>
    <row r="466" spans="1:22" x14ac:dyDescent="0.25">
      <c r="A466" t="s">
        <v>54</v>
      </c>
      <c r="B466" t="s">
        <v>273</v>
      </c>
      <c r="C466" t="s">
        <v>876</v>
      </c>
      <c r="D466" t="s">
        <v>23</v>
      </c>
      <c r="E466">
        <v>410</v>
      </c>
      <c r="F466">
        <v>284.39</v>
      </c>
      <c r="G466">
        <v>393.74</v>
      </c>
      <c r="H466">
        <v>161433.4</v>
      </c>
      <c r="I466">
        <v>393.74</v>
      </c>
      <c r="J466">
        <v>161433.4</v>
      </c>
      <c r="K466">
        <v>161.43340000000001</v>
      </c>
      <c r="L466">
        <v>116599.9</v>
      </c>
      <c r="M466">
        <v>44833.5</v>
      </c>
      <c r="N466">
        <v>44.833500000000001</v>
      </c>
      <c r="O466" s="10">
        <v>44677</v>
      </c>
      <c r="P466" t="s">
        <v>30</v>
      </c>
      <c r="Q466" t="s">
        <v>40</v>
      </c>
      <c r="R466">
        <v>2022</v>
      </c>
      <c r="S466" t="s">
        <v>381</v>
      </c>
      <c r="T466" t="s">
        <v>877</v>
      </c>
      <c r="U466" t="s">
        <v>44</v>
      </c>
      <c r="V466" t="s">
        <v>273</v>
      </c>
    </row>
    <row r="467" spans="1:22" x14ac:dyDescent="0.25">
      <c r="A467" t="s">
        <v>53</v>
      </c>
      <c r="B467" t="s">
        <v>296</v>
      </c>
      <c r="C467" t="s">
        <v>876</v>
      </c>
      <c r="D467" t="s">
        <v>24</v>
      </c>
      <c r="E467">
        <v>582</v>
      </c>
      <c r="F467">
        <v>88.22</v>
      </c>
      <c r="G467">
        <v>113.38</v>
      </c>
      <c r="H467">
        <v>65987.16</v>
      </c>
      <c r="I467">
        <v>113.38</v>
      </c>
      <c r="J467">
        <v>65987.16</v>
      </c>
      <c r="K467">
        <v>65.987160000000003</v>
      </c>
      <c r="L467">
        <v>51344.04</v>
      </c>
      <c r="M467">
        <v>14643.12</v>
      </c>
      <c r="N467">
        <v>14.64312</v>
      </c>
      <c r="O467" s="10">
        <v>44793</v>
      </c>
      <c r="P467" t="s">
        <v>25</v>
      </c>
      <c r="Q467" t="s">
        <v>37</v>
      </c>
      <c r="R467">
        <v>2022</v>
      </c>
      <c r="S467" t="s">
        <v>542</v>
      </c>
      <c r="T467" t="s">
        <v>877</v>
      </c>
      <c r="U467" t="s">
        <v>111</v>
      </c>
      <c r="V467" t="s">
        <v>296</v>
      </c>
    </row>
    <row r="468" spans="1:22" x14ac:dyDescent="0.25">
      <c r="A468" t="s">
        <v>54</v>
      </c>
      <c r="B468" t="s">
        <v>314</v>
      </c>
      <c r="C468" t="s">
        <v>876</v>
      </c>
      <c r="D468" t="s">
        <v>23</v>
      </c>
      <c r="E468">
        <v>937</v>
      </c>
      <c r="F468">
        <v>287.13</v>
      </c>
      <c r="G468">
        <v>496.2</v>
      </c>
      <c r="H468">
        <v>387532.2</v>
      </c>
      <c r="I468">
        <v>496.2</v>
      </c>
      <c r="J468">
        <v>464939.4</v>
      </c>
      <c r="K468">
        <v>464.93939999999998</v>
      </c>
      <c r="L468">
        <v>224248.53</v>
      </c>
      <c r="M468">
        <v>240690.87</v>
      </c>
      <c r="N468">
        <v>240.69086999999999</v>
      </c>
      <c r="O468" s="10">
        <v>45492</v>
      </c>
      <c r="P468" t="s">
        <v>31</v>
      </c>
      <c r="Q468" t="s">
        <v>37</v>
      </c>
      <c r="R468">
        <v>2024</v>
      </c>
      <c r="S468" t="s">
        <v>853</v>
      </c>
      <c r="T468" t="s">
        <v>877</v>
      </c>
      <c r="U468" t="s">
        <v>44</v>
      </c>
      <c r="V468" t="s">
        <v>314</v>
      </c>
    </row>
    <row r="469" spans="1:22" x14ac:dyDescent="0.25">
      <c r="A469" t="s">
        <v>52</v>
      </c>
      <c r="B469" t="s">
        <v>194</v>
      </c>
      <c r="C469" t="s">
        <v>876</v>
      </c>
      <c r="D469" t="s">
        <v>22</v>
      </c>
      <c r="E469">
        <v>527</v>
      </c>
      <c r="F469">
        <v>132.38</v>
      </c>
      <c r="G469">
        <v>235.3</v>
      </c>
      <c r="H469">
        <v>112708.7</v>
      </c>
      <c r="I469">
        <v>235.3</v>
      </c>
      <c r="J469">
        <v>124003.1</v>
      </c>
      <c r="K469">
        <v>124.0031</v>
      </c>
      <c r="L469">
        <v>63410.02</v>
      </c>
      <c r="M469">
        <v>60593.080000000009</v>
      </c>
      <c r="N469">
        <v>60.593080000000008</v>
      </c>
      <c r="O469" s="10">
        <v>45042</v>
      </c>
      <c r="P469" t="s">
        <v>30</v>
      </c>
      <c r="Q469" t="s">
        <v>40</v>
      </c>
      <c r="R469">
        <v>2023</v>
      </c>
      <c r="S469" t="s">
        <v>361</v>
      </c>
      <c r="T469" t="s">
        <v>877</v>
      </c>
      <c r="U469" t="s">
        <v>44</v>
      </c>
      <c r="V469" t="s">
        <v>194</v>
      </c>
    </row>
    <row r="470" spans="1:22" x14ac:dyDescent="0.25">
      <c r="A470" t="s">
        <v>867</v>
      </c>
      <c r="B470" t="s">
        <v>126</v>
      </c>
      <c r="C470" t="s">
        <v>876</v>
      </c>
      <c r="D470" t="s">
        <v>23</v>
      </c>
      <c r="E470">
        <v>561</v>
      </c>
      <c r="F470">
        <v>249.17</v>
      </c>
      <c r="G470">
        <v>351.74</v>
      </c>
      <c r="H470">
        <v>179387.4</v>
      </c>
      <c r="I470">
        <v>351.74</v>
      </c>
      <c r="J470">
        <v>197326.14</v>
      </c>
      <c r="K470">
        <v>197.32614000000001</v>
      </c>
      <c r="L470">
        <v>127076.7</v>
      </c>
      <c r="M470">
        <v>70249.440000000017</v>
      </c>
      <c r="N470">
        <v>70.249440000000021</v>
      </c>
      <c r="O470" s="10">
        <v>44992</v>
      </c>
      <c r="P470" t="s">
        <v>34</v>
      </c>
      <c r="Q470" t="s">
        <v>38</v>
      </c>
      <c r="R470">
        <v>2023</v>
      </c>
      <c r="S470" t="s">
        <v>522</v>
      </c>
      <c r="T470" t="s">
        <v>877</v>
      </c>
      <c r="U470" t="s">
        <v>45</v>
      </c>
      <c r="V470" t="s">
        <v>126</v>
      </c>
    </row>
    <row r="471" spans="1:22" x14ac:dyDescent="0.25">
      <c r="A471" t="s">
        <v>867</v>
      </c>
      <c r="B471" t="s">
        <v>120</v>
      </c>
      <c r="C471" t="s">
        <v>876</v>
      </c>
      <c r="D471" t="s">
        <v>22</v>
      </c>
      <c r="E471">
        <v>630</v>
      </c>
      <c r="F471">
        <v>129.75</v>
      </c>
      <c r="G471">
        <v>211.91</v>
      </c>
      <c r="H471">
        <v>133503.29999999999</v>
      </c>
      <c r="I471">
        <v>211.91</v>
      </c>
      <c r="J471">
        <v>133503.29999999999</v>
      </c>
      <c r="K471">
        <v>133.5033</v>
      </c>
      <c r="L471">
        <v>81742.5</v>
      </c>
      <c r="M471">
        <v>51760.799999999988</v>
      </c>
      <c r="N471">
        <v>51.760799999999989</v>
      </c>
      <c r="O471" s="10">
        <v>44644</v>
      </c>
      <c r="P471" t="s">
        <v>34</v>
      </c>
      <c r="Q471" t="s">
        <v>38</v>
      </c>
      <c r="R471">
        <v>2022</v>
      </c>
      <c r="S471" t="s">
        <v>781</v>
      </c>
      <c r="T471" t="s">
        <v>877</v>
      </c>
      <c r="U471" t="s">
        <v>111</v>
      </c>
      <c r="V471" t="s">
        <v>120</v>
      </c>
    </row>
    <row r="472" spans="1:22" x14ac:dyDescent="0.25">
      <c r="A472" t="s">
        <v>867</v>
      </c>
      <c r="B472" t="s">
        <v>291</v>
      </c>
      <c r="C472" t="s">
        <v>876</v>
      </c>
      <c r="D472" t="s">
        <v>23</v>
      </c>
      <c r="E472">
        <v>424</v>
      </c>
      <c r="F472">
        <v>216.59</v>
      </c>
      <c r="G472">
        <v>290.11</v>
      </c>
      <c r="H472">
        <v>102408.83</v>
      </c>
      <c r="I472">
        <v>290.11</v>
      </c>
      <c r="J472">
        <v>123006.64</v>
      </c>
      <c r="K472">
        <v>123.00664</v>
      </c>
      <c r="L472">
        <v>76456.27</v>
      </c>
      <c r="M472">
        <v>46550.37</v>
      </c>
      <c r="N472">
        <v>46.550369999999987</v>
      </c>
      <c r="O472" s="10">
        <v>45466</v>
      </c>
      <c r="P472" t="s">
        <v>28</v>
      </c>
      <c r="Q472" t="s">
        <v>40</v>
      </c>
      <c r="R472">
        <v>2024</v>
      </c>
      <c r="S472" t="s">
        <v>292</v>
      </c>
      <c r="T472" t="s">
        <v>877</v>
      </c>
      <c r="U472" t="s">
        <v>41</v>
      </c>
      <c r="V472" t="s">
        <v>291</v>
      </c>
    </row>
    <row r="473" spans="1:22" x14ac:dyDescent="0.25">
      <c r="A473" t="s">
        <v>53</v>
      </c>
      <c r="B473" t="s">
        <v>146</v>
      </c>
      <c r="C473" t="s">
        <v>876</v>
      </c>
      <c r="D473" t="s">
        <v>21</v>
      </c>
      <c r="E473">
        <v>868</v>
      </c>
      <c r="F473">
        <v>70.22</v>
      </c>
      <c r="G473">
        <v>86.76</v>
      </c>
      <c r="H473">
        <v>62727.48</v>
      </c>
      <c r="I473">
        <v>86.76</v>
      </c>
      <c r="J473">
        <v>75307.680000000008</v>
      </c>
      <c r="K473">
        <v>75.307680000000005</v>
      </c>
      <c r="L473">
        <v>50769.06</v>
      </c>
      <c r="M473">
        <v>24538.62000000001</v>
      </c>
      <c r="N473">
        <v>24.538620000000009</v>
      </c>
      <c r="O473" s="10">
        <v>45465</v>
      </c>
      <c r="P473" t="s">
        <v>28</v>
      </c>
      <c r="Q473" t="s">
        <v>40</v>
      </c>
      <c r="R473">
        <v>2024</v>
      </c>
      <c r="S473" t="s">
        <v>368</v>
      </c>
      <c r="T473" t="s">
        <v>877</v>
      </c>
      <c r="U473" t="s">
        <v>46</v>
      </c>
      <c r="V473" t="s">
        <v>146</v>
      </c>
    </row>
    <row r="474" spans="1:22" x14ac:dyDescent="0.25">
      <c r="A474" t="s">
        <v>867</v>
      </c>
      <c r="B474" t="s">
        <v>122</v>
      </c>
      <c r="C474" t="s">
        <v>876</v>
      </c>
      <c r="D474" t="s">
        <v>23</v>
      </c>
      <c r="E474">
        <v>937</v>
      </c>
      <c r="F474">
        <v>89.51</v>
      </c>
      <c r="G474">
        <v>117.14</v>
      </c>
      <c r="H474">
        <v>83169.399999999994</v>
      </c>
      <c r="I474">
        <v>117.14</v>
      </c>
      <c r="J474">
        <v>109760.18</v>
      </c>
      <c r="K474">
        <v>109.76018000000001</v>
      </c>
      <c r="L474">
        <v>63552.1</v>
      </c>
      <c r="M474">
        <v>46208.080000000009</v>
      </c>
      <c r="N474">
        <v>46.20808000000001</v>
      </c>
      <c r="O474" s="10">
        <v>45238</v>
      </c>
      <c r="P474" t="s">
        <v>33</v>
      </c>
      <c r="Q474" t="s">
        <v>39</v>
      </c>
      <c r="R474">
        <v>2023</v>
      </c>
      <c r="S474" t="s">
        <v>123</v>
      </c>
      <c r="T474" t="s">
        <v>877</v>
      </c>
      <c r="U474" t="s">
        <v>111</v>
      </c>
      <c r="V474" t="s">
        <v>122</v>
      </c>
    </row>
    <row r="475" spans="1:22" x14ac:dyDescent="0.25">
      <c r="A475" t="s">
        <v>54</v>
      </c>
      <c r="B475" t="s">
        <v>173</v>
      </c>
      <c r="C475" t="s">
        <v>876</v>
      </c>
      <c r="D475" t="s">
        <v>23</v>
      </c>
      <c r="E475">
        <v>467</v>
      </c>
      <c r="F475">
        <v>169.08</v>
      </c>
      <c r="G475">
        <v>262.06</v>
      </c>
      <c r="H475">
        <v>122382.02</v>
      </c>
      <c r="I475">
        <v>262.06</v>
      </c>
      <c r="J475">
        <v>122382.02</v>
      </c>
      <c r="K475">
        <v>122.38202</v>
      </c>
      <c r="L475">
        <v>78960.36</v>
      </c>
      <c r="M475">
        <v>43421.66</v>
      </c>
      <c r="N475">
        <v>43.421660000000003</v>
      </c>
      <c r="O475" s="10">
        <v>44655</v>
      </c>
      <c r="P475" t="s">
        <v>30</v>
      </c>
      <c r="Q475" t="s">
        <v>40</v>
      </c>
      <c r="R475">
        <v>2022</v>
      </c>
      <c r="S475" t="s">
        <v>789</v>
      </c>
      <c r="T475" t="s">
        <v>877</v>
      </c>
      <c r="U475" t="s">
        <v>41</v>
      </c>
      <c r="V475" t="s">
        <v>173</v>
      </c>
    </row>
    <row r="476" spans="1:22" x14ac:dyDescent="0.25">
      <c r="A476" t="s">
        <v>52</v>
      </c>
      <c r="B476" t="s">
        <v>282</v>
      </c>
      <c r="C476" t="s">
        <v>876</v>
      </c>
      <c r="D476" t="s">
        <v>23</v>
      </c>
      <c r="E476">
        <v>1028</v>
      </c>
      <c r="F476">
        <v>127.22</v>
      </c>
      <c r="G476">
        <v>195.26</v>
      </c>
      <c r="H476">
        <v>182568.1</v>
      </c>
      <c r="I476">
        <v>195.26</v>
      </c>
      <c r="J476">
        <v>200727.28</v>
      </c>
      <c r="K476">
        <v>200.72728000000001</v>
      </c>
      <c r="L476">
        <v>118950.7</v>
      </c>
      <c r="M476">
        <v>81776.58</v>
      </c>
      <c r="N476">
        <v>81.776579999999996</v>
      </c>
      <c r="O476" s="10">
        <v>45062</v>
      </c>
      <c r="P476" t="s">
        <v>32</v>
      </c>
      <c r="Q476" t="s">
        <v>40</v>
      </c>
      <c r="R476">
        <v>2023</v>
      </c>
      <c r="S476" t="s">
        <v>827</v>
      </c>
      <c r="T476" t="s">
        <v>877</v>
      </c>
      <c r="U476" t="s">
        <v>111</v>
      </c>
      <c r="V476" t="s">
        <v>282</v>
      </c>
    </row>
    <row r="477" spans="1:22" x14ac:dyDescent="0.25">
      <c r="A477" t="s">
        <v>52</v>
      </c>
      <c r="B477" t="s">
        <v>124</v>
      </c>
      <c r="C477" t="s">
        <v>876</v>
      </c>
      <c r="D477" t="s">
        <v>23</v>
      </c>
      <c r="E477">
        <v>642</v>
      </c>
      <c r="F477">
        <v>208.29</v>
      </c>
      <c r="G477">
        <v>332.87</v>
      </c>
      <c r="H477">
        <v>161774.82</v>
      </c>
      <c r="I477">
        <v>332.87</v>
      </c>
      <c r="J477">
        <v>213702.54</v>
      </c>
      <c r="K477">
        <v>213.70254</v>
      </c>
      <c r="L477">
        <v>101228.94</v>
      </c>
      <c r="M477">
        <v>112473.60000000001</v>
      </c>
      <c r="N477">
        <v>112.4736</v>
      </c>
      <c r="O477" s="10">
        <v>45262</v>
      </c>
      <c r="P477" t="s">
        <v>27</v>
      </c>
      <c r="Q477" t="s">
        <v>39</v>
      </c>
      <c r="R477">
        <v>2023</v>
      </c>
      <c r="S477" t="s">
        <v>601</v>
      </c>
      <c r="T477" t="s">
        <v>877</v>
      </c>
      <c r="U477" t="s">
        <v>45</v>
      </c>
      <c r="V477" t="s">
        <v>124</v>
      </c>
    </row>
    <row r="478" spans="1:22" x14ac:dyDescent="0.25">
      <c r="A478" t="s">
        <v>867</v>
      </c>
      <c r="B478" t="s">
        <v>307</v>
      </c>
      <c r="C478" t="s">
        <v>876</v>
      </c>
      <c r="D478" t="s">
        <v>22</v>
      </c>
      <c r="E478">
        <v>1381</v>
      </c>
      <c r="F478">
        <v>38.64</v>
      </c>
      <c r="G478">
        <v>46.83</v>
      </c>
      <c r="H478">
        <v>44909.97</v>
      </c>
      <c r="I478">
        <v>46.83</v>
      </c>
      <c r="J478">
        <v>64672.23</v>
      </c>
      <c r="K478">
        <v>64.672229999999999</v>
      </c>
      <c r="L478">
        <v>37055.760000000002</v>
      </c>
      <c r="M478">
        <v>27616.46999999999</v>
      </c>
      <c r="N478">
        <v>27.616469999999989</v>
      </c>
      <c r="O478" s="10">
        <v>45645</v>
      </c>
      <c r="P478" t="s">
        <v>27</v>
      </c>
      <c r="Q478" t="s">
        <v>39</v>
      </c>
      <c r="R478">
        <v>2024</v>
      </c>
      <c r="S478" t="s">
        <v>424</v>
      </c>
      <c r="T478" t="s">
        <v>877</v>
      </c>
      <c r="U478" t="s">
        <v>46</v>
      </c>
      <c r="V478" t="s">
        <v>307</v>
      </c>
    </row>
    <row r="479" spans="1:22" x14ac:dyDescent="0.25">
      <c r="A479" t="s">
        <v>53</v>
      </c>
      <c r="B479" t="s">
        <v>192</v>
      </c>
      <c r="C479" t="s">
        <v>876</v>
      </c>
      <c r="D479" t="s">
        <v>21</v>
      </c>
      <c r="E479">
        <v>788</v>
      </c>
      <c r="F479">
        <v>64.42</v>
      </c>
      <c r="G479">
        <v>107.62</v>
      </c>
      <c r="H479">
        <v>77055.92</v>
      </c>
      <c r="I479">
        <v>107.62</v>
      </c>
      <c r="J479">
        <v>84804.56</v>
      </c>
      <c r="K479">
        <v>84.804559999999995</v>
      </c>
      <c r="L479">
        <v>46124.72</v>
      </c>
      <c r="M479">
        <v>38679.839999999997</v>
      </c>
      <c r="N479">
        <v>38.679839999999999</v>
      </c>
      <c r="O479" s="10">
        <v>45153</v>
      </c>
      <c r="P479" t="s">
        <v>25</v>
      </c>
      <c r="Q479" t="s">
        <v>37</v>
      </c>
      <c r="R479">
        <v>2023</v>
      </c>
      <c r="S479" t="s">
        <v>318</v>
      </c>
      <c r="T479" t="s">
        <v>877</v>
      </c>
      <c r="U479" t="s">
        <v>111</v>
      </c>
      <c r="V479" t="s">
        <v>192</v>
      </c>
    </row>
    <row r="480" spans="1:22" x14ac:dyDescent="0.25">
      <c r="A480" t="s">
        <v>54</v>
      </c>
      <c r="B480" t="s">
        <v>244</v>
      </c>
      <c r="C480" t="s">
        <v>876</v>
      </c>
      <c r="D480" t="s">
        <v>21</v>
      </c>
      <c r="E480">
        <v>765</v>
      </c>
      <c r="F480">
        <v>166.72</v>
      </c>
      <c r="G480">
        <v>238.45</v>
      </c>
      <c r="H480">
        <v>182414.25</v>
      </c>
      <c r="I480">
        <v>238.45</v>
      </c>
      <c r="J480">
        <v>182414.25</v>
      </c>
      <c r="K480">
        <v>182.41425000000001</v>
      </c>
      <c r="L480">
        <v>127540.8</v>
      </c>
      <c r="M480">
        <v>54873.45</v>
      </c>
      <c r="N480">
        <v>54.873449999999998</v>
      </c>
      <c r="O480" s="10">
        <v>44667</v>
      </c>
      <c r="P480" t="s">
        <v>30</v>
      </c>
      <c r="Q480" t="s">
        <v>40</v>
      </c>
      <c r="R480">
        <v>2022</v>
      </c>
      <c r="S480" t="s">
        <v>245</v>
      </c>
      <c r="T480" t="s">
        <v>877</v>
      </c>
      <c r="U480" t="s">
        <v>41</v>
      </c>
      <c r="V480" t="s">
        <v>244</v>
      </c>
    </row>
    <row r="481" spans="1:22" x14ac:dyDescent="0.25">
      <c r="A481" t="s">
        <v>53</v>
      </c>
      <c r="B481" t="s">
        <v>309</v>
      </c>
      <c r="C481" t="s">
        <v>876</v>
      </c>
      <c r="D481" t="s">
        <v>22</v>
      </c>
      <c r="E481">
        <v>1361</v>
      </c>
      <c r="F481">
        <v>237.46</v>
      </c>
      <c r="G481">
        <v>352.88</v>
      </c>
      <c r="H481">
        <v>333471.59999999998</v>
      </c>
      <c r="I481">
        <v>352.88</v>
      </c>
      <c r="J481">
        <v>480269.68</v>
      </c>
      <c r="K481">
        <v>480.26967999999999</v>
      </c>
      <c r="L481">
        <v>224399.7</v>
      </c>
      <c r="M481">
        <v>255869.98</v>
      </c>
      <c r="N481">
        <v>255.86998</v>
      </c>
      <c r="O481" s="10">
        <v>45639</v>
      </c>
      <c r="P481" t="s">
        <v>27</v>
      </c>
      <c r="Q481" t="s">
        <v>39</v>
      </c>
      <c r="R481">
        <v>2024</v>
      </c>
      <c r="S481" t="s">
        <v>709</v>
      </c>
      <c r="T481" t="s">
        <v>877</v>
      </c>
      <c r="U481" t="s">
        <v>46</v>
      </c>
      <c r="V481" t="s">
        <v>309</v>
      </c>
    </row>
    <row r="482" spans="1:22" x14ac:dyDescent="0.25">
      <c r="A482" t="s">
        <v>867</v>
      </c>
      <c r="B482" t="s">
        <v>341</v>
      </c>
      <c r="C482" t="s">
        <v>876</v>
      </c>
      <c r="D482" t="s">
        <v>24</v>
      </c>
      <c r="E482">
        <v>737</v>
      </c>
      <c r="F482">
        <v>178.31</v>
      </c>
      <c r="G482">
        <v>218.1</v>
      </c>
      <c r="H482">
        <v>133913.4</v>
      </c>
      <c r="I482">
        <v>218.1</v>
      </c>
      <c r="J482">
        <v>160739.70000000001</v>
      </c>
      <c r="K482">
        <v>160.7397</v>
      </c>
      <c r="L482">
        <v>109482.34</v>
      </c>
      <c r="M482">
        <v>51257.359999999993</v>
      </c>
      <c r="N482">
        <v>51.257359999999977</v>
      </c>
      <c r="O482" s="10">
        <v>45559</v>
      </c>
      <c r="P482" t="s">
        <v>35</v>
      </c>
      <c r="Q482" t="s">
        <v>37</v>
      </c>
      <c r="R482">
        <v>2024</v>
      </c>
      <c r="S482" t="s">
        <v>342</v>
      </c>
      <c r="T482" t="s">
        <v>877</v>
      </c>
      <c r="U482" t="s">
        <v>45</v>
      </c>
      <c r="V482" t="s">
        <v>341</v>
      </c>
    </row>
    <row r="483" spans="1:22" x14ac:dyDescent="0.25">
      <c r="A483" t="s">
        <v>867</v>
      </c>
      <c r="B483" t="s">
        <v>282</v>
      </c>
      <c r="C483" t="s">
        <v>876</v>
      </c>
      <c r="D483" t="s">
        <v>21</v>
      </c>
      <c r="E483">
        <v>881</v>
      </c>
      <c r="F483">
        <v>186.64</v>
      </c>
      <c r="G483">
        <v>304.44</v>
      </c>
      <c r="H483">
        <v>223458.96</v>
      </c>
      <c r="I483">
        <v>304.44</v>
      </c>
      <c r="J483">
        <v>268211.64</v>
      </c>
      <c r="K483">
        <v>268.21163999999999</v>
      </c>
      <c r="L483">
        <v>136993.76</v>
      </c>
      <c r="M483">
        <v>131217.88</v>
      </c>
      <c r="N483">
        <v>131.21788000000001</v>
      </c>
      <c r="O483" s="10">
        <v>44867</v>
      </c>
      <c r="P483" t="s">
        <v>33</v>
      </c>
      <c r="Q483" t="s">
        <v>39</v>
      </c>
      <c r="R483">
        <v>2022</v>
      </c>
      <c r="S483" t="s">
        <v>589</v>
      </c>
      <c r="T483" t="s">
        <v>877</v>
      </c>
      <c r="U483" t="s">
        <v>45</v>
      </c>
      <c r="V483" t="s">
        <v>282</v>
      </c>
    </row>
    <row r="484" spans="1:22" x14ac:dyDescent="0.25">
      <c r="A484" t="s">
        <v>53</v>
      </c>
      <c r="B484" t="s">
        <v>138</v>
      </c>
      <c r="C484" t="s">
        <v>876</v>
      </c>
      <c r="D484" t="s">
        <v>21</v>
      </c>
      <c r="E484">
        <v>662</v>
      </c>
      <c r="F484">
        <v>198.65</v>
      </c>
      <c r="G484">
        <v>354.26</v>
      </c>
      <c r="H484">
        <v>234520.12</v>
      </c>
      <c r="I484">
        <v>354.26</v>
      </c>
      <c r="J484">
        <v>234520.12</v>
      </c>
      <c r="K484">
        <v>234.52011999999999</v>
      </c>
      <c r="L484">
        <v>131506.29999999999</v>
      </c>
      <c r="M484">
        <v>103013.82</v>
      </c>
      <c r="N484">
        <v>103.01382</v>
      </c>
      <c r="O484" s="10">
        <v>44781</v>
      </c>
      <c r="P484" t="s">
        <v>25</v>
      </c>
      <c r="Q484" t="s">
        <v>37</v>
      </c>
      <c r="R484">
        <v>2022</v>
      </c>
      <c r="S484" t="s">
        <v>730</v>
      </c>
      <c r="T484" t="s">
        <v>877</v>
      </c>
      <c r="U484" t="s">
        <v>47</v>
      </c>
      <c r="V484" t="s">
        <v>138</v>
      </c>
    </row>
    <row r="485" spans="1:22" x14ac:dyDescent="0.25">
      <c r="A485" t="s">
        <v>54</v>
      </c>
      <c r="B485" t="s">
        <v>371</v>
      </c>
      <c r="C485" t="s">
        <v>876</v>
      </c>
      <c r="D485" t="s">
        <v>22</v>
      </c>
      <c r="E485">
        <v>1039</v>
      </c>
      <c r="F485">
        <v>275.22000000000003</v>
      </c>
      <c r="G485">
        <v>436.26</v>
      </c>
      <c r="H485">
        <v>377801.16</v>
      </c>
      <c r="I485">
        <v>436.26</v>
      </c>
      <c r="J485">
        <v>453274.14</v>
      </c>
      <c r="K485">
        <v>453.27413999999999</v>
      </c>
      <c r="L485">
        <v>238340.52</v>
      </c>
      <c r="M485">
        <v>214933.62</v>
      </c>
      <c r="N485">
        <v>214.93361999999999</v>
      </c>
      <c r="O485" s="10">
        <v>45418</v>
      </c>
      <c r="P485" t="s">
        <v>32</v>
      </c>
      <c r="Q485" t="s">
        <v>40</v>
      </c>
      <c r="R485">
        <v>2024</v>
      </c>
      <c r="S485" t="s">
        <v>490</v>
      </c>
      <c r="T485" t="s">
        <v>877</v>
      </c>
      <c r="U485" t="s">
        <v>47</v>
      </c>
      <c r="V485" t="s">
        <v>371</v>
      </c>
    </row>
    <row r="486" spans="1:22" x14ac:dyDescent="0.25">
      <c r="A486" t="s">
        <v>52</v>
      </c>
      <c r="B486" t="s">
        <v>104</v>
      </c>
      <c r="C486" t="s">
        <v>876</v>
      </c>
      <c r="D486" t="s">
        <v>21</v>
      </c>
      <c r="E486">
        <v>1165</v>
      </c>
      <c r="F486">
        <v>152.66</v>
      </c>
      <c r="G486">
        <v>199.61</v>
      </c>
      <c r="H486">
        <v>193821.31</v>
      </c>
      <c r="I486">
        <v>199.61</v>
      </c>
      <c r="J486">
        <v>232545.65</v>
      </c>
      <c r="K486">
        <v>232.54564999999999</v>
      </c>
      <c r="L486">
        <v>148232.85999999999</v>
      </c>
      <c r="M486">
        <v>84312.790000000037</v>
      </c>
      <c r="N486">
        <v>84.312790000000035</v>
      </c>
      <c r="O486" s="10">
        <v>45413</v>
      </c>
      <c r="P486" t="s">
        <v>32</v>
      </c>
      <c r="Q486" t="s">
        <v>40</v>
      </c>
      <c r="R486">
        <v>2024</v>
      </c>
      <c r="S486" t="s">
        <v>105</v>
      </c>
      <c r="T486" t="s">
        <v>877</v>
      </c>
      <c r="U486" t="s">
        <v>42</v>
      </c>
      <c r="V486" t="s">
        <v>104</v>
      </c>
    </row>
    <row r="487" spans="1:22" x14ac:dyDescent="0.25">
      <c r="A487" t="s">
        <v>867</v>
      </c>
      <c r="B487" t="s">
        <v>77</v>
      </c>
      <c r="C487" t="s">
        <v>876</v>
      </c>
      <c r="D487" t="s">
        <v>22</v>
      </c>
      <c r="E487">
        <v>984</v>
      </c>
      <c r="F487">
        <v>169.21</v>
      </c>
      <c r="G487">
        <v>281.75</v>
      </c>
      <c r="H487">
        <v>231035</v>
      </c>
      <c r="I487">
        <v>281.75</v>
      </c>
      <c r="J487">
        <v>277242</v>
      </c>
      <c r="K487">
        <v>277.24200000000002</v>
      </c>
      <c r="L487">
        <v>138752.20000000001</v>
      </c>
      <c r="M487">
        <v>138489.79999999999</v>
      </c>
      <c r="N487">
        <v>138.4898</v>
      </c>
      <c r="O487" s="10">
        <v>45424</v>
      </c>
      <c r="P487" t="s">
        <v>32</v>
      </c>
      <c r="Q487" t="s">
        <v>40</v>
      </c>
      <c r="R487">
        <v>2024</v>
      </c>
      <c r="S487" t="s">
        <v>804</v>
      </c>
      <c r="T487" t="s">
        <v>877</v>
      </c>
      <c r="U487" t="s">
        <v>45</v>
      </c>
      <c r="V487" t="s">
        <v>77</v>
      </c>
    </row>
    <row r="488" spans="1:22" x14ac:dyDescent="0.25">
      <c r="A488" t="s">
        <v>54</v>
      </c>
      <c r="B488" t="s">
        <v>305</v>
      </c>
      <c r="C488" t="s">
        <v>876</v>
      </c>
      <c r="D488" t="s">
        <v>24</v>
      </c>
      <c r="E488">
        <v>978</v>
      </c>
      <c r="F488">
        <v>189.56</v>
      </c>
      <c r="G488">
        <v>300.51</v>
      </c>
      <c r="H488">
        <v>244915.65</v>
      </c>
      <c r="I488">
        <v>300.51</v>
      </c>
      <c r="J488">
        <v>293898.78000000003</v>
      </c>
      <c r="K488">
        <v>293.89877999999999</v>
      </c>
      <c r="L488">
        <v>154491.4</v>
      </c>
      <c r="M488">
        <v>139407.38</v>
      </c>
      <c r="N488">
        <v>139.40737999999999</v>
      </c>
      <c r="O488" s="10">
        <v>44887</v>
      </c>
      <c r="P488" t="s">
        <v>33</v>
      </c>
      <c r="Q488" t="s">
        <v>39</v>
      </c>
      <c r="R488">
        <v>2022</v>
      </c>
      <c r="S488" t="s">
        <v>306</v>
      </c>
      <c r="T488" t="s">
        <v>877</v>
      </c>
      <c r="U488" t="s">
        <v>42</v>
      </c>
      <c r="V488" t="s">
        <v>305</v>
      </c>
    </row>
    <row r="489" spans="1:22" x14ac:dyDescent="0.25">
      <c r="A489" t="s">
        <v>867</v>
      </c>
      <c r="B489" t="s">
        <v>280</v>
      </c>
      <c r="C489" t="s">
        <v>876</v>
      </c>
      <c r="D489" t="s">
        <v>22</v>
      </c>
      <c r="E489">
        <v>835</v>
      </c>
      <c r="F489">
        <v>298.75</v>
      </c>
      <c r="G489">
        <v>377.11</v>
      </c>
      <c r="H489">
        <v>314886.84999999998</v>
      </c>
      <c r="I489">
        <v>377.11</v>
      </c>
      <c r="J489">
        <v>314886.84999999998</v>
      </c>
      <c r="K489">
        <v>314.88684999999998</v>
      </c>
      <c r="L489">
        <v>249456.25</v>
      </c>
      <c r="M489">
        <v>65430.600000000028</v>
      </c>
      <c r="N489">
        <v>65.430600000000041</v>
      </c>
      <c r="O489" s="10">
        <v>44806</v>
      </c>
      <c r="P489" t="s">
        <v>35</v>
      </c>
      <c r="Q489" t="s">
        <v>37</v>
      </c>
      <c r="R489">
        <v>2022</v>
      </c>
      <c r="S489" t="s">
        <v>575</v>
      </c>
      <c r="T489" t="s">
        <v>877</v>
      </c>
      <c r="U489" t="s">
        <v>41</v>
      </c>
      <c r="V489" t="s">
        <v>280</v>
      </c>
    </row>
    <row r="490" spans="1:22" x14ac:dyDescent="0.25">
      <c r="A490" t="s">
        <v>867</v>
      </c>
      <c r="B490" t="s">
        <v>192</v>
      </c>
      <c r="C490" t="s">
        <v>876</v>
      </c>
      <c r="D490" t="s">
        <v>22</v>
      </c>
      <c r="E490">
        <v>1177</v>
      </c>
      <c r="F490">
        <v>149.94999999999999</v>
      </c>
      <c r="G490">
        <v>266.51</v>
      </c>
      <c r="H490">
        <v>261446.31</v>
      </c>
      <c r="I490">
        <v>266.51</v>
      </c>
      <c r="J490">
        <v>313682.27</v>
      </c>
      <c r="K490">
        <v>313.68227000000002</v>
      </c>
      <c r="L490">
        <v>147100.95000000001</v>
      </c>
      <c r="M490">
        <v>166581.31999999989</v>
      </c>
      <c r="N490">
        <v>166.58131999999989</v>
      </c>
      <c r="O490" s="10">
        <v>44587</v>
      </c>
      <c r="P490" t="s">
        <v>36</v>
      </c>
      <c r="Q490" t="s">
        <v>38</v>
      </c>
      <c r="R490">
        <v>2022</v>
      </c>
      <c r="S490" t="s">
        <v>221</v>
      </c>
      <c r="T490" t="s">
        <v>877</v>
      </c>
      <c r="U490" t="s">
        <v>47</v>
      </c>
      <c r="V490" t="s">
        <v>192</v>
      </c>
    </row>
    <row r="491" spans="1:22" x14ac:dyDescent="0.25">
      <c r="A491" t="s">
        <v>53</v>
      </c>
      <c r="B491" t="s">
        <v>194</v>
      </c>
      <c r="C491" t="s">
        <v>876</v>
      </c>
      <c r="D491" t="s">
        <v>22</v>
      </c>
      <c r="E491">
        <v>1457</v>
      </c>
      <c r="F491">
        <v>242.11</v>
      </c>
      <c r="G491">
        <v>421.95</v>
      </c>
      <c r="H491">
        <v>394101.3</v>
      </c>
      <c r="I491">
        <v>421.95</v>
      </c>
      <c r="J491">
        <v>614781.15</v>
      </c>
      <c r="K491">
        <v>614.78115000000003</v>
      </c>
      <c r="L491">
        <v>226130.74</v>
      </c>
      <c r="M491">
        <v>388650.41</v>
      </c>
      <c r="N491">
        <v>388.65041000000002</v>
      </c>
      <c r="O491" s="10">
        <v>45664</v>
      </c>
      <c r="P491" t="s">
        <v>36</v>
      </c>
      <c r="Q491" t="s">
        <v>38</v>
      </c>
      <c r="R491">
        <v>2025</v>
      </c>
      <c r="S491" t="s">
        <v>615</v>
      </c>
      <c r="T491" t="s">
        <v>877</v>
      </c>
      <c r="U491" t="s">
        <v>43</v>
      </c>
      <c r="V491" t="s">
        <v>194</v>
      </c>
    </row>
    <row r="492" spans="1:22" x14ac:dyDescent="0.25">
      <c r="A492" t="s">
        <v>54</v>
      </c>
      <c r="B492" t="s">
        <v>168</v>
      </c>
      <c r="C492" t="s">
        <v>876</v>
      </c>
      <c r="D492" t="s">
        <v>21</v>
      </c>
      <c r="E492">
        <v>1413</v>
      </c>
      <c r="F492">
        <v>242.26</v>
      </c>
      <c r="G492">
        <v>425.95</v>
      </c>
      <c r="H492">
        <v>385910.7</v>
      </c>
      <c r="I492">
        <v>425.95</v>
      </c>
      <c r="J492">
        <v>601867.35</v>
      </c>
      <c r="K492">
        <v>601.86734999999999</v>
      </c>
      <c r="L492">
        <v>219487.56</v>
      </c>
      <c r="M492">
        <v>382379.79</v>
      </c>
      <c r="N492">
        <v>382.37979000000001</v>
      </c>
      <c r="O492" s="10">
        <v>45674</v>
      </c>
      <c r="P492" t="s">
        <v>36</v>
      </c>
      <c r="Q492" t="s">
        <v>38</v>
      </c>
      <c r="R492">
        <v>2025</v>
      </c>
      <c r="S492" t="s">
        <v>169</v>
      </c>
      <c r="T492" t="s">
        <v>877</v>
      </c>
      <c r="U492" t="s">
        <v>43</v>
      </c>
      <c r="V492" t="s">
        <v>168</v>
      </c>
    </row>
    <row r="493" spans="1:22" x14ac:dyDescent="0.25">
      <c r="A493" t="s">
        <v>54</v>
      </c>
      <c r="B493" t="s">
        <v>277</v>
      </c>
      <c r="C493" t="s">
        <v>868</v>
      </c>
      <c r="D493" t="s">
        <v>22</v>
      </c>
      <c r="E493">
        <v>284</v>
      </c>
      <c r="F493">
        <v>154.33000000000001</v>
      </c>
      <c r="G493">
        <v>245.67</v>
      </c>
      <c r="H493">
        <v>52819.05</v>
      </c>
      <c r="I493">
        <v>120.29</v>
      </c>
      <c r="J493">
        <v>35607.919999999998</v>
      </c>
      <c r="K493">
        <v>35.60792</v>
      </c>
      <c r="L493">
        <v>33180.949999999997</v>
      </c>
      <c r="M493">
        <v>2426.9700000000012</v>
      </c>
      <c r="N493">
        <v>2.4269700000000012</v>
      </c>
      <c r="O493" s="10">
        <v>45274</v>
      </c>
      <c r="P493" t="s">
        <v>27</v>
      </c>
      <c r="Q493" t="s">
        <v>39</v>
      </c>
      <c r="R493">
        <v>2023</v>
      </c>
      <c r="S493" t="s">
        <v>600</v>
      </c>
      <c r="T493" t="s">
        <v>869</v>
      </c>
      <c r="U493" t="s">
        <v>43</v>
      </c>
      <c r="V493" t="s">
        <v>277</v>
      </c>
    </row>
    <row r="494" spans="1:22" x14ac:dyDescent="0.25">
      <c r="A494" t="s">
        <v>867</v>
      </c>
      <c r="B494" t="s">
        <v>259</v>
      </c>
      <c r="C494" t="s">
        <v>868</v>
      </c>
      <c r="D494" t="s">
        <v>24</v>
      </c>
      <c r="E494">
        <v>827</v>
      </c>
      <c r="F494">
        <v>74.95</v>
      </c>
      <c r="G494">
        <v>92.89</v>
      </c>
      <c r="H494">
        <v>69853.279999999999</v>
      </c>
      <c r="I494">
        <v>90.07</v>
      </c>
      <c r="J494">
        <v>2332.1400000000058</v>
      </c>
      <c r="K494">
        <v>2.3321400000000061</v>
      </c>
      <c r="L494">
        <v>56362.400000000001</v>
      </c>
      <c r="M494">
        <v>0</v>
      </c>
      <c r="N494">
        <v>0</v>
      </c>
      <c r="O494" s="10">
        <v>44996</v>
      </c>
      <c r="P494" t="s">
        <v>34</v>
      </c>
      <c r="Q494" t="s">
        <v>38</v>
      </c>
      <c r="R494">
        <v>2023</v>
      </c>
      <c r="S494" t="s">
        <v>260</v>
      </c>
      <c r="T494" t="s">
        <v>869</v>
      </c>
      <c r="U494" t="s">
        <v>42</v>
      </c>
      <c r="V494" t="s">
        <v>259</v>
      </c>
    </row>
    <row r="495" spans="1:22" x14ac:dyDescent="0.25">
      <c r="A495" t="s">
        <v>867</v>
      </c>
      <c r="B495" t="s">
        <v>120</v>
      </c>
      <c r="C495" t="s">
        <v>868</v>
      </c>
      <c r="D495" t="s">
        <v>21</v>
      </c>
      <c r="E495">
        <v>7</v>
      </c>
      <c r="F495">
        <v>198.7</v>
      </c>
      <c r="G495">
        <v>272.52999999999997</v>
      </c>
      <c r="H495">
        <v>1362.65</v>
      </c>
      <c r="I495">
        <v>78.55</v>
      </c>
      <c r="J495">
        <v>1357.86</v>
      </c>
      <c r="K495">
        <v>1.3578600000000001</v>
      </c>
      <c r="L495">
        <v>993.5</v>
      </c>
      <c r="M495">
        <v>364.35999999999967</v>
      </c>
      <c r="N495">
        <v>0.36435999999999968</v>
      </c>
      <c r="O495" s="10">
        <v>45620</v>
      </c>
      <c r="P495" t="s">
        <v>33</v>
      </c>
      <c r="Q495" t="s">
        <v>39</v>
      </c>
      <c r="R495">
        <v>2024</v>
      </c>
      <c r="S495" t="s">
        <v>363</v>
      </c>
      <c r="T495" t="s">
        <v>869</v>
      </c>
      <c r="U495" t="s">
        <v>43</v>
      </c>
      <c r="V495" t="s">
        <v>120</v>
      </c>
    </row>
    <row r="496" spans="1:22" x14ac:dyDescent="0.25">
      <c r="A496" t="s">
        <v>53</v>
      </c>
      <c r="B496" t="s">
        <v>235</v>
      </c>
      <c r="C496" t="s">
        <v>868</v>
      </c>
      <c r="D496" t="s">
        <v>23</v>
      </c>
      <c r="E496">
        <v>279</v>
      </c>
      <c r="F496">
        <v>58.95</v>
      </c>
      <c r="G496">
        <v>76.28</v>
      </c>
      <c r="H496">
        <v>14798.32</v>
      </c>
      <c r="I496">
        <v>74</v>
      </c>
      <c r="J496">
        <v>636.12000000000035</v>
      </c>
      <c r="K496">
        <v>0.63612000000000035</v>
      </c>
      <c r="L496">
        <v>11436.3</v>
      </c>
      <c r="M496">
        <v>0</v>
      </c>
      <c r="N496">
        <v>0</v>
      </c>
      <c r="O496" s="10">
        <v>45305</v>
      </c>
      <c r="P496" t="s">
        <v>36</v>
      </c>
      <c r="Q496" t="s">
        <v>38</v>
      </c>
      <c r="R496">
        <v>2024</v>
      </c>
      <c r="S496" t="s">
        <v>718</v>
      </c>
      <c r="T496" t="s">
        <v>869</v>
      </c>
      <c r="U496" t="s">
        <v>47</v>
      </c>
      <c r="V496" t="s">
        <v>235</v>
      </c>
    </row>
    <row r="497" spans="1:22" x14ac:dyDescent="0.25">
      <c r="A497" t="s">
        <v>867</v>
      </c>
      <c r="B497" t="s">
        <v>314</v>
      </c>
      <c r="C497" t="s">
        <v>868</v>
      </c>
      <c r="D497" t="s">
        <v>21</v>
      </c>
      <c r="E497">
        <v>36</v>
      </c>
      <c r="F497">
        <v>28.97</v>
      </c>
      <c r="G497">
        <v>35.28</v>
      </c>
      <c r="H497">
        <v>882</v>
      </c>
      <c r="I497">
        <v>35.28</v>
      </c>
      <c r="J497">
        <v>1270.08</v>
      </c>
      <c r="K497">
        <v>1.2700800000000001</v>
      </c>
      <c r="L497">
        <v>724.25</v>
      </c>
      <c r="M497">
        <v>545.82999999999993</v>
      </c>
      <c r="N497">
        <v>0.54582999999999993</v>
      </c>
      <c r="O497" s="10">
        <v>45606</v>
      </c>
      <c r="P497" t="s">
        <v>33</v>
      </c>
      <c r="Q497" t="s">
        <v>39</v>
      </c>
      <c r="R497">
        <v>2024</v>
      </c>
      <c r="S497" t="s">
        <v>560</v>
      </c>
      <c r="T497" t="s">
        <v>869</v>
      </c>
      <c r="U497" t="s">
        <v>47</v>
      </c>
      <c r="V497" t="s">
        <v>314</v>
      </c>
    </row>
    <row r="498" spans="1:22" x14ac:dyDescent="0.25">
      <c r="A498" t="s">
        <v>54</v>
      </c>
      <c r="B498" t="s">
        <v>138</v>
      </c>
      <c r="C498" t="s">
        <v>868</v>
      </c>
      <c r="D498" t="s">
        <v>24</v>
      </c>
      <c r="E498">
        <v>66</v>
      </c>
      <c r="F498">
        <v>163.36000000000001</v>
      </c>
      <c r="G498">
        <v>256.52999999999997</v>
      </c>
      <c r="H498">
        <v>15391.8</v>
      </c>
      <c r="I498">
        <v>256.52999999999997</v>
      </c>
      <c r="J498">
        <v>16930.98</v>
      </c>
      <c r="K498">
        <v>16.930980000000002</v>
      </c>
      <c r="L498">
        <v>9801.6</v>
      </c>
      <c r="M498">
        <v>7129.3799999999992</v>
      </c>
      <c r="N498">
        <v>7.1293799999999994</v>
      </c>
      <c r="O498" s="10">
        <v>45161</v>
      </c>
      <c r="P498" t="s">
        <v>25</v>
      </c>
      <c r="Q498" t="s">
        <v>37</v>
      </c>
      <c r="R498">
        <v>2023</v>
      </c>
      <c r="S498" t="s">
        <v>139</v>
      </c>
      <c r="T498" t="s">
        <v>869</v>
      </c>
      <c r="U498" t="s">
        <v>42</v>
      </c>
      <c r="V498" t="s">
        <v>138</v>
      </c>
    </row>
    <row r="499" spans="1:22" x14ac:dyDescent="0.25">
      <c r="A499" t="s">
        <v>54</v>
      </c>
      <c r="B499" t="s">
        <v>249</v>
      </c>
      <c r="C499" t="s">
        <v>868</v>
      </c>
      <c r="D499" t="s">
        <v>21</v>
      </c>
      <c r="E499">
        <v>69</v>
      </c>
      <c r="F499">
        <v>96.48</v>
      </c>
      <c r="G499">
        <v>123.69</v>
      </c>
      <c r="H499">
        <v>6431.88</v>
      </c>
      <c r="I499">
        <v>123.69</v>
      </c>
      <c r="J499">
        <v>8534.61</v>
      </c>
      <c r="K499">
        <v>8.5346100000000007</v>
      </c>
      <c r="L499">
        <v>5016.96</v>
      </c>
      <c r="M499">
        <v>3517.650000000001</v>
      </c>
      <c r="N499">
        <v>3.5176500000000011</v>
      </c>
      <c r="O499" s="10">
        <v>45277</v>
      </c>
      <c r="P499" t="s">
        <v>27</v>
      </c>
      <c r="Q499" t="s">
        <v>39</v>
      </c>
      <c r="R499">
        <v>2023</v>
      </c>
      <c r="S499" t="s">
        <v>294</v>
      </c>
      <c r="T499" t="s">
        <v>869</v>
      </c>
      <c r="U499" t="s">
        <v>44</v>
      </c>
      <c r="V499" t="s">
        <v>249</v>
      </c>
    </row>
    <row r="500" spans="1:22" x14ac:dyDescent="0.25">
      <c r="A500" t="s">
        <v>53</v>
      </c>
      <c r="B500" t="s">
        <v>81</v>
      </c>
      <c r="C500" t="s">
        <v>868</v>
      </c>
      <c r="D500" t="s">
        <v>24</v>
      </c>
      <c r="E500">
        <v>86</v>
      </c>
      <c r="F500">
        <v>205.73</v>
      </c>
      <c r="G500">
        <v>274.35000000000002</v>
      </c>
      <c r="H500">
        <v>21399.3</v>
      </c>
      <c r="I500">
        <v>274.35000000000002</v>
      </c>
      <c r="J500">
        <v>23594.1</v>
      </c>
      <c r="K500">
        <v>23.594100000000001</v>
      </c>
      <c r="L500">
        <v>16046.94</v>
      </c>
      <c r="M500">
        <v>7547.1600000000017</v>
      </c>
      <c r="N500">
        <v>7.5471600000000016</v>
      </c>
      <c r="O500" s="10">
        <v>45005</v>
      </c>
      <c r="P500" t="s">
        <v>34</v>
      </c>
      <c r="Q500" t="s">
        <v>38</v>
      </c>
      <c r="R500">
        <v>2023</v>
      </c>
      <c r="S500" t="s">
        <v>496</v>
      </c>
      <c r="T500" t="s">
        <v>869</v>
      </c>
      <c r="U500" t="s">
        <v>41</v>
      </c>
      <c r="V500" t="s">
        <v>81</v>
      </c>
    </row>
    <row r="501" spans="1:22" x14ac:dyDescent="0.25">
      <c r="A501" t="s">
        <v>52</v>
      </c>
      <c r="B501" t="s">
        <v>210</v>
      </c>
      <c r="C501" t="s">
        <v>868</v>
      </c>
      <c r="D501" t="s">
        <v>24</v>
      </c>
      <c r="E501">
        <v>85</v>
      </c>
      <c r="F501">
        <v>118.09</v>
      </c>
      <c r="G501">
        <v>197.12</v>
      </c>
      <c r="H501">
        <v>16755.2</v>
      </c>
      <c r="I501">
        <v>197.12</v>
      </c>
      <c r="J501">
        <v>16755.2</v>
      </c>
      <c r="K501">
        <v>16.755199999999999</v>
      </c>
      <c r="L501">
        <v>10037.65</v>
      </c>
      <c r="M501">
        <v>6717.5500000000011</v>
      </c>
      <c r="N501">
        <v>6.717550000000001</v>
      </c>
      <c r="O501" s="10">
        <v>44828</v>
      </c>
      <c r="P501" t="s">
        <v>35</v>
      </c>
      <c r="Q501" t="s">
        <v>37</v>
      </c>
      <c r="R501">
        <v>2022</v>
      </c>
      <c r="S501" t="s">
        <v>661</v>
      </c>
      <c r="T501" t="s">
        <v>869</v>
      </c>
      <c r="U501" t="s">
        <v>42</v>
      </c>
      <c r="V501" t="s">
        <v>210</v>
      </c>
    </row>
    <row r="502" spans="1:22" x14ac:dyDescent="0.25">
      <c r="A502" t="s">
        <v>53</v>
      </c>
      <c r="B502" t="s">
        <v>341</v>
      </c>
      <c r="C502" t="s">
        <v>868</v>
      </c>
      <c r="D502" t="s">
        <v>21</v>
      </c>
      <c r="E502">
        <v>68</v>
      </c>
      <c r="F502">
        <v>111.06</v>
      </c>
      <c r="G502">
        <v>196.88</v>
      </c>
      <c r="H502">
        <v>11222.16</v>
      </c>
      <c r="I502">
        <v>196.88</v>
      </c>
      <c r="J502">
        <v>13387.84</v>
      </c>
      <c r="K502">
        <v>13.387840000000001</v>
      </c>
      <c r="L502">
        <v>6330.42</v>
      </c>
      <c r="M502">
        <v>7057.42</v>
      </c>
      <c r="N502">
        <v>7.0574199999999996</v>
      </c>
      <c r="O502" s="10">
        <v>45510</v>
      </c>
      <c r="P502" t="s">
        <v>25</v>
      </c>
      <c r="Q502" t="s">
        <v>37</v>
      </c>
      <c r="R502">
        <v>2024</v>
      </c>
      <c r="S502" t="s">
        <v>385</v>
      </c>
      <c r="T502" t="s">
        <v>869</v>
      </c>
      <c r="U502" t="s">
        <v>41</v>
      </c>
      <c r="V502" t="s">
        <v>341</v>
      </c>
    </row>
    <row r="503" spans="1:22" x14ac:dyDescent="0.25">
      <c r="A503" t="s">
        <v>867</v>
      </c>
      <c r="B503" t="s">
        <v>185</v>
      </c>
      <c r="C503" t="s">
        <v>868</v>
      </c>
      <c r="D503" t="s">
        <v>23</v>
      </c>
      <c r="E503">
        <v>229</v>
      </c>
      <c r="F503">
        <v>15.85</v>
      </c>
      <c r="G503">
        <v>21.37</v>
      </c>
      <c r="H503">
        <v>4893.7299999999996</v>
      </c>
      <c r="I503">
        <v>21.37</v>
      </c>
      <c r="J503">
        <v>4893.7299999999996</v>
      </c>
      <c r="K503">
        <v>4.8937300000000006</v>
      </c>
      <c r="L503">
        <v>3629.65</v>
      </c>
      <c r="M503">
        <v>1264.08</v>
      </c>
      <c r="N503">
        <v>1.2640800000000001</v>
      </c>
      <c r="O503" s="10">
        <v>44792</v>
      </c>
      <c r="P503" t="s">
        <v>25</v>
      </c>
      <c r="Q503" t="s">
        <v>37</v>
      </c>
      <c r="R503">
        <v>2022</v>
      </c>
      <c r="S503" t="s">
        <v>452</v>
      </c>
      <c r="T503" t="s">
        <v>869</v>
      </c>
      <c r="U503" t="s">
        <v>46</v>
      </c>
      <c r="V503" t="s">
        <v>185</v>
      </c>
    </row>
    <row r="504" spans="1:22" x14ac:dyDescent="0.25">
      <c r="A504" t="s">
        <v>54</v>
      </c>
      <c r="B504" t="s">
        <v>120</v>
      </c>
      <c r="C504" t="s">
        <v>868</v>
      </c>
      <c r="D504" t="s">
        <v>22</v>
      </c>
      <c r="E504">
        <v>215</v>
      </c>
      <c r="F504">
        <v>130.22999999999999</v>
      </c>
      <c r="G504">
        <v>209.5</v>
      </c>
      <c r="H504">
        <v>40852.5</v>
      </c>
      <c r="I504">
        <v>209.5</v>
      </c>
      <c r="J504">
        <v>45042.5</v>
      </c>
      <c r="K504">
        <v>45.042499999999997</v>
      </c>
      <c r="L504">
        <v>25394.85</v>
      </c>
      <c r="M504">
        <v>19647.650000000001</v>
      </c>
      <c r="N504">
        <v>19.647649999999999</v>
      </c>
      <c r="O504" s="10">
        <v>45071</v>
      </c>
      <c r="P504" t="s">
        <v>32</v>
      </c>
      <c r="Q504" t="s">
        <v>40</v>
      </c>
      <c r="R504">
        <v>2023</v>
      </c>
      <c r="S504" t="s">
        <v>674</v>
      </c>
      <c r="T504" t="s">
        <v>869</v>
      </c>
      <c r="U504" t="s">
        <v>44</v>
      </c>
      <c r="V504" t="s">
        <v>120</v>
      </c>
    </row>
    <row r="505" spans="1:22" x14ac:dyDescent="0.25">
      <c r="A505" t="s">
        <v>54</v>
      </c>
      <c r="B505" t="s">
        <v>95</v>
      </c>
      <c r="C505" t="s">
        <v>868</v>
      </c>
      <c r="D505" t="s">
        <v>21</v>
      </c>
      <c r="E505">
        <v>108</v>
      </c>
      <c r="F505">
        <v>156.38999999999999</v>
      </c>
      <c r="G505">
        <v>272.88</v>
      </c>
      <c r="H505">
        <v>20466</v>
      </c>
      <c r="I505">
        <v>272.88</v>
      </c>
      <c r="J505">
        <v>29471.040000000001</v>
      </c>
      <c r="K505">
        <v>29.471039999999999</v>
      </c>
      <c r="L505">
        <v>11729.25</v>
      </c>
      <c r="M505">
        <v>17741.79</v>
      </c>
      <c r="N505">
        <v>17.741790000000002</v>
      </c>
      <c r="O505" s="10">
        <v>45302</v>
      </c>
      <c r="P505" t="s">
        <v>36</v>
      </c>
      <c r="Q505" t="s">
        <v>38</v>
      </c>
      <c r="R505">
        <v>2024</v>
      </c>
      <c r="S505" t="s">
        <v>470</v>
      </c>
      <c r="T505" t="s">
        <v>869</v>
      </c>
      <c r="U505" t="s">
        <v>47</v>
      </c>
      <c r="V505" t="s">
        <v>95</v>
      </c>
    </row>
    <row r="506" spans="1:22" x14ac:dyDescent="0.25">
      <c r="A506" t="s">
        <v>54</v>
      </c>
      <c r="B506" t="s">
        <v>341</v>
      </c>
      <c r="C506" t="s">
        <v>868</v>
      </c>
      <c r="D506" t="s">
        <v>21</v>
      </c>
      <c r="E506">
        <v>333</v>
      </c>
      <c r="F506">
        <v>103.76</v>
      </c>
      <c r="G506">
        <v>164.96</v>
      </c>
      <c r="H506">
        <v>41569.919999999998</v>
      </c>
      <c r="I506">
        <v>164.96</v>
      </c>
      <c r="J506">
        <v>54931.68</v>
      </c>
      <c r="K506">
        <v>54.93168</v>
      </c>
      <c r="L506">
        <v>26147.52</v>
      </c>
      <c r="M506">
        <v>28784.16</v>
      </c>
      <c r="N506">
        <v>28.78416</v>
      </c>
      <c r="O506" s="10">
        <v>45286</v>
      </c>
      <c r="P506" t="s">
        <v>27</v>
      </c>
      <c r="Q506" t="s">
        <v>39</v>
      </c>
      <c r="R506">
        <v>2023</v>
      </c>
      <c r="S506" t="s">
        <v>654</v>
      </c>
      <c r="T506" t="s">
        <v>869</v>
      </c>
      <c r="U506" t="s">
        <v>111</v>
      </c>
      <c r="V506" t="s">
        <v>341</v>
      </c>
    </row>
    <row r="507" spans="1:22" x14ac:dyDescent="0.25">
      <c r="A507" t="s">
        <v>53</v>
      </c>
      <c r="B507" t="s">
        <v>77</v>
      </c>
      <c r="C507" t="s">
        <v>868</v>
      </c>
      <c r="D507" t="s">
        <v>22</v>
      </c>
      <c r="E507">
        <v>109</v>
      </c>
      <c r="F507">
        <v>240.02</v>
      </c>
      <c r="G507">
        <v>335.13</v>
      </c>
      <c r="H507">
        <v>25469.88</v>
      </c>
      <c r="I507">
        <v>335.13</v>
      </c>
      <c r="J507">
        <v>36529.17</v>
      </c>
      <c r="K507">
        <v>36.529170000000001</v>
      </c>
      <c r="L507">
        <v>18241.52</v>
      </c>
      <c r="M507">
        <v>18287.650000000001</v>
      </c>
      <c r="N507">
        <v>18.287649999999999</v>
      </c>
      <c r="O507" s="10">
        <v>45326</v>
      </c>
      <c r="P507" t="s">
        <v>26</v>
      </c>
      <c r="Q507" t="s">
        <v>38</v>
      </c>
      <c r="R507">
        <v>2024</v>
      </c>
      <c r="S507" t="s">
        <v>493</v>
      </c>
      <c r="T507" t="s">
        <v>869</v>
      </c>
      <c r="U507" t="s">
        <v>41</v>
      </c>
      <c r="V507" t="s">
        <v>77</v>
      </c>
    </row>
    <row r="508" spans="1:22" x14ac:dyDescent="0.25">
      <c r="A508" t="s">
        <v>53</v>
      </c>
      <c r="B508" t="s">
        <v>91</v>
      </c>
      <c r="C508" t="s">
        <v>868</v>
      </c>
      <c r="D508" t="s">
        <v>22</v>
      </c>
      <c r="E508">
        <v>231</v>
      </c>
      <c r="F508">
        <v>108.37</v>
      </c>
      <c r="G508">
        <v>149.01</v>
      </c>
      <c r="H508">
        <v>34421.31</v>
      </c>
      <c r="I508">
        <v>149.01</v>
      </c>
      <c r="J508">
        <v>34421.31</v>
      </c>
      <c r="K508">
        <v>34.421309999999998</v>
      </c>
      <c r="L508">
        <v>25033.47</v>
      </c>
      <c r="M508">
        <v>9387.8399999999965</v>
      </c>
      <c r="N508">
        <v>9.3878399999999971</v>
      </c>
      <c r="O508" s="10">
        <v>44824</v>
      </c>
      <c r="P508" t="s">
        <v>35</v>
      </c>
      <c r="Q508" t="s">
        <v>37</v>
      </c>
      <c r="R508">
        <v>2022</v>
      </c>
      <c r="S508" t="s">
        <v>242</v>
      </c>
      <c r="T508" t="s">
        <v>869</v>
      </c>
      <c r="U508" t="s">
        <v>46</v>
      </c>
      <c r="V508" t="s">
        <v>91</v>
      </c>
    </row>
    <row r="509" spans="1:22" x14ac:dyDescent="0.25">
      <c r="A509" t="s">
        <v>867</v>
      </c>
      <c r="B509" t="s">
        <v>166</v>
      </c>
      <c r="C509" t="s">
        <v>868</v>
      </c>
      <c r="D509" t="s">
        <v>23</v>
      </c>
      <c r="E509">
        <v>111</v>
      </c>
      <c r="F509">
        <v>259.56</v>
      </c>
      <c r="G509">
        <v>424.87</v>
      </c>
      <c r="H509">
        <v>32714.99</v>
      </c>
      <c r="I509">
        <v>424.87</v>
      </c>
      <c r="J509">
        <v>47160.57</v>
      </c>
      <c r="K509">
        <v>47.16057</v>
      </c>
      <c r="L509">
        <v>19986.12</v>
      </c>
      <c r="M509">
        <v>27174.45</v>
      </c>
      <c r="N509">
        <v>27.17445</v>
      </c>
      <c r="O509" s="10">
        <v>45634</v>
      </c>
      <c r="P509" t="s">
        <v>27</v>
      </c>
      <c r="Q509" t="s">
        <v>39</v>
      </c>
      <c r="R509">
        <v>2024</v>
      </c>
      <c r="S509" t="s">
        <v>219</v>
      </c>
      <c r="T509" t="s">
        <v>869</v>
      </c>
      <c r="U509" t="s">
        <v>47</v>
      </c>
      <c r="V509" t="s">
        <v>166</v>
      </c>
    </row>
    <row r="510" spans="1:22" x14ac:dyDescent="0.25">
      <c r="A510" t="s">
        <v>54</v>
      </c>
      <c r="B510" t="s">
        <v>83</v>
      </c>
      <c r="C510" t="s">
        <v>868</v>
      </c>
      <c r="D510" t="s">
        <v>24</v>
      </c>
      <c r="E510">
        <v>187</v>
      </c>
      <c r="F510">
        <v>162.05000000000001</v>
      </c>
      <c r="G510">
        <v>198.27</v>
      </c>
      <c r="H510">
        <v>37076.49</v>
      </c>
      <c r="I510">
        <v>198.27</v>
      </c>
      <c r="J510">
        <v>37076.490000000013</v>
      </c>
      <c r="K510">
        <v>37.076490000000007</v>
      </c>
      <c r="L510">
        <v>30303.35</v>
      </c>
      <c r="M510">
        <v>6773.1400000000067</v>
      </c>
      <c r="N510">
        <v>6.7731400000000068</v>
      </c>
      <c r="O510" s="10">
        <v>44715</v>
      </c>
      <c r="P510" t="s">
        <v>28</v>
      </c>
      <c r="Q510" t="s">
        <v>40</v>
      </c>
      <c r="R510">
        <v>2022</v>
      </c>
      <c r="S510" t="s">
        <v>117</v>
      </c>
      <c r="T510" t="s">
        <v>869</v>
      </c>
      <c r="U510" t="s">
        <v>43</v>
      </c>
      <c r="V510" t="s">
        <v>83</v>
      </c>
    </row>
    <row r="511" spans="1:22" x14ac:dyDescent="0.25">
      <c r="A511" t="s">
        <v>52</v>
      </c>
      <c r="B511" t="s">
        <v>115</v>
      </c>
      <c r="C511" t="s">
        <v>868</v>
      </c>
      <c r="D511" t="s">
        <v>24</v>
      </c>
      <c r="E511">
        <v>300</v>
      </c>
      <c r="F511">
        <v>268.8</v>
      </c>
      <c r="G511">
        <v>381.24</v>
      </c>
      <c r="H511">
        <v>104078.52</v>
      </c>
      <c r="I511">
        <v>381.24</v>
      </c>
      <c r="J511">
        <v>114372</v>
      </c>
      <c r="K511">
        <v>114.372</v>
      </c>
      <c r="L511">
        <v>73382.399999999994</v>
      </c>
      <c r="M511">
        <v>40989.600000000013</v>
      </c>
      <c r="N511">
        <v>40.989600000000003</v>
      </c>
      <c r="O511" s="10">
        <v>45198</v>
      </c>
      <c r="P511" t="s">
        <v>35</v>
      </c>
      <c r="Q511" t="s">
        <v>37</v>
      </c>
      <c r="R511">
        <v>2023</v>
      </c>
      <c r="S511" t="s">
        <v>776</v>
      </c>
      <c r="T511" t="s">
        <v>869</v>
      </c>
      <c r="U511" t="s">
        <v>44</v>
      </c>
      <c r="V511" t="s">
        <v>115</v>
      </c>
    </row>
    <row r="512" spans="1:22" x14ac:dyDescent="0.25">
      <c r="A512" t="s">
        <v>867</v>
      </c>
      <c r="B512" t="s">
        <v>212</v>
      </c>
      <c r="C512" t="s">
        <v>868</v>
      </c>
      <c r="D512" t="s">
        <v>23</v>
      </c>
      <c r="E512">
        <v>342</v>
      </c>
      <c r="F512">
        <v>14.18</v>
      </c>
      <c r="G512">
        <v>23.87</v>
      </c>
      <c r="H512">
        <v>8163.54</v>
      </c>
      <c r="I512">
        <v>23.87</v>
      </c>
      <c r="J512">
        <v>8163.54</v>
      </c>
      <c r="K512">
        <v>8.1635399999999994</v>
      </c>
      <c r="L512">
        <v>4849.5600000000004</v>
      </c>
      <c r="M512">
        <v>3313.98</v>
      </c>
      <c r="N512">
        <v>3.313979999999999</v>
      </c>
      <c r="O512" s="10">
        <v>44804</v>
      </c>
      <c r="P512" t="s">
        <v>25</v>
      </c>
      <c r="Q512" t="s">
        <v>37</v>
      </c>
      <c r="R512">
        <v>2022</v>
      </c>
      <c r="S512" t="s">
        <v>231</v>
      </c>
      <c r="T512" t="s">
        <v>869</v>
      </c>
      <c r="U512" t="s">
        <v>41</v>
      </c>
      <c r="V512" t="s">
        <v>212</v>
      </c>
    </row>
    <row r="513" spans="1:22" x14ac:dyDescent="0.25">
      <c r="A513" t="s">
        <v>52</v>
      </c>
      <c r="B513" t="s">
        <v>305</v>
      </c>
      <c r="C513" t="s">
        <v>868</v>
      </c>
      <c r="D513" t="s">
        <v>24</v>
      </c>
      <c r="E513">
        <v>269</v>
      </c>
      <c r="F513">
        <v>45.67</v>
      </c>
      <c r="G513">
        <v>70.760000000000005</v>
      </c>
      <c r="H513">
        <v>19034.439999999999</v>
      </c>
      <c r="I513">
        <v>70.760000000000005</v>
      </c>
      <c r="J513">
        <v>19034.439999999999</v>
      </c>
      <c r="K513">
        <v>19.03444</v>
      </c>
      <c r="L513">
        <v>12285.23</v>
      </c>
      <c r="M513">
        <v>6749.2100000000028</v>
      </c>
      <c r="N513">
        <v>6.7492100000000024</v>
      </c>
      <c r="O513" s="10">
        <v>44675</v>
      </c>
      <c r="P513" t="s">
        <v>30</v>
      </c>
      <c r="Q513" t="s">
        <v>40</v>
      </c>
      <c r="R513">
        <v>2022</v>
      </c>
      <c r="S513" t="s">
        <v>715</v>
      </c>
      <c r="T513" t="s">
        <v>869</v>
      </c>
      <c r="U513" t="s">
        <v>45</v>
      </c>
      <c r="V513" t="s">
        <v>305</v>
      </c>
    </row>
    <row r="514" spans="1:22" x14ac:dyDescent="0.25">
      <c r="A514" t="s">
        <v>54</v>
      </c>
      <c r="B514" t="s">
        <v>68</v>
      </c>
      <c r="C514" t="s">
        <v>868</v>
      </c>
      <c r="D514" t="s">
        <v>22</v>
      </c>
      <c r="E514">
        <v>152</v>
      </c>
      <c r="F514">
        <v>134.97</v>
      </c>
      <c r="G514">
        <v>176.16</v>
      </c>
      <c r="H514">
        <v>26776.32</v>
      </c>
      <c r="I514">
        <v>176.16</v>
      </c>
      <c r="J514">
        <v>26776.32</v>
      </c>
      <c r="K514">
        <v>26.776319999999998</v>
      </c>
      <c r="L514">
        <v>20515.439999999999</v>
      </c>
      <c r="M514">
        <v>6260.880000000001</v>
      </c>
      <c r="N514">
        <v>6.2608800000000011</v>
      </c>
      <c r="O514" s="10">
        <v>44773</v>
      </c>
      <c r="P514" t="s">
        <v>31</v>
      </c>
      <c r="Q514" t="s">
        <v>37</v>
      </c>
      <c r="R514">
        <v>2022</v>
      </c>
      <c r="S514" t="s">
        <v>769</v>
      </c>
      <c r="T514" t="s">
        <v>869</v>
      </c>
      <c r="U514" t="s">
        <v>42</v>
      </c>
      <c r="V514" t="s">
        <v>68</v>
      </c>
    </row>
    <row r="515" spans="1:22" x14ac:dyDescent="0.25">
      <c r="A515" t="s">
        <v>867</v>
      </c>
      <c r="B515" t="s">
        <v>246</v>
      </c>
      <c r="C515" t="s">
        <v>868</v>
      </c>
      <c r="D515" t="s">
        <v>22</v>
      </c>
      <c r="E515">
        <v>128</v>
      </c>
      <c r="F515">
        <v>226.92</v>
      </c>
      <c r="G515">
        <v>368.63</v>
      </c>
      <c r="H515">
        <v>39443.410000000003</v>
      </c>
      <c r="I515">
        <v>368.63</v>
      </c>
      <c r="J515">
        <v>47184.639999999999</v>
      </c>
      <c r="K515">
        <v>47.184640000000002</v>
      </c>
      <c r="L515">
        <v>24280.44</v>
      </c>
      <c r="M515">
        <v>22904.2</v>
      </c>
      <c r="N515">
        <v>22.904199999999999</v>
      </c>
      <c r="O515" s="10">
        <v>45413</v>
      </c>
      <c r="P515" t="s">
        <v>32</v>
      </c>
      <c r="Q515" t="s">
        <v>40</v>
      </c>
      <c r="R515">
        <v>2024</v>
      </c>
      <c r="S515" t="s">
        <v>391</v>
      </c>
      <c r="T515" t="s">
        <v>869</v>
      </c>
      <c r="U515" t="s">
        <v>43</v>
      </c>
      <c r="V515" t="s">
        <v>246</v>
      </c>
    </row>
    <row r="516" spans="1:22" x14ac:dyDescent="0.25">
      <c r="A516" t="s">
        <v>867</v>
      </c>
      <c r="B516" t="s">
        <v>124</v>
      </c>
      <c r="C516" t="s">
        <v>868</v>
      </c>
      <c r="D516" t="s">
        <v>22</v>
      </c>
      <c r="E516">
        <v>148</v>
      </c>
      <c r="F516">
        <v>143.82</v>
      </c>
      <c r="G516">
        <v>255.64</v>
      </c>
      <c r="H516">
        <v>37834.720000000001</v>
      </c>
      <c r="I516">
        <v>255.64</v>
      </c>
      <c r="J516">
        <v>37834.720000000001</v>
      </c>
      <c r="K516">
        <v>37.834719999999997</v>
      </c>
      <c r="L516">
        <v>21285.360000000001</v>
      </c>
      <c r="M516">
        <v>16549.36</v>
      </c>
      <c r="N516">
        <v>16.54936</v>
      </c>
      <c r="O516" s="10">
        <v>44663</v>
      </c>
      <c r="P516" t="s">
        <v>30</v>
      </c>
      <c r="Q516" t="s">
        <v>40</v>
      </c>
      <c r="R516">
        <v>2022</v>
      </c>
      <c r="S516" t="s">
        <v>748</v>
      </c>
      <c r="T516" t="s">
        <v>869</v>
      </c>
      <c r="U516" t="s">
        <v>47</v>
      </c>
      <c r="V516" t="s">
        <v>124</v>
      </c>
    </row>
    <row r="517" spans="1:22" x14ac:dyDescent="0.25">
      <c r="A517" t="s">
        <v>867</v>
      </c>
      <c r="B517" t="s">
        <v>273</v>
      </c>
      <c r="C517" t="s">
        <v>868</v>
      </c>
      <c r="D517" t="s">
        <v>24</v>
      </c>
      <c r="E517">
        <v>952</v>
      </c>
      <c r="F517">
        <v>148.38</v>
      </c>
      <c r="G517">
        <v>213.99</v>
      </c>
      <c r="H517">
        <v>203718.48</v>
      </c>
      <c r="I517">
        <v>213.99</v>
      </c>
      <c r="J517">
        <v>203718.48</v>
      </c>
      <c r="K517">
        <v>203.71848</v>
      </c>
      <c r="L517">
        <v>141257.76</v>
      </c>
      <c r="M517">
        <v>62460.72</v>
      </c>
      <c r="N517">
        <v>62.460720000000002</v>
      </c>
      <c r="O517" s="10">
        <v>44787</v>
      </c>
      <c r="P517" t="s">
        <v>25</v>
      </c>
      <c r="Q517" t="s">
        <v>37</v>
      </c>
      <c r="R517">
        <v>2022</v>
      </c>
      <c r="S517" t="s">
        <v>274</v>
      </c>
      <c r="T517" t="s">
        <v>869</v>
      </c>
      <c r="U517" t="s">
        <v>44</v>
      </c>
      <c r="V517" t="s">
        <v>273</v>
      </c>
    </row>
    <row r="518" spans="1:22" x14ac:dyDescent="0.25">
      <c r="A518" t="s">
        <v>53</v>
      </c>
      <c r="B518" t="s">
        <v>273</v>
      </c>
      <c r="C518" t="s">
        <v>868</v>
      </c>
      <c r="D518" t="s">
        <v>22</v>
      </c>
      <c r="E518">
        <v>887</v>
      </c>
      <c r="F518">
        <v>123.68</v>
      </c>
      <c r="G518">
        <v>201.14</v>
      </c>
      <c r="H518">
        <v>148642.46</v>
      </c>
      <c r="I518">
        <v>201.14</v>
      </c>
      <c r="J518">
        <v>178411.18</v>
      </c>
      <c r="K518">
        <v>178.41118</v>
      </c>
      <c r="L518">
        <v>91399.52</v>
      </c>
      <c r="M518">
        <v>87011.659999999989</v>
      </c>
      <c r="N518">
        <v>87.011659999999992</v>
      </c>
      <c r="O518" s="10">
        <v>45432</v>
      </c>
      <c r="P518" t="s">
        <v>32</v>
      </c>
      <c r="Q518" t="s">
        <v>40</v>
      </c>
      <c r="R518">
        <v>2024</v>
      </c>
      <c r="S518" t="s">
        <v>703</v>
      </c>
      <c r="T518" t="s">
        <v>869</v>
      </c>
      <c r="U518" t="s">
        <v>41</v>
      </c>
      <c r="V518" t="s">
        <v>273</v>
      </c>
    </row>
    <row r="519" spans="1:22" x14ac:dyDescent="0.25">
      <c r="A519" t="s">
        <v>54</v>
      </c>
      <c r="B519" t="s">
        <v>155</v>
      </c>
      <c r="C519" t="s">
        <v>868</v>
      </c>
      <c r="D519" t="s">
        <v>23</v>
      </c>
      <c r="E519">
        <v>738</v>
      </c>
      <c r="F519">
        <v>235.41</v>
      </c>
      <c r="G519">
        <v>319.99</v>
      </c>
      <c r="H519">
        <v>236152.62</v>
      </c>
      <c r="I519">
        <v>319.99</v>
      </c>
      <c r="J519">
        <v>236152.62</v>
      </c>
      <c r="K519">
        <v>236.15262000000001</v>
      </c>
      <c r="L519">
        <v>173732.58</v>
      </c>
      <c r="M519">
        <v>62420.040000000008</v>
      </c>
      <c r="N519">
        <v>62.420040000000007</v>
      </c>
      <c r="O519" s="10">
        <v>44680</v>
      </c>
      <c r="P519" t="s">
        <v>30</v>
      </c>
      <c r="Q519" t="s">
        <v>40</v>
      </c>
      <c r="R519">
        <v>2022</v>
      </c>
      <c r="S519" t="s">
        <v>535</v>
      </c>
      <c r="T519" t="s">
        <v>869</v>
      </c>
      <c r="U519" t="s">
        <v>47</v>
      </c>
      <c r="V519" t="s">
        <v>155</v>
      </c>
    </row>
    <row r="520" spans="1:22" x14ac:dyDescent="0.25">
      <c r="A520" t="s">
        <v>867</v>
      </c>
      <c r="B520" t="s">
        <v>115</v>
      </c>
      <c r="C520" t="s">
        <v>868</v>
      </c>
      <c r="D520" t="s">
        <v>21</v>
      </c>
      <c r="E520">
        <v>505</v>
      </c>
      <c r="F520">
        <v>26.51</v>
      </c>
      <c r="G520">
        <v>43.87</v>
      </c>
      <c r="H520">
        <v>20136.330000000002</v>
      </c>
      <c r="I520">
        <v>43.87</v>
      </c>
      <c r="J520">
        <v>22154.35</v>
      </c>
      <c r="K520">
        <v>22.154350000000001</v>
      </c>
      <c r="L520">
        <v>12168.09</v>
      </c>
      <c r="M520">
        <v>9986.2599999999984</v>
      </c>
      <c r="N520">
        <v>9.9862599999999979</v>
      </c>
      <c r="O520" s="10">
        <v>45195</v>
      </c>
      <c r="P520" t="s">
        <v>35</v>
      </c>
      <c r="Q520" t="s">
        <v>37</v>
      </c>
      <c r="R520">
        <v>2023</v>
      </c>
      <c r="S520" t="s">
        <v>692</v>
      </c>
      <c r="T520" t="s">
        <v>869</v>
      </c>
      <c r="U520" t="s">
        <v>44</v>
      </c>
      <c r="V520" t="s">
        <v>115</v>
      </c>
    </row>
    <row r="521" spans="1:22" x14ac:dyDescent="0.25">
      <c r="A521" t="s">
        <v>54</v>
      </c>
      <c r="B521" t="s">
        <v>70</v>
      </c>
      <c r="C521" t="s">
        <v>868</v>
      </c>
      <c r="D521" t="s">
        <v>21</v>
      </c>
      <c r="E521">
        <v>662</v>
      </c>
      <c r="F521">
        <v>126.13</v>
      </c>
      <c r="G521">
        <v>203.22</v>
      </c>
      <c r="H521">
        <v>112177.44</v>
      </c>
      <c r="I521">
        <v>203.22</v>
      </c>
      <c r="J521">
        <v>134531.64000000001</v>
      </c>
      <c r="K521">
        <v>134.53164000000001</v>
      </c>
      <c r="L521">
        <v>69623.759999999995</v>
      </c>
      <c r="M521">
        <v>64907.87999999999</v>
      </c>
      <c r="N521">
        <v>64.907879999999992</v>
      </c>
      <c r="O521" s="10">
        <v>45472</v>
      </c>
      <c r="P521" t="s">
        <v>28</v>
      </c>
      <c r="Q521" t="s">
        <v>40</v>
      </c>
      <c r="R521">
        <v>2024</v>
      </c>
      <c r="S521" t="s">
        <v>845</v>
      </c>
      <c r="T521" t="s">
        <v>869</v>
      </c>
      <c r="U521" t="s">
        <v>46</v>
      </c>
      <c r="V521" t="s">
        <v>70</v>
      </c>
    </row>
    <row r="522" spans="1:22" x14ac:dyDescent="0.25">
      <c r="A522" t="s">
        <v>54</v>
      </c>
      <c r="B522" t="s">
        <v>79</v>
      </c>
      <c r="C522" t="s">
        <v>868</v>
      </c>
      <c r="D522" t="s">
        <v>22</v>
      </c>
      <c r="E522">
        <v>448</v>
      </c>
      <c r="F522">
        <v>220.77</v>
      </c>
      <c r="G522">
        <v>274.92</v>
      </c>
      <c r="H522">
        <v>85500.12</v>
      </c>
      <c r="I522">
        <v>274.92</v>
      </c>
      <c r="J522">
        <v>123164.16</v>
      </c>
      <c r="K522">
        <v>123.16416</v>
      </c>
      <c r="L522">
        <v>68659.47</v>
      </c>
      <c r="M522">
        <v>54504.69</v>
      </c>
      <c r="N522">
        <v>54.504689999999997</v>
      </c>
      <c r="O522" s="10">
        <v>45647</v>
      </c>
      <c r="P522" t="s">
        <v>27</v>
      </c>
      <c r="Q522" t="s">
        <v>39</v>
      </c>
      <c r="R522">
        <v>2024</v>
      </c>
      <c r="S522" t="s">
        <v>320</v>
      </c>
      <c r="T522" t="s">
        <v>869</v>
      </c>
      <c r="U522" t="s">
        <v>45</v>
      </c>
      <c r="V522" t="s">
        <v>79</v>
      </c>
    </row>
    <row r="523" spans="1:22" x14ac:dyDescent="0.25">
      <c r="A523" t="s">
        <v>53</v>
      </c>
      <c r="B523" t="s">
        <v>112</v>
      </c>
      <c r="C523" t="s">
        <v>868</v>
      </c>
      <c r="D523" t="s">
        <v>24</v>
      </c>
      <c r="E523">
        <v>977</v>
      </c>
      <c r="F523">
        <v>65.31</v>
      </c>
      <c r="G523">
        <v>102.59</v>
      </c>
      <c r="H523">
        <v>100230.43</v>
      </c>
      <c r="I523">
        <v>102.59</v>
      </c>
      <c r="J523">
        <v>100230.43</v>
      </c>
      <c r="K523">
        <v>100.23043</v>
      </c>
      <c r="L523">
        <v>63807.87</v>
      </c>
      <c r="M523">
        <v>36422.559999999998</v>
      </c>
      <c r="N523">
        <v>36.422559999999997</v>
      </c>
      <c r="O523" s="10">
        <v>44721</v>
      </c>
      <c r="P523" t="s">
        <v>28</v>
      </c>
      <c r="Q523" t="s">
        <v>40</v>
      </c>
      <c r="R523">
        <v>2022</v>
      </c>
      <c r="S523" t="s">
        <v>113</v>
      </c>
      <c r="T523" t="s">
        <v>869</v>
      </c>
      <c r="U523" t="s">
        <v>47</v>
      </c>
      <c r="V523" t="s">
        <v>112</v>
      </c>
    </row>
    <row r="524" spans="1:22" x14ac:dyDescent="0.25">
      <c r="A524" t="s">
        <v>53</v>
      </c>
      <c r="B524" t="s">
        <v>79</v>
      </c>
      <c r="C524" t="s">
        <v>868</v>
      </c>
      <c r="D524" t="s">
        <v>22</v>
      </c>
      <c r="E524">
        <v>620</v>
      </c>
      <c r="F524">
        <v>39.17</v>
      </c>
      <c r="G524">
        <v>68.16</v>
      </c>
      <c r="H524">
        <v>38442.239999999998</v>
      </c>
      <c r="I524">
        <v>68.16</v>
      </c>
      <c r="J524">
        <v>42259.199999999997</v>
      </c>
      <c r="K524">
        <v>42.2592</v>
      </c>
      <c r="L524">
        <v>22091.88</v>
      </c>
      <c r="M524">
        <v>20167.32</v>
      </c>
      <c r="N524">
        <v>20.16732</v>
      </c>
      <c r="O524" s="10">
        <v>45121</v>
      </c>
      <c r="P524" t="s">
        <v>31</v>
      </c>
      <c r="Q524" t="s">
        <v>37</v>
      </c>
      <c r="R524">
        <v>2023</v>
      </c>
      <c r="S524" t="s">
        <v>80</v>
      </c>
      <c r="T524" t="s">
        <v>869</v>
      </c>
      <c r="U524" t="s">
        <v>44</v>
      </c>
      <c r="V524" t="s">
        <v>79</v>
      </c>
    </row>
    <row r="525" spans="1:22" x14ac:dyDescent="0.25">
      <c r="A525" t="s">
        <v>867</v>
      </c>
      <c r="B525" t="s">
        <v>126</v>
      </c>
      <c r="C525" t="s">
        <v>868</v>
      </c>
      <c r="D525" t="s">
        <v>22</v>
      </c>
      <c r="E525">
        <v>675</v>
      </c>
      <c r="F525">
        <v>237.07</v>
      </c>
      <c r="G525">
        <v>384.45</v>
      </c>
      <c r="H525">
        <v>236052.3</v>
      </c>
      <c r="I525">
        <v>384.45</v>
      </c>
      <c r="J525">
        <v>259503.75</v>
      </c>
      <c r="K525">
        <v>259.50375000000003</v>
      </c>
      <c r="L525">
        <v>145560.98000000001</v>
      </c>
      <c r="M525">
        <v>113942.77</v>
      </c>
      <c r="N525">
        <v>113.94277</v>
      </c>
      <c r="O525" s="10">
        <v>45157</v>
      </c>
      <c r="P525" t="s">
        <v>25</v>
      </c>
      <c r="Q525" t="s">
        <v>37</v>
      </c>
      <c r="R525">
        <v>2023</v>
      </c>
      <c r="S525" t="s">
        <v>635</v>
      </c>
      <c r="T525" t="s">
        <v>869</v>
      </c>
      <c r="U525" t="s">
        <v>44</v>
      </c>
      <c r="V525" t="s">
        <v>126</v>
      </c>
    </row>
    <row r="526" spans="1:22" x14ac:dyDescent="0.25">
      <c r="A526" t="s">
        <v>867</v>
      </c>
      <c r="B526" t="s">
        <v>64</v>
      </c>
      <c r="C526" t="s">
        <v>868</v>
      </c>
      <c r="D526" t="s">
        <v>22</v>
      </c>
      <c r="E526">
        <v>222</v>
      </c>
      <c r="F526">
        <v>186.03</v>
      </c>
      <c r="G526">
        <v>320.39</v>
      </c>
      <c r="H526">
        <v>71126.58</v>
      </c>
      <c r="I526">
        <v>320.39</v>
      </c>
      <c r="J526">
        <v>71126.58</v>
      </c>
      <c r="K526">
        <v>71.126580000000004</v>
      </c>
      <c r="L526">
        <v>41298.660000000003</v>
      </c>
      <c r="M526">
        <v>29827.919999999998</v>
      </c>
      <c r="N526">
        <v>29.827919999999999</v>
      </c>
      <c r="O526" s="10">
        <v>44742</v>
      </c>
      <c r="P526" t="s">
        <v>28</v>
      </c>
      <c r="Q526" t="s">
        <v>40</v>
      </c>
      <c r="R526">
        <v>2022</v>
      </c>
      <c r="S526" t="s">
        <v>586</v>
      </c>
      <c r="T526" t="s">
        <v>869</v>
      </c>
      <c r="U526" t="s">
        <v>41</v>
      </c>
      <c r="V526" t="s">
        <v>64</v>
      </c>
    </row>
    <row r="527" spans="1:22" x14ac:dyDescent="0.25">
      <c r="A527" t="s">
        <v>52</v>
      </c>
      <c r="B527" t="s">
        <v>196</v>
      </c>
      <c r="C527" t="s">
        <v>868</v>
      </c>
      <c r="D527" t="s">
        <v>23</v>
      </c>
      <c r="E527">
        <v>569</v>
      </c>
      <c r="F527">
        <v>58.52</v>
      </c>
      <c r="G527">
        <v>104.48</v>
      </c>
      <c r="H527">
        <v>49523.519999999997</v>
      </c>
      <c r="I527">
        <v>104.48</v>
      </c>
      <c r="J527">
        <v>59449.120000000003</v>
      </c>
      <c r="K527">
        <v>59.449120000000001</v>
      </c>
      <c r="L527">
        <v>27738.48</v>
      </c>
      <c r="M527">
        <v>31710.639999999999</v>
      </c>
      <c r="N527">
        <v>31.710640000000001</v>
      </c>
      <c r="O527" s="10">
        <v>45434</v>
      </c>
      <c r="P527" t="s">
        <v>32</v>
      </c>
      <c r="Q527" t="s">
        <v>40</v>
      </c>
      <c r="R527">
        <v>2024</v>
      </c>
      <c r="S527" t="s">
        <v>855</v>
      </c>
      <c r="T527" t="s">
        <v>869</v>
      </c>
      <c r="U527" t="s">
        <v>42</v>
      </c>
      <c r="V527" t="s">
        <v>196</v>
      </c>
    </row>
    <row r="528" spans="1:22" x14ac:dyDescent="0.25">
      <c r="A528" t="s">
        <v>867</v>
      </c>
      <c r="B528" t="s">
        <v>307</v>
      </c>
      <c r="C528" t="s">
        <v>868</v>
      </c>
      <c r="D528" t="s">
        <v>21</v>
      </c>
      <c r="E528">
        <v>630</v>
      </c>
      <c r="F528">
        <v>138.63999999999999</v>
      </c>
      <c r="G528">
        <v>205.58</v>
      </c>
      <c r="H528">
        <v>129515.4</v>
      </c>
      <c r="I528">
        <v>205.58</v>
      </c>
      <c r="J528">
        <v>129515.4</v>
      </c>
      <c r="K528">
        <v>129.5154</v>
      </c>
      <c r="L528">
        <v>87343.2</v>
      </c>
      <c r="M528">
        <v>42172.200000000012</v>
      </c>
      <c r="N528">
        <v>42.172200000000011</v>
      </c>
      <c r="O528" s="10">
        <v>44726</v>
      </c>
      <c r="P528" t="s">
        <v>28</v>
      </c>
      <c r="Q528" t="s">
        <v>40</v>
      </c>
      <c r="R528">
        <v>2022</v>
      </c>
      <c r="S528" t="s">
        <v>343</v>
      </c>
      <c r="T528" t="s">
        <v>869</v>
      </c>
      <c r="U528" t="s">
        <v>41</v>
      </c>
      <c r="V528" t="s">
        <v>307</v>
      </c>
    </row>
    <row r="529" spans="1:22" x14ac:dyDescent="0.25">
      <c r="A529" t="s">
        <v>54</v>
      </c>
      <c r="B529" t="s">
        <v>126</v>
      </c>
      <c r="C529" t="s">
        <v>868</v>
      </c>
      <c r="D529" t="s">
        <v>24</v>
      </c>
      <c r="E529">
        <v>419</v>
      </c>
      <c r="F529">
        <v>125.62</v>
      </c>
      <c r="G529">
        <v>195.03</v>
      </c>
      <c r="H529">
        <v>68065.47</v>
      </c>
      <c r="I529">
        <v>195.03</v>
      </c>
      <c r="J529">
        <v>81717.570000000007</v>
      </c>
      <c r="K529">
        <v>81.717570000000009</v>
      </c>
      <c r="L529">
        <v>43841.38</v>
      </c>
      <c r="M529">
        <v>37876.19000000001</v>
      </c>
      <c r="N529">
        <v>37.876190000000008</v>
      </c>
      <c r="O529" s="10">
        <v>44615</v>
      </c>
      <c r="P529" t="s">
        <v>26</v>
      </c>
      <c r="Q529" t="s">
        <v>38</v>
      </c>
      <c r="R529">
        <v>2022</v>
      </c>
      <c r="S529" t="s">
        <v>127</v>
      </c>
      <c r="T529" t="s">
        <v>869</v>
      </c>
      <c r="U529" t="s">
        <v>45</v>
      </c>
      <c r="V529" t="s">
        <v>126</v>
      </c>
    </row>
    <row r="530" spans="1:22" x14ac:dyDescent="0.25">
      <c r="A530" t="s">
        <v>867</v>
      </c>
      <c r="B530" t="s">
        <v>371</v>
      </c>
      <c r="C530" t="s">
        <v>868</v>
      </c>
      <c r="D530" t="s">
        <v>21</v>
      </c>
      <c r="E530">
        <v>297</v>
      </c>
      <c r="F530">
        <v>153.41999999999999</v>
      </c>
      <c r="G530">
        <v>200.18</v>
      </c>
      <c r="H530">
        <v>59453.46</v>
      </c>
      <c r="I530">
        <v>200.18</v>
      </c>
      <c r="J530">
        <v>59453.46</v>
      </c>
      <c r="K530">
        <v>59.45346</v>
      </c>
      <c r="L530">
        <v>45565.74</v>
      </c>
      <c r="M530">
        <v>13887.72</v>
      </c>
      <c r="N530">
        <v>13.88772</v>
      </c>
      <c r="O530" s="10">
        <v>44832</v>
      </c>
      <c r="P530" t="s">
        <v>35</v>
      </c>
      <c r="Q530" t="s">
        <v>37</v>
      </c>
      <c r="R530">
        <v>2022</v>
      </c>
      <c r="S530" t="s">
        <v>372</v>
      </c>
      <c r="T530" t="s">
        <v>869</v>
      </c>
      <c r="U530" t="s">
        <v>44</v>
      </c>
      <c r="V530" t="s">
        <v>371</v>
      </c>
    </row>
    <row r="531" spans="1:22" x14ac:dyDescent="0.25">
      <c r="A531" t="s">
        <v>52</v>
      </c>
      <c r="B531" t="s">
        <v>81</v>
      </c>
      <c r="C531" t="s">
        <v>868</v>
      </c>
      <c r="D531" t="s">
        <v>21</v>
      </c>
      <c r="E531">
        <v>785</v>
      </c>
      <c r="F531">
        <v>43.89</v>
      </c>
      <c r="G531">
        <v>77.11</v>
      </c>
      <c r="H531">
        <v>50429.94</v>
      </c>
      <c r="I531">
        <v>77.11</v>
      </c>
      <c r="J531">
        <v>60531.35</v>
      </c>
      <c r="K531">
        <v>60.531350000000003</v>
      </c>
      <c r="L531">
        <v>28704.06</v>
      </c>
      <c r="M531">
        <v>31827.29</v>
      </c>
      <c r="N531">
        <v>31.827290000000001</v>
      </c>
      <c r="O531" s="10">
        <v>45366</v>
      </c>
      <c r="P531" t="s">
        <v>34</v>
      </c>
      <c r="Q531" t="s">
        <v>38</v>
      </c>
      <c r="R531">
        <v>2024</v>
      </c>
      <c r="S531" t="s">
        <v>494</v>
      </c>
      <c r="T531" t="s">
        <v>869</v>
      </c>
      <c r="U531" t="s">
        <v>47</v>
      </c>
      <c r="V531" t="s">
        <v>81</v>
      </c>
    </row>
    <row r="532" spans="1:22" x14ac:dyDescent="0.25">
      <c r="A532" t="s">
        <v>52</v>
      </c>
      <c r="B532" t="s">
        <v>89</v>
      </c>
      <c r="C532" t="s">
        <v>868</v>
      </c>
      <c r="D532" t="s">
        <v>21</v>
      </c>
      <c r="E532">
        <v>1171</v>
      </c>
      <c r="F532">
        <v>211.95</v>
      </c>
      <c r="G532">
        <v>370.67</v>
      </c>
      <c r="H532">
        <v>301354.71000000002</v>
      </c>
      <c r="I532">
        <v>370.67</v>
      </c>
      <c r="J532">
        <v>434054.57</v>
      </c>
      <c r="K532">
        <v>434.05457000000001</v>
      </c>
      <c r="L532">
        <v>172315.35</v>
      </c>
      <c r="M532">
        <v>261739.22</v>
      </c>
      <c r="N532">
        <v>261.73921999999999</v>
      </c>
      <c r="O532" s="10">
        <v>45599</v>
      </c>
      <c r="P532" t="s">
        <v>33</v>
      </c>
      <c r="Q532" t="s">
        <v>39</v>
      </c>
      <c r="R532">
        <v>2024</v>
      </c>
      <c r="S532" t="s">
        <v>311</v>
      </c>
      <c r="T532" t="s">
        <v>869</v>
      </c>
      <c r="U532" t="s">
        <v>46</v>
      </c>
      <c r="V532" t="s">
        <v>89</v>
      </c>
    </row>
    <row r="533" spans="1:22" x14ac:dyDescent="0.25">
      <c r="A533" t="s">
        <v>867</v>
      </c>
      <c r="B533" t="s">
        <v>192</v>
      </c>
      <c r="C533" t="s">
        <v>868</v>
      </c>
      <c r="D533" t="s">
        <v>21</v>
      </c>
      <c r="E533">
        <v>971</v>
      </c>
      <c r="F533">
        <v>133.13999999999999</v>
      </c>
      <c r="G533">
        <v>195.63</v>
      </c>
      <c r="H533">
        <v>189956.73</v>
      </c>
      <c r="I533">
        <v>195.63</v>
      </c>
      <c r="J533">
        <v>189956.73</v>
      </c>
      <c r="K533">
        <v>189.95672999999999</v>
      </c>
      <c r="L533">
        <v>129278.94</v>
      </c>
      <c r="M533">
        <v>60677.789999999979</v>
      </c>
      <c r="N533">
        <v>60.67778999999998</v>
      </c>
      <c r="O533" s="10">
        <v>44852</v>
      </c>
      <c r="P533" t="s">
        <v>29</v>
      </c>
      <c r="Q533" t="s">
        <v>39</v>
      </c>
      <c r="R533">
        <v>2022</v>
      </c>
      <c r="S533" t="s">
        <v>193</v>
      </c>
      <c r="T533" t="s">
        <v>869</v>
      </c>
      <c r="U533" t="s">
        <v>47</v>
      </c>
      <c r="V533" t="s">
        <v>192</v>
      </c>
    </row>
    <row r="534" spans="1:22" x14ac:dyDescent="0.25">
      <c r="A534" t="s">
        <v>867</v>
      </c>
      <c r="B534" t="s">
        <v>198</v>
      </c>
      <c r="C534" t="s">
        <v>868</v>
      </c>
      <c r="D534" t="s">
        <v>22</v>
      </c>
      <c r="E534">
        <v>481</v>
      </c>
      <c r="F534">
        <v>192.07</v>
      </c>
      <c r="G534">
        <v>267.58</v>
      </c>
      <c r="H534">
        <v>89371.72</v>
      </c>
      <c r="I534">
        <v>267.58</v>
      </c>
      <c r="J534">
        <v>128705.98</v>
      </c>
      <c r="K534">
        <v>128.70598000000001</v>
      </c>
      <c r="L534">
        <v>64151.38</v>
      </c>
      <c r="M534">
        <v>64554.6</v>
      </c>
      <c r="N534">
        <v>64.554599999999994</v>
      </c>
      <c r="O534" s="10">
        <v>45626</v>
      </c>
      <c r="P534" t="s">
        <v>33</v>
      </c>
      <c r="Q534" t="s">
        <v>39</v>
      </c>
      <c r="R534">
        <v>2024</v>
      </c>
      <c r="S534" t="s">
        <v>705</v>
      </c>
      <c r="T534" t="s">
        <v>869</v>
      </c>
      <c r="U534" t="s">
        <v>111</v>
      </c>
      <c r="V534" t="s">
        <v>198</v>
      </c>
    </row>
    <row r="535" spans="1:22" x14ac:dyDescent="0.25">
      <c r="A535" t="s">
        <v>867</v>
      </c>
      <c r="B535" t="s">
        <v>95</v>
      </c>
      <c r="C535" t="s">
        <v>868</v>
      </c>
      <c r="D535" t="s">
        <v>24</v>
      </c>
      <c r="E535">
        <v>384</v>
      </c>
      <c r="F535">
        <v>275.45</v>
      </c>
      <c r="G535">
        <v>478.41</v>
      </c>
      <c r="H535">
        <v>153091.20000000001</v>
      </c>
      <c r="I535">
        <v>478.41</v>
      </c>
      <c r="J535">
        <v>183709.44</v>
      </c>
      <c r="K535">
        <v>183.70944</v>
      </c>
      <c r="L535">
        <v>88144</v>
      </c>
      <c r="M535">
        <v>95565.440000000002</v>
      </c>
      <c r="N535">
        <v>95.565439999999995</v>
      </c>
      <c r="O535" s="10">
        <v>44902</v>
      </c>
      <c r="P535" t="s">
        <v>27</v>
      </c>
      <c r="Q535" t="s">
        <v>39</v>
      </c>
      <c r="R535">
        <v>2022</v>
      </c>
      <c r="S535" t="s">
        <v>393</v>
      </c>
      <c r="T535" t="s">
        <v>869</v>
      </c>
      <c r="U535" t="s">
        <v>44</v>
      </c>
      <c r="V535" t="s">
        <v>95</v>
      </c>
    </row>
    <row r="536" spans="1:22" x14ac:dyDescent="0.25">
      <c r="A536" t="s">
        <v>867</v>
      </c>
      <c r="B536" t="s">
        <v>107</v>
      </c>
      <c r="C536" t="s">
        <v>868</v>
      </c>
      <c r="D536" t="s">
        <v>21</v>
      </c>
      <c r="E536">
        <v>841</v>
      </c>
      <c r="F536">
        <v>159.91</v>
      </c>
      <c r="G536">
        <v>199.56</v>
      </c>
      <c r="H536">
        <v>139891.56</v>
      </c>
      <c r="I536">
        <v>199.56</v>
      </c>
      <c r="J536">
        <v>167829.96</v>
      </c>
      <c r="K536">
        <v>167.82996</v>
      </c>
      <c r="L536">
        <v>112096.91</v>
      </c>
      <c r="M536">
        <v>55733.049999999988</v>
      </c>
      <c r="N536">
        <v>55.733049999999992</v>
      </c>
      <c r="O536" s="10">
        <v>45408</v>
      </c>
      <c r="P536" t="s">
        <v>30</v>
      </c>
      <c r="Q536" t="s">
        <v>40</v>
      </c>
      <c r="R536">
        <v>2024</v>
      </c>
      <c r="S536" t="s">
        <v>679</v>
      </c>
      <c r="T536" t="s">
        <v>869</v>
      </c>
      <c r="U536" t="s">
        <v>111</v>
      </c>
      <c r="V536" t="s">
        <v>107</v>
      </c>
    </row>
    <row r="537" spans="1:22" x14ac:dyDescent="0.25">
      <c r="A537" t="s">
        <v>53</v>
      </c>
      <c r="B537" t="s">
        <v>142</v>
      </c>
      <c r="C537" t="s">
        <v>868</v>
      </c>
      <c r="D537" t="s">
        <v>21</v>
      </c>
      <c r="E537">
        <v>446</v>
      </c>
      <c r="F537">
        <v>146.44</v>
      </c>
      <c r="G537">
        <v>206.14</v>
      </c>
      <c r="H537">
        <v>91938.44</v>
      </c>
      <c r="I537">
        <v>206.14</v>
      </c>
      <c r="J537">
        <v>91938.439999999988</v>
      </c>
      <c r="K537">
        <v>91.938439999999986</v>
      </c>
      <c r="L537">
        <v>65312.24</v>
      </c>
      <c r="M537">
        <v>26626.19999999999</v>
      </c>
      <c r="N537">
        <v>26.62619999999999</v>
      </c>
      <c r="O537" s="10">
        <v>44660</v>
      </c>
      <c r="P537" t="s">
        <v>30</v>
      </c>
      <c r="Q537" t="s">
        <v>40</v>
      </c>
      <c r="R537">
        <v>2022</v>
      </c>
      <c r="S537" t="s">
        <v>546</v>
      </c>
      <c r="T537" t="s">
        <v>869</v>
      </c>
      <c r="U537" t="s">
        <v>41</v>
      </c>
      <c r="V537" t="s">
        <v>142</v>
      </c>
    </row>
    <row r="538" spans="1:22" x14ac:dyDescent="0.25">
      <c r="A538" t="s">
        <v>53</v>
      </c>
      <c r="B538" t="s">
        <v>109</v>
      </c>
      <c r="C538" t="s">
        <v>868</v>
      </c>
      <c r="D538" t="s">
        <v>22</v>
      </c>
      <c r="E538">
        <v>322</v>
      </c>
      <c r="F538">
        <v>193.1</v>
      </c>
      <c r="G538">
        <v>316.88</v>
      </c>
      <c r="H538">
        <v>102035.36</v>
      </c>
      <c r="I538">
        <v>316.88</v>
      </c>
      <c r="J538">
        <v>102035.36</v>
      </c>
      <c r="K538">
        <v>102.03536</v>
      </c>
      <c r="L538">
        <v>62178.2</v>
      </c>
      <c r="M538">
        <v>39857.160000000003</v>
      </c>
      <c r="N538">
        <v>39.85716</v>
      </c>
      <c r="O538" s="10">
        <v>44843</v>
      </c>
      <c r="P538" t="s">
        <v>29</v>
      </c>
      <c r="Q538" t="s">
        <v>39</v>
      </c>
      <c r="R538">
        <v>2022</v>
      </c>
      <c r="S538" t="s">
        <v>677</v>
      </c>
      <c r="T538" t="s">
        <v>869</v>
      </c>
      <c r="U538" t="s">
        <v>41</v>
      </c>
      <c r="V538" t="s">
        <v>109</v>
      </c>
    </row>
    <row r="539" spans="1:22" x14ac:dyDescent="0.25">
      <c r="A539" t="s">
        <v>53</v>
      </c>
      <c r="B539" t="s">
        <v>128</v>
      </c>
      <c r="C539" t="s">
        <v>868</v>
      </c>
      <c r="D539" t="s">
        <v>21</v>
      </c>
      <c r="E539">
        <v>1098</v>
      </c>
      <c r="F539">
        <v>28.99</v>
      </c>
      <c r="G539">
        <v>47.16</v>
      </c>
      <c r="H539">
        <v>43151.4</v>
      </c>
      <c r="I539">
        <v>47.16</v>
      </c>
      <c r="J539">
        <v>51781.679999999993</v>
      </c>
      <c r="K539">
        <v>51.781679999999987</v>
      </c>
      <c r="L539">
        <v>26525.85</v>
      </c>
      <c r="M539">
        <v>25255.829999999991</v>
      </c>
      <c r="N539">
        <v>25.25583</v>
      </c>
      <c r="O539" s="10">
        <v>44908</v>
      </c>
      <c r="P539" t="s">
        <v>27</v>
      </c>
      <c r="Q539" t="s">
        <v>39</v>
      </c>
      <c r="R539">
        <v>2022</v>
      </c>
      <c r="S539" t="s">
        <v>762</v>
      </c>
      <c r="T539" t="s">
        <v>869</v>
      </c>
      <c r="U539" t="s">
        <v>43</v>
      </c>
      <c r="V539" t="s">
        <v>128</v>
      </c>
    </row>
    <row r="540" spans="1:22" x14ac:dyDescent="0.25">
      <c r="A540" t="s">
        <v>53</v>
      </c>
      <c r="B540" t="s">
        <v>194</v>
      </c>
      <c r="C540" t="s">
        <v>868</v>
      </c>
      <c r="D540" t="s">
        <v>23</v>
      </c>
      <c r="E540">
        <v>733</v>
      </c>
      <c r="F540">
        <v>198.78</v>
      </c>
      <c r="G540">
        <v>327.29000000000002</v>
      </c>
      <c r="H540">
        <v>199974.19</v>
      </c>
      <c r="I540">
        <v>327.29000000000002</v>
      </c>
      <c r="J540">
        <v>239903.57</v>
      </c>
      <c r="K540">
        <v>239.90357</v>
      </c>
      <c r="L540">
        <v>121454.58</v>
      </c>
      <c r="M540">
        <v>118448.99</v>
      </c>
      <c r="N540">
        <v>118.44898999999999</v>
      </c>
      <c r="O540" s="10">
        <v>45400</v>
      </c>
      <c r="P540" t="s">
        <v>30</v>
      </c>
      <c r="Q540" t="s">
        <v>40</v>
      </c>
      <c r="R540">
        <v>2024</v>
      </c>
      <c r="S540" t="s">
        <v>716</v>
      </c>
      <c r="T540" t="s">
        <v>869</v>
      </c>
      <c r="U540" t="s">
        <v>111</v>
      </c>
      <c r="V540" t="s">
        <v>194</v>
      </c>
    </row>
    <row r="541" spans="1:22" x14ac:dyDescent="0.25">
      <c r="A541" t="s">
        <v>867</v>
      </c>
      <c r="B541" t="s">
        <v>144</v>
      </c>
      <c r="C541" t="s">
        <v>868</v>
      </c>
      <c r="D541" t="s">
        <v>21</v>
      </c>
      <c r="E541">
        <v>648</v>
      </c>
      <c r="F541">
        <v>297.08</v>
      </c>
      <c r="G541">
        <v>516.70000000000005</v>
      </c>
      <c r="H541">
        <v>253699.7</v>
      </c>
      <c r="I541">
        <v>516.70000000000005</v>
      </c>
      <c r="J541">
        <v>334821.59999999998</v>
      </c>
      <c r="K541">
        <v>334.82159999999999</v>
      </c>
      <c r="L541">
        <v>145866.28</v>
      </c>
      <c r="M541">
        <v>188955.32</v>
      </c>
      <c r="N541">
        <v>188.95532</v>
      </c>
      <c r="O541" s="10">
        <v>44931</v>
      </c>
      <c r="P541" t="s">
        <v>36</v>
      </c>
      <c r="Q541" t="s">
        <v>38</v>
      </c>
      <c r="R541">
        <v>2023</v>
      </c>
      <c r="S541" t="s">
        <v>145</v>
      </c>
      <c r="T541" t="s">
        <v>869</v>
      </c>
      <c r="U541" t="s">
        <v>45</v>
      </c>
      <c r="V541" t="s">
        <v>144</v>
      </c>
    </row>
    <row r="542" spans="1:22" x14ac:dyDescent="0.25">
      <c r="A542" t="s">
        <v>867</v>
      </c>
      <c r="B542" t="s">
        <v>149</v>
      </c>
      <c r="C542" t="s">
        <v>868</v>
      </c>
      <c r="D542" t="s">
        <v>23</v>
      </c>
      <c r="E542">
        <v>603</v>
      </c>
      <c r="F542">
        <v>226.91</v>
      </c>
      <c r="G542">
        <v>370.73</v>
      </c>
      <c r="H542">
        <v>155335.87</v>
      </c>
      <c r="I542">
        <v>370.73</v>
      </c>
      <c r="J542">
        <v>223550.19</v>
      </c>
      <c r="K542">
        <v>223.55018999999999</v>
      </c>
      <c r="L542">
        <v>95075.29</v>
      </c>
      <c r="M542">
        <v>128474.9</v>
      </c>
      <c r="N542">
        <v>128.47489999999999</v>
      </c>
      <c r="O542" s="10">
        <v>45310</v>
      </c>
      <c r="P542" t="s">
        <v>36</v>
      </c>
      <c r="Q542" t="s">
        <v>38</v>
      </c>
      <c r="R542">
        <v>2024</v>
      </c>
      <c r="S542" t="s">
        <v>150</v>
      </c>
      <c r="T542" t="s">
        <v>869</v>
      </c>
      <c r="U542" t="s">
        <v>42</v>
      </c>
      <c r="V542" t="s">
        <v>149</v>
      </c>
    </row>
    <row r="543" spans="1:22" x14ac:dyDescent="0.25">
      <c r="A543" t="s">
        <v>54</v>
      </c>
      <c r="B543" t="s">
        <v>305</v>
      </c>
      <c r="C543" t="s">
        <v>868</v>
      </c>
      <c r="D543" t="s">
        <v>23</v>
      </c>
      <c r="E543">
        <v>1069</v>
      </c>
      <c r="F543">
        <v>270.49</v>
      </c>
      <c r="G543">
        <v>423.82</v>
      </c>
      <c r="H543">
        <v>343294.2</v>
      </c>
      <c r="I543">
        <v>423.82</v>
      </c>
      <c r="J543">
        <v>453063.58</v>
      </c>
      <c r="K543">
        <v>453.06358</v>
      </c>
      <c r="L543">
        <v>219096.9</v>
      </c>
      <c r="M543">
        <v>233966.68</v>
      </c>
      <c r="N543">
        <v>233.96668</v>
      </c>
      <c r="O543" s="10">
        <v>45254</v>
      </c>
      <c r="P543" t="s">
        <v>33</v>
      </c>
      <c r="Q543" t="s">
        <v>39</v>
      </c>
      <c r="R543">
        <v>2023</v>
      </c>
      <c r="S543" t="s">
        <v>737</v>
      </c>
      <c r="T543" t="s">
        <v>869</v>
      </c>
      <c r="U543" t="s">
        <v>47</v>
      </c>
      <c r="V543" t="s">
        <v>305</v>
      </c>
    </row>
    <row r="544" spans="1:22" x14ac:dyDescent="0.25">
      <c r="A544" t="s">
        <v>53</v>
      </c>
      <c r="B544" t="s">
        <v>307</v>
      </c>
      <c r="C544" t="s">
        <v>868</v>
      </c>
      <c r="D544" t="s">
        <v>21</v>
      </c>
      <c r="E544">
        <v>1185</v>
      </c>
      <c r="F544">
        <v>34.25</v>
      </c>
      <c r="G544">
        <v>58.85</v>
      </c>
      <c r="H544">
        <v>48433.55</v>
      </c>
      <c r="I544">
        <v>58.85</v>
      </c>
      <c r="J544">
        <v>69737.25</v>
      </c>
      <c r="K544">
        <v>69.737250000000003</v>
      </c>
      <c r="L544">
        <v>28187.75</v>
      </c>
      <c r="M544">
        <v>41549.5</v>
      </c>
      <c r="N544">
        <v>41.549500000000002</v>
      </c>
      <c r="O544" s="10">
        <v>45657</v>
      </c>
      <c r="P544" t="s">
        <v>27</v>
      </c>
      <c r="Q544" t="s">
        <v>39</v>
      </c>
      <c r="R544">
        <v>2024</v>
      </c>
      <c r="S544" t="s">
        <v>308</v>
      </c>
      <c r="T544" t="s">
        <v>869</v>
      </c>
      <c r="U544" t="s">
        <v>111</v>
      </c>
      <c r="V544" t="s">
        <v>307</v>
      </c>
    </row>
    <row r="545" spans="1:22" x14ac:dyDescent="0.25">
      <c r="A545" t="s">
        <v>867</v>
      </c>
      <c r="B545" t="s">
        <v>289</v>
      </c>
      <c r="C545" t="s">
        <v>868</v>
      </c>
      <c r="D545" t="s">
        <v>23</v>
      </c>
      <c r="E545">
        <v>536</v>
      </c>
      <c r="F545">
        <v>141.01</v>
      </c>
      <c r="G545">
        <v>237</v>
      </c>
      <c r="H545">
        <v>115419</v>
      </c>
      <c r="I545">
        <v>237</v>
      </c>
      <c r="J545">
        <v>127032</v>
      </c>
      <c r="K545">
        <v>127.032</v>
      </c>
      <c r="L545">
        <v>68671.87</v>
      </c>
      <c r="M545">
        <v>58360.13</v>
      </c>
      <c r="N545">
        <v>58.360130000000012</v>
      </c>
      <c r="O545" s="10">
        <v>45210</v>
      </c>
      <c r="P545" t="s">
        <v>29</v>
      </c>
      <c r="Q545" t="s">
        <v>39</v>
      </c>
      <c r="R545">
        <v>2023</v>
      </c>
      <c r="S545" t="s">
        <v>828</v>
      </c>
      <c r="T545" t="s">
        <v>869</v>
      </c>
      <c r="U545" t="s">
        <v>44</v>
      </c>
      <c r="V545" t="s">
        <v>289</v>
      </c>
    </row>
    <row r="546" spans="1:22" x14ac:dyDescent="0.25">
      <c r="A546" t="s">
        <v>53</v>
      </c>
      <c r="B546" t="s">
        <v>132</v>
      </c>
      <c r="C546" t="s">
        <v>868</v>
      </c>
      <c r="D546" t="s">
        <v>21</v>
      </c>
      <c r="E546">
        <v>658</v>
      </c>
      <c r="F546">
        <v>273.49</v>
      </c>
      <c r="G546">
        <v>487.22</v>
      </c>
      <c r="H546">
        <v>320590.76</v>
      </c>
      <c r="I546">
        <v>487.22</v>
      </c>
      <c r="J546">
        <v>320590.76</v>
      </c>
      <c r="K546">
        <v>320.59075999999999</v>
      </c>
      <c r="L546">
        <v>179956.42</v>
      </c>
      <c r="M546">
        <v>140634.34</v>
      </c>
      <c r="N546">
        <v>140.63434000000001</v>
      </c>
      <c r="O546" s="10">
        <v>44697</v>
      </c>
      <c r="P546" t="s">
        <v>32</v>
      </c>
      <c r="Q546" t="s">
        <v>40</v>
      </c>
      <c r="R546">
        <v>2022</v>
      </c>
      <c r="S546" t="s">
        <v>829</v>
      </c>
      <c r="T546" t="s">
        <v>869</v>
      </c>
      <c r="U546" t="s">
        <v>46</v>
      </c>
      <c r="V546" t="s">
        <v>132</v>
      </c>
    </row>
    <row r="547" spans="1:22" x14ac:dyDescent="0.25">
      <c r="A547" t="s">
        <v>53</v>
      </c>
      <c r="B547" t="s">
        <v>70</v>
      </c>
      <c r="C547" t="s">
        <v>868</v>
      </c>
      <c r="D547" t="s">
        <v>22</v>
      </c>
      <c r="E547">
        <v>1221</v>
      </c>
      <c r="F547">
        <v>282.23</v>
      </c>
      <c r="G547">
        <v>467.21</v>
      </c>
      <c r="H547">
        <v>432169.25</v>
      </c>
      <c r="I547">
        <v>467.21</v>
      </c>
      <c r="J547">
        <v>570463.41</v>
      </c>
      <c r="K547">
        <v>570.46341000000007</v>
      </c>
      <c r="L547">
        <v>261062.75</v>
      </c>
      <c r="M547">
        <v>309400.65999999997</v>
      </c>
      <c r="N547">
        <v>309.40066000000002</v>
      </c>
      <c r="O547" s="10">
        <v>44941</v>
      </c>
      <c r="P547" t="s">
        <v>36</v>
      </c>
      <c r="Q547" t="s">
        <v>38</v>
      </c>
      <c r="R547">
        <v>2023</v>
      </c>
      <c r="S547" t="s">
        <v>410</v>
      </c>
      <c r="T547" t="s">
        <v>869</v>
      </c>
      <c r="U547" t="s">
        <v>111</v>
      </c>
      <c r="V547" t="s">
        <v>70</v>
      </c>
    </row>
    <row r="548" spans="1:22" x14ac:dyDescent="0.25">
      <c r="A548" t="s">
        <v>54</v>
      </c>
      <c r="B548" t="s">
        <v>85</v>
      </c>
      <c r="C548" t="s">
        <v>868</v>
      </c>
      <c r="D548" t="s">
        <v>22</v>
      </c>
      <c r="E548">
        <v>712</v>
      </c>
      <c r="F548">
        <v>225.33</v>
      </c>
      <c r="G548">
        <v>299.27999999999997</v>
      </c>
      <c r="H548">
        <v>177473.04</v>
      </c>
      <c r="I548">
        <v>299.27999999999997</v>
      </c>
      <c r="J548">
        <v>213087.35999999999</v>
      </c>
      <c r="K548">
        <v>213.08735999999999</v>
      </c>
      <c r="L548">
        <v>133620.69</v>
      </c>
      <c r="M548">
        <v>79466.669999999984</v>
      </c>
      <c r="N548">
        <v>79.466669999999979</v>
      </c>
      <c r="O548" s="10">
        <v>45386</v>
      </c>
      <c r="P548" t="s">
        <v>30</v>
      </c>
      <c r="Q548" t="s">
        <v>40</v>
      </c>
      <c r="R548">
        <v>2024</v>
      </c>
      <c r="S548" t="s">
        <v>838</v>
      </c>
      <c r="T548" t="s">
        <v>869</v>
      </c>
      <c r="U548" t="s">
        <v>43</v>
      </c>
      <c r="V548" t="s">
        <v>85</v>
      </c>
    </row>
    <row r="549" spans="1:22" x14ac:dyDescent="0.25">
      <c r="A549" t="s">
        <v>52</v>
      </c>
      <c r="B549" t="s">
        <v>66</v>
      </c>
      <c r="C549" t="s">
        <v>868</v>
      </c>
      <c r="D549" t="s">
        <v>21</v>
      </c>
      <c r="E549">
        <v>1094</v>
      </c>
      <c r="F549">
        <v>54.03</v>
      </c>
      <c r="G549">
        <v>91.57</v>
      </c>
      <c r="H549">
        <v>69593.2</v>
      </c>
      <c r="I549">
        <v>91.57</v>
      </c>
      <c r="J549">
        <v>100177.58</v>
      </c>
      <c r="K549">
        <v>100.17758000000001</v>
      </c>
      <c r="L549">
        <v>41062.800000000003</v>
      </c>
      <c r="M549">
        <v>59114.779999999977</v>
      </c>
      <c r="N549">
        <v>59.114779999999982</v>
      </c>
      <c r="O549" s="10">
        <v>45323</v>
      </c>
      <c r="P549" t="s">
        <v>26</v>
      </c>
      <c r="Q549" t="s">
        <v>38</v>
      </c>
      <c r="R549">
        <v>2024</v>
      </c>
      <c r="S549" t="s">
        <v>228</v>
      </c>
      <c r="T549" t="s">
        <v>869</v>
      </c>
      <c r="U549" t="s">
        <v>47</v>
      </c>
      <c r="V549" t="s">
        <v>66</v>
      </c>
    </row>
    <row r="550" spans="1:22" x14ac:dyDescent="0.25">
      <c r="A550" t="s">
        <v>867</v>
      </c>
      <c r="B550" t="s">
        <v>81</v>
      </c>
      <c r="C550" t="s">
        <v>868</v>
      </c>
      <c r="D550" t="s">
        <v>23</v>
      </c>
      <c r="E550">
        <v>1038</v>
      </c>
      <c r="F550">
        <v>182.2</v>
      </c>
      <c r="G550">
        <v>292.41000000000003</v>
      </c>
      <c r="H550">
        <v>229834.26</v>
      </c>
      <c r="I550">
        <v>292.41000000000003</v>
      </c>
      <c r="J550">
        <v>303521.58</v>
      </c>
      <c r="K550">
        <v>303.52157999999997</v>
      </c>
      <c r="L550">
        <v>143209.20000000001</v>
      </c>
      <c r="M550">
        <v>160312.38</v>
      </c>
      <c r="N550">
        <v>160.31237999999999</v>
      </c>
      <c r="O550" s="10">
        <v>44981</v>
      </c>
      <c r="P550" t="s">
        <v>26</v>
      </c>
      <c r="Q550" t="s">
        <v>38</v>
      </c>
      <c r="R550">
        <v>2023</v>
      </c>
      <c r="S550" t="s">
        <v>539</v>
      </c>
      <c r="T550" t="s">
        <v>869</v>
      </c>
      <c r="U550" t="s">
        <v>42</v>
      </c>
      <c r="V550" t="s">
        <v>81</v>
      </c>
    </row>
    <row r="551" spans="1:22" x14ac:dyDescent="0.25">
      <c r="A551" t="s">
        <v>53</v>
      </c>
      <c r="B551" t="s">
        <v>196</v>
      </c>
      <c r="C551" t="s">
        <v>868</v>
      </c>
      <c r="D551" t="s">
        <v>21</v>
      </c>
      <c r="E551">
        <v>636</v>
      </c>
      <c r="F551">
        <v>153</v>
      </c>
      <c r="G551">
        <v>260.05</v>
      </c>
      <c r="H551">
        <v>150308.9</v>
      </c>
      <c r="I551">
        <v>260.05</v>
      </c>
      <c r="J551">
        <v>165391.79999999999</v>
      </c>
      <c r="K551">
        <v>165.39179999999999</v>
      </c>
      <c r="L551">
        <v>88434</v>
      </c>
      <c r="M551">
        <v>76957.800000000017</v>
      </c>
      <c r="N551">
        <v>76.95780000000002</v>
      </c>
      <c r="O551" s="10">
        <v>45112</v>
      </c>
      <c r="P551" t="s">
        <v>31</v>
      </c>
      <c r="Q551" t="s">
        <v>37</v>
      </c>
      <c r="R551">
        <v>2023</v>
      </c>
      <c r="S551" t="s">
        <v>491</v>
      </c>
      <c r="T551" t="s">
        <v>869</v>
      </c>
      <c r="U551" t="s">
        <v>46</v>
      </c>
      <c r="V551" t="s">
        <v>196</v>
      </c>
    </row>
    <row r="552" spans="1:22" x14ac:dyDescent="0.25">
      <c r="A552" t="s">
        <v>53</v>
      </c>
      <c r="B552" t="s">
        <v>112</v>
      </c>
      <c r="C552" t="s">
        <v>868</v>
      </c>
      <c r="D552" t="s">
        <v>23</v>
      </c>
      <c r="E552">
        <v>730</v>
      </c>
      <c r="F552">
        <v>154.76</v>
      </c>
      <c r="G552">
        <v>212.97</v>
      </c>
      <c r="H552">
        <v>129485.75999999999</v>
      </c>
      <c r="I552">
        <v>212.97</v>
      </c>
      <c r="J552">
        <v>155468.1</v>
      </c>
      <c r="K552">
        <v>155.46809999999999</v>
      </c>
      <c r="L552">
        <v>94094.080000000002</v>
      </c>
      <c r="M552">
        <v>61374.02</v>
      </c>
      <c r="N552">
        <v>61.374020000000002</v>
      </c>
      <c r="O552" s="10">
        <v>45504</v>
      </c>
      <c r="P552" t="s">
        <v>31</v>
      </c>
      <c r="Q552" t="s">
        <v>37</v>
      </c>
      <c r="R552">
        <v>2024</v>
      </c>
      <c r="S552" t="s">
        <v>688</v>
      </c>
      <c r="T552" t="s">
        <v>869</v>
      </c>
      <c r="U552" t="s">
        <v>111</v>
      </c>
      <c r="V552" t="s">
        <v>112</v>
      </c>
    </row>
    <row r="553" spans="1:22" x14ac:dyDescent="0.25">
      <c r="A553" t="s">
        <v>867</v>
      </c>
      <c r="B553" t="s">
        <v>194</v>
      </c>
      <c r="C553" t="s">
        <v>868</v>
      </c>
      <c r="D553" t="s">
        <v>22</v>
      </c>
      <c r="E553">
        <v>1236</v>
      </c>
      <c r="F553">
        <v>228.19</v>
      </c>
      <c r="G553">
        <v>294.88</v>
      </c>
      <c r="H553">
        <v>276007.67999999999</v>
      </c>
      <c r="I553">
        <v>294.88</v>
      </c>
      <c r="J553">
        <v>364471.68</v>
      </c>
      <c r="K553">
        <v>364.47167999999999</v>
      </c>
      <c r="L553">
        <v>213585.84</v>
      </c>
      <c r="M553">
        <v>150885.84</v>
      </c>
      <c r="N553">
        <v>150.88584</v>
      </c>
      <c r="O553" s="10">
        <v>45289</v>
      </c>
      <c r="P553" t="s">
        <v>27</v>
      </c>
      <c r="Q553" t="s">
        <v>39</v>
      </c>
      <c r="R553">
        <v>2023</v>
      </c>
      <c r="S553" t="s">
        <v>469</v>
      </c>
      <c r="T553" t="s">
        <v>869</v>
      </c>
      <c r="U553" t="s">
        <v>47</v>
      </c>
      <c r="V553" t="s">
        <v>194</v>
      </c>
    </row>
    <row r="554" spans="1:22" x14ac:dyDescent="0.25">
      <c r="A554" t="s">
        <v>53</v>
      </c>
      <c r="B554" t="s">
        <v>420</v>
      </c>
      <c r="C554" t="s">
        <v>868</v>
      </c>
      <c r="D554" t="s">
        <v>21</v>
      </c>
      <c r="E554">
        <v>700</v>
      </c>
      <c r="F554">
        <v>152.07</v>
      </c>
      <c r="G554">
        <v>271.76</v>
      </c>
      <c r="H554">
        <v>158436.07999999999</v>
      </c>
      <c r="I554">
        <v>271.76</v>
      </c>
      <c r="J554">
        <v>190232</v>
      </c>
      <c r="K554">
        <v>190.232</v>
      </c>
      <c r="L554">
        <v>88656.81</v>
      </c>
      <c r="M554">
        <v>101575.19</v>
      </c>
      <c r="N554">
        <v>101.57519000000001</v>
      </c>
      <c r="O554" s="10">
        <v>45549</v>
      </c>
      <c r="P554" t="s">
        <v>35</v>
      </c>
      <c r="Q554" t="s">
        <v>37</v>
      </c>
      <c r="R554">
        <v>2024</v>
      </c>
      <c r="S554" t="s">
        <v>773</v>
      </c>
      <c r="T554" t="s">
        <v>869</v>
      </c>
      <c r="U554" t="s">
        <v>47</v>
      </c>
      <c r="V554" t="s">
        <v>420</v>
      </c>
    </row>
    <row r="555" spans="1:22" x14ac:dyDescent="0.25">
      <c r="A555" t="s">
        <v>867</v>
      </c>
      <c r="B555" t="s">
        <v>262</v>
      </c>
      <c r="C555" t="s">
        <v>868</v>
      </c>
      <c r="D555" t="s">
        <v>22</v>
      </c>
      <c r="E555">
        <v>1003</v>
      </c>
      <c r="F555">
        <v>75.09</v>
      </c>
      <c r="G555">
        <v>125.96</v>
      </c>
      <c r="H555">
        <v>114875.52</v>
      </c>
      <c r="I555">
        <v>125.96</v>
      </c>
      <c r="J555">
        <v>126337.88</v>
      </c>
      <c r="K555">
        <v>126.33788</v>
      </c>
      <c r="L555">
        <v>68482.080000000002</v>
      </c>
      <c r="M555">
        <v>57855.799999999988</v>
      </c>
      <c r="N555">
        <v>57.855799999999988</v>
      </c>
      <c r="O555" s="10">
        <v>44998</v>
      </c>
      <c r="P555" t="s">
        <v>34</v>
      </c>
      <c r="Q555" t="s">
        <v>38</v>
      </c>
      <c r="R555">
        <v>2023</v>
      </c>
      <c r="S555" t="s">
        <v>451</v>
      </c>
      <c r="T555" t="s">
        <v>869</v>
      </c>
      <c r="U555" t="s">
        <v>42</v>
      </c>
      <c r="V555" t="s">
        <v>262</v>
      </c>
    </row>
    <row r="556" spans="1:22" x14ac:dyDescent="0.25">
      <c r="A556" t="s">
        <v>867</v>
      </c>
      <c r="B556" t="s">
        <v>81</v>
      </c>
      <c r="C556" t="s">
        <v>868</v>
      </c>
      <c r="D556" t="s">
        <v>23</v>
      </c>
      <c r="E556">
        <v>769</v>
      </c>
      <c r="F556">
        <v>147.88</v>
      </c>
      <c r="G556">
        <v>209.04</v>
      </c>
      <c r="H556">
        <v>146118.96</v>
      </c>
      <c r="I556">
        <v>209.04</v>
      </c>
      <c r="J556">
        <v>160751.76</v>
      </c>
      <c r="K556">
        <v>160.75175999999999</v>
      </c>
      <c r="L556">
        <v>103368.12</v>
      </c>
      <c r="M556">
        <v>57383.639999999978</v>
      </c>
      <c r="N556">
        <v>57.383639999999993</v>
      </c>
      <c r="O556" s="10">
        <v>45073</v>
      </c>
      <c r="P556" t="s">
        <v>32</v>
      </c>
      <c r="Q556" t="s">
        <v>40</v>
      </c>
      <c r="R556">
        <v>2023</v>
      </c>
      <c r="S556" t="s">
        <v>454</v>
      </c>
      <c r="T556" t="s">
        <v>869</v>
      </c>
      <c r="U556" t="s">
        <v>44</v>
      </c>
      <c r="V556" t="s">
        <v>81</v>
      </c>
    </row>
    <row r="557" spans="1:22" x14ac:dyDescent="0.25">
      <c r="A557" t="s">
        <v>867</v>
      </c>
      <c r="B557" t="s">
        <v>177</v>
      </c>
      <c r="C557" t="s">
        <v>868</v>
      </c>
      <c r="D557" t="s">
        <v>22</v>
      </c>
      <c r="E557">
        <v>1176</v>
      </c>
      <c r="F557">
        <v>83.92</v>
      </c>
      <c r="G557">
        <v>108.39</v>
      </c>
      <c r="H557">
        <v>96575.49</v>
      </c>
      <c r="I557">
        <v>108.39</v>
      </c>
      <c r="J557">
        <v>127466.64</v>
      </c>
      <c r="K557">
        <v>127.46664</v>
      </c>
      <c r="L557">
        <v>74772.72</v>
      </c>
      <c r="M557">
        <v>52693.919999999998</v>
      </c>
      <c r="N557">
        <v>52.693919999999999</v>
      </c>
      <c r="O557" s="10">
        <v>44964</v>
      </c>
      <c r="P557" t="s">
        <v>26</v>
      </c>
      <c r="Q557" t="s">
        <v>38</v>
      </c>
      <c r="R557">
        <v>2023</v>
      </c>
      <c r="S557" t="s">
        <v>347</v>
      </c>
      <c r="T557" t="s">
        <v>869</v>
      </c>
      <c r="U557" t="s">
        <v>46</v>
      </c>
      <c r="V557" t="s">
        <v>177</v>
      </c>
    </row>
    <row r="558" spans="1:22" x14ac:dyDescent="0.25">
      <c r="A558" t="s">
        <v>52</v>
      </c>
      <c r="B558" t="s">
        <v>215</v>
      </c>
      <c r="C558" t="s">
        <v>868</v>
      </c>
      <c r="D558" t="s">
        <v>22</v>
      </c>
      <c r="E558">
        <v>929</v>
      </c>
      <c r="F558">
        <v>201.64</v>
      </c>
      <c r="G558">
        <v>313.01</v>
      </c>
      <c r="H558">
        <v>201891.45</v>
      </c>
      <c r="I558">
        <v>313.01</v>
      </c>
      <c r="J558">
        <v>290786.28999999998</v>
      </c>
      <c r="K558">
        <v>290.78629000000001</v>
      </c>
      <c r="L558">
        <v>130057.8</v>
      </c>
      <c r="M558">
        <v>160728.49</v>
      </c>
      <c r="N558">
        <v>160.72848999999999</v>
      </c>
      <c r="O558" s="10">
        <v>45612</v>
      </c>
      <c r="P558" t="s">
        <v>33</v>
      </c>
      <c r="Q558" t="s">
        <v>39</v>
      </c>
      <c r="R558">
        <v>2024</v>
      </c>
      <c r="S558" t="s">
        <v>386</v>
      </c>
      <c r="T558" t="s">
        <v>869</v>
      </c>
      <c r="U558" t="s">
        <v>42</v>
      </c>
      <c r="V558" t="s">
        <v>215</v>
      </c>
    </row>
    <row r="559" spans="1:22" x14ac:dyDescent="0.25">
      <c r="A559" t="s">
        <v>53</v>
      </c>
      <c r="B559" t="s">
        <v>70</v>
      </c>
      <c r="C559" t="s">
        <v>868</v>
      </c>
      <c r="D559" t="s">
        <v>21</v>
      </c>
      <c r="E559">
        <v>1112</v>
      </c>
      <c r="F559">
        <v>164.31</v>
      </c>
      <c r="G559">
        <v>212.47</v>
      </c>
      <c r="H559">
        <v>196959.69</v>
      </c>
      <c r="I559">
        <v>212.47</v>
      </c>
      <c r="J559">
        <v>236266.64</v>
      </c>
      <c r="K559">
        <v>236.26664</v>
      </c>
      <c r="L559">
        <v>152315.37</v>
      </c>
      <c r="M559">
        <v>83951.26999999999</v>
      </c>
      <c r="N559">
        <v>83.951269999999994</v>
      </c>
      <c r="O559" s="10">
        <v>45587</v>
      </c>
      <c r="P559" t="s">
        <v>29</v>
      </c>
      <c r="Q559" t="s">
        <v>39</v>
      </c>
      <c r="R559">
        <v>2024</v>
      </c>
      <c r="S559" t="s">
        <v>71</v>
      </c>
      <c r="T559" t="s">
        <v>869</v>
      </c>
      <c r="U559" t="s">
        <v>44</v>
      </c>
      <c r="V559" t="s">
        <v>70</v>
      </c>
    </row>
    <row r="560" spans="1:22" x14ac:dyDescent="0.25">
      <c r="A560" t="s">
        <v>54</v>
      </c>
      <c r="B560" t="s">
        <v>259</v>
      </c>
      <c r="C560" t="s">
        <v>868</v>
      </c>
      <c r="D560" t="s">
        <v>24</v>
      </c>
      <c r="E560">
        <v>1182</v>
      </c>
      <c r="F560">
        <v>173.19</v>
      </c>
      <c r="G560">
        <v>215.35</v>
      </c>
      <c r="H560">
        <v>176802.35</v>
      </c>
      <c r="I560">
        <v>215.35</v>
      </c>
      <c r="J560">
        <v>254543.7</v>
      </c>
      <c r="K560">
        <v>254.5437</v>
      </c>
      <c r="L560">
        <v>142188.99</v>
      </c>
      <c r="M560">
        <v>112354.71</v>
      </c>
      <c r="N560">
        <v>112.35471</v>
      </c>
      <c r="O560" s="10">
        <v>45338</v>
      </c>
      <c r="P560" t="s">
        <v>26</v>
      </c>
      <c r="Q560" t="s">
        <v>38</v>
      </c>
      <c r="R560">
        <v>2024</v>
      </c>
      <c r="S560" t="s">
        <v>666</v>
      </c>
      <c r="T560" t="s">
        <v>869</v>
      </c>
      <c r="U560" t="s">
        <v>46</v>
      </c>
      <c r="V560" t="s">
        <v>259</v>
      </c>
    </row>
    <row r="561" spans="1:22" x14ac:dyDescent="0.25">
      <c r="A561" t="s">
        <v>54</v>
      </c>
      <c r="B561" t="s">
        <v>126</v>
      </c>
      <c r="C561" t="s">
        <v>868</v>
      </c>
      <c r="D561" t="s">
        <v>24</v>
      </c>
      <c r="E561">
        <v>965</v>
      </c>
      <c r="F561">
        <v>176.53</v>
      </c>
      <c r="G561">
        <v>303.29000000000002</v>
      </c>
      <c r="H561">
        <v>203204.3</v>
      </c>
      <c r="I561">
        <v>303.29000000000002</v>
      </c>
      <c r="J561">
        <v>292674.84999999998</v>
      </c>
      <c r="K561">
        <v>292.67484999999999</v>
      </c>
      <c r="L561">
        <v>118275.1</v>
      </c>
      <c r="M561">
        <v>174399.75</v>
      </c>
      <c r="N561">
        <v>174.39975000000001</v>
      </c>
      <c r="O561" s="10">
        <v>45599</v>
      </c>
      <c r="P561" t="s">
        <v>33</v>
      </c>
      <c r="Q561" t="s">
        <v>39</v>
      </c>
      <c r="R561">
        <v>2024</v>
      </c>
      <c r="S561" t="s">
        <v>611</v>
      </c>
      <c r="T561" t="s">
        <v>869</v>
      </c>
      <c r="U561" t="s">
        <v>44</v>
      </c>
      <c r="V561" t="s">
        <v>126</v>
      </c>
    </row>
    <row r="562" spans="1:22" x14ac:dyDescent="0.25">
      <c r="A562" t="s">
        <v>52</v>
      </c>
      <c r="B562" t="s">
        <v>142</v>
      </c>
      <c r="C562" t="s">
        <v>868</v>
      </c>
      <c r="D562" t="s">
        <v>22</v>
      </c>
      <c r="E562">
        <v>1175</v>
      </c>
      <c r="F562">
        <v>293.68</v>
      </c>
      <c r="G562">
        <v>383.63</v>
      </c>
      <c r="H562">
        <v>313042.08</v>
      </c>
      <c r="I562">
        <v>383.63</v>
      </c>
      <c r="J562">
        <v>450765.25</v>
      </c>
      <c r="K562">
        <v>450.76524999999998</v>
      </c>
      <c r="L562">
        <v>239642.88</v>
      </c>
      <c r="M562">
        <v>211122.37</v>
      </c>
      <c r="N562">
        <v>211.12236999999999</v>
      </c>
      <c r="O562" s="10">
        <v>45324</v>
      </c>
      <c r="P562" t="s">
        <v>26</v>
      </c>
      <c r="Q562" t="s">
        <v>38</v>
      </c>
      <c r="R562">
        <v>2024</v>
      </c>
      <c r="S562" t="s">
        <v>232</v>
      </c>
      <c r="T562" t="s">
        <v>869</v>
      </c>
      <c r="U562" t="s">
        <v>45</v>
      </c>
      <c r="V562" t="s">
        <v>142</v>
      </c>
    </row>
    <row r="563" spans="1:22" x14ac:dyDescent="0.25">
      <c r="A563" t="s">
        <v>52</v>
      </c>
      <c r="B563" t="s">
        <v>142</v>
      </c>
      <c r="C563" t="s">
        <v>868</v>
      </c>
      <c r="D563" t="s">
        <v>23</v>
      </c>
      <c r="E563">
        <v>974</v>
      </c>
      <c r="F563">
        <v>235.6</v>
      </c>
      <c r="G563">
        <v>321.95999999999998</v>
      </c>
      <c r="H563">
        <v>313589.03999999998</v>
      </c>
      <c r="I563">
        <v>321.95999999999998</v>
      </c>
      <c r="J563">
        <v>313589.03999999998</v>
      </c>
      <c r="K563">
        <v>313.58904000000001</v>
      </c>
      <c r="L563">
        <v>229474.4</v>
      </c>
      <c r="M563">
        <v>84114.639999999985</v>
      </c>
      <c r="N563">
        <v>84.11463999999998</v>
      </c>
      <c r="O563" s="10">
        <v>44852</v>
      </c>
      <c r="P563" t="s">
        <v>29</v>
      </c>
      <c r="Q563" t="s">
        <v>39</v>
      </c>
      <c r="R563">
        <v>2022</v>
      </c>
      <c r="S563" t="s">
        <v>364</v>
      </c>
      <c r="T563" t="s">
        <v>869</v>
      </c>
      <c r="U563" t="s">
        <v>111</v>
      </c>
      <c r="V563" t="s">
        <v>142</v>
      </c>
    </row>
    <row r="564" spans="1:22" x14ac:dyDescent="0.25">
      <c r="A564" t="s">
        <v>53</v>
      </c>
      <c r="B564" t="s">
        <v>190</v>
      </c>
      <c r="C564" t="s">
        <v>868</v>
      </c>
      <c r="D564" t="s">
        <v>21</v>
      </c>
      <c r="E564">
        <v>1277</v>
      </c>
      <c r="F564">
        <v>202.32</v>
      </c>
      <c r="G564">
        <v>309.14</v>
      </c>
      <c r="H564">
        <v>274207.18</v>
      </c>
      <c r="I564">
        <v>309.14</v>
      </c>
      <c r="J564">
        <v>394771.78</v>
      </c>
      <c r="K564">
        <v>394.77177999999998</v>
      </c>
      <c r="L564">
        <v>179457.84</v>
      </c>
      <c r="M564">
        <v>215313.94</v>
      </c>
      <c r="N564">
        <v>215.31394</v>
      </c>
      <c r="O564" s="10">
        <v>45338</v>
      </c>
      <c r="P564" t="s">
        <v>26</v>
      </c>
      <c r="Q564" t="s">
        <v>38</v>
      </c>
      <c r="R564">
        <v>2024</v>
      </c>
      <c r="S564" t="s">
        <v>767</v>
      </c>
      <c r="T564" t="s">
        <v>869</v>
      </c>
      <c r="U564" t="s">
        <v>41</v>
      </c>
      <c r="V564" t="s">
        <v>190</v>
      </c>
    </row>
    <row r="565" spans="1:22" x14ac:dyDescent="0.25">
      <c r="A565" t="s">
        <v>53</v>
      </c>
      <c r="B565" t="s">
        <v>115</v>
      </c>
      <c r="C565" t="s">
        <v>868</v>
      </c>
      <c r="D565" t="s">
        <v>24</v>
      </c>
      <c r="E565">
        <v>1016</v>
      </c>
      <c r="F565">
        <v>292.91000000000003</v>
      </c>
      <c r="G565">
        <v>478.34</v>
      </c>
      <c r="H565">
        <v>441986.16</v>
      </c>
      <c r="I565">
        <v>478.34</v>
      </c>
      <c r="J565">
        <v>485993.44</v>
      </c>
      <c r="K565">
        <v>485.99344000000002</v>
      </c>
      <c r="L565">
        <v>270648.84000000003</v>
      </c>
      <c r="M565">
        <v>215344.6</v>
      </c>
      <c r="N565">
        <v>215.34460000000001</v>
      </c>
      <c r="O565" s="10">
        <v>45084</v>
      </c>
      <c r="P565" t="s">
        <v>28</v>
      </c>
      <c r="Q565" t="s">
        <v>40</v>
      </c>
      <c r="R565">
        <v>2023</v>
      </c>
      <c r="S565" t="s">
        <v>279</v>
      </c>
      <c r="T565" t="s">
        <v>869</v>
      </c>
      <c r="U565" t="s">
        <v>41</v>
      </c>
      <c r="V565" t="s">
        <v>115</v>
      </c>
    </row>
    <row r="566" spans="1:22" x14ac:dyDescent="0.25">
      <c r="A566" t="s">
        <v>53</v>
      </c>
      <c r="B566" t="s">
        <v>192</v>
      </c>
      <c r="C566" t="s">
        <v>864</v>
      </c>
      <c r="D566" t="s">
        <v>21</v>
      </c>
      <c r="E566">
        <v>240</v>
      </c>
      <c r="F566">
        <v>277.79000000000002</v>
      </c>
      <c r="G566">
        <v>373.59</v>
      </c>
      <c r="H566">
        <v>45204.39</v>
      </c>
      <c r="I566">
        <v>177</v>
      </c>
      <c r="J566">
        <v>47181.599999999991</v>
      </c>
      <c r="K566">
        <v>47.181599999999989</v>
      </c>
      <c r="L566">
        <v>33612.589999999997</v>
      </c>
      <c r="M566">
        <v>13569.009999999989</v>
      </c>
      <c r="N566">
        <v>13.56901</v>
      </c>
      <c r="O566" s="10">
        <v>45274</v>
      </c>
      <c r="P566" t="s">
        <v>27</v>
      </c>
      <c r="Q566" t="s">
        <v>39</v>
      </c>
      <c r="R566">
        <v>2023</v>
      </c>
      <c r="S566" t="s">
        <v>512</v>
      </c>
      <c r="T566" t="s">
        <v>76</v>
      </c>
      <c r="U566" t="s">
        <v>41</v>
      </c>
      <c r="V566" t="s">
        <v>192</v>
      </c>
    </row>
    <row r="567" spans="1:22" x14ac:dyDescent="0.25">
      <c r="A567" t="s">
        <v>52</v>
      </c>
      <c r="B567" t="s">
        <v>118</v>
      </c>
      <c r="C567" t="s">
        <v>864</v>
      </c>
      <c r="D567" t="s">
        <v>24</v>
      </c>
      <c r="E567">
        <v>84</v>
      </c>
      <c r="F567">
        <v>17.8</v>
      </c>
      <c r="G567">
        <v>27.92</v>
      </c>
      <c r="H567">
        <v>1423.92</v>
      </c>
      <c r="I567">
        <v>27.92</v>
      </c>
      <c r="J567">
        <v>2345.2800000000002</v>
      </c>
      <c r="K567">
        <v>2.3452799999999998</v>
      </c>
      <c r="L567">
        <v>907.8</v>
      </c>
      <c r="M567">
        <v>1437.48</v>
      </c>
      <c r="N567">
        <v>1.4374800000000001</v>
      </c>
      <c r="O567" s="10">
        <v>45023</v>
      </c>
      <c r="P567" t="s">
        <v>30</v>
      </c>
      <c r="Q567" t="s">
        <v>40</v>
      </c>
      <c r="R567">
        <v>2023</v>
      </c>
      <c r="S567" t="s">
        <v>477</v>
      </c>
      <c r="T567" t="s">
        <v>76</v>
      </c>
      <c r="U567" t="s">
        <v>41</v>
      </c>
      <c r="V567" t="s">
        <v>118</v>
      </c>
    </row>
    <row r="568" spans="1:22" x14ac:dyDescent="0.25">
      <c r="A568" t="s">
        <v>53</v>
      </c>
      <c r="B568" t="s">
        <v>60</v>
      </c>
      <c r="C568" t="s">
        <v>864</v>
      </c>
      <c r="D568" t="s">
        <v>24</v>
      </c>
      <c r="E568">
        <v>291</v>
      </c>
      <c r="F568">
        <v>294.39999999999998</v>
      </c>
      <c r="G568">
        <v>392.73</v>
      </c>
      <c r="H568">
        <v>69120.479999999996</v>
      </c>
      <c r="I568">
        <v>392.73</v>
      </c>
      <c r="J568">
        <v>114284.43</v>
      </c>
      <c r="K568">
        <v>114.28443</v>
      </c>
      <c r="L568">
        <v>51814.400000000001</v>
      </c>
      <c r="M568">
        <v>62470.030000000013</v>
      </c>
      <c r="N568">
        <v>62.470030000000008</v>
      </c>
      <c r="O568" s="10">
        <v>45115</v>
      </c>
      <c r="P568" t="s">
        <v>31</v>
      </c>
      <c r="Q568" t="s">
        <v>37</v>
      </c>
      <c r="R568">
        <v>2023</v>
      </c>
      <c r="S568" t="s">
        <v>768</v>
      </c>
      <c r="T568" t="s">
        <v>76</v>
      </c>
      <c r="U568" t="s">
        <v>44</v>
      </c>
      <c r="V568" t="s">
        <v>60</v>
      </c>
    </row>
    <row r="569" spans="1:22" x14ac:dyDescent="0.25">
      <c r="A569" t="s">
        <v>53</v>
      </c>
      <c r="B569" t="s">
        <v>118</v>
      </c>
      <c r="C569" t="s">
        <v>864</v>
      </c>
      <c r="D569" t="s">
        <v>24</v>
      </c>
      <c r="E569">
        <v>138</v>
      </c>
      <c r="F569">
        <v>92.3</v>
      </c>
      <c r="G569">
        <v>122.66</v>
      </c>
      <c r="H569">
        <v>7850.24</v>
      </c>
      <c r="I569">
        <v>122.66</v>
      </c>
      <c r="J569">
        <v>16927.080000000002</v>
      </c>
      <c r="K569">
        <v>16.92708</v>
      </c>
      <c r="L569">
        <v>5907.2</v>
      </c>
      <c r="M569">
        <v>11019.88</v>
      </c>
      <c r="N569">
        <v>11.019880000000001</v>
      </c>
      <c r="O569" s="10">
        <v>45348</v>
      </c>
      <c r="P569" t="s">
        <v>26</v>
      </c>
      <c r="Q569" t="s">
        <v>38</v>
      </c>
      <c r="R569">
        <v>2024</v>
      </c>
      <c r="S569" t="s">
        <v>248</v>
      </c>
      <c r="T569" t="s">
        <v>76</v>
      </c>
      <c r="U569" t="s">
        <v>111</v>
      </c>
      <c r="V569" t="s">
        <v>118</v>
      </c>
    </row>
    <row r="570" spans="1:22" x14ac:dyDescent="0.25">
      <c r="A570" t="s">
        <v>54</v>
      </c>
      <c r="B570" t="s">
        <v>374</v>
      </c>
      <c r="C570" t="s">
        <v>864</v>
      </c>
      <c r="D570" t="s">
        <v>22</v>
      </c>
      <c r="E570">
        <v>154.5</v>
      </c>
      <c r="F570">
        <v>104.79</v>
      </c>
      <c r="G570">
        <v>145.65</v>
      </c>
      <c r="H570">
        <v>12525.9</v>
      </c>
      <c r="I570">
        <v>145.65</v>
      </c>
      <c r="J570">
        <v>22502.924999999999</v>
      </c>
      <c r="K570">
        <v>22.502925000000001</v>
      </c>
      <c r="L570">
        <v>9011.94</v>
      </c>
      <c r="M570">
        <v>13490.985000000001</v>
      </c>
      <c r="N570">
        <v>13.490985</v>
      </c>
      <c r="O570" s="10">
        <v>45413</v>
      </c>
      <c r="P570" t="s">
        <v>32</v>
      </c>
      <c r="Q570" t="s">
        <v>40</v>
      </c>
      <c r="R570">
        <v>2024</v>
      </c>
      <c r="S570" t="s">
        <v>375</v>
      </c>
      <c r="T570" t="s">
        <v>76</v>
      </c>
      <c r="U570" t="s">
        <v>111</v>
      </c>
      <c r="V570" t="s">
        <v>374</v>
      </c>
    </row>
    <row r="571" spans="1:22" x14ac:dyDescent="0.25">
      <c r="A571" t="s">
        <v>867</v>
      </c>
      <c r="B571" t="s">
        <v>309</v>
      </c>
      <c r="C571" t="s">
        <v>864</v>
      </c>
      <c r="D571" t="s">
        <v>24</v>
      </c>
      <c r="E571">
        <v>327</v>
      </c>
      <c r="F571">
        <v>200.52</v>
      </c>
      <c r="G571">
        <v>319.19</v>
      </c>
      <c r="H571">
        <v>58092.58</v>
      </c>
      <c r="I571">
        <v>319.19</v>
      </c>
      <c r="J571">
        <v>104375.13</v>
      </c>
      <c r="K571">
        <v>104.37513</v>
      </c>
      <c r="L571">
        <v>36494.639999999999</v>
      </c>
      <c r="M571">
        <v>67880.490000000005</v>
      </c>
      <c r="N571">
        <v>67.880490000000009</v>
      </c>
      <c r="O571" s="10">
        <v>44922</v>
      </c>
      <c r="P571" t="s">
        <v>27</v>
      </c>
      <c r="Q571" t="s">
        <v>39</v>
      </c>
      <c r="R571">
        <v>2022</v>
      </c>
      <c r="S571" t="s">
        <v>498</v>
      </c>
      <c r="T571" t="s">
        <v>76</v>
      </c>
      <c r="U571" t="s">
        <v>43</v>
      </c>
      <c r="V571" t="s">
        <v>309</v>
      </c>
    </row>
    <row r="572" spans="1:22" x14ac:dyDescent="0.25">
      <c r="A572" t="s">
        <v>867</v>
      </c>
      <c r="B572" t="s">
        <v>333</v>
      </c>
      <c r="C572" t="s">
        <v>864</v>
      </c>
      <c r="D572" t="s">
        <v>24</v>
      </c>
      <c r="E572">
        <v>256.5</v>
      </c>
      <c r="F572">
        <v>238.75</v>
      </c>
      <c r="G572">
        <v>288.10000000000002</v>
      </c>
      <c r="H572">
        <v>49265.1</v>
      </c>
      <c r="I572">
        <v>288.10000000000002</v>
      </c>
      <c r="J572">
        <v>73897.650000000009</v>
      </c>
      <c r="K572">
        <v>73.897650000000013</v>
      </c>
      <c r="L572">
        <v>40826.25</v>
      </c>
      <c r="M572">
        <v>33071.400000000009</v>
      </c>
      <c r="N572">
        <v>33.071400000000011</v>
      </c>
      <c r="O572" s="10">
        <v>44769</v>
      </c>
      <c r="P572" t="s">
        <v>31</v>
      </c>
      <c r="Q572" t="s">
        <v>37</v>
      </c>
      <c r="R572">
        <v>2022</v>
      </c>
      <c r="S572" t="s">
        <v>365</v>
      </c>
      <c r="T572" t="s">
        <v>76</v>
      </c>
      <c r="U572" t="s">
        <v>44</v>
      </c>
      <c r="V572" t="s">
        <v>333</v>
      </c>
    </row>
    <row r="573" spans="1:22" x14ac:dyDescent="0.25">
      <c r="A573" t="s">
        <v>54</v>
      </c>
      <c r="B573" t="s">
        <v>190</v>
      </c>
      <c r="C573" t="s">
        <v>864</v>
      </c>
      <c r="D573" t="s">
        <v>21</v>
      </c>
      <c r="E573">
        <v>240</v>
      </c>
      <c r="F573">
        <v>158.24</v>
      </c>
      <c r="G573">
        <v>191.9</v>
      </c>
      <c r="H573">
        <v>27825.5</v>
      </c>
      <c r="I573">
        <v>191.9</v>
      </c>
      <c r="J573">
        <v>46056</v>
      </c>
      <c r="K573">
        <v>46.055999999999997</v>
      </c>
      <c r="L573">
        <v>22944.799999999999</v>
      </c>
      <c r="M573">
        <v>23111.200000000001</v>
      </c>
      <c r="N573">
        <v>23.1112</v>
      </c>
      <c r="O573" s="10">
        <v>45229</v>
      </c>
      <c r="P573" t="s">
        <v>29</v>
      </c>
      <c r="Q573" t="s">
        <v>39</v>
      </c>
      <c r="R573">
        <v>2023</v>
      </c>
      <c r="S573" t="s">
        <v>815</v>
      </c>
      <c r="T573" t="s">
        <v>76</v>
      </c>
      <c r="U573" t="s">
        <v>41</v>
      </c>
      <c r="V573" t="s">
        <v>190</v>
      </c>
    </row>
    <row r="574" spans="1:22" x14ac:dyDescent="0.25">
      <c r="A574" t="s">
        <v>54</v>
      </c>
      <c r="B574" t="s">
        <v>107</v>
      </c>
      <c r="C574" t="s">
        <v>864</v>
      </c>
      <c r="D574" t="s">
        <v>22</v>
      </c>
      <c r="E574">
        <v>307.5</v>
      </c>
      <c r="F574">
        <v>77.349999999999994</v>
      </c>
      <c r="G574">
        <v>109.07</v>
      </c>
      <c r="H574">
        <v>18650.97</v>
      </c>
      <c r="I574">
        <v>109.07</v>
      </c>
      <c r="J574">
        <v>33539.025000000001</v>
      </c>
      <c r="K574">
        <v>33.539025000000002</v>
      </c>
      <c r="L574">
        <v>13226.85</v>
      </c>
      <c r="M574">
        <v>20312.174999999999</v>
      </c>
      <c r="N574">
        <v>20.312175</v>
      </c>
      <c r="O574" s="10">
        <v>45467</v>
      </c>
      <c r="P574" t="s">
        <v>28</v>
      </c>
      <c r="Q574" t="s">
        <v>40</v>
      </c>
      <c r="R574">
        <v>2024</v>
      </c>
      <c r="S574" t="s">
        <v>852</v>
      </c>
      <c r="T574" t="s">
        <v>76</v>
      </c>
      <c r="U574" t="s">
        <v>43</v>
      </c>
      <c r="V574" t="s">
        <v>107</v>
      </c>
    </row>
    <row r="575" spans="1:22" x14ac:dyDescent="0.25">
      <c r="A575" t="s">
        <v>867</v>
      </c>
      <c r="B575" t="s">
        <v>132</v>
      </c>
      <c r="C575" t="s">
        <v>864</v>
      </c>
      <c r="D575" t="s">
        <v>21</v>
      </c>
      <c r="E575">
        <v>417</v>
      </c>
      <c r="F575">
        <v>126.69</v>
      </c>
      <c r="G575">
        <v>211.65</v>
      </c>
      <c r="H575">
        <v>49102.8</v>
      </c>
      <c r="I575">
        <v>211.65</v>
      </c>
      <c r="J575">
        <v>88258.05</v>
      </c>
      <c r="K575">
        <v>88.258049999999997</v>
      </c>
      <c r="L575">
        <v>29392.080000000002</v>
      </c>
      <c r="M575">
        <v>58865.97</v>
      </c>
      <c r="N575">
        <v>58.865969999999997</v>
      </c>
      <c r="O575" s="10">
        <v>45570</v>
      </c>
      <c r="P575" t="s">
        <v>29</v>
      </c>
      <c r="Q575" t="s">
        <v>39</v>
      </c>
      <c r="R575">
        <v>2024</v>
      </c>
      <c r="S575" t="s">
        <v>348</v>
      </c>
      <c r="T575" t="s">
        <v>76</v>
      </c>
      <c r="U575" t="s">
        <v>45</v>
      </c>
      <c r="V575" t="s">
        <v>132</v>
      </c>
    </row>
    <row r="576" spans="1:22" x14ac:dyDescent="0.25">
      <c r="A576" t="s">
        <v>867</v>
      </c>
      <c r="B576" t="s">
        <v>120</v>
      </c>
      <c r="C576" t="s">
        <v>864</v>
      </c>
      <c r="D576" t="s">
        <v>21</v>
      </c>
      <c r="E576">
        <v>565.5</v>
      </c>
      <c r="F576">
        <v>222</v>
      </c>
      <c r="G576">
        <v>385.64</v>
      </c>
      <c r="H576">
        <v>132274.51999999999</v>
      </c>
      <c r="I576">
        <v>385.64</v>
      </c>
      <c r="J576">
        <v>218079.42</v>
      </c>
      <c r="K576">
        <v>218.07942</v>
      </c>
      <c r="L576">
        <v>76146</v>
      </c>
      <c r="M576">
        <v>141933.42000000001</v>
      </c>
      <c r="N576">
        <v>141.93342000000001</v>
      </c>
      <c r="O576" s="10">
        <v>45083</v>
      </c>
      <c r="P576" t="s">
        <v>28</v>
      </c>
      <c r="Q576" t="s">
        <v>40</v>
      </c>
      <c r="R576">
        <v>2023</v>
      </c>
      <c r="S576" t="s">
        <v>686</v>
      </c>
      <c r="T576" t="s">
        <v>76</v>
      </c>
      <c r="U576" t="s">
        <v>42</v>
      </c>
      <c r="V576" t="s">
        <v>120</v>
      </c>
    </row>
    <row r="577" spans="1:22" x14ac:dyDescent="0.25">
      <c r="A577" t="s">
        <v>54</v>
      </c>
      <c r="B577" t="s">
        <v>155</v>
      </c>
      <c r="C577" t="s">
        <v>864</v>
      </c>
      <c r="D577" t="s">
        <v>24</v>
      </c>
      <c r="E577">
        <v>282</v>
      </c>
      <c r="F577">
        <v>166.97</v>
      </c>
      <c r="G577">
        <v>206.28</v>
      </c>
      <c r="H577">
        <v>32385.96</v>
      </c>
      <c r="I577">
        <v>206.28</v>
      </c>
      <c r="J577">
        <v>58170.96</v>
      </c>
      <c r="K577">
        <v>58.170960000000001</v>
      </c>
      <c r="L577">
        <v>26214.29</v>
      </c>
      <c r="M577">
        <v>31956.67</v>
      </c>
      <c r="N577">
        <v>31.956669999999999</v>
      </c>
      <c r="O577" s="10">
        <v>45490</v>
      </c>
      <c r="P577" t="s">
        <v>31</v>
      </c>
      <c r="Q577" t="s">
        <v>37</v>
      </c>
      <c r="R577">
        <v>2024</v>
      </c>
      <c r="S577" t="s">
        <v>813</v>
      </c>
      <c r="T577" t="s">
        <v>76</v>
      </c>
      <c r="U577" t="s">
        <v>45</v>
      </c>
      <c r="V577" t="s">
        <v>155</v>
      </c>
    </row>
    <row r="578" spans="1:22" x14ac:dyDescent="0.25">
      <c r="A578" t="s">
        <v>53</v>
      </c>
      <c r="B578" t="s">
        <v>95</v>
      </c>
      <c r="C578" t="s">
        <v>864</v>
      </c>
      <c r="D578" t="s">
        <v>24</v>
      </c>
      <c r="E578">
        <v>507</v>
      </c>
      <c r="F578">
        <v>47.42</v>
      </c>
      <c r="G578">
        <v>62.62</v>
      </c>
      <c r="H578">
        <v>17658.84</v>
      </c>
      <c r="I578">
        <v>62.62</v>
      </c>
      <c r="J578">
        <v>31748.34</v>
      </c>
      <c r="K578">
        <v>31.748339999999999</v>
      </c>
      <c r="L578">
        <v>13372.44</v>
      </c>
      <c r="M578">
        <v>18375.900000000001</v>
      </c>
      <c r="N578">
        <v>18.375900000000001</v>
      </c>
      <c r="O578" s="10">
        <v>44888</v>
      </c>
      <c r="P578" t="s">
        <v>33</v>
      </c>
      <c r="Q578" t="s">
        <v>39</v>
      </c>
      <c r="R578">
        <v>2022</v>
      </c>
      <c r="S578" t="s">
        <v>338</v>
      </c>
      <c r="T578" t="s">
        <v>76</v>
      </c>
      <c r="U578" t="s">
        <v>43</v>
      </c>
      <c r="V578" t="s">
        <v>95</v>
      </c>
    </row>
    <row r="579" spans="1:22" x14ac:dyDescent="0.25">
      <c r="A579" t="s">
        <v>53</v>
      </c>
      <c r="B579" t="s">
        <v>289</v>
      </c>
      <c r="C579" t="s">
        <v>864</v>
      </c>
      <c r="D579" t="s">
        <v>24</v>
      </c>
      <c r="E579">
        <v>331.5</v>
      </c>
      <c r="F579">
        <v>106.5</v>
      </c>
      <c r="G579">
        <v>179.43</v>
      </c>
      <c r="H579">
        <v>36065.43</v>
      </c>
      <c r="I579">
        <v>179.43</v>
      </c>
      <c r="J579">
        <v>59481.045000000013</v>
      </c>
      <c r="K579">
        <v>59.481045000000009</v>
      </c>
      <c r="L579">
        <v>21406.5</v>
      </c>
      <c r="M579">
        <v>38074.545000000013</v>
      </c>
      <c r="N579">
        <v>38.074545000000008</v>
      </c>
      <c r="O579" s="10">
        <v>45113</v>
      </c>
      <c r="P579" t="s">
        <v>31</v>
      </c>
      <c r="Q579" t="s">
        <v>37</v>
      </c>
      <c r="R579">
        <v>2023</v>
      </c>
      <c r="S579" t="s">
        <v>606</v>
      </c>
      <c r="T579" t="s">
        <v>76</v>
      </c>
      <c r="U579" t="s">
        <v>43</v>
      </c>
      <c r="V579" t="s">
        <v>180</v>
      </c>
    </row>
    <row r="580" spans="1:22" x14ac:dyDescent="0.25">
      <c r="A580" t="s">
        <v>53</v>
      </c>
      <c r="B580" t="s">
        <v>289</v>
      </c>
      <c r="C580" t="s">
        <v>864</v>
      </c>
      <c r="D580" t="s">
        <v>24</v>
      </c>
      <c r="E580">
        <v>331.5</v>
      </c>
      <c r="F580">
        <v>106.5</v>
      </c>
      <c r="G580">
        <v>179.43</v>
      </c>
      <c r="H580">
        <v>36065.43</v>
      </c>
      <c r="I580">
        <v>179.43</v>
      </c>
      <c r="J580">
        <v>59481.045000000013</v>
      </c>
      <c r="K580">
        <v>59.481045000000009</v>
      </c>
      <c r="L580">
        <v>21406.5</v>
      </c>
      <c r="M580">
        <v>38074.545000000013</v>
      </c>
      <c r="N580">
        <v>38.074545000000008</v>
      </c>
      <c r="O580" s="10">
        <v>45113</v>
      </c>
      <c r="P580" t="s">
        <v>31</v>
      </c>
      <c r="Q580" t="s">
        <v>37</v>
      </c>
      <c r="R580">
        <v>2023</v>
      </c>
      <c r="S580" t="s">
        <v>606</v>
      </c>
      <c r="T580" t="s">
        <v>76</v>
      </c>
      <c r="U580" t="s">
        <v>43</v>
      </c>
      <c r="V580" t="s">
        <v>289</v>
      </c>
    </row>
    <row r="581" spans="1:22" x14ac:dyDescent="0.25">
      <c r="A581" t="s">
        <v>53</v>
      </c>
      <c r="B581" t="s">
        <v>190</v>
      </c>
      <c r="C581" t="s">
        <v>864</v>
      </c>
      <c r="D581" t="s">
        <v>24</v>
      </c>
      <c r="E581">
        <v>315</v>
      </c>
      <c r="F581">
        <v>154.06</v>
      </c>
      <c r="G581">
        <v>211.69</v>
      </c>
      <c r="H581">
        <v>40432.79</v>
      </c>
      <c r="I581">
        <v>211.69</v>
      </c>
      <c r="J581">
        <v>66682.350000000006</v>
      </c>
      <c r="K581">
        <v>66.68235</v>
      </c>
      <c r="L581">
        <v>29425.46</v>
      </c>
      <c r="M581">
        <v>37256.890000000007</v>
      </c>
      <c r="N581">
        <v>37.256890000000013</v>
      </c>
      <c r="O581" s="10">
        <v>45003</v>
      </c>
      <c r="P581" t="s">
        <v>34</v>
      </c>
      <c r="Q581" t="s">
        <v>38</v>
      </c>
      <c r="R581">
        <v>2023</v>
      </c>
      <c r="S581" t="s">
        <v>593</v>
      </c>
      <c r="T581" t="s">
        <v>76</v>
      </c>
      <c r="U581" t="s">
        <v>41</v>
      </c>
      <c r="V581" t="s">
        <v>190</v>
      </c>
    </row>
    <row r="582" spans="1:22" x14ac:dyDescent="0.25">
      <c r="A582" t="s">
        <v>52</v>
      </c>
      <c r="B582" t="s">
        <v>280</v>
      </c>
      <c r="C582" t="s">
        <v>864</v>
      </c>
      <c r="D582" t="s">
        <v>21</v>
      </c>
      <c r="E582">
        <v>1261.5</v>
      </c>
      <c r="F582">
        <v>21.59</v>
      </c>
      <c r="G582">
        <v>31.97</v>
      </c>
      <c r="H582">
        <v>26886.77</v>
      </c>
      <c r="I582">
        <v>31.97</v>
      </c>
      <c r="J582">
        <v>40330.154999999999</v>
      </c>
      <c r="K582">
        <v>40.330154999999998</v>
      </c>
      <c r="L582">
        <v>18157.189999999999</v>
      </c>
      <c r="M582">
        <v>22172.965</v>
      </c>
      <c r="N582">
        <v>22.172965000000001</v>
      </c>
      <c r="O582" s="10">
        <v>44824</v>
      </c>
      <c r="P582" t="s">
        <v>35</v>
      </c>
      <c r="Q582" t="s">
        <v>37</v>
      </c>
      <c r="R582">
        <v>2022</v>
      </c>
      <c r="S582" t="s">
        <v>552</v>
      </c>
      <c r="T582" t="s">
        <v>76</v>
      </c>
      <c r="U582" t="s">
        <v>42</v>
      </c>
      <c r="V582" t="s">
        <v>280</v>
      </c>
    </row>
    <row r="583" spans="1:22" x14ac:dyDescent="0.25">
      <c r="A583" t="s">
        <v>53</v>
      </c>
      <c r="B583" t="s">
        <v>296</v>
      </c>
      <c r="C583" t="s">
        <v>864</v>
      </c>
      <c r="D583" t="s">
        <v>24</v>
      </c>
      <c r="E583">
        <v>397.5</v>
      </c>
      <c r="F583">
        <v>104.49</v>
      </c>
      <c r="G583">
        <v>127.74</v>
      </c>
      <c r="H583">
        <v>33851.1</v>
      </c>
      <c r="I583">
        <v>127.74</v>
      </c>
      <c r="J583">
        <v>50776.65</v>
      </c>
      <c r="K583">
        <v>50.776649999999997</v>
      </c>
      <c r="L583">
        <v>27689.85</v>
      </c>
      <c r="M583">
        <v>23086.799999999999</v>
      </c>
      <c r="N583">
        <v>23.0868</v>
      </c>
      <c r="O583" s="10">
        <v>44794</v>
      </c>
      <c r="P583" t="s">
        <v>25</v>
      </c>
      <c r="Q583" t="s">
        <v>37</v>
      </c>
      <c r="R583">
        <v>2022</v>
      </c>
      <c r="S583" t="s">
        <v>323</v>
      </c>
      <c r="T583" t="s">
        <v>76</v>
      </c>
      <c r="U583" t="s">
        <v>46</v>
      </c>
      <c r="V583" t="s">
        <v>296</v>
      </c>
    </row>
    <row r="584" spans="1:22" x14ac:dyDescent="0.25">
      <c r="A584" t="s">
        <v>52</v>
      </c>
      <c r="B584" t="s">
        <v>275</v>
      </c>
      <c r="C584" t="s">
        <v>864</v>
      </c>
      <c r="D584" t="s">
        <v>24</v>
      </c>
      <c r="E584">
        <v>343.5</v>
      </c>
      <c r="F584">
        <v>128.27000000000001</v>
      </c>
      <c r="G584">
        <v>162.77000000000001</v>
      </c>
      <c r="H584">
        <v>25880.43</v>
      </c>
      <c r="I584">
        <v>162.77000000000001</v>
      </c>
      <c r="J584">
        <v>55911.495000000003</v>
      </c>
      <c r="K584">
        <v>55.911495000000002</v>
      </c>
      <c r="L584">
        <v>20394.93</v>
      </c>
      <c r="M584">
        <v>35516.565000000002</v>
      </c>
      <c r="N584">
        <v>35.516565</v>
      </c>
      <c r="O584" s="10">
        <v>45652</v>
      </c>
      <c r="P584" t="s">
        <v>27</v>
      </c>
      <c r="Q584" t="s">
        <v>39</v>
      </c>
      <c r="R584">
        <v>2024</v>
      </c>
      <c r="S584" t="s">
        <v>349</v>
      </c>
      <c r="T584" t="s">
        <v>76</v>
      </c>
      <c r="U584" t="s">
        <v>46</v>
      </c>
      <c r="V584" t="s">
        <v>275</v>
      </c>
    </row>
    <row r="585" spans="1:22" x14ac:dyDescent="0.25">
      <c r="A585" t="s">
        <v>53</v>
      </c>
      <c r="B585" t="s">
        <v>153</v>
      </c>
      <c r="C585" t="s">
        <v>864</v>
      </c>
      <c r="D585" t="s">
        <v>23</v>
      </c>
      <c r="E585">
        <v>1125</v>
      </c>
      <c r="F585">
        <v>15.08</v>
      </c>
      <c r="G585">
        <v>23.35</v>
      </c>
      <c r="H585">
        <v>17512.5</v>
      </c>
      <c r="I585">
        <v>23.35</v>
      </c>
      <c r="J585">
        <v>26268.75</v>
      </c>
      <c r="K585">
        <v>26.268750000000001</v>
      </c>
      <c r="L585">
        <v>11310</v>
      </c>
      <c r="M585">
        <v>14958.75</v>
      </c>
      <c r="N585">
        <v>14.95875</v>
      </c>
      <c r="O585" s="10">
        <v>44660</v>
      </c>
      <c r="P585" t="s">
        <v>30</v>
      </c>
      <c r="Q585" t="s">
        <v>40</v>
      </c>
      <c r="R585">
        <v>2022</v>
      </c>
      <c r="S585" t="s">
        <v>579</v>
      </c>
      <c r="T585" t="s">
        <v>76</v>
      </c>
      <c r="U585" t="s">
        <v>45</v>
      </c>
      <c r="V585" t="s">
        <v>153</v>
      </c>
    </row>
    <row r="586" spans="1:22" x14ac:dyDescent="0.25">
      <c r="A586" t="s">
        <v>52</v>
      </c>
      <c r="B586" t="s">
        <v>98</v>
      </c>
      <c r="C586" t="s">
        <v>864</v>
      </c>
      <c r="D586" t="s">
        <v>24</v>
      </c>
      <c r="E586">
        <v>1047</v>
      </c>
      <c r="F586">
        <v>265.58</v>
      </c>
      <c r="G586">
        <v>320.5</v>
      </c>
      <c r="H586">
        <v>203517.5</v>
      </c>
      <c r="I586">
        <v>320.5</v>
      </c>
      <c r="J586">
        <v>335563.5</v>
      </c>
      <c r="K586">
        <v>335.56349999999998</v>
      </c>
      <c r="L586">
        <v>168643.3</v>
      </c>
      <c r="M586">
        <v>166920.20000000001</v>
      </c>
      <c r="N586">
        <v>166.92019999999999</v>
      </c>
      <c r="O586" s="10">
        <v>45025</v>
      </c>
      <c r="P586" t="s">
        <v>30</v>
      </c>
      <c r="Q586" t="s">
        <v>40</v>
      </c>
      <c r="R586">
        <v>2023</v>
      </c>
      <c r="S586" t="s">
        <v>99</v>
      </c>
      <c r="T586" t="s">
        <v>76</v>
      </c>
      <c r="U586" t="s">
        <v>42</v>
      </c>
      <c r="V586" t="s">
        <v>98</v>
      </c>
    </row>
    <row r="587" spans="1:22" x14ac:dyDescent="0.25">
      <c r="A587" t="s">
        <v>52</v>
      </c>
      <c r="B587" t="s">
        <v>285</v>
      </c>
      <c r="C587" t="s">
        <v>864</v>
      </c>
      <c r="D587" t="s">
        <v>21</v>
      </c>
      <c r="E587">
        <v>586.5</v>
      </c>
      <c r="F587">
        <v>69.88</v>
      </c>
      <c r="G587">
        <v>116.16</v>
      </c>
      <c r="H587">
        <v>45418.559999999998</v>
      </c>
      <c r="I587">
        <v>116.16</v>
      </c>
      <c r="J587">
        <v>68127.839999999997</v>
      </c>
      <c r="K587">
        <v>68.127839999999992</v>
      </c>
      <c r="L587">
        <v>27323.08</v>
      </c>
      <c r="M587">
        <v>40804.759999999987</v>
      </c>
      <c r="N587">
        <v>40.804759999999987</v>
      </c>
      <c r="O587" s="10">
        <v>44639</v>
      </c>
      <c r="P587" t="s">
        <v>34</v>
      </c>
      <c r="Q587" t="s">
        <v>38</v>
      </c>
      <c r="R587">
        <v>2022</v>
      </c>
      <c r="S587" t="s">
        <v>429</v>
      </c>
      <c r="T587" t="s">
        <v>76</v>
      </c>
      <c r="U587" t="s">
        <v>44</v>
      </c>
      <c r="V587" t="s">
        <v>285</v>
      </c>
    </row>
    <row r="588" spans="1:22" x14ac:dyDescent="0.25">
      <c r="A588" t="s">
        <v>867</v>
      </c>
      <c r="B588" t="s">
        <v>246</v>
      </c>
      <c r="C588" t="s">
        <v>864</v>
      </c>
      <c r="D588" t="s">
        <v>21</v>
      </c>
      <c r="E588">
        <v>355.5</v>
      </c>
      <c r="F588">
        <v>278.52999999999997</v>
      </c>
      <c r="G588">
        <v>390.43</v>
      </c>
      <c r="H588">
        <v>92531.91</v>
      </c>
      <c r="I588">
        <v>390.43</v>
      </c>
      <c r="J588">
        <v>138797.86499999999</v>
      </c>
      <c r="K588">
        <v>138.797865</v>
      </c>
      <c r="L588">
        <v>66011.61</v>
      </c>
      <c r="M588">
        <v>72786.25499999999</v>
      </c>
      <c r="N588">
        <v>72.786254999999997</v>
      </c>
      <c r="O588" s="10">
        <v>44763</v>
      </c>
      <c r="P588" t="s">
        <v>31</v>
      </c>
      <c r="Q588" t="s">
        <v>37</v>
      </c>
      <c r="R588">
        <v>2022</v>
      </c>
      <c r="S588" t="s">
        <v>663</v>
      </c>
      <c r="T588" t="s">
        <v>76</v>
      </c>
      <c r="U588" t="s">
        <v>41</v>
      </c>
      <c r="V588" t="s">
        <v>246</v>
      </c>
    </row>
    <row r="589" spans="1:22" x14ac:dyDescent="0.25">
      <c r="A589" t="s">
        <v>54</v>
      </c>
      <c r="B589" t="s">
        <v>100</v>
      </c>
      <c r="C589" t="s">
        <v>864</v>
      </c>
      <c r="D589" t="s">
        <v>22</v>
      </c>
      <c r="E589">
        <v>1180.5</v>
      </c>
      <c r="F589">
        <v>17.899999999999999</v>
      </c>
      <c r="G589">
        <v>29.27</v>
      </c>
      <c r="H589">
        <v>19201.12</v>
      </c>
      <c r="I589">
        <v>29.27</v>
      </c>
      <c r="J589">
        <v>34553.235000000001</v>
      </c>
      <c r="K589">
        <v>34.553235000000001</v>
      </c>
      <c r="L589">
        <v>11742.4</v>
      </c>
      <c r="M589">
        <v>22810.834999999999</v>
      </c>
      <c r="N589">
        <v>22.810835000000001</v>
      </c>
      <c r="O589" s="10">
        <v>45516</v>
      </c>
      <c r="P589" t="s">
        <v>25</v>
      </c>
      <c r="Q589" t="s">
        <v>37</v>
      </c>
      <c r="R589">
        <v>2024</v>
      </c>
      <c r="S589" t="s">
        <v>325</v>
      </c>
      <c r="T589" t="s">
        <v>76</v>
      </c>
      <c r="U589" t="s">
        <v>47</v>
      </c>
      <c r="V589" t="s">
        <v>100</v>
      </c>
    </row>
    <row r="590" spans="1:22" x14ac:dyDescent="0.25">
      <c r="A590" t="s">
        <v>867</v>
      </c>
      <c r="B590" t="s">
        <v>83</v>
      </c>
      <c r="C590" t="s">
        <v>864</v>
      </c>
      <c r="D590" t="s">
        <v>22</v>
      </c>
      <c r="E590">
        <v>738</v>
      </c>
      <c r="F590">
        <v>113.48</v>
      </c>
      <c r="G590">
        <v>178.92</v>
      </c>
      <c r="H590">
        <v>73357.2</v>
      </c>
      <c r="I590">
        <v>178.92</v>
      </c>
      <c r="J590">
        <v>132042.96</v>
      </c>
      <c r="K590">
        <v>132.04295999999999</v>
      </c>
      <c r="L590">
        <v>46526.8</v>
      </c>
      <c r="M590">
        <v>85516.159999999989</v>
      </c>
      <c r="N590">
        <v>85.516159999999985</v>
      </c>
      <c r="O590" s="10">
        <v>45386</v>
      </c>
      <c r="P590" t="s">
        <v>30</v>
      </c>
      <c r="Q590" t="s">
        <v>40</v>
      </c>
      <c r="R590">
        <v>2024</v>
      </c>
      <c r="S590" t="s">
        <v>462</v>
      </c>
      <c r="T590" t="s">
        <v>76</v>
      </c>
      <c r="U590" t="s">
        <v>111</v>
      </c>
      <c r="V590" t="s">
        <v>83</v>
      </c>
    </row>
    <row r="591" spans="1:22" x14ac:dyDescent="0.25">
      <c r="A591" t="s">
        <v>867</v>
      </c>
      <c r="B591" t="s">
        <v>60</v>
      </c>
      <c r="C591" t="s">
        <v>864</v>
      </c>
      <c r="D591" t="s">
        <v>23</v>
      </c>
      <c r="E591">
        <v>588</v>
      </c>
      <c r="F591">
        <v>66.97</v>
      </c>
      <c r="G591">
        <v>101.55</v>
      </c>
      <c r="H591">
        <v>39807.599999999999</v>
      </c>
      <c r="I591">
        <v>101.55</v>
      </c>
      <c r="J591">
        <v>59711.4</v>
      </c>
      <c r="K591">
        <v>59.711399999999998</v>
      </c>
      <c r="L591">
        <v>26252.240000000002</v>
      </c>
      <c r="M591">
        <v>33459.160000000003</v>
      </c>
      <c r="N591">
        <v>33.459159999999997</v>
      </c>
      <c r="O591" s="10">
        <v>44698</v>
      </c>
      <c r="P591" t="s">
        <v>32</v>
      </c>
      <c r="Q591" t="s">
        <v>40</v>
      </c>
      <c r="R591">
        <v>2022</v>
      </c>
      <c r="S591" t="s">
        <v>400</v>
      </c>
      <c r="T591" t="s">
        <v>76</v>
      </c>
      <c r="U591" t="s">
        <v>111</v>
      </c>
      <c r="V591" t="s">
        <v>60</v>
      </c>
    </row>
    <row r="592" spans="1:22" x14ac:dyDescent="0.25">
      <c r="A592" t="s">
        <v>53</v>
      </c>
      <c r="B592" t="s">
        <v>185</v>
      </c>
      <c r="C592" t="s">
        <v>864</v>
      </c>
      <c r="D592" t="s">
        <v>22</v>
      </c>
      <c r="E592">
        <v>523.5</v>
      </c>
      <c r="F592">
        <v>205.52</v>
      </c>
      <c r="G592">
        <v>325.39</v>
      </c>
      <c r="H592">
        <v>94688.49</v>
      </c>
      <c r="I592">
        <v>325.39</v>
      </c>
      <c r="J592">
        <v>170341.66500000001</v>
      </c>
      <c r="K592">
        <v>170.34166500000001</v>
      </c>
      <c r="L592">
        <v>59806.32</v>
      </c>
      <c r="M592">
        <v>110535.345</v>
      </c>
      <c r="N592">
        <v>110.53534500000001</v>
      </c>
      <c r="O592" s="10">
        <v>45471</v>
      </c>
      <c r="P592" t="s">
        <v>28</v>
      </c>
      <c r="Q592" t="s">
        <v>40</v>
      </c>
      <c r="R592">
        <v>2024</v>
      </c>
      <c r="S592" t="s">
        <v>272</v>
      </c>
      <c r="T592" t="s">
        <v>76</v>
      </c>
      <c r="U592" t="s">
        <v>46</v>
      </c>
      <c r="V592" t="s">
        <v>185</v>
      </c>
    </row>
    <row r="593" spans="1:22" x14ac:dyDescent="0.25">
      <c r="A593" t="s">
        <v>52</v>
      </c>
      <c r="B593" t="s">
        <v>164</v>
      </c>
      <c r="C593" t="s">
        <v>864</v>
      </c>
      <c r="D593" t="s">
        <v>21</v>
      </c>
      <c r="E593">
        <v>469.5</v>
      </c>
      <c r="F593">
        <v>215.45</v>
      </c>
      <c r="G593">
        <v>296.01</v>
      </c>
      <c r="H593">
        <v>77258.61</v>
      </c>
      <c r="I593">
        <v>296.01</v>
      </c>
      <c r="J593">
        <v>138976.69500000001</v>
      </c>
      <c r="K593">
        <v>138.97669500000001</v>
      </c>
      <c r="L593">
        <v>56232.45</v>
      </c>
      <c r="M593">
        <v>82744.24500000001</v>
      </c>
      <c r="N593">
        <v>82.744245000000006</v>
      </c>
      <c r="O593" s="10">
        <v>45506</v>
      </c>
      <c r="P593" t="s">
        <v>25</v>
      </c>
      <c r="Q593" t="s">
        <v>37</v>
      </c>
      <c r="R593">
        <v>2024</v>
      </c>
      <c r="S593" t="s">
        <v>487</v>
      </c>
      <c r="T593" t="s">
        <v>76</v>
      </c>
      <c r="U593" t="s">
        <v>111</v>
      </c>
      <c r="V593" t="s">
        <v>164</v>
      </c>
    </row>
    <row r="594" spans="1:22" x14ac:dyDescent="0.25">
      <c r="A594" t="s">
        <v>52</v>
      </c>
      <c r="B594" t="s">
        <v>333</v>
      </c>
      <c r="C594" t="s">
        <v>864</v>
      </c>
      <c r="D594" t="s">
        <v>24</v>
      </c>
      <c r="E594">
        <v>1272</v>
      </c>
      <c r="F594">
        <v>41.37</v>
      </c>
      <c r="G594">
        <v>51.7</v>
      </c>
      <c r="H594">
        <v>30451.3</v>
      </c>
      <c r="I594">
        <v>51.7</v>
      </c>
      <c r="J594">
        <v>65762.400000000009</v>
      </c>
      <c r="K594">
        <v>65.762400000000014</v>
      </c>
      <c r="L594">
        <v>24366.93</v>
      </c>
      <c r="M594">
        <v>41395.470000000008</v>
      </c>
      <c r="N594">
        <v>41.39547000000001</v>
      </c>
      <c r="O594" s="10">
        <v>45604</v>
      </c>
      <c r="P594" t="s">
        <v>33</v>
      </c>
      <c r="Q594" t="s">
        <v>39</v>
      </c>
      <c r="R594">
        <v>2024</v>
      </c>
      <c r="S594" t="s">
        <v>334</v>
      </c>
      <c r="T594" t="s">
        <v>76</v>
      </c>
      <c r="U594" t="s">
        <v>43</v>
      </c>
      <c r="V594" t="s">
        <v>333</v>
      </c>
    </row>
    <row r="595" spans="1:22" x14ac:dyDescent="0.25">
      <c r="A595" t="s">
        <v>53</v>
      </c>
      <c r="B595" t="s">
        <v>330</v>
      </c>
      <c r="C595" t="s">
        <v>864</v>
      </c>
      <c r="D595" t="s">
        <v>22</v>
      </c>
      <c r="E595">
        <v>1788</v>
      </c>
      <c r="F595">
        <v>35.71</v>
      </c>
      <c r="G595">
        <v>55.68</v>
      </c>
      <c r="H595">
        <v>46103.040000000001</v>
      </c>
      <c r="I595">
        <v>55.68</v>
      </c>
      <c r="J595">
        <v>99555.839999999997</v>
      </c>
      <c r="K595">
        <v>99.555840000000003</v>
      </c>
      <c r="L595">
        <v>29567.88</v>
      </c>
      <c r="M595">
        <v>69987.959999999992</v>
      </c>
      <c r="N595">
        <v>69.987959999999987</v>
      </c>
      <c r="O595" s="10">
        <v>45339</v>
      </c>
      <c r="P595" t="s">
        <v>26</v>
      </c>
      <c r="Q595" t="s">
        <v>38</v>
      </c>
      <c r="R595">
        <v>2024</v>
      </c>
      <c r="S595" t="s">
        <v>406</v>
      </c>
      <c r="T595" t="s">
        <v>76</v>
      </c>
      <c r="U595" t="s">
        <v>44</v>
      </c>
      <c r="V595" t="s">
        <v>330</v>
      </c>
    </row>
    <row r="596" spans="1:22" x14ac:dyDescent="0.25">
      <c r="A596" t="s">
        <v>52</v>
      </c>
      <c r="B596" t="s">
        <v>70</v>
      </c>
      <c r="C596" t="s">
        <v>864</v>
      </c>
      <c r="D596" t="s">
        <v>24</v>
      </c>
      <c r="E596">
        <v>1252.5</v>
      </c>
      <c r="F596">
        <v>256.08999999999997</v>
      </c>
      <c r="G596">
        <v>315.47000000000003</v>
      </c>
      <c r="H596">
        <v>182972.6</v>
      </c>
      <c r="I596">
        <v>315.47000000000003</v>
      </c>
      <c r="J596">
        <v>395126.17499999999</v>
      </c>
      <c r="K596">
        <v>395.12617499999999</v>
      </c>
      <c r="L596">
        <v>148532.20000000001</v>
      </c>
      <c r="M596">
        <v>246593.97500000001</v>
      </c>
      <c r="N596">
        <v>246.593975</v>
      </c>
      <c r="O596" s="10">
        <v>45655</v>
      </c>
      <c r="P596" t="s">
        <v>27</v>
      </c>
      <c r="Q596" t="s">
        <v>39</v>
      </c>
      <c r="R596">
        <v>2024</v>
      </c>
      <c r="S596" t="s">
        <v>435</v>
      </c>
      <c r="T596" t="s">
        <v>76</v>
      </c>
      <c r="U596" t="s">
        <v>46</v>
      </c>
      <c r="V596" t="s">
        <v>70</v>
      </c>
    </row>
    <row r="597" spans="1:22" x14ac:dyDescent="0.25">
      <c r="A597" t="s">
        <v>54</v>
      </c>
      <c r="B597" t="s">
        <v>309</v>
      </c>
      <c r="C597" t="s">
        <v>864</v>
      </c>
      <c r="D597" t="s">
        <v>21</v>
      </c>
      <c r="E597">
        <v>1342.5</v>
      </c>
      <c r="F597">
        <v>44.01</v>
      </c>
      <c r="G597">
        <v>78.58</v>
      </c>
      <c r="H597">
        <v>63964.12</v>
      </c>
      <c r="I597">
        <v>78.58</v>
      </c>
      <c r="J597">
        <v>105493.65</v>
      </c>
      <c r="K597">
        <v>105.49365</v>
      </c>
      <c r="L597">
        <v>35824.14</v>
      </c>
      <c r="M597">
        <v>69669.509999999995</v>
      </c>
      <c r="N597">
        <v>69.669509999999988</v>
      </c>
      <c r="O597" s="10">
        <v>45097</v>
      </c>
      <c r="P597" t="s">
        <v>28</v>
      </c>
      <c r="Q597" t="s">
        <v>40</v>
      </c>
      <c r="R597">
        <v>2023</v>
      </c>
      <c r="S597" t="s">
        <v>858</v>
      </c>
      <c r="T597" t="s">
        <v>76</v>
      </c>
      <c r="U597" t="s">
        <v>47</v>
      </c>
      <c r="V597" t="s">
        <v>309</v>
      </c>
    </row>
    <row r="598" spans="1:22" x14ac:dyDescent="0.25">
      <c r="A598" t="s">
        <v>867</v>
      </c>
      <c r="B598" t="s">
        <v>109</v>
      </c>
      <c r="C598" t="s">
        <v>864</v>
      </c>
      <c r="D598" t="s">
        <v>23</v>
      </c>
      <c r="E598">
        <v>892.5</v>
      </c>
      <c r="F598">
        <v>92.39</v>
      </c>
      <c r="G598">
        <v>117.51</v>
      </c>
      <c r="H598">
        <v>63572.91</v>
      </c>
      <c r="I598">
        <v>117.51</v>
      </c>
      <c r="J598">
        <v>104877.675</v>
      </c>
      <c r="K598">
        <v>104.877675</v>
      </c>
      <c r="L598">
        <v>49982.99</v>
      </c>
      <c r="M598">
        <v>54894.684999999998</v>
      </c>
      <c r="N598">
        <v>54.894685000000003</v>
      </c>
      <c r="O598" s="10">
        <v>45047</v>
      </c>
      <c r="P598" t="s">
        <v>32</v>
      </c>
      <c r="Q598" t="s">
        <v>40</v>
      </c>
      <c r="R598">
        <v>2023</v>
      </c>
      <c r="S598" t="s">
        <v>591</v>
      </c>
      <c r="T598" t="s">
        <v>76</v>
      </c>
      <c r="U598" t="s">
        <v>42</v>
      </c>
      <c r="V598" t="s">
        <v>109</v>
      </c>
    </row>
    <row r="599" spans="1:22" x14ac:dyDescent="0.25">
      <c r="A599" t="s">
        <v>867</v>
      </c>
      <c r="B599" t="s">
        <v>128</v>
      </c>
      <c r="C599" t="s">
        <v>864</v>
      </c>
      <c r="D599" t="s">
        <v>23</v>
      </c>
      <c r="E599">
        <v>676.5</v>
      </c>
      <c r="F599">
        <v>83.15</v>
      </c>
      <c r="G599">
        <v>129.49</v>
      </c>
      <c r="H599">
        <v>58399.99</v>
      </c>
      <c r="I599">
        <v>129.49</v>
      </c>
      <c r="J599">
        <v>87599.985000000001</v>
      </c>
      <c r="K599">
        <v>87.599985000000004</v>
      </c>
      <c r="L599">
        <v>37500.65</v>
      </c>
      <c r="M599">
        <v>50099.334999999999</v>
      </c>
      <c r="N599">
        <v>50.099335000000004</v>
      </c>
      <c r="O599" s="10">
        <v>44666</v>
      </c>
      <c r="P599" t="s">
        <v>30</v>
      </c>
      <c r="Q599" t="s">
        <v>40</v>
      </c>
      <c r="R599">
        <v>2022</v>
      </c>
      <c r="S599" t="s">
        <v>148</v>
      </c>
      <c r="T599" t="s">
        <v>76</v>
      </c>
      <c r="U599" t="s">
        <v>47</v>
      </c>
      <c r="V599" t="s">
        <v>128</v>
      </c>
    </row>
    <row r="600" spans="1:22" x14ac:dyDescent="0.25">
      <c r="A600" t="s">
        <v>52</v>
      </c>
      <c r="B600" t="s">
        <v>371</v>
      </c>
      <c r="C600" t="s">
        <v>864</v>
      </c>
      <c r="D600" t="s">
        <v>23</v>
      </c>
      <c r="E600">
        <v>975</v>
      </c>
      <c r="F600">
        <v>164.26</v>
      </c>
      <c r="G600">
        <v>283.72000000000003</v>
      </c>
      <c r="H600">
        <v>153776.24</v>
      </c>
      <c r="I600">
        <v>283.72000000000003</v>
      </c>
      <c r="J600">
        <v>276627</v>
      </c>
      <c r="K600">
        <v>276.62700000000001</v>
      </c>
      <c r="L600">
        <v>89028.92</v>
      </c>
      <c r="M600">
        <v>187598.07999999999</v>
      </c>
      <c r="N600">
        <v>187.59808000000001</v>
      </c>
      <c r="O600" s="10">
        <v>45418</v>
      </c>
      <c r="P600" t="s">
        <v>32</v>
      </c>
      <c r="Q600" t="s">
        <v>40</v>
      </c>
      <c r="R600">
        <v>2024</v>
      </c>
      <c r="S600" t="s">
        <v>660</v>
      </c>
      <c r="T600" t="s">
        <v>76</v>
      </c>
      <c r="U600" t="s">
        <v>41</v>
      </c>
      <c r="V600" t="s">
        <v>371</v>
      </c>
    </row>
    <row r="601" spans="1:22" x14ac:dyDescent="0.25">
      <c r="A601" t="s">
        <v>867</v>
      </c>
      <c r="B601" t="s">
        <v>351</v>
      </c>
      <c r="C601" t="s">
        <v>864</v>
      </c>
      <c r="D601" t="s">
        <v>24</v>
      </c>
      <c r="E601">
        <v>637.5</v>
      </c>
      <c r="F601">
        <v>229.15</v>
      </c>
      <c r="G601">
        <v>353.51</v>
      </c>
      <c r="H601">
        <v>104285.45</v>
      </c>
      <c r="I601">
        <v>353.51</v>
      </c>
      <c r="J601">
        <v>225362.625</v>
      </c>
      <c r="K601">
        <v>225.36262500000001</v>
      </c>
      <c r="L601">
        <v>67599.25</v>
      </c>
      <c r="M601">
        <v>157763.375</v>
      </c>
      <c r="N601">
        <v>157.763375</v>
      </c>
      <c r="O601" s="10">
        <v>45317</v>
      </c>
      <c r="P601" t="s">
        <v>36</v>
      </c>
      <c r="Q601" t="s">
        <v>38</v>
      </c>
      <c r="R601">
        <v>2024</v>
      </c>
      <c r="S601" t="s">
        <v>639</v>
      </c>
      <c r="T601" t="s">
        <v>76</v>
      </c>
      <c r="U601" t="s">
        <v>111</v>
      </c>
      <c r="V601" t="s">
        <v>351</v>
      </c>
    </row>
    <row r="602" spans="1:22" x14ac:dyDescent="0.25">
      <c r="A602" t="s">
        <v>54</v>
      </c>
      <c r="B602" t="s">
        <v>100</v>
      </c>
      <c r="C602" t="s">
        <v>864</v>
      </c>
      <c r="D602" t="s">
        <v>23</v>
      </c>
      <c r="E602">
        <v>1041</v>
      </c>
      <c r="F602">
        <v>97.79</v>
      </c>
      <c r="G602">
        <v>143.06</v>
      </c>
      <c r="H602">
        <v>82688.679999999993</v>
      </c>
      <c r="I602">
        <v>143.06</v>
      </c>
      <c r="J602">
        <v>148925.46</v>
      </c>
      <c r="K602">
        <v>148.92545999999999</v>
      </c>
      <c r="L602">
        <v>56522.62</v>
      </c>
      <c r="M602">
        <v>92402.84</v>
      </c>
      <c r="N602">
        <v>92.402839999999998</v>
      </c>
      <c r="O602" s="10">
        <v>45397</v>
      </c>
      <c r="P602" t="s">
        <v>30</v>
      </c>
      <c r="Q602" t="s">
        <v>40</v>
      </c>
      <c r="R602">
        <v>2024</v>
      </c>
      <c r="S602" t="s">
        <v>408</v>
      </c>
      <c r="T602" t="s">
        <v>76</v>
      </c>
      <c r="U602" t="s">
        <v>46</v>
      </c>
      <c r="V602" t="s">
        <v>100</v>
      </c>
    </row>
    <row r="603" spans="1:22" x14ac:dyDescent="0.25">
      <c r="A603" t="s">
        <v>52</v>
      </c>
      <c r="B603" t="s">
        <v>194</v>
      </c>
      <c r="C603" t="s">
        <v>864</v>
      </c>
      <c r="D603" t="s">
        <v>23</v>
      </c>
      <c r="E603">
        <v>1431</v>
      </c>
      <c r="F603">
        <v>166.52</v>
      </c>
      <c r="G603">
        <v>256.62</v>
      </c>
      <c r="H603">
        <v>244815.48</v>
      </c>
      <c r="I603">
        <v>256.62</v>
      </c>
      <c r="J603">
        <v>367223.22</v>
      </c>
      <c r="K603">
        <v>367.22322000000003</v>
      </c>
      <c r="L603">
        <v>158860.07999999999</v>
      </c>
      <c r="M603">
        <v>208363.14</v>
      </c>
      <c r="N603">
        <v>208.36313999999999</v>
      </c>
      <c r="O603" s="10">
        <v>44786</v>
      </c>
      <c r="P603" t="s">
        <v>25</v>
      </c>
      <c r="Q603" t="s">
        <v>37</v>
      </c>
      <c r="R603">
        <v>2022</v>
      </c>
      <c r="S603" t="s">
        <v>698</v>
      </c>
      <c r="T603" t="s">
        <v>76</v>
      </c>
      <c r="U603" t="s">
        <v>44</v>
      </c>
      <c r="V603" t="s">
        <v>194</v>
      </c>
    </row>
    <row r="604" spans="1:22" x14ac:dyDescent="0.25">
      <c r="A604" t="s">
        <v>52</v>
      </c>
      <c r="B604" t="s">
        <v>138</v>
      </c>
      <c r="C604" t="s">
        <v>864</v>
      </c>
      <c r="D604" t="s">
        <v>22</v>
      </c>
      <c r="E604">
        <v>1788</v>
      </c>
      <c r="F604">
        <v>125.93</v>
      </c>
      <c r="G604">
        <v>163.95</v>
      </c>
      <c r="H604">
        <v>162802.35</v>
      </c>
      <c r="I604">
        <v>163.95</v>
      </c>
      <c r="J604">
        <v>293142.59999999998</v>
      </c>
      <c r="K604">
        <v>293.14260000000002</v>
      </c>
      <c r="L604">
        <v>125048.49</v>
      </c>
      <c r="M604">
        <v>168094.11</v>
      </c>
      <c r="N604">
        <v>168.09411</v>
      </c>
      <c r="O604" s="10">
        <v>45498</v>
      </c>
      <c r="P604" t="s">
        <v>31</v>
      </c>
      <c r="Q604" t="s">
        <v>37</v>
      </c>
      <c r="R604">
        <v>2024</v>
      </c>
      <c r="S604" t="s">
        <v>301</v>
      </c>
      <c r="T604" t="s">
        <v>76</v>
      </c>
      <c r="U604" t="s">
        <v>47</v>
      </c>
      <c r="V604" t="s">
        <v>138</v>
      </c>
    </row>
    <row r="605" spans="1:22" x14ac:dyDescent="0.25">
      <c r="A605" t="s">
        <v>53</v>
      </c>
      <c r="B605" t="s">
        <v>285</v>
      </c>
      <c r="C605" t="s">
        <v>864</v>
      </c>
      <c r="D605" t="s">
        <v>23</v>
      </c>
      <c r="E605">
        <v>834</v>
      </c>
      <c r="F605">
        <v>183.62</v>
      </c>
      <c r="G605">
        <v>230.3</v>
      </c>
      <c r="H605">
        <v>128046.8</v>
      </c>
      <c r="I605">
        <v>230.3</v>
      </c>
      <c r="J605">
        <v>192070.2</v>
      </c>
      <c r="K605">
        <v>192.0702</v>
      </c>
      <c r="L605">
        <v>102092.72</v>
      </c>
      <c r="M605">
        <v>89977.48000000001</v>
      </c>
      <c r="N605">
        <v>89.977480000000014</v>
      </c>
      <c r="O605" s="10">
        <v>44789</v>
      </c>
      <c r="P605" t="s">
        <v>25</v>
      </c>
      <c r="Q605" t="s">
        <v>37</v>
      </c>
      <c r="R605">
        <v>2022</v>
      </c>
      <c r="S605" t="s">
        <v>286</v>
      </c>
      <c r="T605" t="s">
        <v>76</v>
      </c>
      <c r="U605" t="s">
        <v>44</v>
      </c>
      <c r="V605" t="s">
        <v>285</v>
      </c>
    </row>
    <row r="606" spans="1:22" x14ac:dyDescent="0.25">
      <c r="A606" t="s">
        <v>54</v>
      </c>
      <c r="B606" t="s">
        <v>83</v>
      </c>
      <c r="C606" t="s">
        <v>864</v>
      </c>
      <c r="D606" t="s">
        <v>22</v>
      </c>
      <c r="E606">
        <v>1054.5</v>
      </c>
      <c r="F606">
        <v>242.72</v>
      </c>
      <c r="G606">
        <v>403.83</v>
      </c>
      <c r="H606">
        <v>197069.04</v>
      </c>
      <c r="I606">
        <v>403.83</v>
      </c>
      <c r="J606">
        <v>425838.73499999999</v>
      </c>
      <c r="K606">
        <v>425.83873499999999</v>
      </c>
      <c r="L606">
        <v>118447.36</v>
      </c>
      <c r="M606">
        <v>307391.375</v>
      </c>
      <c r="N606">
        <v>307.39137499999998</v>
      </c>
      <c r="O606" s="10">
        <v>45301</v>
      </c>
      <c r="P606" t="s">
        <v>36</v>
      </c>
      <c r="Q606" t="s">
        <v>38</v>
      </c>
      <c r="R606">
        <v>2024</v>
      </c>
      <c r="S606" t="s">
        <v>203</v>
      </c>
      <c r="T606" t="s">
        <v>76</v>
      </c>
      <c r="U606" t="s">
        <v>45</v>
      </c>
      <c r="V606" t="s">
        <v>83</v>
      </c>
    </row>
    <row r="607" spans="1:22" x14ac:dyDescent="0.25">
      <c r="A607" t="s">
        <v>867</v>
      </c>
      <c r="B607" t="s">
        <v>120</v>
      </c>
      <c r="C607" t="s">
        <v>864</v>
      </c>
      <c r="D607" t="s">
        <v>22</v>
      </c>
      <c r="E607">
        <v>1027.5</v>
      </c>
      <c r="F607">
        <v>253.12</v>
      </c>
      <c r="G607">
        <v>379.15</v>
      </c>
      <c r="H607">
        <v>196778.85</v>
      </c>
      <c r="I607">
        <v>379.15</v>
      </c>
      <c r="J607">
        <v>389576.625</v>
      </c>
      <c r="K607">
        <v>389.57662499999998</v>
      </c>
      <c r="L607">
        <v>131369.28</v>
      </c>
      <c r="M607">
        <v>258207.345</v>
      </c>
      <c r="N607">
        <v>258.20734499999998</v>
      </c>
      <c r="O607" s="10">
        <v>44977</v>
      </c>
      <c r="P607" t="s">
        <v>26</v>
      </c>
      <c r="Q607" t="s">
        <v>38</v>
      </c>
      <c r="R607">
        <v>2023</v>
      </c>
      <c r="S607" t="s">
        <v>427</v>
      </c>
      <c r="T607" t="s">
        <v>76</v>
      </c>
      <c r="U607" t="s">
        <v>45</v>
      </c>
      <c r="V607" t="s">
        <v>120</v>
      </c>
    </row>
    <row r="608" spans="1:22" x14ac:dyDescent="0.25">
      <c r="A608" t="s">
        <v>54</v>
      </c>
      <c r="B608" t="s">
        <v>104</v>
      </c>
      <c r="C608" t="s">
        <v>864</v>
      </c>
      <c r="D608" t="s">
        <v>24</v>
      </c>
      <c r="E608">
        <v>591</v>
      </c>
      <c r="F608">
        <v>175.64</v>
      </c>
      <c r="G608">
        <v>271.2</v>
      </c>
      <c r="H608">
        <v>106852.8</v>
      </c>
      <c r="I608">
        <v>271.2</v>
      </c>
      <c r="J608">
        <v>160279.20000000001</v>
      </c>
      <c r="K608">
        <v>160.2792</v>
      </c>
      <c r="L608">
        <v>69202.16</v>
      </c>
      <c r="M608">
        <v>91077.039999999979</v>
      </c>
      <c r="N608">
        <v>91.077039999999982</v>
      </c>
      <c r="O608" s="10">
        <v>44694</v>
      </c>
      <c r="P608" t="s">
        <v>32</v>
      </c>
      <c r="Q608" t="s">
        <v>40</v>
      </c>
      <c r="R608">
        <v>2022</v>
      </c>
      <c r="S608" t="s">
        <v>500</v>
      </c>
      <c r="T608" t="s">
        <v>76</v>
      </c>
      <c r="U608" t="s">
        <v>111</v>
      </c>
      <c r="V608" t="s">
        <v>104</v>
      </c>
    </row>
    <row r="609" spans="1:22" x14ac:dyDescent="0.25">
      <c r="A609" t="s">
        <v>54</v>
      </c>
      <c r="B609" t="s">
        <v>508</v>
      </c>
      <c r="C609" t="s">
        <v>864</v>
      </c>
      <c r="D609" t="s">
        <v>21</v>
      </c>
      <c r="E609">
        <v>909</v>
      </c>
      <c r="F609">
        <v>133.21</v>
      </c>
      <c r="G609">
        <v>175.01</v>
      </c>
      <c r="H609">
        <v>96430.51</v>
      </c>
      <c r="I609">
        <v>175.01</v>
      </c>
      <c r="J609">
        <v>159084.09</v>
      </c>
      <c r="K609">
        <v>159.08409</v>
      </c>
      <c r="L609">
        <v>73398.710000000006</v>
      </c>
      <c r="M609">
        <v>85685.37999999999</v>
      </c>
      <c r="N609">
        <v>85.685379999999995</v>
      </c>
      <c r="O609" s="10">
        <v>45115</v>
      </c>
      <c r="P609" t="s">
        <v>31</v>
      </c>
      <c r="Q609" t="s">
        <v>37</v>
      </c>
      <c r="R609">
        <v>2023</v>
      </c>
      <c r="S609" t="s">
        <v>536</v>
      </c>
      <c r="T609" t="s">
        <v>76</v>
      </c>
      <c r="U609" t="s">
        <v>47</v>
      </c>
      <c r="V609" t="s">
        <v>508</v>
      </c>
    </row>
    <row r="610" spans="1:22" x14ac:dyDescent="0.25">
      <c r="A610" t="s">
        <v>53</v>
      </c>
      <c r="B610" t="s">
        <v>115</v>
      </c>
      <c r="C610" t="s">
        <v>864</v>
      </c>
      <c r="D610" t="s">
        <v>22</v>
      </c>
      <c r="E610">
        <v>667.5</v>
      </c>
      <c r="F610">
        <v>298.61</v>
      </c>
      <c r="G610">
        <v>517.69000000000005</v>
      </c>
      <c r="H610">
        <v>192062.99</v>
      </c>
      <c r="I610">
        <v>517.69000000000005</v>
      </c>
      <c r="J610">
        <v>345558.07500000001</v>
      </c>
      <c r="K610">
        <v>345.55807499999997</v>
      </c>
      <c r="L610">
        <v>110784.31</v>
      </c>
      <c r="M610">
        <v>234773.76500000001</v>
      </c>
      <c r="N610">
        <v>234.773765</v>
      </c>
      <c r="O610" s="10">
        <v>45481</v>
      </c>
      <c r="P610" t="s">
        <v>31</v>
      </c>
      <c r="Q610" t="s">
        <v>37</v>
      </c>
      <c r="R610">
        <v>2024</v>
      </c>
      <c r="S610" t="s">
        <v>541</v>
      </c>
      <c r="T610" t="s">
        <v>76</v>
      </c>
      <c r="U610" t="s">
        <v>41</v>
      </c>
      <c r="V610" t="s">
        <v>115</v>
      </c>
    </row>
    <row r="611" spans="1:22" x14ac:dyDescent="0.25">
      <c r="A611" t="s">
        <v>53</v>
      </c>
      <c r="B611" t="s">
        <v>190</v>
      </c>
      <c r="C611" t="s">
        <v>864</v>
      </c>
      <c r="D611" t="s">
        <v>22</v>
      </c>
      <c r="E611">
        <v>649.5</v>
      </c>
      <c r="F611">
        <v>219.13</v>
      </c>
      <c r="G611">
        <v>373.64</v>
      </c>
      <c r="H611">
        <v>112465.64</v>
      </c>
      <c r="I611">
        <v>373.64</v>
      </c>
      <c r="J611">
        <v>242679.18</v>
      </c>
      <c r="K611">
        <v>242.67918</v>
      </c>
      <c r="L611">
        <v>65958.13</v>
      </c>
      <c r="M611">
        <v>176721.05</v>
      </c>
      <c r="N611">
        <v>176.72104999999999</v>
      </c>
      <c r="O611" s="10">
        <v>45305</v>
      </c>
      <c r="P611" t="s">
        <v>36</v>
      </c>
      <c r="Q611" t="s">
        <v>38</v>
      </c>
      <c r="R611">
        <v>2024</v>
      </c>
      <c r="S611" t="s">
        <v>741</v>
      </c>
      <c r="T611" t="s">
        <v>76</v>
      </c>
      <c r="U611" t="s">
        <v>44</v>
      </c>
      <c r="V611" t="s">
        <v>190</v>
      </c>
    </row>
    <row r="612" spans="1:22" x14ac:dyDescent="0.25">
      <c r="A612" t="s">
        <v>54</v>
      </c>
      <c r="B612" t="s">
        <v>194</v>
      </c>
      <c r="C612" t="s">
        <v>864</v>
      </c>
      <c r="D612" t="s">
        <v>22</v>
      </c>
      <c r="E612">
        <v>1201.5</v>
      </c>
      <c r="F612">
        <v>286.42</v>
      </c>
      <c r="G612">
        <v>428.35</v>
      </c>
      <c r="H612">
        <v>343108.35</v>
      </c>
      <c r="I612">
        <v>428.35</v>
      </c>
      <c r="J612">
        <v>514662.52500000002</v>
      </c>
      <c r="K612">
        <v>514.66252500000007</v>
      </c>
      <c r="L612">
        <v>229422.42</v>
      </c>
      <c r="M612">
        <v>285240.10499999998</v>
      </c>
      <c r="N612">
        <v>285.24010500000003</v>
      </c>
      <c r="O612" s="10">
        <v>44666</v>
      </c>
      <c r="P612" t="s">
        <v>30</v>
      </c>
      <c r="Q612" t="s">
        <v>40</v>
      </c>
      <c r="R612">
        <v>2022</v>
      </c>
      <c r="S612" t="s">
        <v>618</v>
      </c>
      <c r="T612" t="s">
        <v>76</v>
      </c>
      <c r="U612" t="s">
        <v>45</v>
      </c>
      <c r="V612" t="s">
        <v>194</v>
      </c>
    </row>
    <row r="613" spans="1:22" x14ac:dyDescent="0.25">
      <c r="A613" t="s">
        <v>867</v>
      </c>
      <c r="B613" t="s">
        <v>138</v>
      </c>
      <c r="C613" t="s">
        <v>864</v>
      </c>
      <c r="D613" t="s">
        <v>22</v>
      </c>
      <c r="E613">
        <v>1470</v>
      </c>
      <c r="F613">
        <v>96.86</v>
      </c>
      <c r="G613">
        <v>162.74</v>
      </c>
      <c r="H613">
        <v>132958.57999999999</v>
      </c>
      <c r="I613">
        <v>162.74</v>
      </c>
      <c r="J613">
        <v>239227.8</v>
      </c>
      <c r="K613">
        <v>239.2278</v>
      </c>
      <c r="L613">
        <v>79134.62</v>
      </c>
      <c r="M613">
        <v>160093.18</v>
      </c>
      <c r="N613">
        <v>160.09317999999999</v>
      </c>
      <c r="O613" s="10">
        <v>45444</v>
      </c>
      <c r="P613" t="s">
        <v>28</v>
      </c>
      <c r="Q613" t="s">
        <v>40</v>
      </c>
      <c r="R613">
        <v>2024</v>
      </c>
      <c r="S613" t="s">
        <v>655</v>
      </c>
      <c r="T613" t="s">
        <v>76</v>
      </c>
      <c r="U613" t="s">
        <v>47</v>
      </c>
      <c r="V613" t="s">
        <v>138</v>
      </c>
    </row>
    <row r="614" spans="1:22" x14ac:dyDescent="0.25">
      <c r="A614" t="s">
        <v>867</v>
      </c>
      <c r="B614" t="s">
        <v>124</v>
      </c>
      <c r="C614" t="s">
        <v>864</v>
      </c>
      <c r="D614" t="s">
        <v>24</v>
      </c>
      <c r="E614">
        <v>1791</v>
      </c>
      <c r="F614">
        <v>137.47</v>
      </c>
      <c r="G614">
        <v>192.78</v>
      </c>
      <c r="H614">
        <v>191816.1</v>
      </c>
      <c r="I614">
        <v>192.78</v>
      </c>
      <c r="J614">
        <v>345268.98</v>
      </c>
      <c r="K614">
        <v>345.26898</v>
      </c>
      <c r="L614">
        <v>136782.65</v>
      </c>
      <c r="M614">
        <v>208486.33</v>
      </c>
      <c r="N614">
        <v>208.48633000000001</v>
      </c>
      <c r="O614" s="10">
        <v>45430</v>
      </c>
      <c r="P614" t="s">
        <v>32</v>
      </c>
      <c r="Q614" t="s">
        <v>40</v>
      </c>
      <c r="R614">
        <v>2024</v>
      </c>
      <c r="S614" t="s">
        <v>187</v>
      </c>
      <c r="T614" t="s">
        <v>76</v>
      </c>
      <c r="U614" t="s">
        <v>41</v>
      </c>
      <c r="V614" t="s">
        <v>124</v>
      </c>
    </row>
    <row r="615" spans="1:22" x14ac:dyDescent="0.25">
      <c r="A615" t="s">
        <v>52</v>
      </c>
      <c r="B615" t="s">
        <v>70</v>
      </c>
      <c r="C615" t="s">
        <v>864</v>
      </c>
      <c r="D615" t="s">
        <v>22</v>
      </c>
      <c r="E615">
        <v>1656</v>
      </c>
      <c r="F615">
        <v>41.2</v>
      </c>
      <c r="G615">
        <v>69.989999999999995</v>
      </c>
      <c r="H615">
        <v>49552.92</v>
      </c>
      <c r="I615">
        <v>69.989999999999995</v>
      </c>
      <c r="J615">
        <v>115903.44</v>
      </c>
      <c r="K615">
        <v>115.90344</v>
      </c>
      <c r="L615">
        <v>29169.599999999999</v>
      </c>
      <c r="M615">
        <v>86733.84</v>
      </c>
      <c r="N615">
        <v>86.733840000000001</v>
      </c>
      <c r="O615" s="10">
        <v>45669</v>
      </c>
      <c r="P615" t="s">
        <v>36</v>
      </c>
      <c r="Q615" t="s">
        <v>38</v>
      </c>
      <c r="R615">
        <v>2025</v>
      </c>
      <c r="S615" t="s">
        <v>697</v>
      </c>
      <c r="T615" t="s">
        <v>76</v>
      </c>
      <c r="U615" t="s">
        <v>44</v>
      </c>
      <c r="V615" t="s">
        <v>70</v>
      </c>
    </row>
    <row r="616" spans="1:22" x14ac:dyDescent="0.25">
      <c r="A616" t="s">
        <v>54</v>
      </c>
      <c r="B616" t="s">
        <v>180</v>
      </c>
      <c r="C616" t="s">
        <v>864</v>
      </c>
      <c r="D616" t="s">
        <v>24</v>
      </c>
      <c r="E616">
        <v>1522.5</v>
      </c>
      <c r="F616">
        <v>270.69</v>
      </c>
      <c r="G616">
        <v>352.01</v>
      </c>
      <c r="H616">
        <v>248167.05</v>
      </c>
      <c r="I616">
        <v>352.01</v>
      </c>
      <c r="J616">
        <v>535935.22499999998</v>
      </c>
      <c r="K616">
        <v>535.93522499999995</v>
      </c>
      <c r="L616">
        <v>190836.45</v>
      </c>
      <c r="M616">
        <v>345098.77500000002</v>
      </c>
      <c r="N616">
        <v>345.09877499999999</v>
      </c>
      <c r="O616" s="10">
        <v>45351</v>
      </c>
      <c r="P616" t="s">
        <v>26</v>
      </c>
      <c r="Q616" t="s">
        <v>38</v>
      </c>
      <c r="R616">
        <v>2024</v>
      </c>
      <c r="S616" t="s">
        <v>723</v>
      </c>
      <c r="T616" t="s">
        <v>76</v>
      </c>
      <c r="U616" t="s">
        <v>44</v>
      </c>
      <c r="V616" t="s">
        <v>180</v>
      </c>
    </row>
    <row r="617" spans="1:22" x14ac:dyDescent="0.25">
      <c r="A617" t="s">
        <v>53</v>
      </c>
      <c r="B617" t="s">
        <v>155</v>
      </c>
      <c r="C617" t="s">
        <v>864</v>
      </c>
      <c r="D617" t="s">
        <v>21</v>
      </c>
      <c r="E617">
        <v>841.5</v>
      </c>
      <c r="F617">
        <v>134.99</v>
      </c>
      <c r="G617">
        <v>234.16</v>
      </c>
      <c r="H617">
        <v>99518</v>
      </c>
      <c r="I617">
        <v>234.16</v>
      </c>
      <c r="J617">
        <v>197045.64</v>
      </c>
      <c r="K617">
        <v>197.04563999999999</v>
      </c>
      <c r="L617">
        <v>57370.75</v>
      </c>
      <c r="M617">
        <v>139674.89000000001</v>
      </c>
      <c r="N617">
        <v>139.67489</v>
      </c>
      <c r="O617" s="10">
        <v>45244</v>
      </c>
      <c r="P617" t="s">
        <v>33</v>
      </c>
      <c r="Q617" t="s">
        <v>39</v>
      </c>
      <c r="R617">
        <v>2023</v>
      </c>
      <c r="S617" t="s">
        <v>220</v>
      </c>
      <c r="T617" t="s">
        <v>76</v>
      </c>
      <c r="U617" t="s">
        <v>44</v>
      </c>
      <c r="V617" t="s">
        <v>155</v>
      </c>
    </row>
    <row r="618" spans="1:22" x14ac:dyDescent="0.25">
      <c r="A618" t="s">
        <v>54</v>
      </c>
      <c r="B618" t="s">
        <v>64</v>
      </c>
      <c r="C618" t="s">
        <v>864</v>
      </c>
      <c r="D618" t="s">
        <v>23</v>
      </c>
      <c r="E618">
        <v>1173</v>
      </c>
      <c r="F618">
        <v>108</v>
      </c>
      <c r="G618">
        <v>189.64</v>
      </c>
      <c r="H618">
        <v>123645.28</v>
      </c>
      <c r="I618">
        <v>189.64</v>
      </c>
      <c r="J618">
        <v>222447.72</v>
      </c>
      <c r="K618">
        <v>222.44772</v>
      </c>
      <c r="L618">
        <v>70416</v>
      </c>
      <c r="M618">
        <v>152031.72</v>
      </c>
      <c r="N618">
        <v>152.03172000000001</v>
      </c>
      <c r="O618" s="10">
        <v>45510</v>
      </c>
      <c r="P618" t="s">
        <v>25</v>
      </c>
      <c r="Q618" t="s">
        <v>37</v>
      </c>
      <c r="R618">
        <v>2024</v>
      </c>
      <c r="S618" t="s">
        <v>851</v>
      </c>
      <c r="T618" t="s">
        <v>76</v>
      </c>
      <c r="U618" t="s">
        <v>41</v>
      </c>
      <c r="V618" t="s">
        <v>64</v>
      </c>
    </row>
    <row r="619" spans="1:22" x14ac:dyDescent="0.25">
      <c r="A619" t="s">
        <v>52</v>
      </c>
      <c r="B619" t="s">
        <v>233</v>
      </c>
      <c r="C619" t="s">
        <v>864</v>
      </c>
      <c r="D619" t="s">
        <v>22</v>
      </c>
      <c r="E619">
        <v>970.5</v>
      </c>
      <c r="F619">
        <v>130.32</v>
      </c>
      <c r="G619">
        <v>174.44</v>
      </c>
      <c r="H619">
        <v>112862.68</v>
      </c>
      <c r="I619">
        <v>174.44</v>
      </c>
      <c r="J619">
        <v>169294.02</v>
      </c>
      <c r="K619">
        <v>169.29401999999999</v>
      </c>
      <c r="L619">
        <v>84317.04</v>
      </c>
      <c r="M619">
        <v>84976.98</v>
      </c>
      <c r="N619">
        <v>84.976979999999998</v>
      </c>
      <c r="O619" s="10">
        <v>44780</v>
      </c>
      <c r="P619" t="s">
        <v>25</v>
      </c>
      <c r="Q619" t="s">
        <v>37</v>
      </c>
      <c r="R619">
        <v>2022</v>
      </c>
      <c r="S619" t="s">
        <v>411</v>
      </c>
      <c r="T619" t="s">
        <v>76</v>
      </c>
      <c r="U619" t="s">
        <v>47</v>
      </c>
      <c r="V619" t="s">
        <v>233</v>
      </c>
    </row>
    <row r="620" spans="1:22" x14ac:dyDescent="0.25">
      <c r="A620" t="s">
        <v>52</v>
      </c>
      <c r="B620" t="s">
        <v>208</v>
      </c>
      <c r="C620" t="s">
        <v>864</v>
      </c>
      <c r="D620" t="s">
        <v>21</v>
      </c>
      <c r="E620">
        <v>1702.5</v>
      </c>
      <c r="F620">
        <v>165.94</v>
      </c>
      <c r="G620">
        <v>267.22000000000003</v>
      </c>
      <c r="H620">
        <v>252790.12</v>
      </c>
      <c r="I620">
        <v>267.22000000000003</v>
      </c>
      <c r="J620">
        <v>454942.05</v>
      </c>
      <c r="K620">
        <v>454.94205000000011</v>
      </c>
      <c r="L620">
        <v>156979.24</v>
      </c>
      <c r="M620">
        <v>297962.81000000011</v>
      </c>
      <c r="N620">
        <v>297.96280999999999</v>
      </c>
      <c r="O620" s="10">
        <v>45418</v>
      </c>
      <c r="P620" t="s">
        <v>32</v>
      </c>
      <c r="Q620" t="s">
        <v>40</v>
      </c>
      <c r="R620">
        <v>2024</v>
      </c>
      <c r="S620" t="s">
        <v>681</v>
      </c>
      <c r="T620" t="s">
        <v>76</v>
      </c>
      <c r="U620" t="s">
        <v>42</v>
      </c>
      <c r="V620" t="s">
        <v>208</v>
      </c>
    </row>
    <row r="621" spans="1:22" x14ac:dyDescent="0.25">
      <c r="A621" t="s">
        <v>867</v>
      </c>
      <c r="B621" t="s">
        <v>153</v>
      </c>
      <c r="C621" t="s">
        <v>864</v>
      </c>
      <c r="D621" t="s">
        <v>21</v>
      </c>
      <c r="E621">
        <v>865.5</v>
      </c>
      <c r="F621">
        <v>259.08999999999997</v>
      </c>
      <c r="G621">
        <v>465.5</v>
      </c>
      <c r="H621">
        <v>223905.5</v>
      </c>
      <c r="I621">
        <v>465.5</v>
      </c>
      <c r="J621">
        <v>402890.25</v>
      </c>
      <c r="K621">
        <v>402.89024999999998</v>
      </c>
      <c r="L621">
        <v>124622.29</v>
      </c>
      <c r="M621">
        <v>278267.96000000002</v>
      </c>
      <c r="N621">
        <v>278.26796000000002</v>
      </c>
      <c r="O621" s="10">
        <v>44889</v>
      </c>
      <c r="P621" t="s">
        <v>33</v>
      </c>
      <c r="Q621" t="s">
        <v>39</v>
      </c>
      <c r="R621">
        <v>2022</v>
      </c>
      <c r="S621" t="s">
        <v>154</v>
      </c>
      <c r="T621" t="s">
        <v>76</v>
      </c>
      <c r="U621" t="s">
        <v>44</v>
      </c>
      <c r="V621" t="s">
        <v>153</v>
      </c>
    </row>
    <row r="622" spans="1:22" x14ac:dyDescent="0.25">
      <c r="A622" t="s">
        <v>867</v>
      </c>
      <c r="B622" t="s">
        <v>85</v>
      </c>
      <c r="C622" t="s">
        <v>864</v>
      </c>
      <c r="D622" t="s">
        <v>22</v>
      </c>
      <c r="E622">
        <v>1113</v>
      </c>
      <c r="F622">
        <v>214.36</v>
      </c>
      <c r="G622">
        <v>305.63</v>
      </c>
      <c r="H622">
        <v>188879.34</v>
      </c>
      <c r="I622">
        <v>305.63</v>
      </c>
      <c r="J622">
        <v>340166.19</v>
      </c>
      <c r="K622">
        <v>340.16618999999997</v>
      </c>
      <c r="L622">
        <v>132474.48000000001</v>
      </c>
      <c r="M622">
        <v>207691.71</v>
      </c>
      <c r="N622">
        <v>207.69171</v>
      </c>
      <c r="O622" s="10">
        <v>44866</v>
      </c>
      <c r="P622" t="s">
        <v>33</v>
      </c>
      <c r="Q622" t="s">
        <v>39</v>
      </c>
      <c r="R622">
        <v>2022</v>
      </c>
      <c r="S622" t="s">
        <v>86</v>
      </c>
      <c r="T622" t="s">
        <v>76</v>
      </c>
      <c r="U622" t="s">
        <v>42</v>
      </c>
      <c r="V622" t="s">
        <v>85</v>
      </c>
    </row>
    <row r="623" spans="1:22" x14ac:dyDescent="0.25">
      <c r="A623" t="s">
        <v>52</v>
      </c>
      <c r="B623" t="s">
        <v>102</v>
      </c>
      <c r="C623" t="s">
        <v>864</v>
      </c>
      <c r="D623" t="s">
        <v>21</v>
      </c>
      <c r="E623">
        <v>915</v>
      </c>
      <c r="F623">
        <v>196.84</v>
      </c>
      <c r="G623">
        <v>330.92</v>
      </c>
      <c r="H623">
        <v>183660.6</v>
      </c>
      <c r="I623">
        <v>330.92</v>
      </c>
      <c r="J623">
        <v>302791.8</v>
      </c>
      <c r="K623">
        <v>302.79180000000002</v>
      </c>
      <c r="L623">
        <v>109246.2</v>
      </c>
      <c r="M623">
        <v>193545.60000000001</v>
      </c>
      <c r="N623">
        <v>193.54560000000001</v>
      </c>
      <c r="O623" s="10">
        <v>45157</v>
      </c>
      <c r="P623" t="s">
        <v>25</v>
      </c>
      <c r="Q623" t="s">
        <v>37</v>
      </c>
      <c r="R623">
        <v>2023</v>
      </c>
      <c r="S623" t="s">
        <v>770</v>
      </c>
      <c r="T623" t="s">
        <v>76</v>
      </c>
      <c r="U623" t="s">
        <v>111</v>
      </c>
      <c r="V623" t="s">
        <v>102</v>
      </c>
    </row>
    <row r="624" spans="1:22" x14ac:dyDescent="0.25">
      <c r="A624" t="s">
        <v>54</v>
      </c>
      <c r="B624" t="s">
        <v>64</v>
      </c>
      <c r="C624" t="s">
        <v>864</v>
      </c>
      <c r="D624" t="s">
        <v>23</v>
      </c>
      <c r="E624">
        <v>1179</v>
      </c>
      <c r="F624">
        <v>126.62</v>
      </c>
      <c r="G624">
        <v>180</v>
      </c>
      <c r="H624">
        <v>117900</v>
      </c>
      <c r="I624">
        <v>180</v>
      </c>
      <c r="J624">
        <v>212220</v>
      </c>
      <c r="K624">
        <v>212.22</v>
      </c>
      <c r="L624">
        <v>82936.100000000006</v>
      </c>
      <c r="M624">
        <v>129283.9</v>
      </c>
      <c r="N624">
        <v>129.28389999999999</v>
      </c>
      <c r="O624" s="10">
        <v>44910</v>
      </c>
      <c r="P624" t="s">
        <v>27</v>
      </c>
      <c r="Q624" t="s">
        <v>39</v>
      </c>
      <c r="R624">
        <v>2022</v>
      </c>
      <c r="S624" t="s">
        <v>65</v>
      </c>
      <c r="T624" t="s">
        <v>76</v>
      </c>
      <c r="U624" t="s">
        <v>41</v>
      </c>
      <c r="V624" t="s">
        <v>64</v>
      </c>
    </row>
    <row r="625" spans="1:22" x14ac:dyDescent="0.25">
      <c r="A625" t="s">
        <v>53</v>
      </c>
      <c r="B625" t="s">
        <v>280</v>
      </c>
      <c r="C625" t="s">
        <v>864</v>
      </c>
      <c r="D625" t="s">
        <v>24</v>
      </c>
      <c r="E625">
        <v>922.5</v>
      </c>
      <c r="F625">
        <v>196.21</v>
      </c>
      <c r="G625">
        <v>287.36</v>
      </c>
      <c r="H625">
        <v>176726.39999999999</v>
      </c>
      <c r="I625">
        <v>287.36</v>
      </c>
      <c r="J625">
        <v>265089.59999999998</v>
      </c>
      <c r="K625">
        <v>265.08960000000002</v>
      </c>
      <c r="L625">
        <v>120669.15</v>
      </c>
      <c r="M625">
        <v>144420.45000000001</v>
      </c>
      <c r="N625">
        <v>144.42044999999999</v>
      </c>
      <c r="O625" s="10">
        <v>44779</v>
      </c>
      <c r="P625" t="s">
        <v>25</v>
      </c>
      <c r="Q625" t="s">
        <v>37</v>
      </c>
      <c r="R625">
        <v>2022</v>
      </c>
      <c r="S625" t="s">
        <v>327</v>
      </c>
      <c r="T625" t="s">
        <v>76</v>
      </c>
      <c r="U625" t="s">
        <v>111</v>
      </c>
      <c r="V625" t="s">
        <v>280</v>
      </c>
    </row>
    <row r="626" spans="1:22" x14ac:dyDescent="0.25">
      <c r="A626" t="s">
        <v>52</v>
      </c>
      <c r="B626" t="s">
        <v>244</v>
      </c>
      <c r="C626" t="s">
        <v>864</v>
      </c>
      <c r="D626" t="s">
        <v>21</v>
      </c>
      <c r="E626">
        <v>916.5</v>
      </c>
      <c r="F626">
        <v>196.92</v>
      </c>
      <c r="G626">
        <v>339.38</v>
      </c>
      <c r="H626">
        <v>157132.94</v>
      </c>
      <c r="I626">
        <v>339.38</v>
      </c>
      <c r="J626">
        <v>311041.77</v>
      </c>
      <c r="K626">
        <v>311.04176999999999</v>
      </c>
      <c r="L626">
        <v>91173.96</v>
      </c>
      <c r="M626">
        <v>219867.81</v>
      </c>
      <c r="N626">
        <v>219.86780999999999</v>
      </c>
      <c r="O626" s="10">
        <v>45234</v>
      </c>
      <c r="P626" t="s">
        <v>33</v>
      </c>
      <c r="Q626" t="s">
        <v>39</v>
      </c>
      <c r="R626">
        <v>2023</v>
      </c>
      <c r="S626" t="s">
        <v>476</v>
      </c>
      <c r="T626" t="s">
        <v>76</v>
      </c>
      <c r="U626" t="s">
        <v>111</v>
      </c>
      <c r="V626" t="s">
        <v>244</v>
      </c>
    </row>
    <row r="627" spans="1:22" x14ac:dyDescent="0.25">
      <c r="A627" t="s">
        <v>867</v>
      </c>
      <c r="B627" t="s">
        <v>185</v>
      </c>
      <c r="C627" t="s">
        <v>864</v>
      </c>
      <c r="D627" t="s">
        <v>23</v>
      </c>
      <c r="E627">
        <v>1131</v>
      </c>
      <c r="F627">
        <v>190.21</v>
      </c>
      <c r="G627">
        <v>290.73</v>
      </c>
      <c r="H627">
        <v>199150.05</v>
      </c>
      <c r="I627">
        <v>290.73</v>
      </c>
      <c r="J627">
        <v>328815.63</v>
      </c>
      <c r="K627">
        <v>328.81563</v>
      </c>
      <c r="L627">
        <v>130293.85</v>
      </c>
      <c r="M627">
        <v>198521.78</v>
      </c>
      <c r="N627">
        <v>198.52178000000001</v>
      </c>
      <c r="O627" s="10">
        <v>45162</v>
      </c>
      <c r="P627" t="s">
        <v>25</v>
      </c>
      <c r="Q627" t="s">
        <v>37</v>
      </c>
      <c r="R627">
        <v>2023</v>
      </c>
      <c r="S627" t="s">
        <v>596</v>
      </c>
      <c r="T627" t="s">
        <v>76</v>
      </c>
      <c r="U627" t="s">
        <v>111</v>
      </c>
      <c r="V627" t="s">
        <v>185</v>
      </c>
    </row>
    <row r="628" spans="1:22" x14ac:dyDescent="0.25">
      <c r="A628" t="s">
        <v>53</v>
      </c>
      <c r="B628" t="s">
        <v>401</v>
      </c>
      <c r="C628" t="s">
        <v>864</v>
      </c>
      <c r="D628" t="s">
        <v>22</v>
      </c>
      <c r="E628">
        <v>1780.5</v>
      </c>
      <c r="F628">
        <v>80.08</v>
      </c>
      <c r="G628">
        <v>117.33</v>
      </c>
      <c r="H628">
        <v>105479.67</v>
      </c>
      <c r="I628">
        <v>117.33</v>
      </c>
      <c r="J628">
        <v>208906.065</v>
      </c>
      <c r="K628">
        <v>208.90606500000001</v>
      </c>
      <c r="L628">
        <v>71991.92</v>
      </c>
      <c r="M628">
        <v>136914.14499999999</v>
      </c>
      <c r="N628">
        <v>136.91414499999999</v>
      </c>
      <c r="O628" s="10">
        <v>44942</v>
      </c>
      <c r="P628" t="s">
        <v>36</v>
      </c>
      <c r="Q628" t="s">
        <v>38</v>
      </c>
      <c r="R628">
        <v>2023</v>
      </c>
      <c r="S628" t="s">
        <v>449</v>
      </c>
      <c r="T628" t="s">
        <v>76</v>
      </c>
      <c r="U628" t="s">
        <v>111</v>
      </c>
      <c r="V628" t="s">
        <v>401</v>
      </c>
    </row>
    <row r="629" spans="1:22" x14ac:dyDescent="0.25">
      <c r="A629" t="s">
        <v>52</v>
      </c>
      <c r="B629" t="s">
        <v>91</v>
      </c>
      <c r="C629" t="s">
        <v>864</v>
      </c>
      <c r="D629" t="s">
        <v>24</v>
      </c>
      <c r="E629">
        <v>1378.5</v>
      </c>
      <c r="F629">
        <v>208.16</v>
      </c>
      <c r="G629">
        <v>338.59</v>
      </c>
      <c r="H629">
        <v>216020.42</v>
      </c>
      <c r="I629">
        <v>338.59</v>
      </c>
      <c r="J629">
        <v>466746.31499999989</v>
      </c>
      <c r="K629">
        <v>466.74631499999992</v>
      </c>
      <c r="L629">
        <v>132806.07999999999</v>
      </c>
      <c r="M629">
        <v>333940.23499999999</v>
      </c>
      <c r="N629">
        <v>333.94023499999997</v>
      </c>
      <c r="O629" s="10">
        <v>45304</v>
      </c>
      <c r="P629" t="s">
        <v>36</v>
      </c>
      <c r="Q629" t="s">
        <v>38</v>
      </c>
      <c r="R629">
        <v>2024</v>
      </c>
      <c r="S629" t="s">
        <v>423</v>
      </c>
      <c r="T629" t="s">
        <v>76</v>
      </c>
      <c r="U629" t="s">
        <v>111</v>
      </c>
      <c r="V629" t="s">
        <v>83</v>
      </c>
    </row>
    <row r="630" spans="1:22" x14ac:dyDescent="0.25">
      <c r="A630" t="s">
        <v>52</v>
      </c>
      <c r="B630" t="s">
        <v>91</v>
      </c>
      <c r="C630" t="s">
        <v>864</v>
      </c>
      <c r="D630" t="s">
        <v>24</v>
      </c>
      <c r="E630">
        <v>1378.5</v>
      </c>
      <c r="F630">
        <v>208.16</v>
      </c>
      <c r="G630">
        <v>338.59</v>
      </c>
      <c r="H630">
        <v>216020.42</v>
      </c>
      <c r="I630">
        <v>338.59</v>
      </c>
      <c r="J630">
        <v>466746.31499999989</v>
      </c>
      <c r="K630">
        <v>466.74631499999992</v>
      </c>
      <c r="L630">
        <v>132806.07999999999</v>
      </c>
      <c r="M630">
        <v>333940.23499999999</v>
      </c>
      <c r="N630">
        <v>333.94023499999997</v>
      </c>
      <c r="O630" s="10">
        <v>45304</v>
      </c>
      <c r="P630" t="s">
        <v>36</v>
      </c>
      <c r="Q630" t="s">
        <v>38</v>
      </c>
      <c r="R630">
        <v>2024</v>
      </c>
      <c r="S630" t="s">
        <v>423</v>
      </c>
      <c r="T630" t="s">
        <v>76</v>
      </c>
      <c r="U630" t="s">
        <v>111</v>
      </c>
      <c r="V630" t="s">
        <v>91</v>
      </c>
    </row>
    <row r="631" spans="1:22" x14ac:dyDescent="0.25">
      <c r="A631" t="s">
        <v>52</v>
      </c>
      <c r="B631" t="s">
        <v>208</v>
      </c>
      <c r="C631" t="s">
        <v>864</v>
      </c>
      <c r="D631" t="s">
        <v>24</v>
      </c>
      <c r="E631">
        <v>1606.5</v>
      </c>
      <c r="F631">
        <v>150.72999999999999</v>
      </c>
      <c r="G631">
        <v>214.56</v>
      </c>
      <c r="H631">
        <v>159632.64000000001</v>
      </c>
      <c r="I631">
        <v>214.56</v>
      </c>
      <c r="J631">
        <v>344690.64</v>
      </c>
      <c r="K631">
        <v>344.69063999999997</v>
      </c>
      <c r="L631">
        <v>112143.12</v>
      </c>
      <c r="M631">
        <v>232547.52</v>
      </c>
      <c r="N631">
        <v>232.54751999999999</v>
      </c>
      <c r="O631" s="10">
        <v>45327</v>
      </c>
      <c r="P631" t="s">
        <v>26</v>
      </c>
      <c r="Q631" t="s">
        <v>38</v>
      </c>
      <c r="R631">
        <v>2024</v>
      </c>
      <c r="S631" t="s">
        <v>728</v>
      </c>
      <c r="T631" t="s">
        <v>76</v>
      </c>
      <c r="U631" t="s">
        <v>44</v>
      </c>
      <c r="V631" t="s">
        <v>208</v>
      </c>
    </row>
    <row r="632" spans="1:22" x14ac:dyDescent="0.25">
      <c r="A632" t="s">
        <v>54</v>
      </c>
      <c r="B632" t="s">
        <v>233</v>
      </c>
      <c r="C632" t="s">
        <v>864</v>
      </c>
      <c r="D632" t="s">
        <v>23</v>
      </c>
      <c r="E632">
        <v>1687.5</v>
      </c>
      <c r="F632">
        <v>200.25</v>
      </c>
      <c r="G632">
        <v>300.29000000000002</v>
      </c>
      <c r="H632">
        <v>234526.49</v>
      </c>
      <c r="I632">
        <v>300.29000000000002</v>
      </c>
      <c r="J632">
        <v>506739.37500000012</v>
      </c>
      <c r="K632">
        <v>506.73937500000011</v>
      </c>
      <c r="L632">
        <v>156395.25</v>
      </c>
      <c r="M632">
        <v>350344.12500000012</v>
      </c>
      <c r="N632">
        <v>350.34412500000008</v>
      </c>
      <c r="O632" s="10">
        <v>45632</v>
      </c>
      <c r="P632" t="s">
        <v>27</v>
      </c>
      <c r="Q632" t="s">
        <v>39</v>
      </c>
      <c r="R632">
        <v>2024</v>
      </c>
      <c r="S632" t="s">
        <v>712</v>
      </c>
      <c r="T632" t="s">
        <v>76</v>
      </c>
      <c r="U632" t="s">
        <v>42</v>
      </c>
      <c r="V632" t="s">
        <v>233</v>
      </c>
    </row>
    <row r="633" spans="1:22" x14ac:dyDescent="0.25">
      <c r="A633" t="s">
        <v>867</v>
      </c>
      <c r="B633" t="s">
        <v>120</v>
      </c>
      <c r="C633" t="s">
        <v>864</v>
      </c>
      <c r="D633" t="s">
        <v>22</v>
      </c>
      <c r="E633">
        <v>1068</v>
      </c>
      <c r="F633">
        <v>278.52</v>
      </c>
      <c r="G633">
        <v>388.58</v>
      </c>
      <c r="H633">
        <v>251411.26</v>
      </c>
      <c r="I633">
        <v>388.58</v>
      </c>
      <c r="J633">
        <v>415003.44</v>
      </c>
      <c r="K633">
        <v>415.00344000000001</v>
      </c>
      <c r="L633">
        <v>180202.44</v>
      </c>
      <c r="M633">
        <v>234801</v>
      </c>
      <c r="N633">
        <v>234.80099999999999</v>
      </c>
      <c r="O633" s="10">
        <v>45072</v>
      </c>
      <c r="P633" t="s">
        <v>32</v>
      </c>
      <c r="Q633" t="s">
        <v>40</v>
      </c>
      <c r="R633">
        <v>2023</v>
      </c>
      <c r="S633" t="s">
        <v>479</v>
      </c>
      <c r="T633" t="s">
        <v>76</v>
      </c>
      <c r="U633" t="s">
        <v>42</v>
      </c>
      <c r="V633" t="s">
        <v>120</v>
      </c>
    </row>
    <row r="634" spans="1:22" x14ac:dyDescent="0.25">
      <c r="A634" t="s">
        <v>53</v>
      </c>
      <c r="B634" t="s">
        <v>100</v>
      </c>
      <c r="C634" t="s">
        <v>864</v>
      </c>
      <c r="D634" t="s">
        <v>24</v>
      </c>
      <c r="E634">
        <v>1359</v>
      </c>
      <c r="F634">
        <v>242.23</v>
      </c>
      <c r="G634">
        <v>331.73</v>
      </c>
      <c r="H634">
        <v>300547.38</v>
      </c>
      <c r="I634">
        <v>331.73</v>
      </c>
      <c r="J634">
        <v>450821.07</v>
      </c>
      <c r="K634">
        <v>450.82107000000002</v>
      </c>
      <c r="L634">
        <v>219460.38</v>
      </c>
      <c r="M634">
        <v>231360.69</v>
      </c>
      <c r="N634">
        <v>231.36069000000001</v>
      </c>
      <c r="O634" s="10">
        <v>44654</v>
      </c>
      <c r="P634" t="s">
        <v>30</v>
      </c>
      <c r="Q634" t="s">
        <v>40</v>
      </c>
      <c r="R634">
        <v>2022</v>
      </c>
      <c r="S634" t="s">
        <v>201</v>
      </c>
      <c r="T634" t="s">
        <v>76</v>
      </c>
      <c r="U634" t="s">
        <v>46</v>
      </c>
      <c r="V634" t="s">
        <v>100</v>
      </c>
    </row>
    <row r="635" spans="1:22" x14ac:dyDescent="0.25">
      <c r="A635" t="s">
        <v>54</v>
      </c>
      <c r="B635" t="s">
        <v>68</v>
      </c>
      <c r="C635" t="s">
        <v>864</v>
      </c>
      <c r="D635" t="s">
        <v>22</v>
      </c>
      <c r="E635">
        <v>1456.5</v>
      </c>
      <c r="F635">
        <v>285.68</v>
      </c>
      <c r="G635">
        <v>390.24</v>
      </c>
      <c r="H635">
        <v>315704.15999999997</v>
      </c>
      <c r="I635">
        <v>390.24</v>
      </c>
      <c r="J635">
        <v>568384.56000000006</v>
      </c>
      <c r="K635">
        <v>568.38456000000008</v>
      </c>
      <c r="L635">
        <v>231115.12</v>
      </c>
      <c r="M635">
        <v>337269.44000000012</v>
      </c>
      <c r="N635">
        <v>337.26944000000009</v>
      </c>
      <c r="O635" s="10">
        <v>45543</v>
      </c>
      <c r="P635" t="s">
        <v>35</v>
      </c>
      <c r="Q635" t="s">
        <v>37</v>
      </c>
      <c r="R635">
        <v>2024</v>
      </c>
      <c r="S635" t="s">
        <v>483</v>
      </c>
      <c r="T635" t="s">
        <v>76</v>
      </c>
      <c r="U635" t="s">
        <v>47</v>
      </c>
      <c r="V635" t="s">
        <v>68</v>
      </c>
    </row>
    <row r="636" spans="1:22" x14ac:dyDescent="0.25">
      <c r="A636" t="s">
        <v>867</v>
      </c>
      <c r="B636" t="s">
        <v>180</v>
      </c>
      <c r="C636" t="s">
        <v>864</v>
      </c>
      <c r="D636" t="s">
        <v>24</v>
      </c>
      <c r="E636">
        <v>1599</v>
      </c>
      <c r="F636">
        <v>216.36</v>
      </c>
      <c r="G636">
        <v>334.87</v>
      </c>
      <c r="H636">
        <v>324489.03000000003</v>
      </c>
      <c r="I636">
        <v>334.87</v>
      </c>
      <c r="J636">
        <v>535457.13</v>
      </c>
      <c r="K636">
        <v>535.45713000000001</v>
      </c>
      <c r="L636">
        <v>209652.84</v>
      </c>
      <c r="M636">
        <v>325804.28999999998</v>
      </c>
      <c r="N636">
        <v>325.80428999999998</v>
      </c>
      <c r="O636" s="10">
        <v>45116</v>
      </c>
      <c r="P636" t="s">
        <v>31</v>
      </c>
      <c r="Q636" t="s">
        <v>37</v>
      </c>
      <c r="R636">
        <v>2023</v>
      </c>
      <c r="S636" t="s">
        <v>321</v>
      </c>
      <c r="T636" t="s">
        <v>76</v>
      </c>
      <c r="U636" t="s">
        <v>44</v>
      </c>
      <c r="V636" t="s">
        <v>180</v>
      </c>
    </row>
    <row r="637" spans="1:22" x14ac:dyDescent="0.25">
      <c r="A637" t="s">
        <v>54</v>
      </c>
      <c r="B637" t="s">
        <v>371</v>
      </c>
      <c r="C637" t="s">
        <v>864</v>
      </c>
      <c r="D637" t="s">
        <v>24</v>
      </c>
      <c r="E637">
        <v>1737</v>
      </c>
      <c r="F637">
        <v>282.48</v>
      </c>
      <c r="G637">
        <v>356.86</v>
      </c>
      <c r="H637">
        <v>312966.21999999997</v>
      </c>
      <c r="I637">
        <v>356.86</v>
      </c>
      <c r="J637">
        <v>619865.82000000007</v>
      </c>
      <c r="K637">
        <v>619.8658200000001</v>
      </c>
      <c r="L637">
        <v>247734.96</v>
      </c>
      <c r="M637">
        <v>372130.8600000001</v>
      </c>
      <c r="N637">
        <v>372.1308600000001</v>
      </c>
      <c r="O637" s="10">
        <v>45269</v>
      </c>
      <c r="P637" t="s">
        <v>27</v>
      </c>
      <c r="Q637" t="s">
        <v>39</v>
      </c>
      <c r="R637">
        <v>2023</v>
      </c>
      <c r="S637" t="s">
        <v>468</v>
      </c>
      <c r="T637" t="s">
        <v>76</v>
      </c>
      <c r="U637" t="s">
        <v>47</v>
      </c>
      <c r="V637" t="s">
        <v>371</v>
      </c>
    </row>
    <row r="638" spans="1:22" x14ac:dyDescent="0.25">
      <c r="A638" t="s">
        <v>867</v>
      </c>
      <c r="B638" t="s">
        <v>185</v>
      </c>
      <c r="C638" t="s">
        <v>862</v>
      </c>
      <c r="D638" t="s">
        <v>23</v>
      </c>
      <c r="E638">
        <v>731</v>
      </c>
      <c r="F638">
        <v>204.75</v>
      </c>
      <c r="G638">
        <v>296.63</v>
      </c>
      <c r="H638">
        <v>164333.01999999999</v>
      </c>
      <c r="I638">
        <v>203</v>
      </c>
      <c r="J638">
        <v>68443.53</v>
      </c>
      <c r="K638">
        <v>68.443529999999996</v>
      </c>
      <c r="L638">
        <v>113431.5</v>
      </c>
      <c r="M638">
        <v>0</v>
      </c>
      <c r="N638">
        <v>0</v>
      </c>
      <c r="O638" s="10">
        <v>45280</v>
      </c>
      <c r="P638" t="s">
        <v>27</v>
      </c>
      <c r="Q638" t="s">
        <v>39</v>
      </c>
      <c r="R638">
        <v>2023</v>
      </c>
      <c r="S638" t="s">
        <v>501</v>
      </c>
      <c r="T638" t="s">
        <v>863</v>
      </c>
      <c r="U638" t="s">
        <v>111</v>
      </c>
      <c r="V638" t="s">
        <v>185</v>
      </c>
    </row>
    <row r="639" spans="1:22" x14ac:dyDescent="0.25">
      <c r="A639" t="s">
        <v>54</v>
      </c>
      <c r="B639" t="s">
        <v>296</v>
      </c>
      <c r="C639" t="s">
        <v>862</v>
      </c>
      <c r="D639" t="s">
        <v>23</v>
      </c>
      <c r="E639">
        <v>9</v>
      </c>
      <c r="F639">
        <v>204.3</v>
      </c>
      <c r="G639">
        <v>295.18</v>
      </c>
      <c r="H639">
        <v>2656.62</v>
      </c>
      <c r="I639">
        <v>160.99</v>
      </c>
      <c r="J639">
        <v>1207.71</v>
      </c>
      <c r="K639">
        <v>1.2077100000000001</v>
      </c>
      <c r="L639">
        <v>1838.7</v>
      </c>
      <c r="M639">
        <v>0</v>
      </c>
      <c r="N639">
        <v>0</v>
      </c>
      <c r="O639" s="10">
        <v>44705</v>
      </c>
      <c r="P639" t="s">
        <v>32</v>
      </c>
      <c r="Q639" t="s">
        <v>40</v>
      </c>
      <c r="R639">
        <v>2022</v>
      </c>
      <c r="S639" t="s">
        <v>630</v>
      </c>
      <c r="T639" t="s">
        <v>863</v>
      </c>
      <c r="U639" t="s">
        <v>42</v>
      </c>
      <c r="V639" t="s">
        <v>296</v>
      </c>
    </row>
    <row r="640" spans="1:22" x14ac:dyDescent="0.25">
      <c r="A640" t="s">
        <v>54</v>
      </c>
      <c r="B640" t="s">
        <v>285</v>
      </c>
      <c r="C640" t="s">
        <v>862</v>
      </c>
      <c r="D640" t="s">
        <v>21</v>
      </c>
      <c r="E640">
        <v>66</v>
      </c>
      <c r="F640">
        <v>14.88</v>
      </c>
      <c r="G640">
        <v>23.37</v>
      </c>
      <c r="H640">
        <v>1285.3499999999999</v>
      </c>
      <c r="I640">
        <v>23.37</v>
      </c>
      <c r="J640">
        <v>1542.42</v>
      </c>
      <c r="K640">
        <v>1.5424199999999999</v>
      </c>
      <c r="L640">
        <v>818.4</v>
      </c>
      <c r="M640">
        <v>724.0200000000001</v>
      </c>
      <c r="N640">
        <v>0.72402000000000011</v>
      </c>
      <c r="O640" s="10">
        <v>45470</v>
      </c>
      <c r="P640" t="s">
        <v>28</v>
      </c>
      <c r="Q640" t="s">
        <v>40</v>
      </c>
      <c r="R640">
        <v>2024</v>
      </c>
      <c r="S640" t="s">
        <v>514</v>
      </c>
      <c r="T640" t="s">
        <v>863</v>
      </c>
      <c r="U640" t="s">
        <v>111</v>
      </c>
      <c r="V640" t="s">
        <v>285</v>
      </c>
    </row>
    <row r="641" spans="1:22" x14ac:dyDescent="0.25">
      <c r="A641" t="s">
        <v>53</v>
      </c>
      <c r="B641" t="s">
        <v>235</v>
      </c>
      <c r="C641" t="s">
        <v>862</v>
      </c>
      <c r="D641" t="s">
        <v>24</v>
      </c>
      <c r="E641">
        <v>15</v>
      </c>
      <c r="F641">
        <v>194.34</v>
      </c>
      <c r="G641">
        <v>324.27</v>
      </c>
      <c r="H641">
        <v>4864.05</v>
      </c>
      <c r="I641">
        <v>324.27</v>
      </c>
      <c r="J641">
        <v>4864.0499999999993</v>
      </c>
      <c r="K641">
        <v>4.8640499999999989</v>
      </c>
      <c r="L641">
        <v>2915.1</v>
      </c>
      <c r="M641">
        <v>1948.9499999999989</v>
      </c>
      <c r="N641">
        <v>1.9489499999999991</v>
      </c>
      <c r="O641" s="10">
        <v>44795</v>
      </c>
      <c r="P641" t="s">
        <v>25</v>
      </c>
      <c r="Q641" t="s">
        <v>37</v>
      </c>
      <c r="R641">
        <v>2022</v>
      </c>
      <c r="S641" t="s">
        <v>236</v>
      </c>
      <c r="T641" t="s">
        <v>863</v>
      </c>
      <c r="U641" t="s">
        <v>44</v>
      </c>
      <c r="V641" t="s">
        <v>235</v>
      </c>
    </row>
    <row r="642" spans="1:22" x14ac:dyDescent="0.25">
      <c r="A642" t="s">
        <v>54</v>
      </c>
      <c r="B642" t="s">
        <v>107</v>
      </c>
      <c r="C642" t="s">
        <v>862</v>
      </c>
      <c r="D642" t="s">
        <v>24</v>
      </c>
      <c r="E642">
        <v>25</v>
      </c>
      <c r="F642">
        <v>104.34</v>
      </c>
      <c r="G642">
        <v>180.13</v>
      </c>
      <c r="H642">
        <v>3782.73</v>
      </c>
      <c r="I642">
        <v>180.13</v>
      </c>
      <c r="J642">
        <v>4503.25</v>
      </c>
      <c r="K642">
        <v>4.5032500000000004</v>
      </c>
      <c r="L642">
        <v>2191.14</v>
      </c>
      <c r="M642">
        <v>2312.11</v>
      </c>
      <c r="N642">
        <v>2.3121100000000001</v>
      </c>
      <c r="O642" s="10">
        <v>45584</v>
      </c>
      <c r="P642" t="s">
        <v>29</v>
      </c>
      <c r="Q642" t="s">
        <v>39</v>
      </c>
      <c r="R642">
        <v>2024</v>
      </c>
      <c r="S642" t="s">
        <v>445</v>
      </c>
      <c r="T642" t="s">
        <v>863</v>
      </c>
      <c r="U642" t="s">
        <v>42</v>
      </c>
      <c r="V642" t="s">
        <v>107</v>
      </c>
    </row>
    <row r="643" spans="1:22" x14ac:dyDescent="0.25">
      <c r="A643" t="s">
        <v>54</v>
      </c>
      <c r="B643" t="s">
        <v>62</v>
      </c>
      <c r="C643" t="s">
        <v>862</v>
      </c>
      <c r="D643" t="s">
        <v>22</v>
      </c>
      <c r="E643">
        <v>50</v>
      </c>
      <c r="F643">
        <v>237.44</v>
      </c>
      <c r="G643">
        <v>410.39</v>
      </c>
      <c r="H643">
        <v>17236.38</v>
      </c>
      <c r="I643">
        <v>410.39</v>
      </c>
      <c r="J643">
        <v>20519.5</v>
      </c>
      <c r="K643">
        <v>20.519500000000001</v>
      </c>
      <c r="L643">
        <v>9972.48</v>
      </c>
      <c r="M643">
        <v>10547.02</v>
      </c>
      <c r="N643">
        <v>10.54702</v>
      </c>
      <c r="O643" s="10">
        <v>44608</v>
      </c>
      <c r="P643" t="s">
        <v>26</v>
      </c>
      <c r="Q643" t="s">
        <v>38</v>
      </c>
      <c r="R643">
        <v>2022</v>
      </c>
      <c r="S643" t="s">
        <v>63</v>
      </c>
      <c r="T643" t="s">
        <v>863</v>
      </c>
      <c r="U643" t="s">
        <v>42</v>
      </c>
      <c r="V643" t="s">
        <v>62</v>
      </c>
    </row>
    <row r="644" spans="1:22" x14ac:dyDescent="0.25">
      <c r="A644" t="s">
        <v>52</v>
      </c>
      <c r="B644" t="s">
        <v>354</v>
      </c>
      <c r="C644" t="s">
        <v>862</v>
      </c>
      <c r="D644" t="s">
        <v>24</v>
      </c>
      <c r="E644">
        <v>79</v>
      </c>
      <c r="F644">
        <v>87.11</v>
      </c>
      <c r="G644">
        <v>145.78</v>
      </c>
      <c r="H644">
        <v>10496.16</v>
      </c>
      <c r="I644">
        <v>145.78</v>
      </c>
      <c r="J644">
        <v>11516.62</v>
      </c>
      <c r="K644">
        <v>11.51662</v>
      </c>
      <c r="L644">
        <v>6271.92</v>
      </c>
      <c r="M644">
        <v>5244.7000000000007</v>
      </c>
      <c r="N644">
        <v>5.2447000000000008</v>
      </c>
      <c r="O644" s="10">
        <v>45069</v>
      </c>
      <c r="P644" t="s">
        <v>32</v>
      </c>
      <c r="Q644" t="s">
        <v>40</v>
      </c>
      <c r="R644">
        <v>2023</v>
      </c>
      <c r="S644" t="s">
        <v>580</v>
      </c>
      <c r="T644" t="s">
        <v>863</v>
      </c>
      <c r="U644" t="s">
        <v>45</v>
      </c>
      <c r="V644" t="s">
        <v>354</v>
      </c>
    </row>
    <row r="645" spans="1:22" x14ac:dyDescent="0.25">
      <c r="A645" t="s">
        <v>52</v>
      </c>
      <c r="B645" t="s">
        <v>144</v>
      </c>
      <c r="C645" t="s">
        <v>862</v>
      </c>
      <c r="D645" t="s">
        <v>22</v>
      </c>
      <c r="E645">
        <v>92</v>
      </c>
      <c r="F645">
        <v>181.52</v>
      </c>
      <c r="G645">
        <v>252.26</v>
      </c>
      <c r="H645">
        <v>19424.02</v>
      </c>
      <c r="I645">
        <v>252.26</v>
      </c>
      <c r="J645">
        <v>23207.919999999998</v>
      </c>
      <c r="K645">
        <v>23.207920000000001</v>
      </c>
      <c r="L645">
        <v>13977.04</v>
      </c>
      <c r="M645">
        <v>9230.8799999999974</v>
      </c>
      <c r="N645">
        <v>9.2308799999999973</v>
      </c>
      <c r="O645" s="10">
        <v>45558</v>
      </c>
      <c r="P645" t="s">
        <v>35</v>
      </c>
      <c r="Q645" t="s">
        <v>37</v>
      </c>
      <c r="R645">
        <v>2024</v>
      </c>
      <c r="S645" t="s">
        <v>667</v>
      </c>
      <c r="T645" t="s">
        <v>863</v>
      </c>
      <c r="U645" t="s">
        <v>43</v>
      </c>
      <c r="V645" t="s">
        <v>144</v>
      </c>
    </row>
    <row r="646" spans="1:22" x14ac:dyDescent="0.25">
      <c r="A646" t="s">
        <v>54</v>
      </c>
      <c r="B646" t="s">
        <v>77</v>
      </c>
      <c r="C646" t="s">
        <v>862</v>
      </c>
      <c r="D646" t="s">
        <v>22</v>
      </c>
      <c r="E646">
        <v>408</v>
      </c>
      <c r="F646">
        <v>63.34</v>
      </c>
      <c r="G646">
        <v>84.92</v>
      </c>
      <c r="H646">
        <v>24032.36</v>
      </c>
      <c r="I646">
        <v>84.92</v>
      </c>
      <c r="J646">
        <v>34647.360000000001</v>
      </c>
      <c r="K646">
        <v>34.647359999999999</v>
      </c>
      <c r="L646">
        <v>17925.22</v>
      </c>
      <c r="M646">
        <v>16722.14</v>
      </c>
      <c r="N646">
        <v>16.72214</v>
      </c>
      <c r="O646" s="10">
        <v>45622</v>
      </c>
      <c r="P646" t="s">
        <v>33</v>
      </c>
      <c r="Q646" t="s">
        <v>39</v>
      </c>
      <c r="R646">
        <v>2024</v>
      </c>
      <c r="S646" t="s">
        <v>673</v>
      </c>
      <c r="T646" t="s">
        <v>863</v>
      </c>
      <c r="U646" t="s">
        <v>45</v>
      </c>
      <c r="V646" t="s">
        <v>77</v>
      </c>
    </row>
    <row r="647" spans="1:22" x14ac:dyDescent="0.25">
      <c r="A647" t="s">
        <v>53</v>
      </c>
      <c r="B647" t="s">
        <v>198</v>
      </c>
      <c r="C647" t="s">
        <v>862</v>
      </c>
      <c r="D647" t="s">
        <v>21</v>
      </c>
      <c r="E647">
        <v>191</v>
      </c>
      <c r="F647">
        <v>194.72</v>
      </c>
      <c r="G647">
        <v>284.20999999999998</v>
      </c>
      <c r="H647">
        <v>54284.11</v>
      </c>
      <c r="I647">
        <v>284.20999999999998</v>
      </c>
      <c r="J647">
        <v>54284.109999999993</v>
      </c>
      <c r="K647">
        <v>54.284109999999991</v>
      </c>
      <c r="L647">
        <v>37191.519999999997</v>
      </c>
      <c r="M647">
        <v>17092.59</v>
      </c>
      <c r="N647">
        <v>17.092590000000001</v>
      </c>
      <c r="O647" s="10">
        <v>44699</v>
      </c>
      <c r="P647" t="s">
        <v>32</v>
      </c>
      <c r="Q647" t="s">
        <v>40</v>
      </c>
      <c r="R647">
        <v>2022</v>
      </c>
      <c r="S647" t="s">
        <v>199</v>
      </c>
      <c r="T647" t="s">
        <v>863</v>
      </c>
      <c r="U647" t="s">
        <v>41</v>
      </c>
      <c r="V647" t="s">
        <v>198</v>
      </c>
    </row>
    <row r="648" spans="1:22" x14ac:dyDescent="0.25">
      <c r="A648" t="s">
        <v>52</v>
      </c>
      <c r="B648" t="s">
        <v>285</v>
      </c>
      <c r="C648" t="s">
        <v>862</v>
      </c>
      <c r="D648" t="s">
        <v>21</v>
      </c>
      <c r="E648">
        <v>110</v>
      </c>
      <c r="F648">
        <v>208.99</v>
      </c>
      <c r="G648">
        <v>258.11</v>
      </c>
      <c r="H648">
        <v>25811</v>
      </c>
      <c r="I648">
        <v>258.11</v>
      </c>
      <c r="J648">
        <v>28392.1</v>
      </c>
      <c r="K648">
        <v>28.392099999999999</v>
      </c>
      <c r="L648">
        <v>20899</v>
      </c>
      <c r="M648">
        <v>7493.1000000000022</v>
      </c>
      <c r="N648">
        <v>7.4931000000000019</v>
      </c>
      <c r="O648" s="10">
        <v>45015</v>
      </c>
      <c r="P648" t="s">
        <v>34</v>
      </c>
      <c r="Q648" t="s">
        <v>38</v>
      </c>
      <c r="R648">
        <v>2023</v>
      </c>
      <c r="S648" t="s">
        <v>706</v>
      </c>
      <c r="T648" t="s">
        <v>863</v>
      </c>
      <c r="U648" t="s">
        <v>45</v>
      </c>
      <c r="V648" t="s">
        <v>285</v>
      </c>
    </row>
    <row r="649" spans="1:22" x14ac:dyDescent="0.25">
      <c r="A649" t="s">
        <v>867</v>
      </c>
      <c r="B649" t="s">
        <v>130</v>
      </c>
      <c r="C649" t="s">
        <v>862</v>
      </c>
      <c r="D649" t="s">
        <v>21</v>
      </c>
      <c r="E649">
        <v>536</v>
      </c>
      <c r="F649">
        <v>24.4</v>
      </c>
      <c r="G649">
        <v>32.79</v>
      </c>
      <c r="H649">
        <v>15968.73</v>
      </c>
      <c r="I649">
        <v>32.79</v>
      </c>
      <c r="J649">
        <v>17575.439999999999</v>
      </c>
      <c r="K649">
        <v>17.57544</v>
      </c>
      <c r="L649">
        <v>11882.8</v>
      </c>
      <c r="M649">
        <v>5692.6399999999994</v>
      </c>
      <c r="N649">
        <v>5.692639999999999</v>
      </c>
      <c r="O649" s="10">
        <v>45115</v>
      </c>
      <c r="P649" t="s">
        <v>31</v>
      </c>
      <c r="Q649" t="s">
        <v>37</v>
      </c>
      <c r="R649">
        <v>2023</v>
      </c>
      <c r="S649" t="s">
        <v>131</v>
      </c>
      <c r="T649" t="s">
        <v>863</v>
      </c>
      <c r="U649" t="s">
        <v>47</v>
      </c>
      <c r="V649" t="s">
        <v>130</v>
      </c>
    </row>
    <row r="650" spans="1:22" x14ac:dyDescent="0.25">
      <c r="A650" t="s">
        <v>52</v>
      </c>
      <c r="B650" t="s">
        <v>244</v>
      </c>
      <c r="C650" t="s">
        <v>862</v>
      </c>
      <c r="D650" t="s">
        <v>21</v>
      </c>
      <c r="E650">
        <v>439</v>
      </c>
      <c r="F650">
        <v>45.04</v>
      </c>
      <c r="G650">
        <v>79.349999999999994</v>
      </c>
      <c r="H650">
        <v>34834.65</v>
      </c>
      <c r="I650">
        <v>79.349999999999994</v>
      </c>
      <c r="J650">
        <v>34834.649999999987</v>
      </c>
      <c r="K650">
        <v>34.834650000000003</v>
      </c>
      <c r="L650">
        <v>19772.560000000001</v>
      </c>
      <c r="M650">
        <v>15062.089999999989</v>
      </c>
      <c r="N650">
        <v>15.062089999999991</v>
      </c>
      <c r="O650" s="10">
        <v>44770</v>
      </c>
      <c r="P650" t="s">
        <v>31</v>
      </c>
      <c r="Q650" t="s">
        <v>37</v>
      </c>
      <c r="R650">
        <v>2022</v>
      </c>
      <c r="S650" t="s">
        <v>696</v>
      </c>
      <c r="T650" t="s">
        <v>863</v>
      </c>
      <c r="U650" t="s">
        <v>111</v>
      </c>
      <c r="V650" t="s">
        <v>244</v>
      </c>
    </row>
    <row r="651" spans="1:22" x14ac:dyDescent="0.25">
      <c r="A651" t="s">
        <v>54</v>
      </c>
      <c r="B651" t="s">
        <v>89</v>
      </c>
      <c r="C651" t="s">
        <v>862</v>
      </c>
      <c r="D651" t="s">
        <v>23</v>
      </c>
      <c r="E651">
        <v>763</v>
      </c>
      <c r="F651">
        <v>136.75</v>
      </c>
      <c r="G651">
        <v>208.9</v>
      </c>
      <c r="H651">
        <v>159390.70000000001</v>
      </c>
      <c r="I651">
        <v>208.9</v>
      </c>
      <c r="J651">
        <v>159390.70000000001</v>
      </c>
      <c r="K651">
        <v>159.39070000000001</v>
      </c>
      <c r="L651">
        <v>104340.25</v>
      </c>
      <c r="M651">
        <v>55050.450000000012</v>
      </c>
      <c r="N651">
        <v>55.050450000000012</v>
      </c>
      <c r="O651" s="10">
        <v>44851</v>
      </c>
      <c r="P651" t="s">
        <v>29</v>
      </c>
      <c r="Q651" t="s">
        <v>39</v>
      </c>
      <c r="R651">
        <v>2022</v>
      </c>
      <c r="S651" t="s">
        <v>90</v>
      </c>
      <c r="T651" t="s">
        <v>863</v>
      </c>
      <c r="U651" t="s">
        <v>41</v>
      </c>
      <c r="V651" t="s">
        <v>89</v>
      </c>
    </row>
    <row r="652" spans="1:22" x14ac:dyDescent="0.25">
      <c r="A652" t="s">
        <v>52</v>
      </c>
      <c r="B652" t="s">
        <v>93</v>
      </c>
      <c r="C652" t="s">
        <v>862</v>
      </c>
      <c r="D652" t="s">
        <v>24</v>
      </c>
      <c r="E652">
        <v>244</v>
      </c>
      <c r="F652">
        <v>155.76</v>
      </c>
      <c r="G652">
        <v>269.37</v>
      </c>
      <c r="H652">
        <v>65726.28</v>
      </c>
      <c r="I652">
        <v>269.37</v>
      </c>
      <c r="J652">
        <v>65726.28</v>
      </c>
      <c r="K652">
        <v>65.726280000000003</v>
      </c>
      <c r="L652">
        <v>38005.440000000002</v>
      </c>
      <c r="M652">
        <v>27720.84</v>
      </c>
      <c r="N652">
        <v>27.720839999999999</v>
      </c>
      <c r="O652" s="10">
        <v>44656</v>
      </c>
      <c r="P652" t="s">
        <v>30</v>
      </c>
      <c r="Q652" t="s">
        <v>40</v>
      </c>
      <c r="R652">
        <v>2022</v>
      </c>
      <c r="S652" t="s">
        <v>734</v>
      </c>
      <c r="T652" t="s">
        <v>863</v>
      </c>
      <c r="U652" t="s">
        <v>42</v>
      </c>
      <c r="V652" t="s">
        <v>93</v>
      </c>
    </row>
    <row r="653" spans="1:22" x14ac:dyDescent="0.25">
      <c r="A653" t="s">
        <v>53</v>
      </c>
      <c r="B653" t="s">
        <v>62</v>
      </c>
      <c r="C653" t="s">
        <v>862</v>
      </c>
      <c r="D653" t="s">
        <v>22</v>
      </c>
      <c r="E653">
        <v>997</v>
      </c>
      <c r="F653">
        <v>25.25</v>
      </c>
      <c r="G653">
        <v>30.44</v>
      </c>
      <c r="H653">
        <v>22982.2</v>
      </c>
      <c r="I653">
        <v>30.44</v>
      </c>
      <c r="J653">
        <v>30348.68</v>
      </c>
      <c r="K653">
        <v>30.348680000000002</v>
      </c>
      <c r="L653">
        <v>19063.75</v>
      </c>
      <c r="M653">
        <v>11284.93</v>
      </c>
      <c r="N653">
        <v>11.284929999999999</v>
      </c>
      <c r="O653" s="10">
        <v>45269</v>
      </c>
      <c r="P653" t="s">
        <v>27</v>
      </c>
      <c r="Q653" t="s">
        <v>39</v>
      </c>
      <c r="R653">
        <v>2023</v>
      </c>
      <c r="S653" t="s">
        <v>627</v>
      </c>
      <c r="T653" t="s">
        <v>863</v>
      </c>
      <c r="U653" t="s">
        <v>45</v>
      </c>
      <c r="V653" t="s">
        <v>62</v>
      </c>
    </row>
    <row r="654" spans="1:22" x14ac:dyDescent="0.25">
      <c r="A654" t="s">
        <v>867</v>
      </c>
      <c r="B654" t="s">
        <v>262</v>
      </c>
      <c r="C654" t="s">
        <v>862</v>
      </c>
      <c r="D654" t="s">
        <v>21</v>
      </c>
      <c r="E654">
        <v>468</v>
      </c>
      <c r="F654">
        <v>13.16</v>
      </c>
      <c r="G654">
        <v>19.559999999999999</v>
      </c>
      <c r="H654">
        <v>9154.08</v>
      </c>
      <c r="I654">
        <v>19.559999999999999</v>
      </c>
      <c r="J654">
        <v>9154.08</v>
      </c>
      <c r="K654">
        <v>9.1540800000000004</v>
      </c>
      <c r="L654">
        <v>6158.88</v>
      </c>
      <c r="M654">
        <v>2995.2</v>
      </c>
      <c r="N654">
        <v>2.9952000000000001</v>
      </c>
      <c r="O654" s="10">
        <v>44668</v>
      </c>
      <c r="P654" t="s">
        <v>30</v>
      </c>
      <c r="Q654" t="s">
        <v>40</v>
      </c>
      <c r="R654">
        <v>2022</v>
      </c>
      <c r="S654" t="s">
        <v>444</v>
      </c>
      <c r="T654" t="s">
        <v>863</v>
      </c>
      <c r="U654" t="s">
        <v>44</v>
      </c>
      <c r="V654" t="s">
        <v>262</v>
      </c>
    </row>
    <row r="655" spans="1:22" x14ac:dyDescent="0.25">
      <c r="A655" t="s">
        <v>54</v>
      </c>
      <c r="B655" t="s">
        <v>374</v>
      </c>
      <c r="C655" t="s">
        <v>862</v>
      </c>
      <c r="D655" t="s">
        <v>22</v>
      </c>
      <c r="E655">
        <v>566</v>
      </c>
      <c r="F655">
        <v>67.930000000000007</v>
      </c>
      <c r="G655">
        <v>94.29</v>
      </c>
      <c r="H655">
        <v>44504.88</v>
      </c>
      <c r="I655">
        <v>94.29</v>
      </c>
      <c r="J655">
        <v>53368.140000000007</v>
      </c>
      <c r="K655">
        <v>53.368139999999997</v>
      </c>
      <c r="L655">
        <v>32062.959999999999</v>
      </c>
      <c r="M655">
        <v>21305.180000000011</v>
      </c>
      <c r="N655">
        <v>21.305180000000011</v>
      </c>
      <c r="O655" s="10">
        <v>45531</v>
      </c>
      <c r="P655" t="s">
        <v>25</v>
      </c>
      <c r="Q655" t="s">
        <v>37</v>
      </c>
      <c r="R655">
        <v>2024</v>
      </c>
      <c r="S655" t="s">
        <v>809</v>
      </c>
      <c r="T655" t="s">
        <v>863</v>
      </c>
      <c r="U655" t="s">
        <v>45</v>
      </c>
      <c r="V655" t="s">
        <v>374</v>
      </c>
    </row>
    <row r="656" spans="1:22" x14ac:dyDescent="0.25">
      <c r="A656" t="s">
        <v>53</v>
      </c>
      <c r="B656" t="s">
        <v>126</v>
      </c>
      <c r="C656" t="s">
        <v>862</v>
      </c>
      <c r="D656" t="s">
        <v>22</v>
      </c>
      <c r="E656">
        <v>189</v>
      </c>
      <c r="F656">
        <v>270.82</v>
      </c>
      <c r="G656">
        <v>325.44</v>
      </c>
      <c r="H656">
        <v>61508.160000000003</v>
      </c>
      <c r="I656">
        <v>325.44</v>
      </c>
      <c r="J656">
        <v>61508.160000000003</v>
      </c>
      <c r="K656">
        <v>61.508159999999997</v>
      </c>
      <c r="L656">
        <v>51184.98</v>
      </c>
      <c r="M656">
        <v>10323.179999999989</v>
      </c>
      <c r="N656">
        <v>10.32317999999999</v>
      </c>
      <c r="O656" s="10">
        <v>44635</v>
      </c>
      <c r="P656" t="s">
        <v>34</v>
      </c>
      <c r="Q656" t="s">
        <v>38</v>
      </c>
      <c r="R656">
        <v>2022</v>
      </c>
      <c r="S656" t="s">
        <v>643</v>
      </c>
      <c r="T656" t="s">
        <v>863</v>
      </c>
      <c r="U656" t="s">
        <v>42</v>
      </c>
      <c r="V656" t="s">
        <v>126</v>
      </c>
    </row>
    <row r="657" spans="1:22" x14ac:dyDescent="0.25">
      <c r="A657" t="s">
        <v>52</v>
      </c>
      <c r="B657" t="s">
        <v>157</v>
      </c>
      <c r="C657" t="s">
        <v>862</v>
      </c>
      <c r="D657" t="s">
        <v>24</v>
      </c>
      <c r="E657">
        <v>566</v>
      </c>
      <c r="F657">
        <v>278.16000000000003</v>
      </c>
      <c r="G657">
        <v>334.99</v>
      </c>
      <c r="H657">
        <v>131651.07</v>
      </c>
      <c r="I657">
        <v>334.99</v>
      </c>
      <c r="J657">
        <v>189604.34</v>
      </c>
      <c r="K657">
        <v>189.60434000000001</v>
      </c>
      <c r="L657">
        <v>109316.88</v>
      </c>
      <c r="M657">
        <v>80287.459999999992</v>
      </c>
      <c r="N657">
        <v>80.287459999999996</v>
      </c>
      <c r="O657" s="10">
        <v>45657</v>
      </c>
      <c r="P657" t="s">
        <v>27</v>
      </c>
      <c r="Q657" t="s">
        <v>39</v>
      </c>
      <c r="R657">
        <v>2024</v>
      </c>
      <c r="S657" t="s">
        <v>158</v>
      </c>
      <c r="T657" t="s">
        <v>863</v>
      </c>
      <c r="U657" t="s">
        <v>41</v>
      </c>
      <c r="V657" t="s">
        <v>157</v>
      </c>
    </row>
    <row r="658" spans="1:22" x14ac:dyDescent="0.25">
      <c r="A658" t="s">
        <v>54</v>
      </c>
      <c r="B658" t="s">
        <v>118</v>
      </c>
      <c r="C658" t="s">
        <v>862</v>
      </c>
      <c r="D658" t="s">
        <v>22</v>
      </c>
      <c r="E658">
        <v>472</v>
      </c>
      <c r="F658">
        <v>120.48</v>
      </c>
      <c r="G658">
        <v>144.80000000000001</v>
      </c>
      <c r="H658">
        <v>68345.600000000006</v>
      </c>
      <c r="I658">
        <v>144.80000000000001</v>
      </c>
      <c r="J658">
        <v>68345.600000000006</v>
      </c>
      <c r="K658">
        <v>68.345600000000005</v>
      </c>
      <c r="L658">
        <v>56866.559999999998</v>
      </c>
      <c r="M658">
        <v>11479.04000000001</v>
      </c>
      <c r="N658">
        <v>11.47904000000001</v>
      </c>
      <c r="O658" s="10">
        <v>44789</v>
      </c>
      <c r="P658" t="s">
        <v>25</v>
      </c>
      <c r="Q658" t="s">
        <v>37</v>
      </c>
      <c r="R658">
        <v>2022</v>
      </c>
      <c r="S658" t="s">
        <v>650</v>
      </c>
      <c r="T658" t="s">
        <v>863</v>
      </c>
      <c r="U658" t="s">
        <v>47</v>
      </c>
      <c r="V658" t="s">
        <v>118</v>
      </c>
    </row>
    <row r="659" spans="1:22" x14ac:dyDescent="0.25">
      <c r="A659" t="s">
        <v>52</v>
      </c>
      <c r="B659" t="s">
        <v>249</v>
      </c>
      <c r="C659" t="s">
        <v>862</v>
      </c>
      <c r="D659" t="s">
        <v>22</v>
      </c>
      <c r="E659">
        <v>531</v>
      </c>
      <c r="F659">
        <v>227.14</v>
      </c>
      <c r="G659">
        <v>287.89999999999998</v>
      </c>
      <c r="H659">
        <v>139055.70000000001</v>
      </c>
      <c r="I659">
        <v>287.89999999999998</v>
      </c>
      <c r="J659">
        <v>152874.9</v>
      </c>
      <c r="K659">
        <v>152.8749</v>
      </c>
      <c r="L659">
        <v>109708.62</v>
      </c>
      <c r="M659">
        <v>43166.28</v>
      </c>
      <c r="N659">
        <v>43.16628</v>
      </c>
      <c r="O659" s="10">
        <v>45010</v>
      </c>
      <c r="P659" t="s">
        <v>34</v>
      </c>
      <c r="Q659" t="s">
        <v>38</v>
      </c>
      <c r="R659">
        <v>2023</v>
      </c>
      <c r="S659" t="s">
        <v>582</v>
      </c>
      <c r="T659" t="s">
        <v>863</v>
      </c>
      <c r="U659" t="s">
        <v>44</v>
      </c>
      <c r="V659" t="s">
        <v>249</v>
      </c>
    </row>
    <row r="660" spans="1:22" x14ac:dyDescent="0.25">
      <c r="A660" t="s">
        <v>54</v>
      </c>
      <c r="B660" t="s">
        <v>107</v>
      </c>
      <c r="C660" t="s">
        <v>862</v>
      </c>
      <c r="D660" t="s">
        <v>22</v>
      </c>
      <c r="E660">
        <v>485</v>
      </c>
      <c r="F660">
        <v>204.95</v>
      </c>
      <c r="G660">
        <v>335.46</v>
      </c>
      <c r="H660">
        <v>135525.84</v>
      </c>
      <c r="I660">
        <v>335.46</v>
      </c>
      <c r="J660">
        <v>162698.1</v>
      </c>
      <c r="K660">
        <v>162.69810000000001</v>
      </c>
      <c r="L660">
        <v>82799.8</v>
      </c>
      <c r="M660">
        <v>79898.299999999974</v>
      </c>
      <c r="N660">
        <v>79.898299999999978</v>
      </c>
      <c r="O660" s="10">
        <v>45478</v>
      </c>
      <c r="P660" t="s">
        <v>31</v>
      </c>
      <c r="Q660" t="s">
        <v>37</v>
      </c>
      <c r="R660">
        <v>2024</v>
      </c>
      <c r="S660" t="s">
        <v>108</v>
      </c>
      <c r="T660" t="s">
        <v>863</v>
      </c>
      <c r="U660" t="s">
        <v>46</v>
      </c>
      <c r="V660" t="s">
        <v>107</v>
      </c>
    </row>
    <row r="661" spans="1:22" x14ac:dyDescent="0.25">
      <c r="A661" t="s">
        <v>53</v>
      </c>
      <c r="B661" t="s">
        <v>93</v>
      </c>
      <c r="C661" t="s">
        <v>862</v>
      </c>
      <c r="D661" t="s">
        <v>23</v>
      </c>
      <c r="E661">
        <v>218</v>
      </c>
      <c r="F661">
        <v>104.8</v>
      </c>
      <c r="G661">
        <v>161.37</v>
      </c>
      <c r="H661">
        <v>35178.660000000003</v>
      </c>
      <c r="I661">
        <v>161.37</v>
      </c>
      <c r="J661">
        <v>35178.660000000003</v>
      </c>
      <c r="K661">
        <v>35.178660000000001</v>
      </c>
      <c r="L661">
        <v>22846.400000000001</v>
      </c>
      <c r="M661">
        <v>12332.26</v>
      </c>
      <c r="N661">
        <v>12.33226</v>
      </c>
      <c r="O661" s="10">
        <v>44768</v>
      </c>
      <c r="P661" t="s">
        <v>31</v>
      </c>
      <c r="Q661" t="s">
        <v>37</v>
      </c>
      <c r="R661">
        <v>2022</v>
      </c>
      <c r="S661" t="s">
        <v>771</v>
      </c>
      <c r="T661" t="s">
        <v>863</v>
      </c>
      <c r="U661" t="s">
        <v>46</v>
      </c>
      <c r="V661" t="s">
        <v>93</v>
      </c>
    </row>
    <row r="662" spans="1:22" x14ac:dyDescent="0.25">
      <c r="A662" t="s">
        <v>54</v>
      </c>
      <c r="B662" t="s">
        <v>277</v>
      </c>
      <c r="C662" t="s">
        <v>862</v>
      </c>
      <c r="D662" t="s">
        <v>23</v>
      </c>
      <c r="E662">
        <v>243</v>
      </c>
      <c r="F662">
        <v>190.08</v>
      </c>
      <c r="G662">
        <v>340.53</v>
      </c>
      <c r="H662">
        <v>82748.789999999994</v>
      </c>
      <c r="I662">
        <v>340.53</v>
      </c>
      <c r="J662">
        <v>82748.789999999994</v>
      </c>
      <c r="K662">
        <v>82.74879</v>
      </c>
      <c r="L662">
        <v>46189.440000000002</v>
      </c>
      <c r="M662">
        <v>36559.349999999991</v>
      </c>
      <c r="N662">
        <v>36.559349999999988</v>
      </c>
      <c r="O662" s="10">
        <v>44741</v>
      </c>
      <c r="P662" t="s">
        <v>28</v>
      </c>
      <c r="Q662" t="s">
        <v>40</v>
      </c>
      <c r="R662">
        <v>2022</v>
      </c>
      <c r="S662" t="s">
        <v>278</v>
      </c>
      <c r="T662" t="s">
        <v>863</v>
      </c>
      <c r="U662" t="s">
        <v>43</v>
      </c>
      <c r="V662" t="s">
        <v>277</v>
      </c>
    </row>
    <row r="663" spans="1:22" x14ac:dyDescent="0.25">
      <c r="A663" t="s">
        <v>53</v>
      </c>
      <c r="B663" t="s">
        <v>153</v>
      </c>
      <c r="C663" t="s">
        <v>862</v>
      </c>
      <c r="D663" t="s">
        <v>24</v>
      </c>
      <c r="E663">
        <v>433</v>
      </c>
      <c r="F663">
        <v>43.76</v>
      </c>
      <c r="G663">
        <v>70.78</v>
      </c>
      <c r="H663">
        <v>23215.84</v>
      </c>
      <c r="I663">
        <v>70.78</v>
      </c>
      <c r="J663">
        <v>30647.74</v>
      </c>
      <c r="K663">
        <v>30.647739999999999</v>
      </c>
      <c r="L663">
        <v>14353.28</v>
      </c>
      <c r="M663">
        <v>16294.46</v>
      </c>
      <c r="N663">
        <v>16.294460000000001</v>
      </c>
      <c r="O663" s="10">
        <v>44964</v>
      </c>
      <c r="P663" t="s">
        <v>26</v>
      </c>
      <c r="Q663" t="s">
        <v>38</v>
      </c>
      <c r="R663">
        <v>2023</v>
      </c>
      <c r="S663" t="s">
        <v>585</v>
      </c>
      <c r="T663" t="s">
        <v>863</v>
      </c>
      <c r="U663" t="s">
        <v>43</v>
      </c>
      <c r="V663" t="s">
        <v>153</v>
      </c>
    </row>
    <row r="664" spans="1:22" x14ac:dyDescent="0.25">
      <c r="A664" t="s">
        <v>54</v>
      </c>
      <c r="B664" t="s">
        <v>64</v>
      </c>
      <c r="C664" t="s">
        <v>862</v>
      </c>
      <c r="D664" t="s">
        <v>24</v>
      </c>
      <c r="E664">
        <v>838</v>
      </c>
      <c r="F664">
        <v>62.55</v>
      </c>
      <c r="G664">
        <v>99.34</v>
      </c>
      <c r="H664">
        <v>75697.08</v>
      </c>
      <c r="I664">
        <v>99.34</v>
      </c>
      <c r="J664">
        <v>83246.92</v>
      </c>
      <c r="K664">
        <v>83.246920000000003</v>
      </c>
      <c r="L664">
        <v>47663.1</v>
      </c>
      <c r="M664">
        <v>35583.82</v>
      </c>
      <c r="N664">
        <v>35.583820000000003</v>
      </c>
      <c r="O664" s="10">
        <v>45174</v>
      </c>
      <c r="P664" t="s">
        <v>35</v>
      </c>
      <c r="Q664" t="s">
        <v>37</v>
      </c>
      <c r="R664">
        <v>2023</v>
      </c>
      <c r="S664" t="s">
        <v>183</v>
      </c>
      <c r="T664" t="s">
        <v>863</v>
      </c>
      <c r="U664" t="s">
        <v>42</v>
      </c>
      <c r="V664" t="s">
        <v>64</v>
      </c>
    </row>
    <row r="665" spans="1:22" x14ac:dyDescent="0.25">
      <c r="A665" t="s">
        <v>867</v>
      </c>
      <c r="B665" t="s">
        <v>212</v>
      </c>
      <c r="C665" t="s">
        <v>862</v>
      </c>
      <c r="D665" t="s">
        <v>24</v>
      </c>
      <c r="E665">
        <v>805</v>
      </c>
      <c r="F665">
        <v>186.5</v>
      </c>
      <c r="G665">
        <v>244.81</v>
      </c>
      <c r="H665">
        <v>197072.05</v>
      </c>
      <c r="I665">
        <v>244.81</v>
      </c>
      <c r="J665">
        <v>197072.05</v>
      </c>
      <c r="K665">
        <v>197.07204999999999</v>
      </c>
      <c r="L665">
        <v>150132.5</v>
      </c>
      <c r="M665">
        <v>46939.549999999988</v>
      </c>
      <c r="N665">
        <v>46.93954999999999</v>
      </c>
      <c r="O665" s="10">
        <v>44693</v>
      </c>
      <c r="P665" t="s">
        <v>32</v>
      </c>
      <c r="Q665" t="s">
        <v>40</v>
      </c>
      <c r="R665">
        <v>2022</v>
      </c>
      <c r="S665" t="s">
        <v>213</v>
      </c>
      <c r="T665" t="s">
        <v>863</v>
      </c>
      <c r="U665" t="s">
        <v>111</v>
      </c>
      <c r="V665" t="s">
        <v>212</v>
      </c>
    </row>
    <row r="666" spans="1:22" x14ac:dyDescent="0.25">
      <c r="A666" t="s">
        <v>54</v>
      </c>
      <c r="B666" t="s">
        <v>206</v>
      </c>
      <c r="C666" t="s">
        <v>862</v>
      </c>
      <c r="D666" t="s">
        <v>23</v>
      </c>
      <c r="E666">
        <v>367</v>
      </c>
      <c r="F666">
        <v>81.94</v>
      </c>
      <c r="G666">
        <v>134.41</v>
      </c>
      <c r="H666">
        <v>34274.550000000003</v>
      </c>
      <c r="I666">
        <v>134.41</v>
      </c>
      <c r="J666">
        <v>49328.47</v>
      </c>
      <c r="K666">
        <v>49.328470000000003</v>
      </c>
      <c r="L666">
        <v>20894.7</v>
      </c>
      <c r="M666">
        <v>28433.77</v>
      </c>
      <c r="N666">
        <v>28.433769999999999</v>
      </c>
      <c r="O666" s="10">
        <v>45623</v>
      </c>
      <c r="P666" t="s">
        <v>33</v>
      </c>
      <c r="Q666" t="s">
        <v>39</v>
      </c>
      <c r="R666">
        <v>2024</v>
      </c>
      <c r="S666" t="s">
        <v>336</v>
      </c>
      <c r="T666" t="s">
        <v>863</v>
      </c>
      <c r="U666" t="s">
        <v>45</v>
      </c>
      <c r="V666" t="s">
        <v>206</v>
      </c>
    </row>
    <row r="667" spans="1:22" x14ac:dyDescent="0.25">
      <c r="A667" t="s">
        <v>53</v>
      </c>
      <c r="B667" t="s">
        <v>164</v>
      </c>
      <c r="C667" t="s">
        <v>862</v>
      </c>
      <c r="D667" t="s">
        <v>21</v>
      </c>
      <c r="E667">
        <v>728</v>
      </c>
      <c r="F667">
        <v>282.04000000000002</v>
      </c>
      <c r="G667">
        <v>400.44</v>
      </c>
      <c r="H667">
        <v>243067.08</v>
      </c>
      <c r="I667">
        <v>400.44</v>
      </c>
      <c r="J667">
        <v>291520.32</v>
      </c>
      <c r="K667">
        <v>291.52032000000003</v>
      </c>
      <c r="L667">
        <v>171198.28</v>
      </c>
      <c r="M667">
        <v>120322.04</v>
      </c>
      <c r="N667">
        <v>120.32204</v>
      </c>
      <c r="O667" s="10">
        <v>45526</v>
      </c>
      <c r="P667" t="s">
        <v>25</v>
      </c>
      <c r="Q667" t="s">
        <v>37</v>
      </c>
      <c r="R667">
        <v>2024</v>
      </c>
      <c r="S667" t="s">
        <v>842</v>
      </c>
      <c r="T667" t="s">
        <v>863</v>
      </c>
      <c r="U667" t="s">
        <v>44</v>
      </c>
      <c r="V667" t="s">
        <v>164</v>
      </c>
    </row>
    <row r="668" spans="1:22" x14ac:dyDescent="0.25">
      <c r="A668" t="s">
        <v>54</v>
      </c>
      <c r="B668" t="s">
        <v>64</v>
      </c>
      <c r="C668" t="s">
        <v>862</v>
      </c>
      <c r="D668" t="s">
        <v>22</v>
      </c>
      <c r="E668">
        <v>866</v>
      </c>
      <c r="F668">
        <v>72.760000000000005</v>
      </c>
      <c r="G668">
        <v>88.52</v>
      </c>
      <c r="H668">
        <v>63911.44</v>
      </c>
      <c r="I668">
        <v>88.52</v>
      </c>
      <c r="J668">
        <v>76658.319999999992</v>
      </c>
      <c r="K668">
        <v>76.658319999999989</v>
      </c>
      <c r="L668">
        <v>52532.72</v>
      </c>
      <c r="M668">
        <v>24125.599999999991</v>
      </c>
      <c r="N668">
        <v>24.125599999999991</v>
      </c>
      <c r="O668" s="10">
        <v>45591</v>
      </c>
      <c r="P668" t="s">
        <v>29</v>
      </c>
      <c r="Q668" t="s">
        <v>39</v>
      </c>
      <c r="R668">
        <v>2024</v>
      </c>
      <c r="S668" t="s">
        <v>160</v>
      </c>
      <c r="T668" t="s">
        <v>863</v>
      </c>
      <c r="U668" t="s">
        <v>47</v>
      </c>
      <c r="V668" t="s">
        <v>64</v>
      </c>
    </row>
    <row r="669" spans="1:22" x14ac:dyDescent="0.25">
      <c r="A669" t="s">
        <v>53</v>
      </c>
      <c r="B669" t="s">
        <v>341</v>
      </c>
      <c r="C669" t="s">
        <v>862</v>
      </c>
      <c r="D669" t="s">
        <v>24</v>
      </c>
      <c r="E669">
        <v>553</v>
      </c>
      <c r="F669">
        <v>75.45</v>
      </c>
      <c r="G669">
        <v>94.75</v>
      </c>
      <c r="H669">
        <v>43679.75</v>
      </c>
      <c r="I669">
        <v>94.75</v>
      </c>
      <c r="J669">
        <v>52396.75</v>
      </c>
      <c r="K669">
        <v>52.396749999999997</v>
      </c>
      <c r="L669">
        <v>34782.449999999997</v>
      </c>
      <c r="M669">
        <v>17614.3</v>
      </c>
      <c r="N669">
        <v>17.6143</v>
      </c>
      <c r="O669" s="10">
        <v>45475</v>
      </c>
      <c r="P669" t="s">
        <v>31</v>
      </c>
      <c r="Q669" t="s">
        <v>37</v>
      </c>
      <c r="R669">
        <v>2024</v>
      </c>
      <c r="S669" t="s">
        <v>376</v>
      </c>
      <c r="T669" t="s">
        <v>863</v>
      </c>
      <c r="U669" t="s">
        <v>44</v>
      </c>
      <c r="V669" t="s">
        <v>341</v>
      </c>
    </row>
    <row r="670" spans="1:22" x14ac:dyDescent="0.25">
      <c r="A670" t="s">
        <v>867</v>
      </c>
      <c r="B670" t="s">
        <v>371</v>
      </c>
      <c r="C670" t="s">
        <v>862</v>
      </c>
      <c r="D670" t="s">
        <v>23</v>
      </c>
      <c r="E670">
        <v>386</v>
      </c>
      <c r="F670">
        <v>207.3</v>
      </c>
      <c r="G670">
        <v>293.39999999999998</v>
      </c>
      <c r="H670">
        <v>113252.4</v>
      </c>
      <c r="I670">
        <v>293.39999999999998</v>
      </c>
      <c r="J670">
        <v>113252.4</v>
      </c>
      <c r="K670">
        <v>113.25239999999999</v>
      </c>
      <c r="L670">
        <v>80017.8</v>
      </c>
      <c r="M670">
        <v>33234.599999999991</v>
      </c>
      <c r="N670">
        <v>33.234599999999993</v>
      </c>
      <c r="O670" s="10">
        <v>44770</v>
      </c>
      <c r="P670" t="s">
        <v>31</v>
      </c>
      <c r="Q670" t="s">
        <v>37</v>
      </c>
      <c r="R670">
        <v>2022</v>
      </c>
      <c r="S670" t="s">
        <v>782</v>
      </c>
      <c r="T670" t="s">
        <v>863</v>
      </c>
      <c r="U670" t="s">
        <v>111</v>
      </c>
      <c r="V670" t="s">
        <v>371</v>
      </c>
    </row>
    <row r="671" spans="1:22" x14ac:dyDescent="0.25">
      <c r="A671" t="s">
        <v>52</v>
      </c>
      <c r="B671" t="s">
        <v>166</v>
      </c>
      <c r="C671" t="s">
        <v>862</v>
      </c>
      <c r="D671" t="s">
        <v>21</v>
      </c>
      <c r="E671">
        <v>578</v>
      </c>
      <c r="F671">
        <v>45.2</v>
      </c>
      <c r="G671">
        <v>71.95</v>
      </c>
      <c r="H671">
        <v>37773.75</v>
      </c>
      <c r="I671">
        <v>71.95</v>
      </c>
      <c r="J671">
        <v>41587.1</v>
      </c>
      <c r="K671">
        <v>41.5871</v>
      </c>
      <c r="L671">
        <v>23730</v>
      </c>
      <c r="M671">
        <v>17857.099999999999</v>
      </c>
      <c r="N671">
        <v>17.857099999999999</v>
      </c>
      <c r="O671" s="10">
        <v>45005</v>
      </c>
      <c r="P671" t="s">
        <v>34</v>
      </c>
      <c r="Q671" t="s">
        <v>38</v>
      </c>
      <c r="R671">
        <v>2023</v>
      </c>
      <c r="S671" t="s">
        <v>719</v>
      </c>
      <c r="T671" t="s">
        <v>863</v>
      </c>
      <c r="U671" t="s">
        <v>46</v>
      </c>
      <c r="V671" t="s">
        <v>166</v>
      </c>
    </row>
    <row r="672" spans="1:22" x14ac:dyDescent="0.25">
      <c r="A672" t="s">
        <v>54</v>
      </c>
      <c r="B672" t="s">
        <v>142</v>
      </c>
      <c r="C672" t="s">
        <v>862</v>
      </c>
      <c r="D672" t="s">
        <v>21</v>
      </c>
      <c r="E672">
        <v>263</v>
      </c>
      <c r="F672">
        <v>169.47</v>
      </c>
      <c r="G672">
        <v>253.03</v>
      </c>
      <c r="H672">
        <v>66546.89</v>
      </c>
      <c r="I672">
        <v>253.03</v>
      </c>
      <c r="J672">
        <v>66546.89</v>
      </c>
      <c r="K672">
        <v>66.546890000000005</v>
      </c>
      <c r="L672">
        <v>44570.61</v>
      </c>
      <c r="M672">
        <v>21976.28</v>
      </c>
      <c r="N672">
        <v>21.976279999999999</v>
      </c>
      <c r="O672" s="10">
        <v>44761</v>
      </c>
      <c r="P672" t="s">
        <v>31</v>
      </c>
      <c r="Q672" t="s">
        <v>37</v>
      </c>
      <c r="R672">
        <v>2022</v>
      </c>
      <c r="S672" t="s">
        <v>143</v>
      </c>
      <c r="T672" t="s">
        <v>863</v>
      </c>
      <c r="U672" t="s">
        <v>44</v>
      </c>
      <c r="V672" t="s">
        <v>142</v>
      </c>
    </row>
    <row r="673" spans="1:22" x14ac:dyDescent="0.25">
      <c r="A673" t="s">
        <v>867</v>
      </c>
      <c r="B673" t="s">
        <v>333</v>
      </c>
      <c r="C673" t="s">
        <v>862</v>
      </c>
      <c r="D673" t="s">
        <v>21</v>
      </c>
      <c r="E673">
        <v>527</v>
      </c>
      <c r="F673">
        <v>148.44</v>
      </c>
      <c r="G673">
        <v>207.52</v>
      </c>
      <c r="H673">
        <v>91101.28</v>
      </c>
      <c r="I673">
        <v>207.52</v>
      </c>
      <c r="J673">
        <v>109363.04</v>
      </c>
      <c r="K673">
        <v>109.36304</v>
      </c>
      <c r="L673">
        <v>65165.16</v>
      </c>
      <c r="M673">
        <v>44197.88</v>
      </c>
      <c r="N673">
        <v>44.197879999999998</v>
      </c>
      <c r="O673" s="10">
        <v>44907</v>
      </c>
      <c r="P673" t="s">
        <v>27</v>
      </c>
      <c r="Q673" t="s">
        <v>39</v>
      </c>
      <c r="R673">
        <v>2022</v>
      </c>
      <c r="S673" t="s">
        <v>531</v>
      </c>
      <c r="T673" t="s">
        <v>863</v>
      </c>
      <c r="U673" t="s">
        <v>41</v>
      </c>
      <c r="V673" t="s">
        <v>333</v>
      </c>
    </row>
    <row r="674" spans="1:22" x14ac:dyDescent="0.25">
      <c r="A674" t="s">
        <v>54</v>
      </c>
      <c r="B674" t="s">
        <v>85</v>
      </c>
      <c r="C674" t="s">
        <v>862</v>
      </c>
      <c r="D674" t="s">
        <v>23</v>
      </c>
      <c r="E674">
        <v>271</v>
      </c>
      <c r="F674">
        <v>207.95</v>
      </c>
      <c r="G674">
        <v>347.48</v>
      </c>
      <c r="H674">
        <v>71233.399999999994</v>
      </c>
      <c r="I674">
        <v>347.48</v>
      </c>
      <c r="J674">
        <v>94167.08</v>
      </c>
      <c r="K674">
        <v>94.167079999999999</v>
      </c>
      <c r="L674">
        <v>42629.75</v>
      </c>
      <c r="M674">
        <v>51537.33</v>
      </c>
      <c r="N674">
        <v>51.537329999999997</v>
      </c>
      <c r="O674" s="10">
        <v>45262</v>
      </c>
      <c r="P674" t="s">
        <v>27</v>
      </c>
      <c r="Q674" t="s">
        <v>39</v>
      </c>
      <c r="R674">
        <v>2023</v>
      </c>
      <c r="S674" t="s">
        <v>831</v>
      </c>
      <c r="T674" t="s">
        <v>863</v>
      </c>
      <c r="U674" t="s">
        <v>46</v>
      </c>
      <c r="V674" t="s">
        <v>85</v>
      </c>
    </row>
    <row r="675" spans="1:22" x14ac:dyDescent="0.25">
      <c r="A675" t="s">
        <v>53</v>
      </c>
      <c r="B675" t="s">
        <v>83</v>
      </c>
      <c r="C675" t="s">
        <v>862</v>
      </c>
      <c r="D675" t="s">
        <v>21</v>
      </c>
      <c r="E675">
        <v>516</v>
      </c>
      <c r="F675">
        <v>77.38</v>
      </c>
      <c r="G675">
        <v>139.02000000000001</v>
      </c>
      <c r="H675">
        <v>59778.6</v>
      </c>
      <c r="I675">
        <v>139.02000000000001</v>
      </c>
      <c r="J675">
        <v>71734.320000000007</v>
      </c>
      <c r="K675">
        <v>71.734320000000011</v>
      </c>
      <c r="L675">
        <v>33273.4</v>
      </c>
      <c r="M675">
        <v>38460.920000000013</v>
      </c>
      <c r="N675">
        <v>38.460920000000009</v>
      </c>
      <c r="O675" s="10">
        <v>45434</v>
      </c>
      <c r="P675" t="s">
        <v>32</v>
      </c>
      <c r="Q675" t="s">
        <v>40</v>
      </c>
      <c r="R675">
        <v>2024</v>
      </c>
      <c r="S675" t="s">
        <v>84</v>
      </c>
      <c r="T675" t="s">
        <v>863</v>
      </c>
      <c r="U675" t="s">
        <v>46</v>
      </c>
      <c r="V675" t="s">
        <v>83</v>
      </c>
    </row>
    <row r="676" spans="1:22" x14ac:dyDescent="0.25">
      <c r="A676" t="s">
        <v>54</v>
      </c>
      <c r="B676" t="s">
        <v>168</v>
      </c>
      <c r="C676" t="s">
        <v>862</v>
      </c>
      <c r="D676" t="s">
        <v>22</v>
      </c>
      <c r="E676">
        <v>992</v>
      </c>
      <c r="F676">
        <v>90.59</v>
      </c>
      <c r="G676">
        <v>138.07</v>
      </c>
      <c r="H676">
        <v>124539.14</v>
      </c>
      <c r="I676">
        <v>138.07</v>
      </c>
      <c r="J676">
        <v>136965.44</v>
      </c>
      <c r="K676">
        <v>136.96544</v>
      </c>
      <c r="L676">
        <v>81712.179999999993</v>
      </c>
      <c r="M676">
        <v>55253.260000000009</v>
      </c>
      <c r="N676">
        <v>55.253260000000012</v>
      </c>
      <c r="O676" s="10">
        <v>45030</v>
      </c>
      <c r="P676" t="s">
        <v>30</v>
      </c>
      <c r="Q676" t="s">
        <v>40</v>
      </c>
      <c r="R676">
        <v>2023</v>
      </c>
      <c r="S676" t="s">
        <v>205</v>
      </c>
      <c r="T676" t="s">
        <v>863</v>
      </c>
      <c r="U676" t="s">
        <v>45</v>
      </c>
      <c r="V676" t="s">
        <v>168</v>
      </c>
    </row>
    <row r="677" spans="1:22" x14ac:dyDescent="0.25">
      <c r="A677" t="s">
        <v>52</v>
      </c>
      <c r="B677" t="s">
        <v>296</v>
      </c>
      <c r="C677" t="s">
        <v>862</v>
      </c>
      <c r="D677" t="s">
        <v>22</v>
      </c>
      <c r="E677">
        <v>1161</v>
      </c>
      <c r="F677">
        <v>127.72</v>
      </c>
      <c r="G677">
        <v>204.68</v>
      </c>
      <c r="H677">
        <v>164972.07999999999</v>
      </c>
      <c r="I677">
        <v>204.68</v>
      </c>
      <c r="J677">
        <v>237633.48</v>
      </c>
      <c r="K677">
        <v>237.63347999999999</v>
      </c>
      <c r="L677">
        <v>102942.32</v>
      </c>
      <c r="M677">
        <v>134691.16</v>
      </c>
      <c r="N677">
        <v>134.69116</v>
      </c>
      <c r="O677" s="10">
        <v>45309</v>
      </c>
      <c r="P677" t="s">
        <v>36</v>
      </c>
      <c r="Q677" t="s">
        <v>38</v>
      </c>
      <c r="R677">
        <v>2024</v>
      </c>
      <c r="S677" t="s">
        <v>735</v>
      </c>
      <c r="T677" t="s">
        <v>863</v>
      </c>
      <c r="U677" t="s">
        <v>111</v>
      </c>
      <c r="V677" t="s">
        <v>296</v>
      </c>
    </row>
    <row r="678" spans="1:22" x14ac:dyDescent="0.25">
      <c r="A678" t="s">
        <v>54</v>
      </c>
      <c r="B678" t="s">
        <v>420</v>
      </c>
      <c r="C678" t="s">
        <v>862</v>
      </c>
      <c r="D678" t="s">
        <v>24</v>
      </c>
      <c r="E678">
        <v>716</v>
      </c>
      <c r="F678">
        <v>51.6</v>
      </c>
      <c r="G678">
        <v>82.51</v>
      </c>
      <c r="H678">
        <v>59077.16</v>
      </c>
      <c r="I678">
        <v>82.51</v>
      </c>
      <c r="J678">
        <v>59077.16</v>
      </c>
      <c r="K678">
        <v>59.077160000000013</v>
      </c>
      <c r="L678">
        <v>36945.599999999999</v>
      </c>
      <c r="M678">
        <v>22131.56</v>
      </c>
      <c r="N678">
        <v>22.13156</v>
      </c>
      <c r="O678" s="10">
        <v>44793</v>
      </c>
      <c r="P678" t="s">
        <v>25</v>
      </c>
      <c r="Q678" t="s">
        <v>37</v>
      </c>
      <c r="R678">
        <v>2022</v>
      </c>
      <c r="S678" t="s">
        <v>421</v>
      </c>
      <c r="T678" t="s">
        <v>863</v>
      </c>
      <c r="U678" t="s">
        <v>43</v>
      </c>
      <c r="V678" t="s">
        <v>420</v>
      </c>
    </row>
    <row r="679" spans="1:22" x14ac:dyDescent="0.25">
      <c r="A679" t="s">
        <v>867</v>
      </c>
      <c r="B679" t="s">
        <v>138</v>
      </c>
      <c r="C679" t="s">
        <v>862</v>
      </c>
      <c r="D679" t="s">
        <v>24</v>
      </c>
      <c r="E679">
        <v>1169</v>
      </c>
      <c r="F679">
        <v>25.07</v>
      </c>
      <c r="G679">
        <v>35.869999999999997</v>
      </c>
      <c r="H679">
        <v>34937.379999999997</v>
      </c>
      <c r="I679">
        <v>35.869999999999997</v>
      </c>
      <c r="J679">
        <v>41932.03</v>
      </c>
      <c r="K679">
        <v>41.932029999999997</v>
      </c>
      <c r="L679">
        <v>24418.18</v>
      </c>
      <c r="M679">
        <v>17513.849999999999</v>
      </c>
      <c r="N679">
        <v>17.513850000000001</v>
      </c>
      <c r="O679" s="10">
        <v>44916</v>
      </c>
      <c r="P679" t="s">
        <v>27</v>
      </c>
      <c r="Q679" t="s">
        <v>39</v>
      </c>
      <c r="R679">
        <v>2022</v>
      </c>
      <c r="S679" t="s">
        <v>140</v>
      </c>
      <c r="T679" t="s">
        <v>863</v>
      </c>
      <c r="U679" t="s">
        <v>41</v>
      </c>
      <c r="V679" t="s">
        <v>138</v>
      </c>
    </row>
    <row r="680" spans="1:22" x14ac:dyDescent="0.25">
      <c r="A680" t="s">
        <v>53</v>
      </c>
      <c r="B680" t="s">
        <v>93</v>
      </c>
      <c r="C680" t="s">
        <v>862</v>
      </c>
      <c r="D680" t="s">
        <v>23</v>
      </c>
      <c r="E680">
        <v>854</v>
      </c>
      <c r="F680">
        <v>39.200000000000003</v>
      </c>
      <c r="G680">
        <v>56.31</v>
      </c>
      <c r="H680">
        <v>48088.74</v>
      </c>
      <c r="I680">
        <v>56.31</v>
      </c>
      <c r="J680">
        <v>48088.740000000013</v>
      </c>
      <c r="K680">
        <v>48.088740000000008</v>
      </c>
      <c r="L680">
        <v>33476.800000000003</v>
      </c>
      <c r="M680">
        <v>14611.94</v>
      </c>
      <c r="N680">
        <v>14.611940000000001</v>
      </c>
      <c r="O680" s="10">
        <v>44621</v>
      </c>
      <c r="P680" t="s">
        <v>34</v>
      </c>
      <c r="Q680" t="s">
        <v>38</v>
      </c>
      <c r="R680">
        <v>2022</v>
      </c>
      <c r="S680" t="s">
        <v>163</v>
      </c>
      <c r="T680" t="s">
        <v>863</v>
      </c>
      <c r="U680" t="s">
        <v>41</v>
      </c>
      <c r="V680" t="s">
        <v>93</v>
      </c>
    </row>
    <row r="681" spans="1:22" x14ac:dyDescent="0.25">
      <c r="A681" t="s">
        <v>53</v>
      </c>
      <c r="B681" t="s">
        <v>93</v>
      </c>
      <c r="C681" t="s">
        <v>862</v>
      </c>
      <c r="D681" t="s">
        <v>23</v>
      </c>
      <c r="E681">
        <v>854</v>
      </c>
      <c r="F681">
        <v>39.200000000000003</v>
      </c>
      <c r="G681">
        <v>56.31</v>
      </c>
      <c r="H681">
        <v>48088.74</v>
      </c>
      <c r="I681">
        <v>56.31</v>
      </c>
      <c r="J681">
        <v>48088.740000000013</v>
      </c>
      <c r="K681">
        <v>48.088740000000008</v>
      </c>
      <c r="L681">
        <v>33476.800000000003</v>
      </c>
      <c r="M681">
        <v>14611.94</v>
      </c>
      <c r="N681">
        <v>14.611940000000001</v>
      </c>
      <c r="O681" s="10">
        <v>44621</v>
      </c>
      <c r="P681" t="s">
        <v>34</v>
      </c>
      <c r="Q681" t="s">
        <v>38</v>
      </c>
      <c r="R681">
        <v>2022</v>
      </c>
      <c r="S681" t="s">
        <v>163</v>
      </c>
      <c r="T681" t="s">
        <v>863</v>
      </c>
      <c r="U681" t="s">
        <v>41</v>
      </c>
      <c r="V681" t="s">
        <v>128</v>
      </c>
    </row>
    <row r="682" spans="1:22" x14ac:dyDescent="0.25">
      <c r="A682" t="s">
        <v>867</v>
      </c>
      <c r="B682" t="s">
        <v>83</v>
      </c>
      <c r="C682" t="s">
        <v>862</v>
      </c>
      <c r="D682" t="s">
        <v>24</v>
      </c>
      <c r="E682">
        <v>963</v>
      </c>
      <c r="F682">
        <v>179.05</v>
      </c>
      <c r="G682">
        <v>276.94</v>
      </c>
      <c r="H682">
        <v>266693.21999999997</v>
      </c>
      <c r="I682">
        <v>276.94</v>
      </c>
      <c r="J682">
        <v>266693.21999999997</v>
      </c>
      <c r="K682">
        <v>266.69322</v>
      </c>
      <c r="L682">
        <v>172425.15</v>
      </c>
      <c r="M682">
        <v>94268.069999999978</v>
      </c>
      <c r="N682">
        <v>94.26806999999998</v>
      </c>
      <c r="O682" s="10">
        <v>44830</v>
      </c>
      <c r="P682" t="s">
        <v>35</v>
      </c>
      <c r="Q682" t="s">
        <v>37</v>
      </c>
      <c r="R682">
        <v>2022</v>
      </c>
      <c r="S682" t="s">
        <v>464</v>
      </c>
      <c r="T682" t="s">
        <v>863</v>
      </c>
      <c r="U682" t="s">
        <v>44</v>
      </c>
      <c r="V682" t="s">
        <v>83</v>
      </c>
    </row>
    <row r="683" spans="1:22" x14ac:dyDescent="0.25">
      <c r="A683" t="s">
        <v>52</v>
      </c>
      <c r="B683" t="s">
        <v>502</v>
      </c>
      <c r="C683" t="s">
        <v>862</v>
      </c>
      <c r="D683" t="s">
        <v>22</v>
      </c>
      <c r="E683">
        <v>947</v>
      </c>
      <c r="F683">
        <v>150.13999999999999</v>
      </c>
      <c r="G683">
        <v>191.39</v>
      </c>
      <c r="H683">
        <v>181246.33</v>
      </c>
      <c r="I683">
        <v>191.39</v>
      </c>
      <c r="J683">
        <v>181246.33</v>
      </c>
      <c r="K683">
        <v>181.24633</v>
      </c>
      <c r="L683">
        <v>142182.57999999999</v>
      </c>
      <c r="M683">
        <v>39063.75</v>
      </c>
      <c r="N683">
        <v>39.063749999999999</v>
      </c>
      <c r="O683" s="10">
        <v>44697</v>
      </c>
      <c r="P683" t="s">
        <v>32</v>
      </c>
      <c r="Q683" t="s">
        <v>40</v>
      </c>
      <c r="R683">
        <v>2022</v>
      </c>
      <c r="S683" t="s">
        <v>544</v>
      </c>
      <c r="T683" t="s">
        <v>863</v>
      </c>
      <c r="U683" t="s">
        <v>45</v>
      </c>
      <c r="V683" t="s">
        <v>502</v>
      </c>
    </row>
    <row r="684" spans="1:22" x14ac:dyDescent="0.25">
      <c r="A684" t="s">
        <v>53</v>
      </c>
      <c r="B684" t="s">
        <v>81</v>
      </c>
      <c r="C684" t="s">
        <v>862</v>
      </c>
      <c r="D684" t="s">
        <v>21</v>
      </c>
      <c r="E684">
        <v>984</v>
      </c>
      <c r="F684">
        <v>129.30000000000001</v>
      </c>
      <c r="G684">
        <v>168.6</v>
      </c>
      <c r="H684">
        <v>138252</v>
      </c>
      <c r="I684">
        <v>168.6</v>
      </c>
      <c r="J684">
        <v>165902.39999999999</v>
      </c>
      <c r="K684">
        <v>165.9024</v>
      </c>
      <c r="L684">
        <v>106026</v>
      </c>
      <c r="M684">
        <v>59876.399999999987</v>
      </c>
      <c r="N684">
        <v>59.876399999999997</v>
      </c>
      <c r="O684" s="10">
        <v>45457</v>
      </c>
      <c r="P684" t="s">
        <v>28</v>
      </c>
      <c r="Q684" t="s">
        <v>40</v>
      </c>
      <c r="R684">
        <v>2024</v>
      </c>
      <c r="S684" t="s">
        <v>738</v>
      </c>
      <c r="T684" t="s">
        <v>863</v>
      </c>
      <c r="U684" t="s">
        <v>45</v>
      </c>
      <c r="V684" t="s">
        <v>81</v>
      </c>
    </row>
    <row r="685" spans="1:22" x14ac:dyDescent="0.25">
      <c r="A685" t="s">
        <v>52</v>
      </c>
      <c r="B685" t="s">
        <v>289</v>
      </c>
      <c r="C685" t="s">
        <v>862</v>
      </c>
      <c r="D685" t="s">
        <v>21</v>
      </c>
      <c r="E685">
        <v>902</v>
      </c>
      <c r="F685">
        <v>162.96</v>
      </c>
      <c r="G685">
        <v>257.33</v>
      </c>
      <c r="H685">
        <v>193512.16</v>
      </c>
      <c r="I685">
        <v>257.33</v>
      </c>
      <c r="J685">
        <v>232111.66</v>
      </c>
      <c r="K685">
        <v>232.11166</v>
      </c>
      <c r="L685">
        <v>122545.92</v>
      </c>
      <c r="M685">
        <v>109565.74</v>
      </c>
      <c r="N685">
        <v>109.56574000000001</v>
      </c>
      <c r="O685" s="10">
        <v>45556</v>
      </c>
      <c r="P685" t="s">
        <v>35</v>
      </c>
      <c r="Q685" t="s">
        <v>37</v>
      </c>
      <c r="R685">
        <v>2024</v>
      </c>
      <c r="S685" t="s">
        <v>290</v>
      </c>
      <c r="T685" t="s">
        <v>863</v>
      </c>
      <c r="U685" t="s">
        <v>42</v>
      </c>
      <c r="V685" t="s">
        <v>289</v>
      </c>
    </row>
    <row r="686" spans="1:22" x14ac:dyDescent="0.25">
      <c r="A686" t="s">
        <v>53</v>
      </c>
      <c r="B686" t="s">
        <v>122</v>
      </c>
      <c r="C686" t="s">
        <v>862</v>
      </c>
      <c r="D686" t="s">
        <v>21</v>
      </c>
      <c r="E686">
        <v>658</v>
      </c>
      <c r="F686">
        <v>117.25</v>
      </c>
      <c r="G686">
        <v>147.16</v>
      </c>
      <c r="H686">
        <v>80643.679999999993</v>
      </c>
      <c r="I686">
        <v>147.16</v>
      </c>
      <c r="J686">
        <v>96831.28</v>
      </c>
      <c r="K686">
        <v>96.831279999999992</v>
      </c>
      <c r="L686">
        <v>64253</v>
      </c>
      <c r="M686">
        <v>32578.28</v>
      </c>
      <c r="N686">
        <v>32.578279999999999</v>
      </c>
      <c r="O686" s="10">
        <v>45526</v>
      </c>
      <c r="P686" t="s">
        <v>25</v>
      </c>
      <c r="Q686" t="s">
        <v>37</v>
      </c>
      <c r="R686">
        <v>2024</v>
      </c>
      <c r="S686" t="s">
        <v>790</v>
      </c>
      <c r="T686" t="s">
        <v>863</v>
      </c>
      <c r="U686" t="s">
        <v>111</v>
      </c>
      <c r="V686" t="s">
        <v>122</v>
      </c>
    </row>
    <row r="687" spans="1:22" x14ac:dyDescent="0.25">
      <c r="A687" t="s">
        <v>52</v>
      </c>
      <c r="B687" t="s">
        <v>166</v>
      </c>
      <c r="C687" t="s">
        <v>862</v>
      </c>
      <c r="D687" t="s">
        <v>23</v>
      </c>
      <c r="E687">
        <v>416</v>
      </c>
      <c r="F687">
        <v>271.83999999999997</v>
      </c>
      <c r="G687">
        <v>441.15</v>
      </c>
      <c r="H687">
        <v>138962.25</v>
      </c>
      <c r="I687">
        <v>441.15</v>
      </c>
      <c r="J687">
        <v>183518.4</v>
      </c>
      <c r="K687">
        <v>183.51840000000001</v>
      </c>
      <c r="L687">
        <v>85629.6</v>
      </c>
      <c r="M687">
        <v>97888.799999999988</v>
      </c>
      <c r="N687">
        <v>97.888799999999989</v>
      </c>
      <c r="O687" s="10">
        <v>45247</v>
      </c>
      <c r="P687" t="s">
        <v>33</v>
      </c>
      <c r="Q687" t="s">
        <v>39</v>
      </c>
      <c r="R687">
        <v>2023</v>
      </c>
      <c r="S687" t="s">
        <v>167</v>
      </c>
      <c r="T687" t="s">
        <v>863</v>
      </c>
      <c r="U687" t="s">
        <v>111</v>
      </c>
      <c r="V687" t="s">
        <v>166</v>
      </c>
    </row>
    <row r="688" spans="1:22" x14ac:dyDescent="0.25">
      <c r="A688" t="s">
        <v>867</v>
      </c>
      <c r="B688" t="s">
        <v>277</v>
      </c>
      <c r="C688" t="s">
        <v>862</v>
      </c>
      <c r="D688" t="s">
        <v>22</v>
      </c>
      <c r="E688">
        <v>829</v>
      </c>
      <c r="F688">
        <v>215.85</v>
      </c>
      <c r="G688">
        <v>280.22000000000003</v>
      </c>
      <c r="H688">
        <v>175978.16</v>
      </c>
      <c r="I688">
        <v>280.22000000000003</v>
      </c>
      <c r="J688">
        <v>232302.38</v>
      </c>
      <c r="K688">
        <v>232.30238</v>
      </c>
      <c r="L688">
        <v>135553.79999999999</v>
      </c>
      <c r="M688">
        <v>96748.580000000045</v>
      </c>
      <c r="N688">
        <v>96.748580000000047</v>
      </c>
      <c r="O688" s="10">
        <v>44944</v>
      </c>
      <c r="P688" t="s">
        <v>36</v>
      </c>
      <c r="Q688" t="s">
        <v>38</v>
      </c>
      <c r="R688">
        <v>2023</v>
      </c>
      <c r="S688" t="s">
        <v>632</v>
      </c>
      <c r="T688" t="s">
        <v>863</v>
      </c>
      <c r="U688" t="s">
        <v>42</v>
      </c>
      <c r="V688" t="s">
        <v>277</v>
      </c>
    </row>
    <row r="689" spans="1:22" x14ac:dyDescent="0.25">
      <c r="A689" t="s">
        <v>867</v>
      </c>
      <c r="B689" t="s">
        <v>102</v>
      </c>
      <c r="C689" t="s">
        <v>862</v>
      </c>
      <c r="D689" t="s">
        <v>24</v>
      </c>
      <c r="E689">
        <v>910</v>
      </c>
      <c r="F689">
        <v>42.13</v>
      </c>
      <c r="G689">
        <v>72.86</v>
      </c>
      <c r="H689">
        <v>60255.22</v>
      </c>
      <c r="I689">
        <v>72.86</v>
      </c>
      <c r="J689">
        <v>66302.600000000006</v>
      </c>
      <c r="K689">
        <v>66.302600000000012</v>
      </c>
      <c r="L689">
        <v>34841.51</v>
      </c>
      <c r="M689">
        <v>31461.09</v>
      </c>
      <c r="N689">
        <v>31.461089999999999</v>
      </c>
      <c r="O689" s="10">
        <v>45210</v>
      </c>
      <c r="P689" t="s">
        <v>29</v>
      </c>
      <c r="Q689" t="s">
        <v>39</v>
      </c>
      <c r="R689">
        <v>2023</v>
      </c>
      <c r="S689" t="s">
        <v>103</v>
      </c>
      <c r="T689" t="s">
        <v>863</v>
      </c>
      <c r="U689" t="s">
        <v>43</v>
      </c>
      <c r="V689" t="s">
        <v>102</v>
      </c>
    </row>
    <row r="690" spans="1:22" x14ac:dyDescent="0.25">
      <c r="A690" t="s">
        <v>54</v>
      </c>
      <c r="B690" t="s">
        <v>107</v>
      </c>
      <c r="C690" t="s">
        <v>862</v>
      </c>
      <c r="D690" t="s">
        <v>23</v>
      </c>
      <c r="E690">
        <v>497</v>
      </c>
      <c r="F690">
        <v>235.37</v>
      </c>
      <c r="G690">
        <v>417.34</v>
      </c>
      <c r="H690">
        <v>172778.76</v>
      </c>
      <c r="I690">
        <v>417.34</v>
      </c>
      <c r="J690">
        <v>207417.98</v>
      </c>
      <c r="K690">
        <v>207.41798</v>
      </c>
      <c r="L690">
        <v>97443.18</v>
      </c>
      <c r="M690">
        <v>109974.8</v>
      </c>
      <c r="N690">
        <v>109.9748</v>
      </c>
      <c r="O690" s="10">
        <v>45444</v>
      </c>
      <c r="P690" t="s">
        <v>28</v>
      </c>
      <c r="Q690" t="s">
        <v>40</v>
      </c>
      <c r="R690">
        <v>2024</v>
      </c>
      <c r="S690" t="s">
        <v>482</v>
      </c>
      <c r="T690" t="s">
        <v>863</v>
      </c>
      <c r="U690" t="s">
        <v>44</v>
      </c>
      <c r="V690" t="s">
        <v>107</v>
      </c>
    </row>
    <row r="691" spans="1:22" x14ac:dyDescent="0.25">
      <c r="A691" t="s">
        <v>54</v>
      </c>
      <c r="B691" t="s">
        <v>351</v>
      </c>
      <c r="C691" t="s">
        <v>862</v>
      </c>
      <c r="D691" t="s">
        <v>22</v>
      </c>
      <c r="E691">
        <v>922</v>
      </c>
      <c r="F691">
        <v>75.14</v>
      </c>
      <c r="G691">
        <v>97.3</v>
      </c>
      <c r="H691">
        <v>74726.399999999994</v>
      </c>
      <c r="I691">
        <v>97.3</v>
      </c>
      <c r="J691">
        <v>89710.599999999991</v>
      </c>
      <c r="K691">
        <v>89.710599999999985</v>
      </c>
      <c r="L691">
        <v>57707.519999999997</v>
      </c>
      <c r="M691">
        <v>32003.079999999991</v>
      </c>
      <c r="N691">
        <v>32.003079999999997</v>
      </c>
      <c r="O691" s="10">
        <v>45447</v>
      </c>
      <c r="P691" t="s">
        <v>28</v>
      </c>
      <c r="Q691" t="s">
        <v>40</v>
      </c>
      <c r="R691">
        <v>2024</v>
      </c>
      <c r="S691" t="s">
        <v>450</v>
      </c>
      <c r="T691" t="s">
        <v>863</v>
      </c>
      <c r="U691" t="s">
        <v>43</v>
      </c>
      <c r="V691" t="s">
        <v>351</v>
      </c>
    </row>
    <row r="692" spans="1:22" x14ac:dyDescent="0.25">
      <c r="A692" t="s">
        <v>867</v>
      </c>
      <c r="B692" t="s">
        <v>83</v>
      </c>
      <c r="C692" t="s">
        <v>862</v>
      </c>
      <c r="D692" t="s">
        <v>23</v>
      </c>
      <c r="E692">
        <v>872</v>
      </c>
      <c r="F692">
        <v>71.41</v>
      </c>
      <c r="G692">
        <v>110.24</v>
      </c>
      <c r="H692">
        <v>87420.32</v>
      </c>
      <c r="I692">
        <v>110.24</v>
      </c>
      <c r="J692">
        <v>96129.279999999999</v>
      </c>
      <c r="K692">
        <v>96.129279999999994</v>
      </c>
      <c r="L692">
        <v>56628.13</v>
      </c>
      <c r="M692">
        <v>39501.15</v>
      </c>
      <c r="N692">
        <v>39.501150000000003</v>
      </c>
      <c r="O692" s="10">
        <v>45192</v>
      </c>
      <c r="P692" t="s">
        <v>35</v>
      </c>
      <c r="Q692" t="s">
        <v>37</v>
      </c>
      <c r="R692">
        <v>2023</v>
      </c>
      <c r="S692" t="s">
        <v>179</v>
      </c>
      <c r="T692" t="s">
        <v>863</v>
      </c>
      <c r="U692" t="s">
        <v>47</v>
      </c>
      <c r="V692" t="s">
        <v>83</v>
      </c>
    </row>
    <row r="693" spans="1:22" x14ac:dyDescent="0.25">
      <c r="A693" t="s">
        <v>53</v>
      </c>
      <c r="B693" t="s">
        <v>185</v>
      </c>
      <c r="C693" t="s">
        <v>862</v>
      </c>
      <c r="D693" t="s">
        <v>22</v>
      </c>
      <c r="E693">
        <v>486</v>
      </c>
      <c r="F693">
        <v>296.43</v>
      </c>
      <c r="G693">
        <v>449</v>
      </c>
      <c r="H693">
        <v>198458</v>
      </c>
      <c r="I693">
        <v>449</v>
      </c>
      <c r="J693">
        <v>218214</v>
      </c>
      <c r="K693">
        <v>218.214</v>
      </c>
      <c r="L693">
        <v>131022.06</v>
      </c>
      <c r="M693">
        <v>87191.94</v>
      </c>
      <c r="N693">
        <v>87.191940000000002</v>
      </c>
      <c r="O693" s="10">
        <v>45096</v>
      </c>
      <c r="P693" t="s">
        <v>28</v>
      </c>
      <c r="Q693" t="s">
        <v>40</v>
      </c>
      <c r="R693">
        <v>2023</v>
      </c>
      <c r="S693" t="s">
        <v>186</v>
      </c>
      <c r="T693" t="s">
        <v>863</v>
      </c>
      <c r="U693" t="s">
        <v>43</v>
      </c>
      <c r="V693" t="s">
        <v>185</v>
      </c>
    </row>
    <row r="694" spans="1:22" x14ac:dyDescent="0.25">
      <c r="A694" t="s">
        <v>53</v>
      </c>
      <c r="B694" t="s">
        <v>333</v>
      </c>
      <c r="C694" t="s">
        <v>862</v>
      </c>
      <c r="D694" t="s">
        <v>21</v>
      </c>
      <c r="E694">
        <v>824</v>
      </c>
      <c r="F694">
        <v>261.91000000000003</v>
      </c>
      <c r="G694">
        <v>392.36</v>
      </c>
      <c r="H694">
        <v>293877.64</v>
      </c>
      <c r="I694">
        <v>392.36</v>
      </c>
      <c r="J694">
        <v>323304.64</v>
      </c>
      <c r="K694">
        <v>323.30464000000001</v>
      </c>
      <c r="L694">
        <v>196170.59</v>
      </c>
      <c r="M694">
        <v>127134.05</v>
      </c>
      <c r="N694">
        <v>127.13405</v>
      </c>
      <c r="O694" s="10">
        <v>45099</v>
      </c>
      <c r="P694" t="s">
        <v>28</v>
      </c>
      <c r="Q694" t="s">
        <v>40</v>
      </c>
      <c r="R694">
        <v>2023</v>
      </c>
      <c r="S694" t="s">
        <v>481</v>
      </c>
      <c r="T694" t="s">
        <v>863</v>
      </c>
      <c r="U694" t="s">
        <v>46</v>
      </c>
      <c r="V694" t="s">
        <v>333</v>
      </c>
    </row>
    <row r="695" spans="1:22" x14ac:dyDescent="0.25">
      <c r="A695" t="s">
        <v>53</v>
      </c>
      <c r="B695" t="s">
        <v>192</v>
      </c>
      <c r="C695" t="s">
        <v>862</v>
      </c>
      <c r="D695" t="s">
        <v>21</v>
      </c>
      <c r="E695">
        <v>967</v>
      </c>
      <c r="F695">
        <v>162.49</v>
      </c>
      <c r="G695">
        <v>240.48</v>
      </c>
      <c r="H695">
        <v>193826.88</v>
      </c>
      <c r="I695">
        <v>240.48</v>
      </c>
      <c r="J695">
        <v>232544.16</v>
      </c>
      <c r="K695">
        <v>232.54416000000001</v>
      </c>
      <c r="L695">
        <v>130966.94</v>
      </c>
      <c r="M695">
        <v>101577.22</v>
      </c>
      <c r="N695">
        <v>101.57722</v>
      </c>
      <c r="O695" s="10">
        <v>44603</v>
      </c>
      <c r="P695" t="s">
        <v>26</v>
      </c>
      <c r="Q695" t="s">
        <v>38</v>
      </c>
      <c r="R695">
        <v>2022</v>
      </c>
      <c r="S695" t="s">
        <v>495</v>
      </c>
      <c r="T695" t="s">
        <v>863</v>
      </c>
      <c r="U695" t="s">
        <v>47</v>
      </c>
      <c r="V695" t="s">
        <v>192</v>
      </c>
    </row>
    <row r="696" spans="1:22" x14ac:dyDescent="0.25">
      <c r="A696" t="s">
        <v>867</v>
      </c>
      <c r="B696" t="s">
        <v>60</v>
      </c>
      <c r="C696" t="s">
        <v>862</v>
      </c>
      <c r="D696" t="s">
        <v>24</v>
      </c>
      <c r="E696">
        <v>1034</v>
      </c>
      <c r="F696">
        <v>145.09</v>
      </c>
      <c r="G696">
        <v>183.88</v>
      </c>
      <c r="H696">
        <v>158504.56</v>
      </c>
      <c r="I696">
        <v>183.88</v>
      </c>
      <c r="J696">
        <v>190131.92</v>
      </c>
      <c r="K696">
        <v>190.13192000000001</v>
      </c>
      <c r="L696">
        <v>125067.58</v>
      </c>
      <c r="M696">
        <v>65064.339999999982</v>
      </c>
      <c r="N696">
        <v>65.064339999999987</v>
      </c>
      <c r="O696" s="10">
        <v>44868</v>
      </c>
      <c r="P696" t="s">
        <v>33</v>
      </c>
      <c r="Q696" t="s">
        <v>39</v>
      </c>
      <c r="R696">
        <v>2022</v>
      </c>
      <c r="S696" t="s">
        <v>474</v>
      </c>
      <c r="T696" t="s">
        <v>863</v>
      </c>
      <c r="U696" t="s">
        <v>44</v>
      </c>
      <c r="V696" t="s">
        <v>60</v>
      </c>
    </row>
    <row r="697" spans="1:22" x14ac:dyDescent="0.25">
      <c r="A697" t="s">
        <v>52</v>
      </c>
      <c r="B697" t="s">
        <v>85</v>
      </c>
      <c r="C697" t="s">
        <v>862</v>
      </c>
      <c r="D697" t="s">
        <v>21</v>
      </c>
      <c r="E697">
        <v>765</v>
      </c>
      <c r="F697">
        <v>172.58</v>
      </c>
      <c r="G697">
        <v>231.91</v>
      </c>
      <c r="H697">
        <v>177411.15</v>
      </c>
      <c r="I697">
        <v>231.91</v>
      </c>
      <c r="J697">
        <v>177411.15</v>
      </c>
      <c r="K697">
        <v>177.41114999999999</v>
      </c>
      <c r="L697">
        <v>132023.70000000001</v>
      </c>
      <c r="M697">
        <v>45387.449999999983</v>
      </c>
      <c r="N697">
        <v>45.38744999999998</v>
      </c>
      <c r="O697" s="10">
        <v>44655</v>
      </c>
      <c r="P697" t="s">
        <v>30</v>
      </c>
      <c r="Q697" t="s">
        <v>40</v>
      </c>
      <c r="R697">
        <v>2022</v>
      </c>
      <c r="S697" t="s">
        <v>567</v>
      </c>
      <c r="T697" t="s">
        <v>863</v>
      </c>
      <c r="U697" t="s">
        <v>42</v>
      </c>
      <c r="V697" t="s">
        <v>85</v>
      </c>
    </row>
    <row r="698" spans="1:22" x14ac:dyDescent="0.25">
      <c r="A698" t="s">
        <v>54</v>
      </c>
      <c r="B698" t="s">
        <v>91</v>
      </c>
      <c r="C698" t="s">
        <v>862</v>
      </c>
      <c r="D698" t="s">
        <v>21</v>
      </c>
      <c r="E698">
        <v>975</v>
      </c>
      <c r="F698">
        <v>151.96</v>
      </c>
      <c r="G698">
        <v>222.93</v>
      </c>
      <c r="H698">
        <v>217356.75</v>
      </c>
      <c r="I698">
        <v>222.93</v>
      </c>
      <c r="J698">
        <v>217356.75</v>
      </c>
      <c r="K698">
        <v>217.35675000000001</v>
      </c>
      <c r="L698">
        <v>148161</v>
      </c>
      <c r="M698">
        <v>69195.75</v>
      </c>
      <c r="N698">
        <v>69.195750000000004</v>
      </c>
      <c r="O698" s="10">
        <v>44832</v>
      </c>
      <c r="P698" t="s">
        <v>35</v>
      </c>
      <c r="Q698" t="s">
        <v>37</v>
      </c>
      <c r="R698">
        <v>2022</v>
      </c>
      <c r="S698" t="s">
        <v>775</v>
      </c>
      <c r="T698" t="s">
        <v>863</v>
      </c>
      <c r="U698" t="s">
        <v>41</v>
      </c>
      <c r="V698" t="s">
        <v>91</v>
      </c>
    </row>
    <row r="699" spans="1:22" x14ac:dyDescent="0.25">
      <c r="A699" t="s">
        <v>52</v>
      </c>
      <c r="B699" t="s">
        <v>185</v>
      </c>
      <c r="C699" t="s">
        <v>862</v>
      </c>
      <c r="D699" t="s">
        <v>22</v>
      </c>
      <c r="E699">
        <v>802</v>
      </c>
      <c r="F699">
        <v>206.89</v>
      </c>
      <c r="G699">
        <v>316.05</v>
      </c>
      <c r="H699">
        <v>211121.4</v>
      </c>
      <c r="I699">
        <v>316.05</v>
      </c>
      <c r="J699">
        <v>253472.1</v>
      </c>
      <c r="K699">
        <v>253.47210000000001</v>
      </c>
      <c r="L699">
        <v>138202.51999999999</v>
      </c>
      <c r="M699">
        <v>115269.58</v>
      </c>
      <c r="N699">
        <v>115.26958</v>
      </c>
      <c r="O699" s="10">
        <v>45439</v>
      </c>
      <c r="P699" t="s">
        <v>32</v>
      </c>
      <c r="Q699" t="s">
        <v>40</v>
      </c>
      <c r="R699">
        <v>2024</v>
      </c>
      <c r="S699" t="s">
        <v>299</v>
      </c>
      <c r="T699" t="s">
        <v>863</v>
      </c>
      <c r="U699" t="s">
        <v>43</v>
      </c>
      <c r="V699" t="s">
        <v>185</v>
      </c>
    </row>
    <row r="700" spans="1:22" x14ac:dyDescent="0.25">
      <c r="A700" t="s">
        <v>52</v>
      </c>
      <c r="B700" t="s">
        <v>235</v>
      </c>
      <c r="C700" t="s">
        <v>862</v>
      </c>
      <c r="D700" t="s">
        <v>23</v>
      </c>
      <c r="E700">
        <v>995</v>
      </c>
      <c r="F700">
        <v>293.64</v>
      </c>
      <c r="G700">
        <v>440.43</v>
      </c>
      <c r="H700">
        <v>438227.85</v>
      </c>
      <c r="I700">
        <v>440.43</v>
      </c>
      <c r="J700">
        <v>438227.85</v>
      </c>
      <c r="K700">
        <v>438.22784999999999</v>
      </c>
      <c r="L700">
        <v>292171.8</v>
      </c>
      <c r="M700">
        <v>146056.04999999999</v>
      </c>
      <c r="N700">
        <v>146.05605000000011</v>
      </c>
      <c r="O700" s="10">
        <v>44648</v>
      </c>
      <c r="P700" t="s">
        <v>34</v>
      </c>
      <c r="Q700" t="s">
        <v>38</v>
      </c>
      <c r="R700">
        <v>2022</v>
      </c>
      <c r="S700" t="s">
        <v>486</v>
      </c>
      <c r="T700" t="s">
        <v>863</v>
      </c>
      <c r="U700" t="s">
        <v>45</v>
      </c>
      <c r="V700" t="s">
        <v>235</v>
      </c>
    </row>
    <row r="701" spans="1:22" x14ac:dyDescent="0.25">
      <c r="A701" t="s">
        <v>867</v>
      </c>
      <c r="B701" t="s">
        <v>401</v>
      </c>
      <c r="C701" t="s">
        <v>862</v>
      </c>
      <c r="D701" t="s">
        <v>24</v>
      </c>
      <c r="E701">
        <v>841</v>
      </c>
      <c r="F701">
        <v>145.28</v>
      </c>
      <c r="G701">
        <v>223.11</v>
      </c>
      <c r="H701">
        <v>187635.51</v>
      </c>
      <c r="I701">
        <v>223.11</v>
      </c>
      <c r="J701">
        <v>187635.51</v>
      </c>
      <c r="K701">
        <v>187.63551000000001</v>
      </c>
      <c r="L701">
        <v>122180.48</v>
      </c>
      <c r="M701">
        <v>65455.030000000013</v>
      </c>
      <c r="N701">
        <v>65.455030000000008</v>
      </c>
      <c r="O701" s="10">
        <v>44820</v>
      </c>
      <c r="P701" t="s">
        <v>35</v>
      </c>
      <c r="Q701" t="s">
        <v>37</v>
      </c>
      <c r="R701">
        <v>2022</v>
      </c>
      <c r="S701" t="s">
        <v>419</v>
      </c>
      <c r="T701" t="s">
        <v>863</v>
      </c>
      <c r="U701" t="s">
        <v>44</v>
      </c>
      <c r="V701" t="s">
        <v>401</v>
      </c>
    </row>
    <row r="702" spans="1:22" x14ac:dyDescent="0.25">
      <c r="A702" t="s">
        <v>52</v>
      </c>
      <c r="B702" t="s">
        <v>132</v>
      </c>
      <c r="C702" t="s">
        <v>862</v>
      </c>
      <c r="D702" t="s">
        <v>22</v>
      </c>
      <c r="E702">
        <v>1054</v>
      </c>
      <c r="F702">
        <v>133.44</v>
      </c>
      <c r="G702">
        <v>162.96</v>
      </c>
      <c r="H702">
        <v>143078.88</v>
      </c>
      <c r="I702">
        <v>162.96</v>
      </c>
      <c r="J702">
        <v>171759.84</v>
      </c>
      <c r="K702">
        <v>171.75984</v>
      </c>
      <c r="L702">
        <v>117160.32000000001</v>
      </c>
      <c r="M702">
        <v>54599.51999999999</v>
      </c>
      <c r="N702">
        <v>54.599519999999991</v>
      </c>
      <c r="O702" s="10">
        <v>45398</v>
      </c>
      <c r="P702" t="s">
        <v>30</v>
      </c>
      <c r="Q702" t="s">
        <v>40</v>
      </c>
      <c r="R702">
        <v>2024</v>
      </c>
      <c r="S702" t="s">
        <v>189</v>
      </c>
      <c r="T702" t="s">
        <v>863</v>
      </c>
      <c r="U702" t="s">
        <v>45</v>
      </c>
      <c r="V702" t="s">
        <v>132</v>
      </c>
    </row>
    <row r="703" spans="1:22" x14ac:dyDescent="0.25">
      <c r="A703" t="s">
        <v>54</v>
      </c>
      <c r="B703" t="s">
        <v>100</v>
      </c>
      <c r="C703" t="s">
        <v>862</v>
      </c>
      <c r="D703" t="s">
        <v>22</v>
      </c>
      <c r="E703">
        <v>833</v>
      </c>
      <c r="F703">
        <v>184.65</v>
      </c>
      <c r="G703">
        <v>331.84</v>
      </c>
      <c r="H703">
        <v>251202.88</v>
      </c>
      <c r="I703">
        <v>331.84</v>
      </c>
      <c r="J703">
        <v>276422.71999999997</v>
      </c>
      <c r="K703">
        <v>276.42272000000003</v>
      </c>
      <c r="L703">
        <v>139780.04999999999</v>
      </c>
      <c r="M703">
        <v>136642.67000000001</v>
      </c>
      <c r="N703">
        <v>136.64267000000001</v>
      </c>
      <c r="O703" s="10">
        <v>45229</v>
      </c>
      <c r="P703" t="s">
        <v>29</v>
      </c>
      <c r="Q703" t="s">
        <v>39</v>
      </c>
      <c r="R703">
        <v>2023</v>
      </c>
      <c r="S703" t="s">
        <v>616</v>
      </c>
      <c r="T703" t="s">
        <v>863</v>
      </c>
      <c r="U703" t="s">
        <v>41</v>
      </c>
      <c r="V703" t="s">
        <v>100</v>
      </c>
    </row>
    <row r="704" spans="1:22" x14ac:dyDescent="0.25">
      <c r="A704" t="s">
        <v>867</v>
      </c>
      <c r="B704" t="s">
        <v>95</v>
      </c>
      <c r="C704" t="s">
        <v>862</v>
      </c>
      <c r="D704" t="s">
        <v>22</v>
      </c>
      <c r="E704">
        <v>792</v>
      </c>
      <c r="F704">
        <v>284.79000000000002</v>
      </c>
      <c r="G704">
        <v>511.06</v>
      </c>
      <c r="H704">
        <v>337299.6</v>
      </c>
      <c r="I704">
        <v>511.06</v>
      </c>
      <c r="J704">
        <v>404759.52</v>
      </c>
      <c r="K704">
        <v>404.75952000000001</v>
      </c>
      <c r="L704">
        <v>187961.4</v>
      </c>
      <c r="M704">
        <v>216798.12</v>
      </c>
      <c r="N704">
        <v>216.79812000000001</v>
      </c>
      <c r="O704" s="10">
        <v>44890</v>
      </c>
      <c r="P704" t="s">
        <v>33</v>
      </c>
      <c r="Q704" t="s">
        <v>39</v>
      </c>
      <c r="R704">
        <v>2022</v>
      </c>
      <c r="S704" t="s">
        <v>293</v>
      </c>
      <c r="T704" t="s">
        <v>863</v>
      </c>
      <c r="U704" t="s">
        <v>47</v>
      </c>
      <c r="V704" t="s">
        <v>95</v>
      </c>
    </row>
    <row r="705" spans="1:22" x14ac:dyDescent="0.25">
      <c r="A705" t="s">
        <v>52</v>
      </c>
      <c r="B705" t="s">
        <v>118</v>
      </c>
      <c r="C705" t="s">
        <v>862</v>
      </c>
      <c r="D705" t="s">
        <v>22</v>
      </c>
      <c r="E705">
        <v>1182</v>
      </c>
      <c r="F705">
        <v>158.71</v>
      </c>
      <c r="G705">
        <v>232.16</v>
      </c>
      <c r="H705">
        <v>228677.6</v>
      </c>
      <c r="I705">
        <v>232.16</v>
      </c>
      <c r="J705">
        <v>274413.12</v>
      </c>
      <c r="K705">
        <v>274.41311999999999</v>
      </c>
      <c r="L705">
        <v>156329.35</v>
      </c>
      <c r="M705">
        <v>118083.77</v>
      </c>
      <c r="N705">
        <v>118.08377</v>
      </c>
      <c r="O705" s="10">
        <v>44615</v>
      </c>
      <c r="P705" t="s">
        <v>26</v>
      </c>
      <c r="Q705" t="s">
        <v>38</v>
      </c>
      <c r="R705">
        <v>2022</v>
      </c>
      <c r="S705" t="s">
        <v>266</v>
      </c>
      <c r="T705" t="s">
        <v>863</v>
      </c>
      <c r="U705" t="s">
        <v>44</v>
      </c>
      <c r="V705" t="s">
        <v>118</v>
      </c>
    </row>
    <row r="706" spans="1:22" x14ac:dyDescent="0.25">
      <c r="A706" t="s">
        <v>867</v>
      </c>
      <c r="B706" t="s">
        <v>206</v>
      </c>
      <c r="C706" t="s">
        <v>862</v>
      </c>
      <c r="D706" t="s">
        <v>23</v>
      </c>
      <c r="E706">
        <v>1023</v>
      </c>
      <c r="F706">
        <v>294.69</v>
      </c>
      <c r="G706">
        <v>458.54</v>
      </c>
      <c r="H706">
        <v>355368.5</v>
      </c>
      <c r="I706">
        <v>458.54</v>
      </c>
      <c r="J706">
        <v>469086.42</v>
      </c>
      <c r="K706">
        <v>469.08641999999998</v>
      </c>
      <c r="L706">
        <v>228384.75</v>
      </c>
      <c r="M706">
        <v>240701.67</v>
      </c>
      <c r="N706">
        <v>240.70167000000001</v>
      </c>
      <c r="O706" s="10">
        <v>45247</v>
      </c>
      <c r="P706" t="s">
        <v>33</v>
      </c>
      <c r="Q706" t="s">
        <v>39</v>
      </c>
      <c r="R706">
        <v>2023</v>
      </c>
      <c r="S706" t="s">
        <v>604</v>
      </c>
      <c r="T706" t="s">
        <v>863</v>
      </c>
      <c r="U706" t="s">
        <v>41</v>
      </c>
      <c r="V706" t="s">
        <v>206</v>
      </c>
    </row>
    <row r="707" spans="1:22" x14ac:dyDescent="0.25">
      <c r="A707" t="s">
        <v>54</v>
      </c>
      <c r="B707" t="s">
        <v>91</v>
      </c>
      <c r="C707" t="s">
        <v>862</v>
      </c>
      <c r="D707" t="s">
        <v>22</v>
      </c>
      <c r="E707">
        <v>1191</v>
      </c>
      <c r="F707">
        <v>299.83999999999997</v>
      </c>
      <c r="G707">
        <v>462.59</v>
      </c>
      <c r="H707">
        <v>382561.93</v>
      </c>
      <c r="I707">
        <v>462.59</v>
      </c>
      <c r="J707">
        <v>550944.68999999994</v>
      </c>
      <c r="K707">
        <v>550.94468999999992</v>
      </c>
      <c r="L707">
        <v>247967.68</v>
      </c>
      <c r="M707">
        <v>302977.01</v>
      </c>
      <c r="N707">
        <v>302.97701000000001</v>
      </c>
      <c r="O707" s="10">
        <v>45330</v>
      </c>
      <c r="P707" t="s">
        <v>26</v>
      </c>
      <c r="Q707" t="s">
        <v>38</v>
      </c>
      <c r="R707">
        <v>2024</v>
      </c>
      <c r="S707" t="s">
        <v>298</v>
      </c>
      <c r="T707" t="s">
        <v>863</v>
      </c>
      <c r="U707" t="s">
        <v>45</v>
      </c>
      <c r="V707" t="s">
        <v>91</v>
      </c>
    </row>
  </sheetData>
  <phoneticPr fontId="3"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F32B4-60DE-4176-A538-1CCF21DEEF68}">
  <dimension ref="A1:AR102"/>
  <sheetViews>
    <sheetView topLeftCell="AA12" zoomScale="101" workbookViewId="0">
      <selection activeCell="L708" sqref="L708"/>
    </sheetView>
  </sheetViews>
  <sheetFormatPr defaultRowHeight="15" x14ac:dyDescent="0.25"/>
  <cols>
    <col min="1" max="1" width="13.140625" bestFit="1" customWidth="1"/>
    <col min="2" max="2" width="17.28515625" bestFit="1" customWidth="1"/>
    <col min="3" max="3" width="17.7109375" bestFit="1" customWidth="1"/>
    <col min="4" max="5" width="23.28515625" bestFit="1" customWidth="1"/>
    <col min="6" max="6" width="35.85546875" bestFit="1" customWidth="1"/>
    <col min="7" max="7" width="14.28515625" bestFit="1" customWidth="1"/>
    <col min="8" max="18" width="23.28515625" bestFit="1" customWidth="1"/>
    <col min="19" max="20" width="13.140625" bestFit="1" customWidth="1"/>
    <col min="21" max="27" width="23.28515625" bestFit="1" customWidth="1"/>
    <col min="28" max="28" width="13.140625" bestFit="1" customWidth="1"/>
    <col min="29" max="29" width="12.140625" bestFit="1" customWidth="1"/>
    <col min="30" max="30" width="23.28515625" bestFit="1" customWidth="1"/>
    <col min="31" max="31" width="17.28515625" bestFit="1" customWidth="1"/>
    <col min="32" max="32" width="13.140625" bestFit="1" customWidth="1"/>
    <col min="33" max="33" width="12.140625" bestFit="1" customWidth="1"/>
    <col min="39" max="39" width="13.140625" bestFit="1" customWidth="1"/>
    <col min="40" max="40" width="12.5703125" bestFit="1" customWidth="1"/>
    <col min="43" max="43" width="35.85546875" bestFit="1" customWidth="1"/>
    <col min="44" max="44" width="16.7109375" bestFit="1" customWidth="1"/>
  </cols>
  <sheetData>
    <row r="1" spans="1:44" x14ac:dyDescent="0.25">
      <c r="A1" t="s">
        <v>48</v>
      </c>
      <c r="B1" t="s">
        <v>49</v>
      </c>
      <c r="C1" t="s">
        <v>50</v>
      </c>
      <c r="D1" t="s">
        <v>55</v>
      </c>
      <c r="V1">
        <v>100</v>
      </c>
      <c r="W1">
        <f>COUNT(T3:T102)</f>
        <v>100</v>
      </c>
      <c r="X1">
        <f>W1-4</f>
        <v>96</v>
      </c>
      <c r="Y1">
        <f>MIN(X1,V1)</f>
        <v>96</v>
      </c>
    </row>
    <row r="2" spans="1:44" x14ac:dyDescent="0.25">
      <c r="A2" s="2">
        <v>99415891.094999909</v>
      </c>
      <c r="B2" s="2">
        <v>46616898.865000032</v>
      </c>
      <c r="C2" s="7">
        <v>441883.5</v>
      </c>
      <c r="D2" s="8">
        <f xml:space="preserve"> GETPIVOTDATA("Sum of Profit",$A$1)/GETPIVOTDATA("Sum of Sales",$A$1)</f>
        <v>0.46890792157617761</v>
      </c>
      <c r="S2" s="3" t="s">
        <v>51</v>
      </c>
      <c r="T2" s="1" t="s">
        <v>48</v>
      </c>
    </row>
    <row r="3" spans="1:44" x14ac:dyDescent="0.25">
      <c r="S3" s="4" t="s">
        <v>126</v>
      </c>
      <c r="T3" s="1">
        <v>1795063.2700000003</v>
      </c>
      <c r="AB3" s="3" t="s">
        <v>51</v>
      </c>
      <c r="AC3" t="s">
        <v>48</v>
      </c>
      <c r="AF3" s="3" t="s">
        <v>51</v>
      </c>
      <c r="AG3" t="s">
        <v>48</v>
      </c>
      <c r="AI3" t="s">
        <v>0</v>
      </c>
      <c r="AJ3" t="s">
        <v>880</v>
      </c>
      <c r="AM3" s="3" t="s">
        <v>51</v>
      </c>
      <c r="AN3" t="s">
        <v>49</v>
      </c>
    </row>
    <row r="4" spans="1:44" x14ac:dyDescent="0.25">
      <c r="S4" s="4" t="s">
        <v>282</v>
      </c>
      <c r="T4" s="1">
        <v>1202697.8900000001</v>
      </c>
      <c r="AB4" s="4" t="s">
        <v>47</v>
      </c>
      <c r="AC4" s="12">
        <v>0.10267216566259155</v>
      </c>
      <c r="AF4" s="4" t="s">
        <v>867</v>
      </c>
      <c r="AG4" s="12">
        <v>0.26763992407988585</v>
      </c>
      <c r="AI4" s="4" t="s">
        <v>867</v>
      </c>
      <c r="AJ4" s="12">
        <v>0.26763992407988585</v>
      </c>
      <c r="AM4" s="4">
        <v>2022</v>
      </c>
      <c r="AN4">
        <v>11297690.75</v>
      </c>
    </row>
    <row r="5" spans="1:44" x14ac:dyDescent="0.25">
      <c r="F5" s="3" t="s">
        <v>51</v>
      </c>
      <c r="G5" t="s">
        <v>48</v>
      </c>
      <c r="S5" s="4" t="s">
        <v>314</v>
      </c>
      <c r="T5" s="1">
        <v>1038408.84</v>
      </c>
      <c r="AB5" s="4" t="s">
        <v>111</v>
      </c>
      <c r="AC5" s="12">
        <v>0.14838698871494541</v>
      </c>
      <c r="AF5" s="4" t="s">
        <v>52</v>
      </c>
      <c r="AG5" s="12">
        <v>0.23113286343772116</v>
      </c>
      <c r="AI5" s="4" t="s">
        <v>52</v>
      </c>
      <c r="AJ5" s="12">
        <v>0.23113286343772116</v>
      </c>
      <c r="AM5" s="13" t="s">
        <v>36</v>
      </c>
      <c r="AN5">
        <v>452318.55999999988</v>
      </c>
    </row>
    <row r="6" spans="1:44" x14ac:dyDescent="0.25">
      <c r="F6" s="4" t="s">
        <v>864</v>
      </c>
      <c r="G6" s="1">
        <v>15920298.645000001</v>
      </c>
      <c r="I6" s="6" t="str">
        <f>INDEX(F6:F15,MATCH(MAX(G6:G15),G6:G15,0),1)</f>
        <v>PROD_ID_001</v>
      </c>
      <c r="S6" s="4" t="s">
        <v>354</v>
      </c>
      <c r="T6" s="1">
        <v>160216.94999999998</v>
      </c>
      <c r="AB6" s="4" t="s">
        <v>44</v>
      </c>
      <c r="AC6" s="12">
        <v>0.13423602402001891</v>
      </c>
      <c r="AF6" s="4" t="s">
        <v>54</v>
      </c>
      <c r="AG6" s="12">
        <v>0.27917937242525903</v>
      </c>
      <c r="AI6" s="4" t="s">
        <v>54</v>
      </c>
      <c r="AJ6" s="12">
        <v>0.27917937242525903</v>
      </c>
      <c r="AM6" s="13" t="s">
        <v>26</v>
      </c>
      <c r="AN6">
        <v>482655.88</v>
      </c>
      <c r="AQ6" s="3" t="s">
        <v>51</v>
      </c>
      <c r="AR6" t="s">
        <v>50</v>
      </c>
    </row>
    <row r="7" spans="1:44" x14ac:dyDescent="0.25">
      <c r="F7" s="4" t="s">
        <v>870</v>
      </c>
      <c r="G7" s="1">
        <v>9686012.3599999994</v>
      </c>
      <c r="I7" s="6" t="str">
        <f>INDEX(F7:F16,MATCH(MAX(G7:G16),G7:G16,0),1)</f>
        <v>PROD_ID_005</v>
      </c>
      <c r="S7" s="4" t="s">
        <v>525</v>
      </c>
      <c r="T7" s="1">
        <v>262249.09999999998</v>
      </c>
      <c r="Y7" t="str">
        <f t="shared" ref="Y7:Z11" ca="1" si="0">OFFSET(S2,$Y$1,0.5)</f>
        <v>CUST_ID_096</v>
      </c>
      <c r="Z7" s="11">
        <f t="shared" ca="1" si="0"/>
        <v>1293341.7200000002</v>
      </c>
      <c r="AB7" s="4" t="s">
        <v>45</v>
      </c>
      <c r="AC7" s="12">
        <v>0.15254291932572855</v>
      </c>
      <c r="AF7" s="4" t="s">
        <v>53</v>
      </c>
      <c r="AG7" s="12">
        <v>0.22204784005713382</v>
      </c>
      <c r="AI7" s="4" t="s">
        <v>53</v>
      </c>
      <c r="AJ7" s="12">
        <v>0.22204784005713382</v>
      </c>
      <c r="AM7" s="13" t="s">
        <v>34</v>
      </c>
      <c r="AN7">
        <v>751502.79999999981</v>
      </c>
      <c r="AQ7" s="4" t="s">
        <v>861</v>
      </c>
      <c r="AR7" s="12">
        <v>6.9330490955195209E-2</v>
      </c>
    </row>
    <row r="8" spans="1:44" x14ac:dyDescent="0.25">
      <c r="F8" s="4" t="s">
        <v>860</v>
      </c>
      <c r="G8" s="1">
        <v>6806223.3399999999</v>
      </c>
      <c r="S8" s="4" t="s">
        <v>70</v>
      </c>
      <c r="T8" s="1">
        <v>2602338.4750000001</v>
      </c>
      <c r="Y8" t="str">
        <f t="shared" ca="1" si="0"/>
        <v>CUST_ID_097</v>
      </c>
      <c r="Z8" s="11">
        <f t="shared" ca="1" si="0"/>
        <v>621367.46</v>
      </c>
      <c r="AB8" s="4" t="s">
        <v>41</v>
      </c>
      <c r="AC8" s="12">
        <v>0.13054459822321823</v>
      </c>
      <c r="AM8" s="13" t="s">
        <v>30</v>
      </c>
      <c r="AN8">
        <v>1135451.93</v>
      </c>
      <c r="AQ8" s="4" t="s">
        <v>873</v>
      </c>
      <c r="AR8" s="12">
        <v>8.2051038339290783E-2</v>
      </c>
    </row>
    <row r="9" spans="1:44" x14ac:dyDescent="0.25">
      <c r="F9" s="4" t="s">
        <v>868</v>
      </c>
      <c r="G9" s="1">
        <v>10740690.179999996</v>
      </c>
      <c r="I9" s="5">
        <f>INDEX(F6:G15,MATCH(MAX(G6:G15),G6:G15,0),2)</f>
        <v>15920298.645000001</v>
      </c>
      <c r="S9" s="4" t="s">
        <v>68</v>
      </c>
      <c r="T9" s="1">
        <v>731749.16</v>
      </c>
      <c r="Y9" t="str">
        <f t="shared" ca="1" si="0"/>
        <v>CUST_ID_098</v>
      </c>
      <c r="Z9" s="11">
        <f t="shared" ca="1" si="0"/>
        <v>696987.59000000008</v>
      </c>
      <c r="AB9" s="4" t="s">
        <v>43</v>
      </c>
      <c r="AC9" s="12">
        <v>0.11494513512010075</v>
      </c>
      <c r="AM9" s="13" t="s">
        <v>32</v>
      </c>
      <c r="AN9">
        <v>708654.23</v>
      </c>
      <c r="AQ9" s="4" t="s">
        <v>879</v>
      </c>
      <c r="AR9" s="12">
        <v>0.11833209431897775</v>
      </c>
    </row>
    <row r="10" spans="1:44" x14ac:dyDescent="0.25">
      <c r="F10" s="4" t="s">
        <v>878</v>
      </c>
      <c r="G10" s="1">
        <v>11577469.23</v>
      </c>
      <c r="S10" s="4" t="s">
        <v>77</v>
      </c>
      <c r="T10" s="1">
        <v>675676.41</v>
      </c>
      <c r="Y10" t="str">
        <f t="shared" ca="1" si="0"/>
        <v>CUST_ID_099</v>
      </c>
      <c r="Z10" s="11">
        <f t="shared" ca="1" si="0"/>
        <v>1349148.3299999998</v>
      </c>
      <c r="AB10" s="4" t="s">
        <v>42</v>
      </c>
      <c r="AC10" s="12">
        <v>0.11526783121673738</v>
      </c>
      <c r="AM10" s="13" t="s">
        <v>28</v>
      </c>
      <c r="AN10">
        <v>691381.25000000012</v>
      </c>
      <c r="AQ10" s="4" t="s">
        <v>871</v>
      </c>
      <c r="AR10" s="12">
        <v>9.2669221638735103E-2</v>
      </c>
    </row>
    <row r="11" spans="1:44" x14ac:dyDescent="0.25">
      <c r="F11" s="4" t="s">
        <v>874</v>
      </c>
      <c r="G11" s="1">
        <v>10164003.890000002</v>
      </c>
      <c r="S11" s="4" t="s">
        <v>157</v>
      </c>
      <c r="T11" s="1">
        <v>358225.12</v>
      </c>
      <c r="Y11" t="str">
        <f t="shared" ca="1" si="0"/>
        <v>CUST_ID_100</v>
      </c>
      <c r="Z11" s="11">
        <f t="shared" ca="1" si="0"/>
        <v>1331742.7100000002</v>
      </c>
      <c r="AB11" s="4" t="s">
        <v>46</v>
      </c>
      <c r="AC11" s="12">
        <v>0.1014043377166593</v>
      </c>
      <c r="AM11" s="13" t="s">
        <v>31</v>
      </c>
      <c r="AN11">
        <v>940073.15499999991</v>
      </c>
      <c r="AQ11" s="4" t="s">
        <v>866</v>
      </c>
      <c r="AR11" s="12">
        <v>8.2877047909686599E-2</v>
      </c>
    </row>
    <row r="12" spans="1:44" x14ac:dyDescent="0.25">
      <c r="F12" s="4" t="s">
        <v>876</v>
      </c>
      <c r="G12" s="1">
        <v>9858783.7399999984</v>
      </c>
      <c r="S12" s="4" t="s">
        <v>177</v>
      </c>
      <c r="T12" s="1">
        <v>858764.17</v>
      </c>
      <c r="AM12" s="13" t="s">
        <v>25</v>
      </c>
      <c r="AN12">
        <v>1348406.9</v>
      </c>
      <c r="AQ12" s="4" t="s">
        <v>875</v>
      </c>
      <c r="AR12" s="12">
        <v>0.10754644606553537</v>
      </c>
    </row>
    <row r="13" spans="1:44" x14ac:dyDescent="0.25">
      <c r="F13" s="4" t="s">
        <v>872</v>
      </c>
      <c r="G13" s="1">
        <v>7046852.9000000013</v>
      </c>
      <c r="S13" s="4" t="s">
        <v>249</v>
      </c>
      <c r="T13" s="1">
        <v>429717.33999999997</v>
      </c>
      <c r="AM13" s="13" t="s">
        <v>35</v>
      </c>
      <c r="AN13">
        <v>939923.83499999985</v>
      </c>
      <c r="AQ13" s="4" t="s">
        <v>877</v>
      </c>
      <c r="AR13" s="12">
        <v>9.6794743410876391E-2</v>
      </c>
    </row>
    <row r="14" spans="1:44" x14ac:dyDescent="0.25">
      <c r="F14" s="4" t="s">
        <v>865</v>
      </c>
      <c r="G14" s="1">
        <v>8185914.2100000009</v>
      </c>
      <c r="S14" s="4" t="s">
        <v>107</v>
      </c>
      <c r="T14" s="1">
        <v>1116589.3149999999</v>
      </c>
      <c r="AM14" s="13" t="s">
        <v>29</v>
      </c>
      <c r="AN14">
        <v>615564.72</v>
      </c>
      <c r="AQ14" s="4" t="s">
        <v>869</v>
      </c>
      <c r="AR14" s="12">
        <v>9.9904160259434896E-2</v>
      </c>
    </row>
    <row r="15" spans="1:44" x14ac:dyDescent="0.25">
      <c r="A15" s="3" t="s">
        <v>51</v>
      </c>
      <c r="B15" t="s">
        <v>57</v>
      </c>
      <c r="C15" t="s">
        <v>56</v>
      </c>
      <c r="D15" t="s">
        <v>58</v>
      </c>
      <c r="F15" s="4" t="s">
        <v>862</v>
      </c>
      <c r="G15" s="1">
        <v>9429642.5999999978</v>
      </c>
      <c r="S15" s="4" t="s">
        <v>122</v>
      </c>
      <c r="T15" s="1">
        <v>368517.56000000006</v>
      </c>
      <c r="AM15" s="13" t="s">
        <v>33</v>
      </c>
      <c r="AN15">
        <v>1765484.15</v>
      </c>
      <c r="AQ15" s="4" t="s">
        <v>76</v>
      </c>
      <c r="AR15" s="12">
        <v>0.15084405731374897</v>
      </c>
    </row>
    <row r="16" spans="1:44" x14ac:dyDescent="0.25">
      <c r="A16" s="4" t="s">
        <v>36</v>
      </c>
      <c r="B16">
        <v>11252.793164999997</v>
      </c>
      <c r="C16">
        <v>6470.574055000001</v>
      </c>
      <c r="D16" s="8">
        <f>GETPIVOTDATA("Sum of Profit (000)",$A$15,"Month","Jan")/GETPIVOTDATA("Sum of Sales (000)",$A$15,"Month","Jan")</f>
        <v>0.57501937164593775</v>
      </c>
      <c r="S16" s="4" t="s">
        <v>371</v>
      </c>
      <c r="T16" s="1">
        <v>2708107.14</v>
      </c>
      <c r="AM16" s="13" t="s">
        <v>27</v>
      </c>
      <c r="AN16">
        <v>1466273.3399999999</v>
      </c>
      <c r="AQ16" s="4" t="s">
        <v>863</v>
      </c>
      <c r="AR16" s="12">
        <v>9.9650699788518926E-2</v>
      </c>
    </row>
    <row r="17" spans="1:44" x14ac:dyDescent="0.25">
      <c r="A17" s="4" t="s">
        <v>26</v>
      </c>
      <c r="B17">
        <v>9072.4639399999996</v>
      </c>
      <c r="C17">
        <v>4834.4154599999993</v>
      </c>
      <c r="D17" s="8">
        <f>GETPIVOTDATA("Sum of Profit (000)",$A$15,"Month","Feb")/GETPIVOTDATA("Sum of Sales (000)",$A$15,"Month","Feb")</f>
        <v>0.53286686968082886</v>
      </c>
      <c r="S17" s="4" t="s">
        <v>244</v>
      </c>
      <c r="T17" s="1">
        <v>528290.67000000004</v>
      </c>
      <c r="AM17" s="4">
        <v>2023</v>
      </c>
      <c r="AN17">
        <v>13980055.735000001</v>
      </c>
      <c r="AQ17" s="4" t="s">
        <v>881</v>
      </c>
      <c r="AR17" s="12">
        <v>1</v>
      </c>
    </row>
    <row r="18" spans="1:44" x14ac:dyDescent="0.25">
      <c r="A18" s="4" t="s">
        <v>34</v>
      </c>
      <c r="B18">
        <v>6646.2088300000014</v>
      </c>
      <c r="C18">
        <v>2645.33869</v>
      </c>
      <c r="D18" s="8">
        <f>GETPIVOTDATA("Sum of Profit (000)",$A$15,"Month","Jan")/GETPIVOTDATA("Sum of Sales (000)",$A$15,"Month","Jan")</f>
        <v>0.57501937164593775</v>
      </c>
      <c r="S18" s="4" t="s">
        <v>285</v>
      </c>
      <c r="T18" s="1">
        <v>1322553.42</v>
      </c>
      <c r="AM18" s="13" t="s">
        <v>36</v>
      </c>
      <c r="AN18">
        <v>1237664.0449999999</v>
      </c>
    </row>
    <row r="19" spans="1:44" x14ac:dyDescent="0.25">
      <c r="A19" s="4" t="s">
        <v>30</v>
      </c>
      <c r="B19">
        <v>6170.7167199999985</v>
      </c>
      <c r="C19">
        <v>2504.1509300000002</v>
      </c>
      <c r="D19" s="8">
        <f>GETPIVOTDATA("Sum of Profit (000)",$A$15,"Month","Feb")/GETPIVOTDATA("Sum of Sales (000)",$A$15,"Month","Feb")</f>
        <v>0.53286686968082886</v>
      </c>
      <c r="S19" s="4" t="s">
        <v>180</v>
      </c>
      <c r="T19" s="1">
        <v>1811231.0049999999</v>
      </c>
      <c r="AM19" s="13" t="s">
        <v>26</v>
      </c>
      <c r="AN19">
        <v>1080791.145</v>
      </c>
    </row>
    <row r="20" spans="1:44" x14ac:dyDescent="0.25">
      <c r="A20" s="4" t="s">
        <v>32</v>
      </c>
      <c r="B20">
        <v>8590.7667000000019</v>
      </c>
      <c r="C20">
        <v>3820.5706000000009</v>
      </c>
      <c r="D20" s="8">
        <f>GETPIVOTDATA("Sum of Profit (000)",$A$15,"Month","Jan")/GETPIVOTDATA("Sum of Sales (000)",$A$15,"Month","Jan")</f>
        <v>0.57501937164593775</v>
      </c>
      <c r="F20" s="3" t="s">
        <v>51</v>
      </c>
      <c r="G20" t="s">
        <v>48</v>
      </c>
      <c r="S20" s="4" t="s">
        <v>98</v>
      </c>
      <c r="T20" s="1">
        <v>480894.9</v>
      </c>
      <c r="AM20" s="13" t="s">
        <v>34</v>
      </c>
      <c r="AN20">
        <v>1119577.7200000002</v>
      </c>
    </row>
    <row r="21" spans="1:44" x14ac:dyDescent="0.25">
      <c r="A21" s="4" t="s">
        <v>28</v>
      </c>
      <c r="B21">
        <v>7567.6387699999996</v>
      </c>
      <c r="C21">
        <v>3205.1487500000003</v>
      </c>
      <c r="D21" s="8">
        <f>GETPIVOTDATA("Sum of Profit (000)",$A$15,"Month","Feb")/GETPIVOTDATA("Sum of Sales (000)",$A$15,"Month","Feb")</f>
        <v>0.53286686968082886</v>
      </c>
      <c r="F21" s="4" t="s">
        <v>861</v>
      </c>
      <c r="G21" s="1">
        <v>6806223.3399999999</v>
      </c>
      <c r="I21" t="str">
        <f>INDEX(F21:F40,MATCH(MAX(G21:G40),G21:G40,0),1)</f>
        <v>MuscleMax Whey Protein</v>
      </c>
      <c r="S21" s="4" t="s">
        <v>206</v>
      </c>
      <c r="T21" s="1">
        <v>705243.09</v>
      </c>
      <c r="AM21" s="13" t="s">
        <v>30</v>
      </c>
      <c r="AN21">
        <v>822455.79</v>
      </c>
    </row>
    <row r="22" spans="1:44" x14ac:dyDescent="0.25">
      <c r="A22" s="4" t="s">
        <v>31</v>
      </c>
      <c r="B22">
        <v>7393.2481700000008</v>
      </c>
      <c r="C22">
        <v>3258.9956399999996</v>
      </c>
      <c r="D22" s="8">
        <f>GETPIVOTDATA("Sum of Profit (000)",$A$15,"Month","Jan")/GETPIVOTDATA("Sum of Sales (000)",$A$15,"Month","Jan")</f>
        <v>0.57501937164593775</v>
      </c>
      <c r="F22" s="4" t="s">
        <v>873</v>
      </c>
      <c r="G22" s="1">
        <v>7046852.9000000013</v>
      </c>
      <c r="S22" s="4" t="s">
        <v>192</v>
      </c>
      <c r="T22" s="1">
        <v>1481734.26</v>
      </c>
      <c r="AM22" s="13" t="s">
        <v>32</v>
      </c>
      <c r="AN22">
        <v>1056776.615</v>
      </c>
    </row>
    <row r="23" spans="1:44" x14ac:dyDescent="0.25">
      <c r="A23" s="4" t="s">
        <v>25</v>
      </c>
      <c r="B23">
        <v>6620.1636900000003</v>
      </c>
      <c r="C23">
        <v>2881.7194299999996</v>
      </c>
      <c r="D23" s="8">
        <f>GETPIVOTDATA("Sum of Profit (000)",$A$15,"Month","Feb")/GETPIVOTDATA("Sum of Sales (000)",$A$15,"Month","Feb")</f>
        <v>0.53286686968082886</v>
      </c>
      <c r="F23" s="4" t="s">
        <v>879</v>
      </c>
      <c r="G23" s="1">
        <v>11577469.23</v>
      </c>
      <c r="S23" s="4" t="s">
        <v>330</v>
      </c>
      <c r="T23" s="1">
        <v>381088.94000000006</v>
      </c>
      <c r="AM23" s="13" t="s">
        <v>28</v>
      </c>
      <c r="AN23">
        <v>1157943.05</v>
      </c>
    </row>
    <row r="24" spans="1:44" x14ac:dyDescent="0.25">
      <c r="A24" s="4" t="s">
        <v>35</v>
      </c>
      <c r="B24">
        <v>7680.2233449999985</v>
      </c>
      <c r="C24">
        <v>2985.9164650000007</v>
      </c>
      <c r="D24" s="8">
        <f>GETPIVOTDATA("Sum of Profit (000)",$A$15,"Month","Jan")/GETPIVOTDATA("Sum of Sales (000)",$A$15,"Month","Jan")</f>
        <v>0.57501937164593775</v>
      </c>
      <c r="F24" s="4" t="s">
        <v>871</v>
      </c>
      <c r="G24" s="1">
        <v>9686012.3599999994</v>
      </c>
      <c r="S24" s="4" t="s">
        <v>194</v>
      </c>
      <c r="T24" s="1">
        <v>2389125.9649999999</v>
      </c>
      <c r="AM24" s="13" t="s">
        <v>31</v>
      </c>
      <c r="AN24">
        <v>925471.88000000024</v>
      </c>
    </row>
    <row r="25" spans="1:44" x14ac:dyDescent="0.25">
      <c r="A25" s="4" t="s">
        <v>29</v>
      </c>
      <c r="B25">
        <v>6610.5979699999989</v>
      </c>
      <c r="C25">
        <v>2701.4425399999996</v>
      </c>
      <c r="D25" s="8">
        <f>GETPIVOTDATA("Sum of Profit (000)",$A$15,"Month","Feb")/GETPIVOTDATA("Sum of Sales (000)",$A$15,"Month","Feb")</f>
        <v>0.53286686968082886</v>
      </c>
      <c r="F25" s="4" t="s">
        <v>866</v>
      </c>
      <c r="G25" s="1">
        <v>8185914.2100000009</v>
      </c>
      <c r="S25" s="4" t="s">
        <v>333</v>
      </c>
      <c r="T25" s="1">
        <v>699777.3600000001</v>
      </c>
      <c r="AM25" s="13" t="s">
        <v>25</v>
      </c>
      <c r="AN25">
        <v>802931.14</v>
      </c>
    </row>
    <row r="26" spans="1:44" x14ac:dyDescent="0.25">
      <c r="A26" s="4" t="s">
        <v>33</v>
      </c>
      <c r="B26">
        <v>10214.93447</v>
      </c>
      <c r="C26">
        <v>5337.5797299999995</v>
      </c>
      <c r="D26" s="8">
        <f>GETPIVOTDATA("Sum of Profit (000)",$A$15,"Month","Jan")/GETPIVOTDATA("Sum of Sales (000)",$A$15,"Month","Jan")</f>
        <v>0.57501937164593775</v>
      </c>
      <c r="F26" s="4" t="s">
        <v>875</v>
      </c>
      <c r="G26" s="1">
        <v>10164003.890000002</v>
      </c>
      <c r="S26" s="4" t="s">
        <v>149</v>
      </c>
      <c r="T26" s="1">
        <v>519191.85000000003</v>
      </c>
      <c r="AM26" s="13" t="s">
        <v>35</v>
      </c>
      <c r="AN26">
        <v>1259343.0799999998</v>
      </c>
    </row>
    <row r="27" spans="1:44" x14ac:dyDescent="0.25">
      <c r="A27" s="4" t="s">
        <v>27</v>
      </c>
      <c r="B27">
        <v>11596.135325000003</v>
      </c>
      <c r="C27">
        <v>5971.0465749999994</v>
      </c>
      <c r="D27" s="8">
        <f>GETPIVOTDATA("Sum of Profit (000)",$A$15,"Month","Feb")/GETPIVOTDATA("Sum of Sales (000)",$A$15,"Month","Feb")</f>
        <v>0.53286686968082886</v>
      </c>
      <c r="F27" s="4" t="s">
        <v>877</v>
      </c>
      <c r="G27" s="1">
        <v>9858783.7399999984</v>
      </c>
      <c r="S27" s="4" t="s">
        <v>328</v>
      </c>
      <c r="T27" s="1">
        <v>775994.16</v>
      </c>
      <c r="AM27" s="13" t="s">
        <v>29</v>
      </c>
      <c r="AN27">
        <v>739468.24999999988</v>
      </c>
    </row>
    <row r="28" spans="1:44" x14ac:dyDescent="0.25">
      <c r="F28" s="4" t="s">
        <v>869</v>
      </c>
      <c r="G28" s="1">
        <v>10740690.179999996</v>
      </c>
      <c r="S28" s="4" t="s">
        <v>104</v>
      </c>
      <c r="T28" s="1">
        <v>530336.26</v>
      </c>
      <c r="AM28" s="13" t="s">
        <v>33</v>
      </c>
      <c r="AN28">
        <v>2036573.1300000001</v>
      </c>
    </row>
    <row r="29" spans="1:44" x14ac:dyDescent="0.25">
      <c r="F29" s="4" t="s">
        <v>76</v>
      </c>
      <c r="G29" s="1">
        <v>15920298.645000001</v>
      </c>
      <c r="S29" s="4" t="s">
        <v>166</v>
      </c>
      <c r="T29" s="1">
        <v>1406355.53</v>
      </c>
      <c r="AM29" s="13" t="s">
        <v>27</v>
      </c>
      <c r="AN29">
        <v>1741059.89</v>
      </c>
    </row>
    <row r="30" spans="1:44" x14ac:dyDescent="0.25">
      <c r="F30" s="4" t="s">
        <v>863</v>
      </c>
      <c r="G30" s="1">
        <v>9429642.5999999978</v>
      </c>
      <c r="S30" s="4" t="s">
        <v>62</v>
      </c>
      <c r="T30" s="1">
        <v>622686.4800000001</v>
      </c>
      <c r="AM30" s="4">
        <v>2024</v>
      </c>
      <c r="AN30">
        <v>19758640.98</v>
      </c>
    </row>
    <row r="31" spans="1:44" x14ac:dyDescent="0.25">
      <c r="S31" s="4" t="s">
        <v>235</v>
      </c>
      <c r="T31" s="1">
        <v>794541.27</v>
      </c>
      <c r="AM31" s="13" t="s">
        <v>36</v>
      </c>
      <c r="AN31">
        <v>3200080.05</v>
      </c>
    </row>
    <row r="32" spans="1:44" x14ac:dyDescent="0.25">
      <c r="S32" s="4" t="s">
        <v>115</v>
      </c>
      <c r="T32" s="1">
        <v>1607112.4549999998</v>
      </c>
      <c r="AM32" s="13" t="s">
        <v>26</v>
      </c>
      <c r="AN32">
        <v>3270968.4349999996</v>
      </c>
    </row>
    <row r="33" spans="3:40" x14ac:dyDescent="0.25">
      <c r="S33" s="4" t="s">
        <v>341</v>
      </c>
      <c r="T33" s="1">
        <v>556559.61</v>
      </c>
      <c r="AM33" s="13" t="s">
        <v>34</v>
      </c>
      <c r="AN33">
        <v>774258.17000000016</v>
      </c>
    </row>
    <row r="34" spans="3:40" x14ac:dyDescent="0.25">
      <c r="S34" s="4" t="s">
        <v>144</v>
      </c>
      <c r="T34" s="1">
        <v>598835.55000000005</v>
      </c>
      <c r="AM34" s="13" t="s">
        <v>30</v>
      </c>
      <c r="AN34">
        <v>546243.21</v>
      </c>
    </row>
    <row r="35" spans="3:40" x14ac:dyDescent="0.25">
      <c r="S35" s="4" t="s">
        <v>93</v>
      </c>
      <c r="T35" s="1">
        <v>909930.58000000007</v>
      </c>
      <c r="AM35" s="13" t="s">
        <v>32</v>
      </c>
      <c r="AN35">
        <v>2055139.7550000001</v>
      </c>
    </row>
    <row r="36" spans="3:40" x14ac:dyDescent="0.25">
      <c r="S36" s="4" t="s">
        <v>128</v>
      </c>
      <c r="T36" s="1">
        <v>1532655.4950000001</v>
      </c>
      <c r="AM36" s="13" t="s">
        <v>28</v>
      </c>
      <c r="AN36">
        <v>1355824.4500000002</v>
      </c>
    </row>
    <row r="37" spans="3:40" x14ac:dyDescent="0.25">
      <c r="S37" s="4" t="s">
        <v>268</v>
      </c>
      <c r="T37" s="1">
        <v>267848.09999999998</v>
      </c>
      <c r="AM37" s="13" t="s">
        <v>31</v>
      </c>
      <c r="AN37">
        <v>1393450.605</v>
      </c>
    </row>
    <row r="38" spans="3:40" x14ac:dyDescent="0.25">
      <c r="S38" s="4" t="s">
        <v>277</v>
      </c>
      <c r="T38" s="1">
        <v>350659.08999999997</v>
      </c>
      <c r="AM38" s="13" t="s">
        <v>25</v>
      </c>
      <c r="AN38">
        <v>730381.39000000013</v>
      </c>
    </row>
    <row r="39" spans="3:40" x14ac:dyDescent="0.25">
      <c r="S39" s="4" t="s">
        <v>856</v>
      </c>
      <c r="T39" s="1">
        <v>80839.199999999997</v>
      </c>
      <c r="AM39" s="13" t="s">
        <v>35</v>
      </c>
      <c r="AN39">
        <v>786649.55000000016</v>
      </c>
    </row>
    <row r="40" spans="3:40" x14ac:dyDescent="0.25">
      <c r="C40" t="s">
        <v>59</v>
      </c>
      <c r="S40" s="4" t="s">
        <v>83</v>
      </c>
      <c r="T40" s="1">
        <v>1641681.5149999999</v>
      </c>
      <c r="AM40" s="13" t="s">
        <v>29</v>
      </c>
      <c r="AN40">
        <v>1346409.5700000003</v>
      </c>
    </row>
    <row r="41" spans="3:40" x14ac:dyDescent="0.25">
      <c r="S41" s="4" t="s">
        <v>102</v>
      </c>
      <c r="T41" s="1">
        <v>688334.84</v>
      </c>
      <c r="AM41" s="13" t="s">
        <v>33</v>
      </c>
      <c r="AN41">
        <v>1535522.45</v>
      </c>
    </row>
    <row r="42" spans="3:40" x14ac:dyDescent="0.25">
      <c r="S42" s="4" t="s">
        <v>79</v>
      </c>
      <c r="T42" s="1">
        <v>487818.97000000003</v>
      </c>
      <c r="AM42" s="13" t="s">
        <v>27</v>
      </c>
      <c r="AN42">
        <v>2763713.3450000002</v>
      </c>
    </row>
    <row r="43" spans="3:40" x14ac:dyDescent="0.25">
      <c r="S43" s="4" t="s">
        <v>196</v>
      </c>
      <c r="T43" s="1">
        <v>822647.19</v>
      </c>
      <c r="AM43" s="4">
        <v>2025</v>
      </c>
      <c r="AN43">
        <v>1580511.4000000001</v>
      </c>
    </row>
    <row r="44" spans="3:40" x14ac:dyDescent="0.25">
      <c r="S44" s="4" t="s">
        <v>89</v>
      </c>
      <c r="T44" s="1">
        <v>837447.64999999991</v>
      </c>
      <c r="AM44" s="13" t="s">
        <v>36</v>
      </c>
      <c r="AN44">
        <v>1580511.4000000001</v>
      </c>
    </row>
    <row r="45" spans="3:40" x14ac:dyDescent="0.25">
      <c r="S45" s="4" t="s">
        <v>64</v>
      </c>
      <c r="T45" s="1">
        <v>986153.21000000008</v>
      </c>
    </row>
    <row r="46" spans="3:40" x14ac:dyDescent="0.25">
      <c r="S46" s="4" t="s">
        <v>146</v>
      </c>
      <c r="T46" s="1">
        <v>1524782.28</v>
      </c>
    </row>
    <row r="47" spans="3:40" x14ac:dyDescent="0.25">
      <c r="S47" s="4" t="s">
        <v>305</v>
      </c>
      <c r="T47" s="1">
        <v>1166402.5600000001</v>
      </c>
    </row>
    <row r="48" spans="3:40" x14ac:dyDescent="0.25">
      <c r="S48" s="4" t="s">
        <v>153</v>
      </c>
      <c r="T48" s="1">
        <v>1162797.76</v>
      </c>
    </row>
    <row r="49" spans="19:20" x14ac:dyDescent="0.25">
      <c r="S49" s="4" t="s">
        <v>151</v>
      </c>
      <c r="T49" s="1">
        <v>1340788.1599999999</v>
      </c>
    </row>
    <row r="50" spans="19:20" x14ac:dyDescent="0.25">
      <c r="S50" s="4" t="s">
        <v>259</v>
      </c>
      <c r="T50" s="1">
        <v>256875.84000000003</v>
      </c>
    </row>
    <row r="51" spans="19:20" x14ac:dyDescent="0.25">
      <c r="S51" s="4" t="s">
        <v>185</v>
      </c>
      <c r="T51" s="1">
        <v>1439383.335</v>
      </c>
    </row>
    <row r="52" spans="19:20" x14ac:dyDescent="0.25">
      <c r="S52" s="4" t="s">
        <v>155</v>
      </c>
      <c r="T52" s="1">
        <v>624217.53</v>
      </c>
    </row>
    <row r="53" spans="19:20" x14ac:dyDescent="0.25">
      <c r="S53" s="4" t="s">
        <v>60</v>
      </c>
      <c r="T53" s="1">
        <v>767065.60000000009</v>
      </c>
    </row>
    <row r="54" spans="19:20" x14ac:dyDescent="0.25">
      <c r="S54" s="4" t="s">
        <v>303</v>
      </c>
      <c r="T54" s="1">
        <v>370657.24</v>
      </c>
    </row>
    <row r="55" spans="19:20" x14ac:dyDescent="0.25">
      <c r="S55" s="4" t="s">
        <v>95</v>
      </c>
      <c r="T55" s="1">
        <v>746598.64000000013</v>
      </c>
    </row>
    <row r="56" spans="19:20" x14ac:dyDescent="0.25">
      <c r="S56" s="4" t="s">
        <v>212</v>
      </c>
      <c r="T56" s="1">
        <v>784930.8</v>
      </c>
    </row>
    <row r="57" spans="19:20" x14ac:dyDescent="0.25">
      <c r="S57" s="4" t="s">
        <v>85</v>
      </c>
      <c r="T57" s="1">
        <v>1362562.03</v>
      </c>
    </row>
    <row r="58" spans="19:20" x14ac:dyDescent="0.25">
      <c r="S58" s="4" t="s">
        <v>253</v>
      </c>
      <c r="T58" s="1">
        <v>655535.48</v>
      </c>
    </row>
    <row r="59" spans="19:20" x14ac:dyDescent="0.25">
      <c r="S59" s="4" t="s">
        <v>215</v>
      </c>
      <c r="T59" s="1">
        <v>935454.5</v>
      </c>
    </row>
    <row r="60" spans="19:20" x14ac:dyDescent="0.25">
      <c r="S60" s="4" t="s">
        <v>356</v>
      </c>
      <c r="T60" s="1">
        <v>365696.69999999995</v>
      </c>
    </row>
    <row r="61" spans="19:20" x14ac:dyDescent="0.25">
      <c r="S61" s="4" t="s">
        <v>374</v>
      </c>
      <c r="T61" s="1">
        <v>499970.80499999999</v>
      </c>
    </row>
    <row r="62" spans="19:20" x14ac:dyDescent="0.25">
      <c r="S62" s="4" t="s">
        <v>275</v>
      </c>
      <c r="T62" s="1">
        <v>700867.44500000007</v>
      </c>
    </row>
    <row r="63" spans="19:20" x14ac:dyDescent="0.25">
      <c r="S63" s="4" t="s">
        <v>87</v>
      </c>
      <c r="T63" s="1">
        <v>358424.12</v>
      </c>
    </row>
    <row r="64" spans="19:20" x14ac:dyDescent="0.25">
      <c r="S64" s="4" t="s">
        <v>81</v>
      </c>
      <c r="T64" s="1">
        <v>1731174.7400000002</v>
      </c>
    </row>
    <row r="65" spans="19:20" x14ac:dyDescent="0.25">
      <c r="S65" s="4" t="s">
        <v>173</v>
      </c>
      <c r="T65" s="1">
        <v>841711.83000000007</v>
      </c>
    </row>
    <row r="66" spans="19:20" x14ac:dyDescent="0.25">
      <c r="S66" s="4" t="s">
        <v>91</v>
      </c>
      <c r="T66" s="1">
        <v>2683339.84</v>
      </c>
    </row>
    <row r="67" spans="19:20" x14ac:dyDescent="0.25">
      <c r="S67" s="4" t="s">
        <v>100</v>
      </c>
      <c r="T67" s="1">
        <v>1208230.075</v>
      </c>
    </row>
    <row r="68" spans="19:20" x14ac:dyDescent="0.25">
      <c r="S68" s="4" t="s">
        <v>246</v>
      </c>
      <c r="T68" s="1">
        <v>1041473.705</v>
      </c>
    </row>
    <row r="69" spans="19:20" x14ac:dyDescent="0.25">
      <c r="S69" s="4" t="s">
        <v>168</v>
      </c>
      <c r="T69" s="1">
        <v>1372186.2399999998</v>
      </c>
    </row>
    <row r="70" spans="19:20" x14ac:dyDescent="0.25">
      <c r="S70" s="4" t="s">
        <v>135</v>
      </c>
      <c r="T70" s="1">
        <v>294131.82999999996</v>
      </c>
    </row>
    <row r="71" spans="19:20" x14ac:dyDescent="0.25">
      <c r="S71" s="4" t="s">
        <v>118</v>
      </c>
      <c r="T71" s="1">
        <v>944364.0399999998</v>
      </c>
    </row>
    <row r="72" spans="19:20" x14ac:dyDescent="0.25">
      <c r="S72" s="4" t="s">
        <v>307</v>
      </c>
      <c r="T72" s="1">
        <v>1092154.67</v>
      </c>
    </row>
    <row r="73" spans="19:20" x14ac:dyDescent="0.25">
      <c r="S73" s="4" t="s">
        <v>190</v>
      </c>
      <c r="T73" s="1">
        <v>2339751.5200000005</v>
      </c>
    </row>
    <row r="74" spans="19:20" x14ac:dyDescent="0.25">
      <c r="S74" s="4" t="s">
        <v>502</v>
      </c>
      <c r="T74" s="1">
        <v>603707</v>
      </c>
    </row>
    <row r="75" spans="19:20" x14ac:dyDescent="0.25">
      <c r="S75" s="4" t="s">
        <v>401</v>
      </c>
      <c r="T75" s="1">
        <v>1317424.5250000001</v>
      </c>
    </row>
    <row r="76" spans="19:20" x14ac:dyDescent="0.25">
      <c r="S76" s="4" t="s">
        <v>120</v>
      </c>
      <c r="T76" s="1">
        <v>2003236.325</v>
      </c>
    </row>
    <row r="77" spans="19:20" x14ac:dyDescent="0.25">
      <c r="S77" s="4" t="s">
        <v>273</v>
      </c>
      <c r="T77" s="1">
        <v>906424.79</v>
      </c>
    </row>
    <row r="78" spans="19:20" x14ac:dyDescent="0.25">
      <c r="S78" s="4" t="s">
        <v>309</v>
      </c>
      <c r="T78" s="1">
        <v>1158964.94</v>
      </c>
    </row>
    <row r="79" spans="19:20" x14ac:dyDescent="0.25">
      <c r="S79" s="4" t="s">
        <v>256</v>
      </c>
      <c r="T79" s="1">
        <v>695769.3</v>
      </c>
    </row>
    <row r="80" spans="19:20" x14ac:dyDescent="0.25">
      <c r="S80" s="4" t="s">
        <v>132</v>
      </c>
      <c r="T80" s="1">
        <v>1764175.6600000001</v>
      </c>
    </row>
    <row r="81" spans="19:20" x14ac:dyDescent="0.25">
      <c r="S81" s="4" t="s">
        <v>233</v>
      </c>
      <c r="T81" s="1">
        <v>879980.6050000001</v>
      </c>
    </row>
    <row r="82" spans="19:20" x14ac:dyDescent="0.25">
      <c r="S82" s="4" t="s">
        <v>124</v>
      </c>
      <c r="T82" s="1">
        <v>776961.35</v>
      </c>
    </row>
    <row r="83" spans="19:20" x14ac:dyDescent="0.25">
      <c r="S83" s="4" t="s">
        <v>74</v>
      </c>
      <c r="T83" s="1">
        <v>643118.61</v>
      </c>
    </row>
    <row r="84" spans="19:20" x14ac:dyDescent="0.25">
      <c r="S84" s="4" t="s">
        <v>198</v>
      </c>
      <c r="T84" s="1">
        <v>692272.86</v>
      </c>
    </row>
    <row r="85" spans="19:20" x14ac:dyDescent="0.25">
      <c r="S85" s="4" t="s">
        <v>517</v>
      </c>
      <c r="T85" s="1">
        <v>1122935.29</v>
      </c>
    </row>
    <row r="86" spans="19:20" x14ac:dyDescent="0.25">
      <c r="S86" s="4" t="s">
        <v>420</v>
      </c>
      <c r="T86" s="1">
        <v>818079.76</v>
      </c>
    </row>
    <row r="87" spans="19:20" x14ac:dyDescent="0.25">
      <c r="S87" s="4" t="s">
        <v>138</v>
      </c>
      <c r="T87" s="1">
        <v>1843791.85</v>
      </c>
    </row>
    <row r="88" spans="19:20" x14ac:dyDescent="0.25">
      <c r="S88" s="4" t="s">
        <v>208</v>
      </c>
      <c r="T88" s="1">
        <v>2493354.54</v>
      </c>
    </row>
    <row r="89" spans="19:20" x14ac:dyDescent="0.25">
      <c r="S89" s="4" t="s">
        <v>66</v>
      </c>
      <c r="T89" s="1">
        <v>976463.26</v>
      </c>
    </row>
    <row r="90" spans="19:20" x14ac:dyDescent="0.25">
      <c r="S90" s="4" t="s">
        <v>351</v>
      </c>
      <c r="T90" s="1">
        <v>992733.995</v>
      </c>
    </row>
    <row r="91" spans="19:20" x14ac:dyDescent="0.25">
      <c r="S91" s="4" t="s">
        <v>142</v>
      </c>
      <c r="T91" s="1">
        <v>1527249.1199999999</v>
      </c>
    </row>
    <row r="92" spans="19:20" x14ac:dyDescent="0.25">
      <c r="S92" s="4" t="s">
        <v>280</v>
      </c>
      <c r="T92" s="1">
        <v>1143022.5550000002</v>
      </c>
    </row>
    <row r="93" spans="19:20" x14ac:dyDescent="0.25">
      <c r="S93" s="4" t="s">
        <v>109</v>
      </c>
      <c r="T93" s="1">
        <v>737672.69500000007</v>
      </c>
    </row>
    <row r="94" spans="19:20" x14ac:dyDescent="0.25">
      <c r="S94" s="4" t="s">
        <v>508</v>
      </c>
      <c r="T94" s="1">
        <v>342754.07</v>
      </c>
    </row>
    <row r="95" spans="19:20" x14ac:dyDescent="0.25">
      <c r="S95" s="4" t="s">
        <v>291</v>
      </c>
      <c r="T95" s="1">
        <v>637221.4</v>
      </c>
    </row>
    <row r="96" spans="19:20" x14ac:dyDescent="0.25">
      <c r="S96" s="4" t="s">
        <v>262</v>
      </c>
      <c r="T96" s="1">
        <v>300409.63</v>
      </c>
    </row>
    <row r="97" spans="19:20" x14ac:dyDescent="0.25">
      <c r="S97" s="4" t="s">
        <v>164</v>
      </c>
      <c r="T97" s="1">
        <v>1008160.4849999999</v>
      </c>
    </row>
    <row r="98" spans="19:20" x14ac:dyDescent="0.25">
      <c r="S98" s="4" t="s">
        <v>130</v>
      </c>
      <c r="T98" s="1">
        <v>1293341.7200000002</v>
      </c>
    </row>
    <row r="99" spans="19:20" x14ac:dyDescent="0.25">
      <c r="S99" s="4" t="s">
        <v>112</v>
      </c>
      <c r="T99" s="1">
        <v>621367.46</v>
      </c>
    </row>
    <row r="100" spans="19:20" x14ac:dyDescent="0.25">
      <c r="S100" s="4" t="s">
        <v>289</v>
      </c>
      <c r="T100" s="1">
        <v>696987.59000000008</v>
      </c>
    </row>
    <row r="101" spans="19:20" x14ac:dyDescent="0.25">
      <c r="S101" s="4" t="s">
        <v>296</v>
      </c>
      <c r="T101" s="1">
        <v>1349148.3299999998</v>
      </c>
    </row>
    <row r="102" spans="19:20" x14ac:dyDescent="0.25">
      <c r="S102" s="4" t="s">
        <v>210</v>
      </c>
      <c r="T102" s="1">
        <v>1331742.7100000002</v>
      </c>
    </row>
  </sheetData>
  <pageMargins left="0.7" right="0.7" top="0.75" bottom="0.75" header="0.3" footer="0.3"/>
  <drawing r:id="rId10"/>
  <tableParts count="1">
    <tablePart r:id="rId1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B67BD-8DAD-47E9-9449-DB9F8AF1C773}">
  <dimension ref="V1"/>
  <sheetViews>
    <sheetView tabSelected="1" topLeftCell="A2" zoomScale="91" zoomScaleNormal="145" workbookViewId="0">
      <selection activeCell="L708" sqref="L708"/>
    </sheetView>
  </sheetViews>
  <sheetFormatPr defaultRowHeight="15" x14ac:dyDescent="0.25"/>
  <sheetData>
    <row r="1" spans="22:22" x14ac:dyDescent="0.25">
      <c r="V1">
        <v>51</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079" r:id="rId3" name="Scroll Bar 7">
              <controlPr defaultSize="0" autoPict="0">
                <anchor moveWithCells="1">
                  <from>
                    <xdr:col>10</xdr:col>
                    <xdr:colOff>19050</xdr:colOff>
                    <xdr:row>18</xdr:row>
                    <xdr:rowOff>0</xdr:rowOff>
                  </from>
                  <to>
                    <xdr:col>10</xdr:col>
                    <xdr:colOff>276225</xdr:colOff>
                    <xdr:row>26</xdr:row>
                    <xdr:rowOff>180975</xdr:rowOff>
                  </to>
                </anchor>
              </controlPr>
            </control>
          </mc:Choice>
        </mc:AlternateContent>
      </controls>
    </mc:Choice>
  </mc:AlternateContent>
  <extLst>
    <ext xmlns:x14="http://schemas.microsoft.com/office/spreadsheetml/2009/9/main" uri="{A8765BA9-456A-4dab-B4F3-ACF838C121DE}">
      <x14:slicerList>
        <x14:slicer r:id="rId4"/>
      </x14:slicerList>
    </ext>
    <ext xmlns:x15="http://schemas.microsoft.com/office/spreadsheetml/2010/11/main" uri="{3A4CF648-6AED-40f4-86FF-DC5316D8AED3}">
      <x14:slicerList xmlns:x14="http://schemas.microsoft.com/office/spreadsheetml/2009/9/main">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04C6D-FDE9-487B-B007-545D5153DEF9}">
  <dimension ref="A1:G39"/>
  <sheetViews>
    <sheetView workbookViewId="0">
      <selection activeCell="L708" sqref="L708"/>
    </sheetView>
  </sheetViews>
  <sheetFormatPr defaultRowHeight="15" x14ac:dyDescent="0.25"/>
  <cols>
    <col min="1" max="1" width="38.140625" bestFit="1" customWidth="1"/>
    <col min="2" max="2" width="7.28515625" bestFit="1" customWidth="1"/>
    <col min="3" max="3" width="12.5703125" bestFit="1" customWidth="1"/>
    <col min="5" max="5" width="16.28515625" customWidth="1"/>
    <col min="6" max="6" width="14.5703125" customWidth="1"/>
    <col min="7" max="7" width="25.85546875" customWidth="1"/>
  </cols>
  <sheetData>
    <row r="1" spans="1:7" x14ac:dyDescent="0.25">
      <c r="A1" s="3" t="s">
        <v>48</v>
      </c>
    </row>
    <row r="2" spans="1:7" x14ac:dyDescent="0.25">
      <c r="A2" s="3" t="s">
        <v>19</v>
      </c>
      <c r="B2" s="3" t="s">
        <v>17</v>
      </c>
      <c r="C2" s="1" t="s">
        <v>882</v>
      </c>
    </row>
    <row r="3" spans="1:7" x14ac:dyDescent="0.25">
      <c r="A3" t="s">
        <v>861</v>
      </c>
      <c r="B3">
        <v>2022</v>
      </c>
      <c r="C3" s="1">
        <v>1943261.59</v>
      </c>
      <c r="E3" s="14" t="s">
        <v>19</v>
      </c>
      <c r="F3" s="14" t="s">
        <v>17</v>
      </c>
      <c r="G3" s="17" t="s">
        <v>882</v>
      </c>
    </row>
    <row r="4" spans="1:7" x14ac:dyDescent="0.25">
      <c r="A4" t="s">
        <v>861</v>
      </c>
      <c r="B4">
        <v>2023</v>
      </c>
      <c r="C4" s="1">
        <v>2746455.5599999996</v>
      </c>
      <c r="E4" s="15" t="s">
        <v>861</v>
      </c>
      <c r="F4" t="s">
        <v>883</v>
      </c>
      <c r="G4" s="1">
        <v>1943261.59</v>
      </c>
    </row>
    <row r="5" spans="1:7" x14ac:dyDescent="0.25">
      <c r="A5" t="s">
        <v>861</v>
      </c>
      <c r="B5">
        <v>2024</v>
      </c>
      <c r="C5" s="1">
        <v>1863970.3599999999</v>
      </c>
      <c r="E5" s="15" t="s">
        <v>861</v>
      </c>
      <c r="F5" t="s">
        <v>884</v>
      </c>
      <c r="G5" s="1">
        <v>2746455.5599999996</v>
      </c>
    </row>
    <row r="6" spans="1:7" x14ac:dyDescent="0.25">
      <c r="A6" t="s">
        <v>861</v>
      </c>
      <c r="B6">
        <v>2025</v>
      </c>
      <c r="C6" s="1">
        <v>252535.83</v>
      </c>
      <c r="E6" s="15" t="s">
        <v>861</v>
      </c>
      <c r="F6" t="s">
        <v>885</v>
      </c>
      <c r="G6" s="1">
        <v>1863970.3599999999</v>
      </c>
    </row>
    <row r="7" spans="1:7" x14ac:dyDescent="0.25">
      <c r="A7" t="s">
        <v>873</v>
      </c>
      <c r="B7">
        <v>2022</v>
      </c>
      <c r="C7" s="1">
        <v>1788196.34</v>
      </c>
      <c r="E7" s="16" t="s">
        <v>861</v>
      </c>
      <c r="F7" t="s">
        <v>886</v>
      </c>
      <c r="G7" s="1">
        <v>252535.83</v>
      </c>
    </row>
    <row r="8" spans="1:7" x14ac:dyDescent="0.25">
      <c r="A8" t="s">
        <v>873</v>
      </c>
      <c r="B8">
        <v>2023</v>
      </c>
      <c r="C8" s="1">
        <v>2280234.16</v>
      </c>
      <c r="E8" s="15" t="s">
        <v>873</v>
      </c>
      <c r="F8" t="s">
        <v>883</v>
      </c>
      <c r="G8" s="1">
        <v>1788196.34</v>
      </c>
    </row>
    <row r="9" spans="1:7" x14ac:dyDescent="0.25">
      <c r="A9" t="s">
        <v>873</v>
      </c>
      <c r="B9">
        <v>2024</v>
      </c>
      <c r="C9" s="1">
        <v>2377984.5099999998</v>
      </c>
      <c r="E9" s="15" t="s">
        <v>873</v>
      </c>
      <c r="F9" t="s">
        <v>884</v>
      </c>
      <c r="G9" s="1">
        <v>2280234.16</v>
      </c>
    </row>
    <row r="10" spans="1:7" x14ac:dyDescent="0.25">
      <c r="A10" t="s">
        <v>873</v>
      </c>
      <c r="B10">
        <v>2025</v>
      </c>
      <c r="C10" s="1">
        <v>600437.89</v>
      </c>
      <c r="E10" s="15" t="s">
        <v>873</v>
      </c>
      <c r="F10" t="s">
        <v>885</v>
      </c>
      <c r="G10" s="1">
        <v>2377984.5099999998</v>
      </c>
    </row>
    <row r="11" spans="1:7" x14ac:dyDescent="0.25">
      <c r="A11" t="s">
        <v>879</v>
      </c>
      <c r="B11">
        <v>2022</v>
      </c>
      <c r="C11" s="1">
        <v>3632139.79</v>
      </c>
      <c r="E11" s="16" t="s">
        <v>873</v>
      </c>
      <c r="F11" t="s">
        <v>886</v>
      </c>
      <c r="G11" s="1">
        <v>600437.89</v>
      </c>
    </row>
    <row r="12" spans="1:7" x14ac:dyDescent="0.25">
      <c r="A12" t="s">
        <v>879</v>
      </c>
      <c r="B12">
        <v>2023</v>
      </c>
      <c r="C12" s="1">
        <v>4071774.5800000005</v>
      </c>
      <c r="E12" s="15" t="s">
        <v>879</v>
      </c>
      <c r="F12" t="s">
        <v>883</v>
      </c>
      <c r="G12" s="1">
        <v>3632139.79</v>
      </c>
    </row>
    <row r="13" spans="1:7" x14ac:dyDescent="0.25">
      <c r="A13" t="s">
        <v>879</v>
      </c>
      <c r="B13">
        <v>2024</v>
      </c>
      <c r="C13" s="1">
        <v>3802081.04</v>
      </c>
      <c r="E13" s="15" t="s">
        <v>879</v>
      </c>
      <c r="F13" t="s">
        <v>884</v>
      </c>
      <c r="G13" s="1">
        <v>4071774.5800000005</v>
      </c>
    </row>
    <row r="14" spans="1:7" x14ac:dyDescent="0.25">
      <c r="A14" t="s">
        <v>879</v>
      </c>
      <c r="B14">
        <v>2025</v>
      </c>
      <c r="C14" s="1">
        <v>71473.820000000007</v>
      </c>
      <c r="E14" s="15" t="s">
        <v>879</v>
      </c>
      <c r="F14" t="s">
        <v>885</v>
      </c>
      <c r="G14" s="1">
        <v>3802081.04</v>
      </c>
    </row>
    <row r="15" spans="1:7" x14ac:dyDescent="0.25">
      <c r="A15" t="s">
        <v>871</v>
      </c>
      <c r="B15">
        <v>2022</v>
      </c>
      <c r="C15" s="1">
        <v>2313567.67</v>
      </c>
      <c r="E15" s="16" t="s">
        <v>879</v>
      </c>
      <c r="F15" t="s">
        <v>886</v>
      </c>
      <c r="G15" s="1">
        <v>71473.820000000007</v>
      </c>
    </row>
    <row r="16" spans="1:7" x14ac:dyDescent="0.25">
      <c r="A16" t="s">
        <v>871</v>
      </c>
      <c r="B16">
        <v>2023</v>
      </c>
      <c r="C16" s="1">
        <v>1686573.0800000003</v>
      </c>
      <c r="E16" s="15" t="s">
        <v>871</v>
      </c>
      <c r="F16" t="s">
        <v>883</v>
      </c>
      <c r="G16" s="1">
        <v>2313567.67</v>
      </c>
    </row>
    <row r="17" spans="1:7" x14ac:dyDescent="0.25">
      <c r="A17" t="s">
        <v>871</v>
      </c>
      <c r="B17">
        <v>2024</v>
      </c>
      <c r="C17" s="1">
        <v>5293482.8600000003</v>
      </c>
      <c r="E17" s="15" t="s">
        <v>871</v>
      </c>
      <c r="F17" t="s">
        <v>884</v>
      </c>
      <c r="G17" s="1">
        <v>1686573.0800000003</v>
      </c>
    </row>
    <row r="18" spans="1:7" x14ac:dyDescent="0.25">
      <c r="A18" t="s">
        <v>871</v>
      </c>
      <c r="B18">
        <v>2025</v>
      </c>
      <c r="C18" s="1">
        <v>392388.75</v>
      </c>
      <c r="E18" s="15" t="s">
        <v>871</v>
      </c>
      <c r="F18" t="s">
        <v>885</v>
      </c>
      <c r="G18" s="1">
        <v>5293482.8600000003</v>
      </c>
    </row>
    <row r="19" spans="1:7" x14ac:dyDescent="0.25">
      <c r="A19" t="s">
        <v>866</v>
      </c>
      <c r="B19">
        <v>2022</v>
      </c>
      <c r="C19" s="1">
        <v>2407099.0300000003</v>
      </c>
      <c r="E19" s="16" t="s">
        <v>871</v>
      </c>
      <c r="F19" t="s">
        <v>886</v>
      </c>
      <c r="G19" s="1">
        <v>392388.75</v>
      </c>
    </row>
    <row r="20" spans="1:7" x14ac:dyDescent="0.25">
      <c r="A20" t="s">
        <v>866</v>
      </c>
      <c r="B20">
        <v>2023</v>
      </c>
      <c r="C20" s="1">
        <v>2677599.62</v>
      </c>
      <c r="E20" s="15" t="s">
        <v>866</v>
      </c>
      <c r="F20" t="s">
        <v>883</v>
      </c>
      <c r="G20" s="1">
        <v>2407099.0300000003</v>
      </c>
    </row>
    <row r="21" spans="1:7" x14ac:dyDescent="0.25">
      <c r="A21" t="s">
        <v>866</v>
      </c>
      <c r="B21">
        <v>2024</v>
      </c>
      <c r="C21" s="1">
        <v>3101215.5599999996</v>
      </c>
      <c r="E21" s="15" t="s">
        <v>866</v>
      </c>
      <c r="F21" t="s">
        <v>884</v>
      </c>
      <c r="G21" s="1">
        <v>2677599.62</v>
      </c>
    </row>
    <row r="22" spans="1:7" x14ac:dyDescent="0.25">
      <c r="A22" t="s">
        <v>875</v>
      </c>
      <c r="B22">
        <v>2022</v>
      </c>
      <c r="C22" s="1">
        <v>3701944.77</v>
      </c>
      <c r="E22" s="16" t="s">
        <v>866</v>
      </c>
      <c r="F22" t="s">
        <v>885</v>
      </c>
      <c r="G22" s="1">
        <v>3101215.5599999996</v>
      </c>
    </row>
    <row r="23" spans="1:7" x14ac:dyDescent="0.25">
      <c r="A23" t="s">
        <v>875</v>
      </c>
      <c r="B23">
        <v>2023</v>
      </c>
      <c r="C23" s="1">
        <v>3181618.77</v>
      </c>
      <c r="E23" s="15" t="s">
        <v>875</v>
      </c>
      <c r="F23" t="s">
        <v>883</v>
      </c>
      <c r="G23" s="1">
        <v>3701944.77</v>
      </c>
    </row>
    <row r="24" spans="1:7" x14ac:dyDescent="0.25">
      <c r="A24" t="s">
        <v>875</v>
      </c>
      <c r="B24">
        <v>2024</v>
      </c>
      <c r="C24" s="1">
        <v>3280440.3499999996</v>
      </c>
      <c r="E24" s="15" t="s">
        <v>875</v>
      </c>
      <c r="F24" t="s">
        <v>884</v>
      </c>
      <c r="G24" s="1">
        <v>3181618.77</v>
      </c>
    </row>
    <row r="25" spans="1:7" x14ac:dyDescent="0.25">
      <c r="A25" t="s">
        <v>877</v>
      </c>
      <c r="B25">
        <v>2022</v>
      </c>
      <c r="C25" s="1">
        <v>3009866.17</v>
      </c>
      <c r="E25" s="16" t="s">
        <v>875</v>
      </c>
      <c r="F25" t="s">
        <v>885</v>
      </c>
      <c r="G25" s="1">
        <v>3280440.3499999996</v>
      </c>
    </row>
    <row r="26" spans="1:7" x14ac:dyDescent="0.25">
      <c r="A26" t="s">
        <v>877</v>
      </c>
      <c r="B26">
        <v>2023</v>
      </c>
      <c r="C26" s="1">
        <v>2643488.41</v>
      </c>
      <c r="E26" s="15" t="s">
        <v>877</v>
      </c>
      <c r="F26" t="s">
        <v>883</v>
      </c>
      <c r="G26" s="1">
        <v>3009866.17</v>
      </c>
    </row>
    <row r="27" spans="1:7" x14ac:dyDescent="0.25">
      <c r="A27" t="s">
        <v>877</v>
      </c>
      <c r="B27">
        <v>2024</v>
      </c>
      <c r="C27" s="1">
        <v>2988780.6599999997</v>
      </c>
      <c r="E27" s="15" t="s">
        <v>877</v>
      </c>
      <c r="F27" t="s">
        <v>884</v>
      </c>
      <c r="G27" s="1">
        <v>2643488.41</v>
      </c>
    </row>
    <row r="28" spans="1:7" x14ac:dyDescent="0.25">
      <c r="A28" t="s">
        <v>877</v>
      </c>
      <c r="B28">
        <v>2025</v>
      </c>
      <c r="C28" s="1">
        <v>1216648.5</v>
      </c>
      <c r="E28" s="15" t="s">
        <v>877</v>
      </c>
      <c r="F28" t="s">
        <v>885</v>
      </c>
      <c r="G28" s="1">
        <v>2988780.6599999997</v>
      </c>
    </row>
    <row r="29" spans="1:7" x14ac:dyDescent="0.25">
      <c r="A29" t="s">
        <v>869</v>
      </c>
      <c r="B29">
        <v>2022</v>
      </c>
      <c r="C29" s="1">
        <v>2320471.7399999998</v>
      </c>
      <c r="E29" s="16" t="s">
        <v>877</v>
      </c>
      <c r="F29" t="s">
        <v>886</v>
      </c>
      <c r="G29" s="1">
        <v>1216648.5</v>
      </c>
    </row>
    <row r="30" spans="1:7" x14ac:dyDescent="0.25">
      <c r="A30" t="s">
        <v>869</v>
      </c>
      <c r="B30">
        <v>2023</v>
      </c>
      <c r="C30" s="1">
        <v>3844578.5999999996</v>
      </c>
      <c r="E30" s="15" t="s">
        <v>869</v>
      </c>
      <c r="F30" t="s">
        <v>883</v>
      </c>
      <c r="G30" s="1">
        <v>2320471.7399999998</v>
      </c>
    </row>
    <row r="31" spans="1:7" x14ac:dyDescent="0.25">
      <c r="A31" t="s">
        <v>869</v>
      </c>
      <c r="B31">
        <v>2024</v>
      </c>
      <c r="C31" s="1">
        <v>4575639.8400000008</v>
      </c>
      <c r="E31" s="15" t="s">
        <v>869</v>
      </c>
      <c r="F31" t="s">
        <v>884</v>
      </c>
      <c r="G31" s="1">
        <v>3844578.5999999996</v>
      </c>
    </row>
    <row r="32" spans="1:7" x14ac:dyDescent="0.25">
      <c r="A32" t="s">
        <v>76</v>
      </c>
      <c r="B32">
        <v>2022</v>
      </c>
      <c r="C32" s="1">
        <v>3756350.0399999996</v>
      </c>
      <c r="E32" s="16" t="s">
        <v>869</v>
      </c>
      <c r="F32" t="s">
        <v>885</v>
      </c>
      <c r="G32" s="1">
        <v>4575639.8400000008</v>
      </c>
    </row>
    <row r="33" spans="1:7" x14ac:dyDescent="0.25">
      <c r="A33" t="s">
        <v>76</v>
      </c>
      <c r="B33">
        <v>2023</v>
      </c>
      <c r="C33" s="1">
        <v>4627114.0049999999</v>
      </c>
      <c r="E33" s="15" t="s">
        <v>76</v>
      </c>
      <c r="F33" t="s">
        <v>883</v>
      </c>
      <c r="G33" s="1">
        <v>3756350.0399999996</v>
      </c>
    </row>
    <row r="34" spans="1:7" x14ac:dyDescent="0.25">
      <c r="A34" t="s">
        <v>76</v>
      </c>
      <c r="B34">
        <v>2024</v>
      </c>
      <c r="C34" s="1">
        <v>7420931.1599999983</v>
      </c>
      <c r="E34" s="15" t="s">
        <v>76</v>
      </c>
      <c r="F34" t="s">
        <v>884</v>
      </c>
      <c r="G34" s="1">
        <v>4627114.0049999999</v>
      </c>
    </row>
    <row r="35" spans="1:7" x14ac:dyDescent="0.25">
      <c r="A35" t="s">
        <v>76</v>
      </c>
      <c r="B35">
        <v>2025</v>
      </c>
      <c r="C35" s="1">
        <v>115903.44</v>
      </c>
      <c r="E35" s="15" t="s">
        <v>76</v>
      </c>
      <c r="F35" t="s">
        <v>885</v>
      </c>
      <c r="G35" s="1">
        <v>7420931.1599999983</v>
      </c>
    </row>
    <row r="36" spans="1:7" x14ac:dyDescent="0.25">
      <c r="A36" t="s">
        <v>863</v>
      </c>
      <c r="B36">
        <v>2022</v>
      </c>
      <c r="C36" s="1">
        <v>3851602.8700000006</v>
      </c>
      <c r="E36" s="16" t="s">
        <v>76</v>
      </c>
      <c r="F36" t="s">
        <v>886</v>
      </c>
      <c r="G36" s="1">
        <v>115903.44</v>
      </c>
    </row>
    <row r="37" spans="1:7" x14ac:dyDescent="0.25">
      <c r="A37" t="s">
        <v>863</v>
      </c>
      <c r="B37">
        <v>2023</v>
      </c>
      <c r="C37" s="1">
        <v>2561045.9900000002</v>
      </c>
      <c r="E37" s="15" t="s">
        <v>863</v>
      </c>
      <c r="F37" t="s">
        <v>883</v>
      </c>
      <c r="G37" s="1">
        <v>3851602.8700000006</v>
      </c>
    </row>
    <row r="38" spans="1:7" x14ac:dyDescent="0.25">
      <c r="A38" t="s">
        <v>863</v>
      </c>
      <c r="B38">
        <v>2024</v>
      </c>
      <c r="C38" s="1">
        <v>3016993.7399999998</v>
      </c>
      <c r="E38" s="15" t="s">
        <v>863</v>
      </c>
      <c r="F38" t="s">
        <v>884</v>
      </c>
      <c r="G38" s="1">
        <v>2561045.9900000002</v>
      </c>
    </row>
    <row r="39" spans="1:7" x14ac:dyDescent="0.25">
      <c r="E39" s="16" t="s">
        <v>863</v>
      </c>
      <c r="F39" t="s">
        <v>885</v>
      </c>
      <c r="G39" s="1">
        <v>3016993.7399999998</v>
      </c>
    </row>
  </sheetData>
  <phoneticPr fontId="3" type="noConversion"/>
  <pageMargins left="0.7" right="0.7" top="0.75" bottom="0.75" header="0.3" footer="0.3"/>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 Data</vt:lpstr>
      <vt:lpstr>Pivot Tables</vt:lpstr>
      <vt:lpstr>Dashboars</vt:lpstr>
      <vt:lpstr>Sunburst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Manoj</dc:creator>
  <cp:lastModifiedBy>Alan Manoj</cp:lastModifiedBy>
  <dcterms:created xsi:type="dcterms:W3CDTF">2025-01-21T01:28:21Z</dcterms:created>
  <dcterms:modified xsi:type="dcterms:W3CDTF">2025-01-31T13:58:08Z</dcterms:modified>
</cp:coreProperties>
</file>