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annahmarie/upenn-phi-data-pt-12-2020-u-c/Excel_Kickstarter_Project/"/>
    </mc:Choice>
  </mc:AlternateContent>
  <xr:revisionPtr revIDLastSave="0" documentId="13_ncr:1_{D8BB30BF-E7BD-8447-8A7E-816E1FA6D090}" xr6:coauthVersionLast="46" xr6:coauthVersionMax="46" xr10:uidLastSave="{00000000-0000-0000-0000-000000000000}"/>
  <bookViews>
    <workbookView xWindow="0" yWindow="460" windowWidth="35840" windowHeight="20680" activeTab="3" xr2:uid="{00000000-000D-0000-FFFF-FFFF00000000}"/>
  </bookViews>
  <sheets>
    <sheet name="Sheet1" sheetId="1" r:id="rId1"/>
    <sheet name="Sheet2" sheetId="5" r:id="rId2"/>
    <sheet name="Sheet3" sheetId="6" r:id="rId3"/>
    <sheet name="Sheet4" sheetId="9" r:id="rId4"/>
  </sheets>
  <definedNames>
    <definedName name="A2xR4115">Sheet1!$1:$1048576</definedName>
  </definedNames>
  <calcPr calcId="191029"/>
  <pivotCaches>
    <pivotCache cacheId="8" r:id="rId5"/>
    <pivotCache cacheId="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<sst xmlns="http://schemas.openxmlformats.org/spreadsheetml/2006/main" count="24801" uniqueCount="8380">
  <si>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</si>
  <si>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</si>
  <si>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</si>
  <si>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</si>
  <si>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</si>
  <si>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</si>
  <si>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</si>
  <si>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</si>
  <si>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</si>
  <si>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</si>
  <si>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</si>
  <si>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</si>
  <si>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</si>
  <si>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</si>
  <si>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</si>
  <si>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</si>
  <si>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</si>
  <si>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</si>
  <si>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</si>
  <si>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</si>
  <si>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</si>
  <si>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</si>
  <si>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</si>
  <si>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</si>
  <si>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</si>
  <si>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</si>
  <si>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</si>
  <si>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</si>
  <si>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</si>
  <si>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</si>
  <si>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</si>
  <si>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</si>
  <si>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</si>
  <si>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</si>
  <si>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</si>
  <si>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</si>
  <si>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</si>
  <si>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</si>
  <si>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</si>
  <si>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</si>
  <si>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</si>
  <si>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</si>
  <si>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</si>
  <si>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</si>
  <si>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</si>
  <si>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</si>
  <si>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</si>
  <si>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</si>
  <si>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</si>
  <si>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</si>
  <si>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</si>
  <si>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</si>
  <si>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</si>
  <si>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</si>
  <si>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</si>
  <si>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</si>
  <si>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</si>
  <si>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</si>
  <si>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</si>
  <si>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</si>
  <si>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</si>
  <si>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</si>
  <si>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</si>
  <si>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</si>
  <si>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</si>
  <si>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</si>
  <si>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</si>
  <si>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</si>
  <si>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</si>
  <si>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</si>
  <si>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</si>
  <si>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</si>
  <si>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</si>
  <si>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</si>
  <si>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</si>
  <si>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</si>
  <si>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</si>
  <si>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</si>
  <si>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</si>
  <si>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</si>
  <si>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</si>
  <si>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</si>
  <si>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</si>
  <si>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</si>
  <si>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</si>
  <si>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</si>
  <si>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</si>
  <si>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</si>
  <si>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</si>
  <si>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</si>
  <si>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</si>
  <si>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</si>
  <si>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</si>
  <si>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</si>
  <si>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</si>
  <si>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</si>
  <si>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</si>
  <si>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</si>
  <si>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</si>
  <si>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</si>
  <si>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</si>
  <si>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</si>
  <si>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</si>
  <si>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</si>
  <si>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</si>
  <si>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</si>
  <si>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</si>
  <si>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</si>
  <si>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</si>
  <si>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</si>
  <si>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</si>
  <si>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</si>
  <si>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</si>
  <si>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</si>
  <si>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</si>
  <si>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</si>
  <si>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</si>
  <si>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</si>
  <si>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</si>
  <si>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</si>
  <si>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</si>
  <si>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</si>
  <si>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</si>
  <si>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</si>
  <si>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</si>
  <si>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</si>
  <si>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</si>
  <si>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</si>
  <si>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</si>
  <si>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</si>
  <si>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</si>
  <si>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</si>
  <si>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</si>
  <si>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</si>
  <si>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</si>
  <si>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</si>
  <si>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</si>
  <si>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</si>
  <si>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</si>
  <si>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</si>
  <si>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</si>
  <si>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</si>
  <si>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</si>
  <si>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</si>
  <si>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</si>
  <si>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</si>
  <si>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</si>
  <si>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</si>
  <si>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</si>
  <si>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</si>
  <si>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</si>
  <si>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</si>
  <si>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</si>
  <si>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</si>
  <si>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</si>
  <si>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</si>
  <si>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</si>
  <si>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</si>
  <si>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</si>
  <si>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</si>
  <si>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</si>
  <si>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</si>
  <si>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</si>
  <si>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</si>
  <si>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</si>
  <si>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</si>
  <si>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</si>
  <si>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</si>
  <si>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</si>
  <si>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</si>
  <si>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</si>
  <si>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</si>
  <si>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</si>
  <si>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</si>
  <si>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</si>
  <si>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</si>
  <si>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</si>
  <si>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</si>
  <si>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</si>
  <si>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</si>
  <si>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</si>
  <si>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</si>
  <si>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</si>
  <si>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</si>
  <si>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</si>
  <si>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</si>
  <si>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</si>
  <si>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</si>
  <si>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</si>
  <si>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</si>
  <si>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</si>
  <si>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</si>
  <si>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</si>
  <si>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</si>
  <si>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</si>
  <si>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</si>
  <si>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</si>
  <si>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</si>
  <si>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</si>
  <si>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</si>
  <si>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</si>
  <si>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</si>
  <si>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</si>
  <si>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</si>
  <si>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</si>
  <si>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</si>
  <si>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</si>
  <si>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</si>
  <si>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</si>
  <si>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</si>
  <si>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</si>
  <si>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</si>
  <si>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</si>
  <si>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</si>
  <si>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</si>
  <si>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</si>
  <si>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</si>
  <si>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</si>
  <si>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</si>
  <si>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</si>
  <si>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</si>
  <si>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</si>
  <si>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</si>
  <si>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</si>
  <si>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</si>
  <si>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</si>
  <si>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</si>
  <si>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</si>
  <si>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</si>
  <si>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</si>
  <si>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</si>
  <si>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</si>
  <si>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</si>
  <si>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</si>
  <si>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</si>
  <si>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</si>
  <si>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</si>
  <si>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</si>
  <si>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</si>
  <si>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</si>
  <si>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</si>
  <si>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</si>
  <si>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</si>
  <si>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</si>
  <si>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</si>
  <si>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</si>
  <si>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</si>
  <si>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</si>
  <si>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</si>
  <si>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</si>
  <si>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</si>
  <si>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</si>
  <si>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</si>
  <si>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</si>
  <si>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</si>
  <si>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</si>
  <si>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</si>
  <si>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</si>
  <si>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</si>
  <si>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</si>
  <si>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</si>
  <si>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</si>
  <si>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</si>
  <si>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</si>
  <si>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</si>
  <si>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</si>
  <si>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</si>
  <si>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</si>
  <si>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</si>
  <si>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</si>
  <si>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</si>
  <si>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</si>
  <si>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</si>
  <si>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</si>
  <si>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</si>
  <si>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</si>
  <si>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</si>
  <si>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</si>
  <si>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</si>
  <si>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</si>
  <si>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</si>
  <si>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</si>
  <si>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</si>
  <si>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</si>
  <si>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</si>
  <si>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</si>
  <si>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</si>
  <si>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</si>
  <si>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</si>
  <si>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</si>
  <si>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</si>
  <si>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</si>
  <si>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</si>
  <si>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</si>
  <si>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</si>
  <si>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</si>
  <si>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</si>
  <si>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</si>
  <si>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</si>
  <si>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</si>
  <si>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</si>
  <si>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</si>
  <si>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</si>
  <si>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</si>
  <si>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</si>
  <si>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</si>
  <si>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</si>
  <si>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</si>
  <si>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</si>
  <si>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</si>
  <si>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</si>
  <si>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</si>
  <si>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</si>
  <si>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</si>
  <si>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</si>
  <si>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</si>
  <si>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</si>
  <si>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</si>
  <si>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</si>
  <si>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</si>
  <si>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</si>
  <si>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</si>
  <si>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</si>
  <si>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</si>
  <si>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</si>
  <si>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</si>
  <si>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</si>
  <si>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</si>
  <si>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</si>
  <si>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</si>
  <si>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</si>
  <si>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</si>
  <si>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</si>
  <si>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</si>
  <si>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</si>
  <si>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</si>
  <si>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</si>
  <si>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</si>
  <si>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</si>
  <si>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</si>
  <si>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</si>
  <si>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</si>
  <si>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</si>
  <si>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</si>
  <si>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</si>
  <si>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</si>
  <si>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</si>
  <si>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</si>
  <si>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</si>
  <si>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</si>
  <si>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</si>
  <si>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</si>
  <si>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</si>
  <si>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</si>
  <si>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</si>
  <si>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</si>
  <si>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</si>
  <si>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</si>
  <si>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</si>
  <si>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</si>
  <si>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</si>
  <si>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</si>
  <si>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</si>
  <si>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</si>
  <si>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</si>
  <si>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</si>
  <si>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</si>
  <si>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</si>
  <si>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</si>
  <si>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</si>
  <si>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</si>
  <si>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</si>
  <si>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</si>
  <si>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</si>
  <si>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</si>
  <si>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</si>
  <si>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</si>
  <si>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</si>
  <si>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</si>
  <si>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</si>
  <si>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</si>
  <si>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</si>
  <si>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</si>
  <si>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</si>
  <si>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</si>
  <si>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</si>
  <si>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</si>
  <si>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</si>
  <si>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</si>
  <si>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</si>
  <si>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</si>
  <si>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</si>
  <si>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</si>
  <si>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</si>
  <si>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</si>
  <si>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</si>
  <si>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</si>
  <si>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</si>
  <si>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</si>
  <si>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</si>
  <si>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</si>
  <si>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</si>
  <si>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</si>
  <si>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</si>
  <si>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</si>
  <si>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</si>
  <si>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</si>
  <si>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</si>
  <si>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</si>
  <si>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</si>
  <si>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</si>
  <si>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</si>
  <si>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</si>
  <si>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</si>
  <si>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</si>
  <si>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</si>
  <si>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</si>
  <si>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</si>
  <si>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</si>
  <si>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</si>
  <si>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</si>
  <si>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</si>
  <si>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</si>
  <si>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</si>
  <si>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</si>
  <si>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</si>
  <si>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</si>
  <si>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</si>
  <si>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</si>
  <si>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</si>
  <si>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</si>
  <si>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</si>
  <si>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</si>
  <si>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</si>
  <si>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</si>
  <si>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</si>
  <si>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</si>
  <si>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</si>
  <si>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</si>
  <si>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</si>
  <si>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</si>
  <si>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</si>
  <si>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</si>
  <si>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</si>
  <si>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</si>
  <si>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</si>
  <si>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</si>
  <si>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</si>
  <si>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</si>
  <si>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</si>
  <si>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</si>
  <si>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</si>
  <si>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</si>
  <si>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</si>
  <si>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</si>
  <si>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</si>
  <si>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</si>
  <si>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</si>
  <si>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</si>
  <si>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</si>
  <si>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</si>
  <si>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</si>
  <si>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</si>
  <si>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</si>
  <si>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</si>
  <si>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</si>
  <si>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</si>
  <si>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</si>
  <si>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</si>
  <si>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</si>
  <si>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</si>
  <si>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</si>
  <si>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</si>
  <si>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</si>
  <si>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</si>
  <si>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</si>
  <si>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</si>
  <si>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</si>
  <si>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</si>
  <si>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</si>
  <si>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</si>
  <si>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</si>
  <si>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</si>
  <si>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</si>
  <si>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</si>
  <si>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</si>
  <si>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</si>
  <si>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</si>
  <si>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</si>
  <si>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</si>
  <si>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</si>
  <si>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</si>
  <si>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</si>
  <si>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</si>
  <si>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</si>
  <si>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</si>
  <si>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</si>
  <si>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</si>
  <si>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</si>
  <si>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</si>
  <si>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</si>
  <si>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</si>
  <si>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</si>
  <si>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</si>
  <si>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</si>
  <si>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</si>
  <si>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</si>
  <si>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</si>
  <si>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</si>
  <si>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</si>
  <si>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</si>
  <si>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</si>
  <si>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</si>
  <si>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</si>
  <si>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</si>
  <si>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</si>
  <si>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</si>
  <si>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</si>
  <si>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</si>
  <si>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</si>
  <si>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</si>
  <si>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</si>
  <si>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</si>
  <si>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</si>
  <si>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</si>
  <si>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</si>
  <si>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</si>
  <si>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</si>
  <si>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</si>
  <si>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</si>
  <si>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</si>
  <si>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</si>
  <si>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</si>
  <si>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</si>
  <si>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</si>
  <si>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</si>
  <si>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</si>
  <si>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</si>
  <si>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</si>
  <si>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</si>
  <si>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</si>
  <si>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</si>
  <si>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</si>
  <si>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</si>
  <si>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</si>
  <si>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</si>
  <si>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</si>
  <si>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</si>
  <si>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</si>
  <si>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</si>
  <si>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</si>
  <si>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</si>
  <si>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</si>
  <si>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</si>
  <si>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</si>
  <si>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</si>
  <si>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</si>
  <si>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</si>
  <si>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</si>
  <si>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</si>
  <si>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</si>
  <si>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</si>
  <si>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</si>
  <si>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</si>
  <si>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</si>
  <si>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</si>
  <si>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</si>
  <si>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</si>
  <si>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</si>
  <si>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</si>
  <si>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</si>
  <si>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</si>
  <si>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</si>
  <si>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</si>
  <si>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</si>
  <si>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</si>
  <si>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</si>
  <si>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</si>
  <si>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</si>
  <si>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</si>
  <si>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</si>
  <si>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</si>
  <si>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</si>
  <si>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</si>
  <si>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</si>
  <si>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</si>
  <si>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</si>
  <si>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</si>
  <si>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</si>
  <si>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</si>
  <si>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</si>
  <si>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</si>
  <si>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</si>
  <si>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</si>
  <si>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</si>
  <si>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</si>
  <si>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</si>
  <si>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</si>
  <si>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</si>
  <si>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</si>
  <si>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</si>
  <si>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</si>
  <si>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</si>
  <si>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</si>
  <si>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</si>
  <si>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</si>
  <si>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</si>
  <si>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</si>
  <si>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</si>
  <si>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</si>
  <si>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</si>
  <si>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</si>
  <si>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</si>
  <si>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</si>
  <si>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</si>
  <si>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</si>
  <si>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</si>
  <si>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</si>
  <si>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</si>
  <si>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</si>
  <si>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</si>
  <si>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</si>
  <si>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</si>
  <si>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</si>
  <si>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</si>
  <si>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</si>
  <si>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</si>
  <si>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</si>
  <si>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</si>
  <si>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</si>
  <si>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</si>
  <si>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</si>
  <si>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</si>
  <si>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</si>
  <si>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</si>
  <si>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</si>
  <si>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</si>
  <si>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</si>
  <si>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</si>
  <si>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</si>
  <si>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</si>
  <si>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</si>
  <si>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</si>
  <si>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</si>
  <si>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</si>
  <si>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</si>
  <si>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</si>
  <si>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</si>
  <si>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</si>
  <si>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</si>
  <si>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</si>
  <si>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</si>
  <si>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</si>
  <si>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</si>
  <si>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</si>
  <si>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</si>
  <si>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</si>
  <si>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</si>
  <si>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</si>
  <si>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</si>
  <si>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</si>
  <si>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</si>
  <si>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</si>
  <si>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</si>
  <si>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</si>
  <si>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</si>
  <si>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</si>
  <si>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</si>
  <si>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</si>
  <si>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</si>
  <si>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</si>
  <si>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</si>
  <si>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</si>
  <si>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</si>
  <si>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</si>
  <si>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</si>
  <si>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</si>
  <si>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</si>
  <si>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</si>
  <si>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</si>
  <si>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</si>
  <si>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</si>
  <si>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</si>
  <si>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</si>
  <si>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</si>
  <si>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</si>
  <si>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</si>
  <si>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</si>
  <si>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</si>
  <si>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</si>
  <si>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</si>
  <si>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</si>
  <si>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</si>
  <si>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</si>
  <si>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</si>
  <si>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</si>
  <si>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</si>
  <si>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</si>
  <si>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</si>
  <si>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</si>
  <si>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</si>
  <si>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</si>
  <si>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</si>
  <si>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</si>
  <si>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</si>
  <si>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</si>
  <si>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</si>
  <si>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</si>
  <si>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</si>
  <si>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</si>
  <si>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</si>
  <si>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</si>
  <si>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</si>
  <si>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</si>
  <si>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</si>
  <si>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</si>
  <si>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</si>
  <si>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</si>
  <si>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</si>
  <si>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</si>
  <si>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</si>
  <si>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</si>
  <si>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</si>
  <si>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</si>
  <si>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</si>
  <si>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</si>
  <si>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</si>
  <si>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</si>
  <si>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</si>
  <si>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</si>
  <si>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</si>
  <si>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</si>
  <si>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</si>
  <si>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</si>
  <si>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</si>
  <si>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</si>
  <si>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</si>
  <si>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</si>
  <si>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</si>
  <si>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</si>
  <si>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</si>
  <si>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</si>
  <si>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</si>
  <si>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</si>
  <si>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</si>
  <si>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</si>
  <si>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</si>
  <si>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</si>
  <si>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</si>
  <si>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</si>
  <si>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</si>
  <si>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</si>
  <si>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</si>
  <si>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</si>
  <si>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</si>
  <si>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</si>
  <si>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</si>
  <si>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</si>
  <si>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</si>
  <si>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</si>
  <si>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</si>
  <si>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</si>
  <si>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</si>
  <si>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</si>
  <si>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</si>
  <si>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</si>
  <si>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</si>
  <si>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</si>
  <si>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</si>
  <si>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</si>
  <si>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</si>
  <si>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</si>
  <si>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</si>
  <si>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</si>
  <si>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</si>
  <si>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</si>
  <si>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</si>
  <si>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</si>
  <si>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</si>
  <si>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</si>
  <si>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</si>
  <si>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</si>
  <si>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</si>
  <si>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</si>
  <si>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</si>
  <si>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</si>
  <si>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</si>
  <si>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</si>
  <si>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</si>
  <si>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</si>
  <si>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</si>
  <si>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</si>
  <si>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</si>
  <si>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</si>
  <si>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</si>
  <si>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</si>
  <si>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</si>
  <si>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</si>
  <si>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</si>
  <si>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</si>
  <si>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</si>
  <si>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</si>
  <si>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</si>
  <si>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</si>
  <si>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</si>
  <si>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</si>
  <si>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</si>
  <si>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</si>
  <si>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</si>
  <si>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</si>
  <si>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</si>
  <si>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</si>
  <si>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</si>
  <si>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</si>
  <si>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</si>
  <si>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</si>
  <si>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</si>
  <si>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</si>
  <si>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</si>
  <si>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</si>
  <si>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</si>
  <si>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</si>
  <si>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</si>
  <si>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</si>
  <si>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</si>
  <si>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</si>
  <si>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</si>
  <si>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</si>
  <si>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</si>
  <si>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</si>
  <si>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</si>
  <si>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</si>
  <si>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</si>
  <si>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</si>
  <si>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</si>
  <si>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</si>
  <si>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</si>
  <si>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</si>
  <si>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</si>
  <si>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</si>
  <si>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</si>
  <si>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</si>
  <si>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</si>
  <si>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</si>
  <si>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</si>
  <si>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</si>
  <si>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</si>
  <si>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</si>
  <si>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</si>
  <si>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</si>
  <si>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</si>
  <si>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</si>
  <si>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</si>
  <si>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</si>
  <si>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</si>
  <si>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</si>
  <si>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</si>
  <si>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</si>
  <si>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</si>
  <si>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</si>
  <si>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</si>
  <si>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</si>
  <si>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</si>
  <si>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</si>
  <si>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</si>
  <si>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</si>
  <si>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</si>
  <si>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</si>
  <si>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</si>
  <si>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</si>
  <si>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</si>
  <si>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</si>
  <si>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</si>
  <si>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</si>
  <si>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</si>
  <si>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</si>
  <si>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</si>
  <si>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</si>
  <si>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</si>
  <si>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</si>
  <si>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</si>
  <si>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</si>
  <si>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</si>
  <si>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</si>
  <si>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</si>
  <si>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</si>
  <si>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</si>
  <si>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</si>
  <si>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</si>
  <si>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</si>
  <si>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</si>
  <si>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</si>
  <si>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</si>
  <si>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</si>
  <si>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</si>
  <si>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</si>
  <si>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</si>
  <si>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</si>
  <si>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</si>
  <si>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</si>
  <si>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</si>
  <si>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</si>
  <si>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</si>
  <si>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</si>
  <si>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</si>
  <si>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</si>
  <si>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</si>
  <si>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</si>
  <si>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</si>
  <si>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</si>
  <si>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</si>
  <si>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</si>
  <si>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</si>
  <si>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</si>
  <si>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</si>
  <si>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</si>
  <si>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</si>
  <si>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</si>
  <si>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</si>
  <si>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</si>
  <si>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</si>
  <si>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</si>
  <si>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</si>
  <si>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</si>
  <si>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</si>
  <si>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</si>
  <si>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</si>
  <si>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</si>
  <si>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</si>
  <si>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</si>
  <si>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</si>
  <si>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</si>
  <si>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</si>
  <si>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</si>
  <si>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</si>
  <si>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</si>
  <si>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</si>
  <si>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</si>
  <si>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</si>
  <si>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</si>
  <si>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</si>
  <si>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</si>
  <si>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</si>
  <si>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</si>
  <si>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</si>
  <si>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</si>
  <si>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</si>
  <si>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</si>
  <si>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</si>
  <si>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</si>
  <si>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</si>
  <si>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</si>
  <si>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</si>
  <si>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</si>
  <si>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</si>
  <si>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</si>
  <si>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</si>
  <si>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</si>
  <si>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</si>
  <si>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</si>
  <si>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</si>
  <si>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</si>
  <si>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</si>
  <si>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</si>
  <si>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</si>
  <si>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</si>
  <si>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</si>
  <si>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</si>
  <si>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</si>
  <si>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</si>
  <si>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</si>
  <si>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</si>
  <si>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</si>
  <si>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</si>
  <si>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</si>
  <si>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</si>
  <si>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</si>
  <si>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</si>
  <si>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</si>
  <si>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</si>
  <si>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</si>
  <si>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</si>
  <si>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</si>
  <si>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</si>
  <si>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</si>
  <si>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</si>
  <si>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</si>
  <si>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</si>
  <si>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</si>
  <si>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</si>
  <si>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</si>
  <si>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</si>
  <si>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</si>
  <si>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</si>
  <si>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</si>
  <si>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</si>
  <si>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</si>
  <si>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</si>
  <si>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</si>
  <si>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</si>
  <si>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</si>
  <si>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</si>
  <si>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</si>
  <si>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</si>
  <si>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</si>
  <si>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</si>
  <si>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</si>
  <si>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</si>
  <si>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</si>
  <si>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</si>
  <si>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</si>
  <si>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</si>
  <si>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</si>
  <si>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</si>
  <si>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</si>
  <si>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</si>
  <si>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</si>
  <si>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</si>
  <si>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</si>
  <si>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</si>
  <si>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</si>
  <si>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</si>
  <si>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</si>
  <si>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</si>
  <si>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</si>
  <si>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</si>
  <si>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</si>
  <si>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</si>
  <si>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</si>
  <si>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</si>
  <si>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</si>
  <si>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</si>
  <si>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</si>
  <si>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</si>
  <si>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</si>
  <si>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</si>
  <si>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</si>
  <si>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</si>
  <si>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</si>
  <si>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</si>
  <si>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</si>
  <si>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</si>
  <si>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</si>
  <si>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</si>
  <si>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</si>
  <si>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</si>
  <si>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</si>
  <si>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</si>
  <si>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</si>
  <si>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</si>
  <si>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</si>
  <si>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</si>
  <si>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</si>
  <si>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</si>
  <si>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</si>
  <si>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</si>
  <si>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</si>
  <si>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</si>
  <si>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</si>
  <si>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</si>
  <si>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</si>
  <si>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</si>
  <si>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</si>
  <si>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</si>
  <si>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</si>
  <si>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</si>
  <si>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</si>
  <si>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</si>
  <si>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</si>
  <si>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</si>
  <si>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</si>
  <si>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</si>
  <si>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</si>
  <si>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</si>
  <si>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</si>
  <si>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</si>
  <si>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</si>
  <si>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</si>
  <si>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</si>
  <si>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</si>
  <si>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</si>
  <si>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</si>
  <si>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</si>
  <si>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</si>
  <si>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</si>
  <si>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</si>
  <si>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</si>
  <si>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</si>
  <si>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</si>
  <si>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</si>
  <si>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</si>
  <si>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</si>
  <si>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</si>
  <si>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</si>
  <si>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</si>
  <si>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</si>
  <si>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</si>
  <si>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</si>
  <si>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</si>
  <si>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</si>
  <si>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</si>
  <si>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</si>
  <si>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</si>
  <si>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</si>
  <si>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</si>
  <si>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</si>
  <si>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</si>
  <si>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</si>
  <si>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</si>
  <si>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</si>
  <si>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</si>
  <si>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</si>
  <si>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</si>
  <si>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</si>
  <si>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</si>
  <si>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</si>
  <si>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</si>
  <si>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</si>
  <si>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</si>
  <si>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</si>
  <si>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</si>
  <si>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</si>
  <si>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</si>
  <si>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</si>
  <si>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</si>
  <si>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</si>
  <si>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</si>
  <si>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</si>
  <si>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</si>
  <si>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</si>
  <si>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</si>
  <si>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</si>
  <si>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</si>
  <si>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</si>
  <si>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</si>
  <si>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</si>
  <si>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</si>
  <si>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</si>
  <si>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</si>
  <si>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</si>
  <si>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</si>
  <si>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</si>
  <si>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</si>
  <si>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</si>
  <si>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</si>
  <si>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</si>
  <si>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</si>
  <si>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</si>
  <si>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</si>
  <si>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</si>
  <si>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</si>
  <si>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</si>
  <si>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</si>
  <si>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</si>
  <si>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</si>
  <si>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</si>
  <si>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</si>
  <si>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</si>
  <si>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</si>
  <si>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</si>
  <si>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</si>
  <si>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</si>
  <si>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</si>
  <si>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</si>
  <si>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</si>
  <si>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</si>
  <si>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</si>
  <si>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</si>
  <si>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</si>
  <si>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</si>
  <si>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</si>
  <si>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</si>
  <si>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</si>
  <si>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</si>
  <si>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</si>
  <si>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</si>
  <si>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</si>
  <si>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</si>
  <si>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</si>
  <si>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</si>
  <si>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</si>
  <si>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</si>
  <si>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</si>
  <si>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</si>
  <si>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</si>
  <si>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</si>
  <si>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</si>
  <si>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</si>
  <si>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</si>
  <si>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</si>
  <si>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</si>
  <si>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</si>
  <si>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</si>
  <si>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</si>
  <si>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</si>
  <si>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</si>
  <si>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</si>
  <si>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</si>
  <si>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</si>
  <si>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</si>
  <si>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</si>
  <si>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</si>
  <si>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</si>
  <si>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</si>
  <si>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</si>
  <si>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</si>
  <si>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</si>
  <si>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</si>
  <si>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</si>
  <si>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</si>
  <si>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</si>
  <si>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</si>
  <si>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</si>
  <si>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</si>
  <si>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</si>
  <si>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</si>
  <si>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</si>
  <si>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</si>
  <si>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</si>
  <si>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</si>
  <si>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</si>
  <si>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</si>
  <si>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</si>
  <si>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</si>
  <si>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</si>
  <si>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</si>
  <si>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</si>
  <si>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</si>
  <si>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</si>
  <si>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</si>
  <si>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</si>
  <si>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</si>
  <si>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</si>
  <si>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</si>
  <si>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</si>
  <si>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</si>
  <si>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</si>
  <si>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</si>
  <si>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</si>
  <si>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</si>
  <si>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</si>
  <si>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</si>
  <si>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</si>
  <si>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</si>
  <si>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</si>
  <si>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</si>
  <si>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</si>
  <si>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</si>
  <si>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</si>
  <si>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</si>
  <si>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</si>
  <si>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</si>
  <si>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</si>
  <si>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</si>
  <si>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</si>
  <si>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</si>
  <si>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</si>
  <si>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</si>
  <si>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</si>
  <si>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</si>
  <si>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</si>
  <si>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</si>
  <si>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</si>
  <si>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</si>
  <si>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</si>
  <si>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</si>
  <si>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</si>
  <si>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</si>
  <si>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</si>
  <si>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</si>
  <si>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</si>
  <si>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</si>
  <si>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</si>
  <si>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</si>
  <si>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</si>
  <si>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</si>
  <si>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</si>
  <si>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</si>
  <si>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</si>
  <si>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</si>
  <si>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</si>
  <si>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</si>
  <si>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</si>
  <si>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</si>
  <si>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</si>
  <si>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</si>
  <si>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</si>
  <si>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</si>
  <si>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</si>
  <si>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</si>
  <si>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</si>
  <si>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</si>
  <si>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</si>
  <si>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</si>
  <si>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</si>
  <si>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</si>
  <si>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</si>
  <si>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</si>
  <si>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</si>
  <si>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</si>
  <si>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</si>
  <si>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</si>
  <si>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</si>
  <si>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</si>
  <si>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</si>
  <si>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</si>
  <si>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</si>
  <si>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</si>
  <si>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</si>
  <si>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</si>
  <si>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</si>
  <si>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</si>
  <si>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</si>
  <si>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</si>
  <si>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</si>
  <si>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</si>
  <si>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</si>
  <si>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</si>
  <si>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</si>
  <si>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</si>
  <si>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</si>
  <si>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</si>
  <si>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</si>
  <si>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</si>
  <si>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</si>
  <si>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</si>
  <si>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</si>
  <si>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</si>
  <si>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</si>
  <si>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</si>
  <si>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</si>
  <si>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</si>
  <si>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</si>
  <si>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</si>
  <si>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</si>
  <si>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</si>
  <si>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</si>
  <si>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</si>
  <si>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</si>
  <si>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</si>
  <si>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</si>
  <si>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</si>
  <si>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</si>
  <si>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</si>
  <si>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</si>
  <si>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</si>
  <si>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</si>
  <si>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</si>
  <si>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</si>
  <si>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</si>
  <si>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</si>
  <si>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</si>
  <si>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</si>
  <si>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</si>
  <si>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</si>
  <si>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</si>
  <si>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</si>
  <si>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</si>
  <si>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</si>
  <si>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</si>
  <si>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</si>
  <si>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</si>
  <si>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</si>
  <si>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</si>
  <si>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</si>
  <si>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</si>
  <si>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</si>
  <si>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</si>
  <si>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</si>
  <si>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</si>
  <si>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</si>
  <si>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</si>
  <si>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</si>
  <si>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</si>
  <si>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</si>
  <si>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</si>
  <si>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</si>
  <si>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</si>
  <si>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</si>
  <si>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</si>
  <si>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</si>
  <si>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</si>
  <si>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</si>
  <si>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</si>
  <si>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</si>
  <si>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</si>
  <si>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</si>
  <si>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</si>
  <si>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</si>
  <si>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</si>
  <si>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</si>
  <si>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</si>
  <si>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</si>
  <si>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</si>
  <si>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</si>
  <si>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</si>
  <si>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</si>
  <si>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</si>
  <si>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</si>
  <si>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</si>
  <si>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</si>
  <si>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</si>
  <si>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</si>
  <si>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</si>
  <si>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</si>
  <si>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</si>
  <si>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</si>
  <si>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</si>
  <si>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</si>
  <si>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</si>
  <si>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</si>
  <si>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</si>
  <si>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</si>
  <si>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</si>
  <si>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</si>
  <si>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</si>
  <si>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</si>
  <si>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</si>
  <si>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</si>
  <si>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</si>
  <si>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</si>
  <si>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</si>
  <si>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</si>
  <si>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</si>
  <si>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</si>
  <si>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</si>
  <si>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</si>
  <si>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</si>
  <si>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</si>
  <si>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</si>
  <si>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</si>
  <si>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</si>
  <si>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</si>
  <si>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</si>
  <si>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</si>
  <si>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</si>
  <si>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</si>
  <si>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</si>
  <si>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</si>
  <si>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</si>
  <si>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</si>
  <si>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</si>
  <si>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</si>
  <si>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</si>
  <si>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</si>
  <si>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</si>
  <si>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</si>
  <si>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</si>
  <si>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</si>
  <si>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</si>
  <si>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</si>
  <si>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</si>
  <si>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</si>
  <si>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</si>
  <si>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</si>
  <si>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</si>
  <si>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</si>
  <si>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</si>
  <si>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</si>
  <si>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</si>
  <si>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</si>
  <si>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</si>
  <si>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</si>
  <si>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</si>
  <si>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</si>
  <si>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</si>
  <si>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</si>
  <si>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</si>
  <si>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</si>
  <si>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</si>
  <si>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</si>
  <si>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</si>
  <si>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</si>
  <si>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</si>
  <si>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</si>
  <si>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</si>
  <si>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</si>
  <si>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</si>
  <si>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</si>
  <si>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</si>
  <si>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</si>
  <si>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</si>
  <si>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</si>
  <si>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</si>
  <si>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</si>
  <si>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</si>
  <si>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</si>
  <si>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</si>
  <si>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</si>
  <si>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</si>
  <si>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</si>
  <si>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</si>
  <si>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</si>
  <si>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</si>
  <si>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</si>
  <si>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</si>
  <si>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</si>
  <si>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</si>
  <si>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</si>
  <si>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</si>
  <si>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</si>
  <si>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</si>
  <si>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</si>
  <si>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</si>
  <si>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</si>
  <si>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</si>
  <si>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</si>
  <si>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</si>
  <si>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</si>
  <si>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</si>
  <si>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</si>
  <si>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</si>
  <si>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</si>
  <si>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</si>
  <si>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</si>
  <si>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</si>
  <si>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</si>
  <si>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</si>
  <si>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</si>
  <si>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</si>
  <si>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</si>
  <si>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</si>
  <si>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</si>
  <si>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</si>
  <si>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</si>
  <si>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</si>
  <si>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</si>
  <si>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</si>
  <si>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</si>
  <si>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</si>
  <si>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</si>
  <si>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</si>
  <si>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</si>
  <si>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</si>
  <si>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</si>
  <si>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</si>
  <si>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</si>
  <si>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</si>
  <si>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</si>
  <si>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</si>
  <si>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</si>
  <si>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</si>
  <si>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</si>
  <si>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</si>
  <si>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</si>
  <si>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</si>
  <si>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</si>
  <si>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</si>
  <si>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</si>
  <si>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</si>
  <si>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</si>
  <si>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</si>
  <si>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</si>
  <si>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</si>
  <si>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</si>
  <si>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</si>
  <si>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</si>
  <si>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</si>
  <si>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</si>
  <si>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</si>
  <si>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</si>
  <si>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</si>
  <si>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</si>
  <si>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</si>
  <si>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</si>
  <si>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</si>
  <si>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</si>
  <si>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</si>
  <si>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</si>
  <si>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</si>
  <si>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</si>
  <si>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</si>
  <si>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</si>
  <si>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</si>
  <si>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</si>
  <si>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</si>
  <si>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</si>
  <si>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</si>
  <si>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</si>
  <si>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</si>
  <si>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</si>
  <si>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</si>
  <si>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</si>
  <si>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</si>
  <si>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</si>
  <si>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</si>
  <si>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</si>
  <si>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</si>
  <si>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</si>
  <si>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</si>
  <si>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</si>
  <si>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</si>
  <si>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</si>
  <si>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</si>
  <si>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</si>
  <si>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</si>
  <si>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</si>
  <si>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</si>
  <si>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</si>
  <si>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</si>
  <si>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</si>
  <si>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</si>
  <si>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</si>
  <si>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</si>
  <si>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</si>
  <si>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</si>
  <si>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</si>
  <si>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</si>
  <si>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</si>
  <si>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</si>
  <si>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</si>
  <si>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</si>
  <si>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</si>
  <si>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</si>
  <si>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</si>
  <si>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</si>
  <si>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</si>
  <si>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</si>
  <si>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</si>
  <si>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</si>
  <si>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</si>
  <si>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</si>
  <si>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</si>
  <si>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</si>
  <si>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</si>
  <si>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</si>
  <si>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</si>
  <si>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</si>
  <si>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</si>
  <si>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</si>
  <si>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</si>
  <si>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</si>
  <si>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</si>
  <si>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</si>
  <si>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</si>
  <si>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</si>
  <si>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</si>
  <si>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</si>
  <si>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</si>
  <si>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</si>
  <si>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</si>
  <si>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</si>
  <si>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</si>
  <si>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</si>
  <si>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</si>
  <si>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</si>
  <si>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</si>
  <si>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</si>
  <si>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</si>
  <si>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</si>
  <si>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</si>
  <si>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</si>
  <si>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</si>
  <si>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</si>
  <si>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</si>
  <si>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</si>
  <si>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</si>
  <si>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</si>
  <si>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</si>
  <si>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</si>
  <si>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</si>
  <si>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</si>
  <si>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</si>
  <si>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</si>
  <si>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</si>
  <si>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</si>
  <si>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</si>
  <si>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</si>
  <si>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</si>
  <si>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</si>
  <si>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</si>
  <si>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</si>
  <si>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</si>
  <si>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</si>
  <si>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</si>
  <si>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</si>
  <si>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</si>
  <si>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</si>
  <si>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</si>
  <si>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</si>
  <si>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</si>
  <si>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</si>
  <si>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</si>
  <si>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</si>
  <si>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</si>
  <si>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</si>
  <si>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</si>
  <si>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</si>
  <si>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</si>
  <si>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</si>
  <si>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</si>
  <si>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</si>
  <si>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</si>
  <si>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</si>
  <si>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</si>
  <si>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</si>
  <si>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</si>
  <si>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</si>
  <si>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</si>
  <si>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</si>
  <si>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</si>
  <si>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</si>
  <si>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</si>
  <si>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</si>
  <si>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</si>
  <si>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</si>
  <si>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</si>
  <si>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</si>
  <si>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</si>
  <si>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</si>
  <si>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</si>
  <si>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</si>
  <si>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</si>
  <si>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</si>
  <si>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</si>
  <si>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</si>
  <si>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</si>
  <si>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</si>
  <si>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</si>
  <si>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</si>
  <si>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</si>
  <si>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</si>
  <si>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</si>
  <si>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</si>
  <si>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</si>
  <si>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</si>
  <si>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</si>
  <si>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</si>
  <si>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</si>
  <si>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</si>
  <si>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</si>
  <si>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</si>
  <si>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</si>
  <si>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</si>
  <si>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</si>
  <si>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</si>
  <si>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</si>
  <si>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</si>
  <si>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</si>
  <si>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</si>
  <si>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</si>
  <si>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</si>
  <si>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</si>
  <si>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</si>
  <si>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</si>
  <si>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</si>
  <si>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</si>
  <si>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</si>
  <si>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</si>
  <si>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</si>
  <si>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</si>
  <si>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</si>
  <si>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</si>
  <si>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</si>
  <si>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</si>
  <si>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</si>
  <si>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</si>
  <si>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</si>
  <si>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</si>
  <si>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</si>
  <si>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</si>
  <si>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</si>
  <si>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</si>
  <si>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</si>
  <si>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</si>
  <si>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</si>
  <si>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</si>
  <si>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</si>
  <si>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</si>
  <si>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</si>
  <si>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</si>
  <si>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</si>
  <si>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</si>
  <si>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</si>
  <si>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</si>
  <si>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</si>
  <si>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</si>
  <si>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</si>
  <si>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</si>
  <si>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</si>
  <si>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</si>
  <si>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</si>
  <si>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</si>
  <si>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</si>
  <si>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</si>
  <si>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</si>
  <si>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</si>
  <si>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</si>
  <si>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</si>
  <si>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</si>
  <si>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</si>
  <si>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</si>
  <si>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</si>
  <si>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</si>
  <si>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</si>
  <si>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</si>
  <si>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</si>
  <si>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</si>
  <si>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</si>
  <si>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</si>
  <si>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</si>
  <si>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</si>
  <si>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</si>
  <si>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</si>
  <si>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</si>
  <si>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</si>
  <si>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</si>
  <si>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</si>
  <si>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</si>
  <si>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</si>
  <si>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</si>
  <si>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</si>
  <si>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</si>
  <si>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</si>
  <si>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</si>
  <si>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</si>
  <si>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</si>
  <si>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</si>
  <si>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</si>
  <si>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</si>
  <si>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</si>
  <si>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</si>
  <si>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</si>
  <si>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</si>
  <si>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</si>
  <si>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</si>
  <si>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</si>
  <si>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</si>
  <si>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</si>
  <si>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</si>
  <si>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</si>
  <si>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</si>
  <si>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</si>
  <si>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</si>
  <si>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</si>
  <si>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</si>
  <si>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</si>
  <si>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</si>
  <si>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</si>
  <si>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</si>
  <si>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</si>
  <si>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</si>
  <si>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</si>
  <si>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</si>
  <si>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</si>
  <si>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</si>
  <si>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</si>
  <si>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</si>
  <si>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</si>
  <si>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</si>
  <si>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</si>
  <si>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</si>
  <si>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</si>
  <si>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</si>
  <si>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</si>
  <si>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</si>
  <si>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</si>
  <si>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</si>
  <si>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</si>
  <si>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</si>
  <si>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</si>
  <si>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</si>
  <si>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</si>
  <si>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</si>
  <si>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</si>
  <si>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</si>
  <si>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</si>
  <si>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</si>
  <si>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</si>
  <si>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</si>
  <si>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</si>
  <si>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</si>
  <si>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</si>
  <si>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</si>
  <si>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</si>
  <si>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</si>
  <si>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</si>
  <si>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</si>
  <si>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</si>
  <si>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</si>
  <si>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</si>
  <si>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</si>
  <si>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</si>
  <si>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</si>
  <si>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</si>
  <si>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</si>
  <si>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</si>
  <si>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</si>
  <si>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</si>
  <si>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</si>
  <si>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</si>
  <si>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</si>
  <si>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</si>
  <si>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</si>
  <si>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</si>
  <si>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</si>
  <si>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</si>
  <si>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</si>
  <si>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</si>
  <si>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</si>
  <si>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</si>
  <si>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</si>
  <si>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</si>
  <si>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</si>
  <si>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</si>
  <si>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</si>
  <si>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</si>
  <si>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</si>
  <si>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</si>
  <si>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</si>
  <si>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</si>
  <si>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</si>
  <si>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</si>
  <si>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</si>
  <si>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</si>
  <si>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</si>
  <si>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</si>
  <si>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</si>
  <si>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</si>
  <si>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</si>
  <si>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</si>
  <si>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</si>
  <si>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</si>
  <si>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</si>
  <si>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</si>
  <si>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</si>
  <si>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</si>
  <si>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</si>
  <si>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</si>
  <si>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</si>
  <si>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</si>
  <si>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</si>
  <si>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</si>
  <si>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</si>
  <si>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</si>
  <si>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</si>
  <si>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</si>
  <si>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</si>
  <si>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</si>
  <si>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</si>
  <si>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</si>
  <si>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</si>
  <si>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</si>
  <si>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</si>
  <si>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</si>
  <si>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</si>
  <si>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</si>
  <si>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</si>
  <si>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</si>
  <si>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</si>
  <si>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</si>
  <si>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</si>
  <si>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</si>
  <si>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</si>
  <si>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</si>
  <si>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</si>
  <si>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</si>
  <si>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</si>
  <si>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</si>
  <si>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</si>
  <si>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</si>
  <si>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</si>
  <si>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</si>
  <si>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</si>
  <si>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</si>
  <si>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</si>
  <si>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</si>
  <si>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</si>
  <si>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</si>
  <si>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</si>
  <si>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</si>
  <si>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</si>
  <si>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</si>
  <si>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</si>
  <si>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</si>
  <si>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</si>
  <si>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</si>
  <si>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</si>
  <si>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</si>
  <si>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</si>
  <si>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</si>
  <si>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</si>
  <si>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</si>
  <si>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</si>
  <si>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</si>
  <si>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</si>
  <si>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</si>
  <si>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</si>
  <si>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</si>
  <si>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</si>
  <si>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</si>
  <si>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</si>
  <si>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</si>
  <si>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</si>
  <si>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</si>
  <si>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</si>
  <si>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</si>
  <si>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</si>
  <si>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</si>
  <si>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</si>
  <si>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</si>
  <si>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</si>
  <si>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</si>
  <si>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</si>
  <si>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</si>
  <si>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</si>
  <si>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</si>
  <si>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</si>
  <si>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</si>
  <si>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</si>
  <si>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</si>
  <si>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</si>
  <si>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</si>
  <si>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</si>
  <si>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</si>
  <si>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</si>
  <si>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</si>
  <si>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</si>
  <si>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</si>
  <si>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</si>
  <si>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</si>
  <si>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</si>
  <si>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</si>
  <si>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</si>
  <si>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</si>
  <si>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</si>
  <si>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</si>
  <si>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</si>
  <si>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</si>
  <si>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</si>
  <si>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</si>
  <si>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</si>
  <si>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</si>
  <si>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</si>
  <si>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</si>
  <si>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</si>
  <si>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</si>
  <si>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</si>
  <si>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</si>
  <si>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</si>
  <si>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</si>
  <si>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</si>
  <si>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</si>
  <si>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</si>
  <si>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</si>
  <si>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</si>
  <si>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</si>
  <si>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</si>
  <si>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</si>
  <si>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</si>
  <si>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</si>
  <si>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</si>
  <si>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</si>
  <si>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</si>
  <si>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</si>
  <si>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</si>
  <si>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</si>
  <si>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</si>
  <si>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</si>
  <si>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</si>
  <si>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</si>
  <si>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</si>
  <si>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</si>
  <si>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</si>
  <si>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</si>
  <si>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</si>
  <si>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</si>
  <si>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</si>
  <si>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</si>
  <si>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</si>
  <si>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</si>
  <si>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</si>
  <si>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</si>
  <si>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</si>
  <si>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</si>
  <si>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</si>
  <si>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</si>
  <si>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</si>
  <si>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</si>
  <si>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</si>
  <si>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</si>
  <si>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</si>
  <si>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</si>
  <si>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</si>
  <si>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</si>
  <si>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</si>
  <si>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</si>
  <si>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</si>
  <si>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</si>
  <si>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</si>
  <si>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</si>
  <si>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</si>
  <si>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</si>
  <si>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</si>
  <si>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</si>
  <si>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</si>
  <si>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</si>
  <si>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</si>
  <si>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</si>
  <si>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</si>
  <si>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</si>
  <si>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</si>
  <si>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</si>
  <si>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</si>
  <si>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</si>
  <si>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</si>
  <si>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</si>
  <si>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</si>
  <si>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</si>
  <si>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</si>
  <si>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</si>
  <si>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</si>
  <si>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</si>
  <si>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</si>
  <si>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</si>
  <si>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</si>
  <si>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</si>
  <si>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</si>
  <si>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</si>
  <si>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</si>
  <si>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</si>
  <si>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</si>
  <si>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</si>
  <si>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</si>
  <si>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</si>
  <si>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</si>
  <si>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</si>
  <si>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</si>
  <si>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</si>
  <si>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</si>
  <si>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</si>
  <si>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</si>
  <si>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</si>
  <si>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</si>
  <si>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</si>
  <si>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</si>
  <si>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</si>
  <si>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</si>
  <si>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</si>
  <si>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</si>
  <si>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</si>
  <si>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</si>
  <si>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</si>
  <si>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</si>
  <si>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</si>
  <si>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</si>
  <si>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</si>
  <si>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</si>
  <si>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</si>
  <si>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</si>
  <si>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</si>
  <si>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</si>
  <si>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</si>
  <si>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</si>
  <si>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</si>
  <si>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</si>
  <si>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</si>
  <si>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</si>
  <si>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</si>
  <si>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</si>
  <si>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</si>
  <si>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</si>
  <si>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</si>
  <si>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</si>
  <si>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</si>
  <si>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</si>
  <si>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</si>
  <si>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</si>
  <si>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</si>
  <si>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</si>
  <si>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</si>
  <si>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</si>
  <si>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</si>
  <si>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</si>
  <si>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</si>
  <si>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</si>
  <si>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</si>
  <si>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</si>
  <si>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</si>
  <si>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</si>
  <si>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</si>
  <si>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</si>
  <si>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</si>
  <si>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</si>
  <si>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</si>
  <si>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</si>
  <si>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</si>
  <si>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</si>
  <si>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</si>
  <si>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</si>
  <si>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</si>
  <si>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</si>
  <si>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</si>
  <si>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</si>
  <si>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</si>
  <si>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</si>
  <si>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</si>
  <si>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</si>
  <si>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</si>
  <si>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</si>
  <si>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</si>
  <si>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</si>
  <si>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</si>
  <si>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</si>
  <si>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</si>
  <si>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</si>
  <si>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</si>
  <si>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</si>
  <si>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</si>
  <si>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</si>
  <si>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</si>
  <si>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</si>
  <si>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</si>
  <si>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</si>
  <si>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</si>
  <si>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</si>
  <si>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</si>
  <si>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</si>
  <si>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</si>
  <si>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</si>
  <si>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</si>
  <si>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</si>
  <si>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</si>
  <si>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</si>
  <si>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</si>
  <si>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</si>
  <si>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</si>
  <si>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</si>
  <si>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</si>
  <si>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</si>
  <si>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</si>
  <si>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</si>
  <si>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</si>
  <si>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</si>
  <si>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</si>
  <si>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</si>
  <si>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</si>
  <si>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</si>
  <si>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</si>
  <si>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</si>
  <si>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</si>
  <si>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</si>
  <si>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</si>
  <si>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</si>
  <si>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</si>
  <si>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</si>
  <si>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</si>
  <si>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</si>
  <si>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</si>
  <si>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</si>
  <si>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</si>
  <si>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</si>
  <si>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</si>
  <si>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</si>
  <si>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</si>
  <si>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</si>
  <si>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</si>
  <si>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</si>
  <si>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</si>
  <si>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</si>
  <si>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</si>
  <si>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</si>
  <si>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</si>
  <si>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</si>
  <si>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</si>
  <si>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</si>
  <si>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</si>
  <si>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</si>
  <si>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</si>
  <si>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</si>
  <si>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</si>
  <si>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</si>
  <si>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</si>
  <si>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</si>
  <si>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</si>
  <si>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</si>
  <si>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</si>
  <si>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</si>
  <si>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</si>
  <si>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</si>
  <si>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</si>
  <si>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</si>
  <si>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</si>
  <si>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</si>
  <si>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</si>
  <si>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</si>
  <si>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</si>
  <si>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</si>
  <si>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</si>
  <si>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</si>
  <si>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</si>
  <si>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</si>
  <si>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</si>
  <si>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</si>
  <si>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</si>
  <si>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</si>
  <si>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</si>
  <si>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</si>
  <si>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</si>
  <si>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</si>
  <si>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</si>
  <si>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</si>
  <si>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</si>
  <si>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</si>
  <si>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</si>
  <si>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</si>
  <si>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</si>
  <si>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</si>
  <si>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</si>
  <si>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</si>
  <si>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</si>
  <si>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</si>
  <si>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</si>
  <si>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</si>
  <si>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</si>
  <si>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</si>
  <si>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</si>
  <si>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</si>
  <si>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</si>
  <si>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</si>
  <si>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</si>
  <si>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</si>
  <si>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</si>
  <si>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</si>
  <si>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</si>
  <si>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</si>
  <si>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</si>
  <si>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</si>
  <si>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</si>
  <si>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</si>
  <si>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</si>
  <si>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</si>
  <si>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</si>
  <si>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</si>
  <si>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</si>
  <si>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</si>
  <si>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</si>
  <si>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</si>
  <si>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</si>
  <si>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</si>
  <si>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</si>
  <si>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</si>
  <si>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</si>
  <si>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</si>
  <si>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</si>
  <si>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</si>
  <si>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</si>
  <si>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</si>
  <si>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</si>
  <si>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</si>
  <si>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</si>
  <si>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</si>
  <si>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</si>
  <si>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</si>
  <si>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</si>
  <si>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</si>
  <si>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</si>
  <si>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</si>
  <si>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</si>
  <si>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</si>
  <si>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</si>
  <si>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</si>
  <si>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</si>
  <si>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</si>
  <si>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</si>
  <si>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</si>
  <si>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</si>
  <si>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</si>
  <si>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</si>
  <si>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</si>
  <si>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</si>
  <si>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</si>
  <si>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</si>
  <si>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</si>
  <si>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</si>
  <si>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</si>
  <si>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</si>
  <si>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</si>
  <si>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</si>
  <si>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</si>
  <si>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</si>
  <si>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</si>
  <si>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</si>
  <si>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</si>
  <si>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</si>
  <si>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</si>
  <si>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</si>
  <si>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</si>
  <si>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</si>
  <si>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</si>
  <si>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</si>
  <si>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</si>
  <si>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</si>
  <si>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</si>
  <si>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</si>
  <si>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</si>
  <si>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</si>
  <si>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</si>
  <si>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</si>
  <si>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</si>
  <si>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</si>
  <si>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</si>
  <si>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</si>
  <si>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</si>
  <si>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</si>
  <si>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</si>
  <si>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</si>
  <si>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</si>
  <si>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</si>
  <si>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</si>
  <si>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</si>
  <si>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</si>
  <si>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</si>
  <si>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</si>
  <si>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</si>
  <si>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</si>
  <si>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</si>
  <si>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</si>
  <si>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</si>
  <si>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</si>
  <si>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</si>
  <si>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</si>
  <si>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</si>
  <si>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</si>
  <si>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</si>
  <si>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</si>
  <si>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</si>
  <si>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</si>
  <si>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</si>
  <si>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</si>
  <si>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</si>
  <si>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</si>
  <si>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</si>
  <si>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</si>
  <si>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</si>
  <si>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</si>
  <si>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</si>
  <si>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</si>
  <si>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</si>
  <si>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</si>
  <si>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</si>
  <si>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</si>
  <si>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</si>
  <si>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</si>
  <si>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</si>
  <si>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</si>
  <si>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</si>
  <si>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</si>
  <si>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</si>
  <si>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</si>
  <si>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</si>
  <si>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</si>
  <si>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</si>
  <si>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</si>
  <si>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</si>
  <si>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</si>
  <si>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</si>
  <si>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</si>
  <si>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</si>
  <si>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</si>
  <si>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</si>
  <si>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</si>
  <si>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</si>
  <si>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</si>
  <si>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</si>
  <si>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</si>
  <si>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</si>
  <si>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</si>
  <si>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</si>
  <si>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</si>
  <si>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</si>
  <si>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</si>
  <si>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</si>
  <si>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</si>
  <si>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</si>
  <si>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</si>
  <si>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</si>
  <si>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</si>
  <si>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</si>
  <si>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</si>
  <si>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</si>
  <si>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</si>
  <si>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</si>
  <si>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</si>
  <si>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</si>
  <si>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</si>
  <si>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</si>
  <si>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</si>
  <si>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</si>
  <si>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</si>
  <si>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</si>
  <si>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</si>
  <si>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</si>
  <si>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</si>
  <si>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</si>
  <si>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</si>
  <si>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</si>
  <si>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</si>
  <si>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</si>
  <si>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</si>
  <si>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</si>
  <si>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</si>
  <si>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</si>
  <si>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</si>
  <si>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</si>
  <si>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</si>
  <si>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</si>
  <si>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</si>
  <si>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</si>
  <si>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</si>
  <si>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</si>
  <si>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</si>
  <si>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</si>
  <si>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</si>
  <si>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</si>
  <si>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</si>
  <si>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</si>
  <si>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</si>
  <si>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</si>
  <si>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</si>
  <si>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</si>
  <si>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</si>
  <si>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</si>
  <si>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</si>
  <si>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</si>
  <si>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</si>
  <si>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</si>
  <si>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</si>
  <si>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</si>
  <si>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</si>
  <si>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</si>
  <si>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</si>
  <si>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</si>
  <si>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</si>
  <si>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</si>
  <si>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</si>
  <si>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</si>
  <si>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</si>
  <si>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</si>
  <si>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</si>
  <si>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</si>
  <si>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</si>
  <si>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</si>
  <si>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</si>
  <si>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</si>
  <si>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</si>
  <si>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</si>
  <si>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</si>
  <si>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</si>
  <si>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</si>
  <si>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</si>
  <si>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</si>
  <si>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</si>
  <si>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</si>
  <si>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</si>
  <si>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</si>
  <si>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</si>
  <si>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</si>
  <si>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</si>
  <si>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</si>
  <si>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</si>
  <si>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</si>
  <si>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</si>
  <si>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</si>
  <si>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</si>
  <si>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</si>
  <si>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</si>
  <si>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</si>
  <si>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</si>
  <si>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</si>
  <si>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</si>
  <si>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</si>
  <si>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</si>
  <si>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</si>
  <si>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</si>
  <si>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</si>
  <si>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</si>
  <si>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</si>
  <si>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</si>
  <si>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</si>
  <si>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</si>
  <si>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</si>
  <si>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</si>
  <si>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</si>
  <si>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</si>
  <si>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</si>
  <si>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</si>
  <si>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</si>
  <si>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</si>
  <si>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</si>
  <si>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</si>
  <si>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</si>
  <si>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</si>
  <si>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</si>
  <si>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</si>
  <si>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</si>
  <si>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</si>
  <si>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</si>
  <si>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</si>
  <si>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</si>
  <si>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</si>
  <si>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</si>
  <si>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</si>
  <si>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</si>
  <si>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</si>
  <si>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</si>
  <si>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</si>
  <si>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</si>
  <si>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</si>
  <si>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</si>
  <si>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</si>
  <si>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</si>
  <si>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</si>
  <si>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</si>
  <si>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</si>
  <si>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</si>
  <si>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</si>
  <si>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</si>
  <si>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</si>
  <si>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</si>
  <si>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</si>
  <si>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</si>
  <si>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</si>
  <si>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</si>
  <si>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</si>
  <si>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</si>
  <si>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</si>
  <si>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</si>
  <si>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</si>
  <si>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</si>
  <si>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</si>
  <si>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</si>
  <si>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</si>
  <si>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</si>
  <si>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</si>
  <si>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</si>
  <si>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</si>
  <si>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</si>
  <si>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</si>
  <si>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</si>
  <si>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</si>
  <si>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</si>
  <si>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</si>
  <si>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</si>
  <si>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</si>
  <si>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</si>
  <si>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</si>
  <si>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</si>
  <si>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</si>
  <si>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</si>
  <si>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</si>
  <si>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</si>
  <si>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</si>
  <si>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</si>
  <si>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</si>
  <si>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</si>
  <si>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</si>
  <si>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</si>
  <si>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</si>
  <si>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</si>
  <si>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</si>
  <si>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</si>
  <si>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</si>
  <si>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</si>
  <si>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</si>
  <si>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</si>
  <si>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</si>
  <si>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</si>
  <si>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</si>
  <si>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</si>
  <si>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</si>
  <si>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</si>
  <si>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</si>
  <si>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</si>
  <si>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</si>
  <si>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</si>
  <si>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</si>
  <si>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</si>
  <si>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</si>
  <si>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</si>
  <si>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</si>
  <si>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</si>
  <si>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</si>
  <si>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</si>
  <si>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</si>
  <si>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</si>
  <si>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</si>
  <si>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</si>
  <si>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</si>
  <si>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</si>
  <si>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</si>
  <si>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</si>
  <si>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</si>
  <si>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</si>
  <si>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</si>
  <si>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</si>
  <si>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</si>
  <si>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</si>
  <si>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</si>
  <si>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</si>
  <si>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</si>
  <si>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</si>
  <si>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</si>
  <si>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</si>
  <si>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</si>
  <si>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</si>
  <si>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</si>
  <si>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</si>
  <si>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</si>
  <si>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</si>
  <si>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</si>
  <si>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</si>
  <si>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</si>
  <si>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</si>
  <si>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</si>
  <si>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</si>
  <si>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</si>
  <si>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</si>
  <si>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</si>
  <si>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</si>
  <si>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</si>
  <si>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</si>
  <si>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</si>
  <si>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</si>
  <si>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</si>
  <si>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</si>
  <si>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</si>
  <si>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</si>
  <si>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</si>
  <si>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</si>
  <si>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</si>
  <si>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</si>
  <si>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</si>
  <si>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</si>
  <si>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</si>
  <si>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</si>
  <si>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</si>
  <si>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</si>
  <si>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</si>
  <si>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</si>
  <si>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</si>
  <si>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</si>
  <si>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</si>
  <si>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</si>
  <si>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</si>
  <si>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</si>
  <si>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</si>
  <si>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</si>
  <si>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</si>
  <si>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</si>
  <si>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</si>
  <si>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</si>
  <si>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</si>
  <si>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</si>
  <si>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</si>
  <si>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</si>
  <si>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</si>
  <si>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</si>
  <si>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</si>
  <si>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</si>
  <si>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</si>
  <si>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</si>
  <si>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</si>
  <si>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</si>
  <si>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</si>
  <si>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</si>
  <si>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</si>
  <si>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</si>
  <si>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</si>
  <si>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</si>
  <si>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</si>
  <si>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</si>
  <si>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</si>
  <si>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</si>
  <si>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</si>
  <si>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</si>
  <si>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</si>
  <si>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</si>
  <si>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</si>
  <si>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</si>
  <si>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</si>
  <si>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</si>
  <si>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</si>
  <si>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</si>
  <si>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</si>
  <si>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</si>
  <si>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</si>
  <si>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</si>
  <si>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</si>
  <si>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</si>
  <si>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</si>
  <si>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</si>
  <si>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</si>
  <si>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</si>
  <si>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</si>
  <si>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</si>
  <si>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</si>
  <si>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</si>
  <si>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</si>
  <si>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</si>
  <si>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</si>
  <si>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</si>
  <si>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</si>
  <si>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</si>
  <si>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</si>
  <si>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</si>
  <si>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</si>
  <si>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</si>
  <si>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</si>
  <si>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</si>
  <si>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</si>
  <si>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</si>
  <si>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</si>
  <si>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</si>
  <si>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</si>
  <si>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</si>
  <si>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</si>
  <si>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</si>
  <si>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</si>
  <si>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</si>
  <si>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</si>
  <si>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</si>
  <si>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</si>
  <si>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</si>
  <si>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</si>
  <si>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</si>
  <si>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</si>
  <si>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</si>
  <si>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</si>
  <si>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</si>
  <si>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</si>
  <si>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</si>
  <si>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</si>
  <si>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</si>
  <si>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</si>
  <si>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</si>
  <si>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</si>
  <si>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</si>
  <si>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</si>
  <si>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</si>
  <si>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</si>
  <si>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</si>
  <si>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</si>
  <si>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</si>
  <si>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</si>
  <si>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</si>
  <si>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</si>
  <si>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</si>
  <si>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</si>
  <si>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</si>
  <si>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</si>
  <si>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</si>
  <si>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</si>
  <si>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</si>
  <si>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</si>
  <si>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</si>
  <si>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</si>
  <si>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</si>
  <si>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</si>
  <si>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</si>
  <si>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</si>
  <si>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</si>
  <si>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</si>
  <si>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</si>
  <si>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</si>
  <si>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</si>
  <si>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</si>
  <si>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</si>
  <si>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</si>
  <si>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</si>
  <si>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</si>
  <si>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</si>
  <si>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</si>
  <si>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</si>
  <si>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</si>
  <si>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</si>
  <si>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</si>
  <si>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</si>
  <si>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</si>
  <si>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</si>
  <si>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</si>
  <si>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</si>
  <si>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</si>
  <si>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</si>
  <si>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</si>
  <si>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</si>
  <si>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</si>
  <si>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</si>
  <si>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</si>
  <si>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</si>
  <si>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</si>
  <si>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</si>
  <si>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</si>
  <si>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</si>
  <si>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</si>
  <si>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</si>
  <si>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</si>
  <si>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</si>
  <si>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</si>
  <si>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</si>
  <si>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</si>
  <si>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</si>
  <si>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</si>
  <si>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</si>
  <si>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</si>
  <si>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</si>
  <si>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</si>
  <si>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</si>
  <si>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</si>
  <si>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</si>
  <si>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</si>
  <si>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</si>
  <si>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</si>
  <si>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</si>
  <si>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</si>
  <si>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</si>
  <si>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</si>
  <si>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</si>
  <si>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</si>
  <si>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</si>
  <si>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</si>
  <si>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</si>
  <si>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</si>
  <si>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</si>
  <si>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</si>
  <si>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</si>
  <si>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</si>
  <si>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</si>
  <si>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</si>
  <si>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</si>
  <si>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</si>
  <si>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</si>
  <si>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</si>
  <si>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</si>
  <si>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</si>
  <si>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</si>
  <si>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</si>
  <si>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</si>
  <si>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</si>
  <si>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</si>
  <si>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</si>
  <si>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</si>
  <si>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</si>
  <si>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</si>
  <si>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</si>
  <si>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</si>
  <si>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</si>
  <si>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</si>
  <si>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</si>
  <si>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</si>
  <si>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</si>
  <si>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</si>
  <si>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</si>
  <si>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</si>
  <si>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</si>
  <si>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</si>
  <si>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</si>
  <si>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</si>
  <si>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</si>
  <si>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</si>
  <si>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</si>
  <si>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</si>
  <si>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</si>
  <si>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</si>
  <si>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</si>
  <si>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</si>
  <si>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</si>
  <si>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</si>
  <si>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</si>
  <si>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</si>
  <si>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</si>
  <si>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</si>
  <si>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</si>
  <si>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</si>
  <si>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</si>
  <si>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</si>
  <si>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</si>
  <si>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</si>
  <si>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</si>
  <si>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</si>
  <si>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</si>
  <si>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</si>
  <si>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</si>
  <si>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</si>
  <si>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</si>
  <si>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</si>
  <si>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</si>
  <si>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</si>
  <si>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</si>
  <si>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</si>
  <si>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</si>
  <si>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</si>
  <si>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</si>
  <si>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</si>
  <si>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</si>
  <si>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</si>
  <si>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</si>
  <si>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</si>
  <si>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</si>
  <si>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</si>
  <si>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</si>
  <si>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</si>
  <si>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</si>
  <si>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</si>
  <si>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</si>
  <si>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</si>
  <si>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</si>
  <si>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</si>
  <si>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</si>
  <si>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</si>
  <si>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</si>
  <si>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</si>
  <si>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</si>
  <si>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</si>
  <si>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</si>
  <si>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</si>
  <si>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</si>
  <si>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</si>
  <si>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</si>
  <si>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</si>
  <si>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</si>
  <si>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</si>
  <si>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</si>
  <si>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</si>
  <si>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</si>
  <si>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</si>
  <si>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</si>
  <si>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</si>
  <si>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</si>
  <si>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</si>
  <si>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</si>
  <si>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</si>
  <si>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</si>
  <si>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</si>
  <si>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</si>
  <si>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</si>
  <si>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</si>
  <si>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</si>
  <si>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</si>
  <si>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</si>
  <si>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</si>
  <si>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</si>
  <si>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</si>
  <si>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</si>
  <si>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</si>
  <si>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</si>
  <si>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</si>
  <si>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</si>
  <si>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</si>
  <si>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</si>
  <si>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</si>
  <si>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</si>
  <si>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</si>
  <si>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</si>
  <si>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</si>
  <si>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</si>
  <si>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</si>
  <si>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</si>
  <si>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</si>
  <si>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</si>
  <si>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</si>
  <si>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</si>
  <si>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</si>
  <si>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</si>
  <si>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</si>
  <si>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</si>
  <si>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</si>
  <si>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</si>
  <si>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</si>
  <si>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</si>
  <si>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</si>
  <si>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</si>
  <si>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</si>
  <si>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</si>
  <si>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</si>
  <si>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</si>
  <si>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</si>
  <si>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</si>
  <si>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</si>
  <si>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</si>
  <si>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</si>
  <si>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</si>
  <si>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</si>
  <si>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</si>
  <si>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</si>
  <si>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</si>
  <si>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</si>
  <si>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</si>
  <si>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</si>
  <si>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</si>
  <si>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</si>
  <si>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</si>
  <si>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</si>
  <si>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</si>
  <si>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</si>
  <si>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</si>
  <si>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</si>
  <si>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</si>
  <si>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</si>
  <si>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</si>
  <si>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</si>
  <si>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</si>
  <si>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</si>
  <si>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</si>
  <si>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</si>
  <si>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</si>
  <si>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</si>
  <si>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</si>
  <si>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</si>
  <si>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</si>
  <si>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</si>
  <si>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</si>
  <si>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</si>
  <si>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</si>
  <si>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</si>
  <si>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</si>
  <si>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</si>
  <si>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</si>
  <si>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</si>
  <si>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</si>
  <si>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</si>
  <si>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</si>
  <si>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</si>
  <si>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</si>
  <si>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</si>
  <si>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</si>
  <si>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</si>
  <si>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</si>
  <si>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</si>
  <si>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</si>
  <si>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</si>
  <si>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</si>
  <si>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</si>
  <si>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</si>
  <si>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</si>
  <si>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</si>
  <si>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</si>
  <si>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</si>
  <si>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</si>
  <si>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</si>
  <si>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</si>
  <si>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</si>
  <si>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</si>
  <si>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</si>
  <si>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</si>
  <si>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</si>
  <si>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</si>
  <si>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</si>
  <si>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</si>
  <si>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</si>
  <si>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</si>
  <si>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</si>
  <si>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</si>
  <si>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</si>
  <si>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</si>
  <si>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</si>
  <si>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</si>
  <si>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</si>
  <si>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</si>
  <si>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</si>
  <si>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</si>
  <si>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</si>
  <si>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</si>
  <si>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</si>
  <si>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</si>
  <si>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</si>
  <si>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</si>
  <si>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</si>
  <si>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</si>
  <si>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</si>
  <si>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</si>
  <si>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</si>
  <si>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</si>
  <si>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</si>
  <si>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</si>
  <si>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</si>
  <si>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</si>
  <si>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</si>
  <si>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</si>
  <si>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</si>
  <si>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</si>
  <si>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</si>
  <si>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</si>
  <si>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</si>
  <si>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</si>
  <si>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</si>
  <si>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</si>
  <si>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</si>
  <si>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</si>
  <si>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</si>
  <si>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</si>
  <si>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</si>
  <si>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</si>
  <si>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</si>
  <si>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</si>
  <si>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</si>
  <si>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</si>
  <si>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</si>
  <si>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</si>
  <si>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</si>
  <si>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</si>
  <si>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</si>
  <si>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</si>
  <si>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</si>
  <si>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</si>
  <si>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</si>
  <si>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</si>
  <si>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</si>
  <si>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</si>
  <si>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</si>
  <si>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</si>
  <si>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</si>
  <si>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</si>
  <si>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</si>
  <si>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</si>
  <si>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</si>
  <si>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</si>
  <si>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</si>
  <si>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</si>
  <si>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</si>
  <si>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</si>
  <si>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</si>
  <si>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</si>
  <si>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</si>
  <si>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</si>
  <si>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</si>
  <si>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</si>
  <si>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</si>
  <si>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</si>
  <si>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</si>
  <si>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</si>
  <si>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</si>
  <si>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</si>
  <si>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</si>
  <si>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</si>
  <si>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</si>
  <si>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</si>
  <si>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</si>
  <si>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</si>
  <si>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</si>
  <si>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</si>
  <si>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</si>
  <si>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</si>
  <si>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</si>
  <si>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</si>
  <si>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</si>
  <si>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</si>
  <si>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</si>
  <si>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</si>
  <si>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</si>
  <si>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</si>
  <si>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</si>
  <si>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</si>
  <si>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</si>
  <si>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</si>
  <si>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</si>
  <si>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</si>
  <si>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</si>
  <si>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</si>
  <si>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</si>
  <si>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</si>
  <si>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</si>
  <si>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</si>
  <si>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</si>
  <si>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</si>
  <si>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</si>
  <si>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</si>
  <si>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</si>
  <si>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</si>
  <si>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</si>
  <si>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</si>
  <si>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</si>
  <si>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</si>
  <si>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</si>
  <si>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</si>
  <si>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</si>
  <si>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</si>
  <si>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</si>
  <si>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</si>
  <si>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</si>
  <si>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</si>
  <si>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</si>
  <si>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</si>
  <si>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</si>
  <si>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</si>
  <si>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</si>
  <si>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</si>
  <si>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</si>
  <si>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</si>
  <si>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</si>
  <si>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</si>
  <si>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</si>
  <si>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</si>
  <si>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</si>
  <si>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</si>
  <si>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</si>
  <si>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</si>
  <si>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</si>
  <si>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</si>
  <si>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</si>
  <si>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</si>
  <si>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</si>
  <si>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</si>
  <si>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</si>
  <si>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</si>
  <si>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</si>
  <si>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</si>
  <si>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</si>
  <si>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</si>
  <si>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</si>
  <si>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</si>
  <si>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</si>
  <si>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</si>
  <si>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</si>
  <si>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</si>
  <si>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</si>
  <si>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</si>
  <si>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</si>
  <si>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</si>
  <si>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</si>
  <si>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</si>
  <si>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</si>
  <si>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</si>
  <si>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</si>
  <si>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</si>
  <si>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</si>
  <si>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</si>
  <si>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</si>
  <si>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</si>
  <si>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</si>
  <si>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</si>
  <si>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</si>
  <si>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</si>
  <si>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</si>
  <si>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</si>
  <si>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</si>
  <si>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</si>
  <si>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</si>
  <si>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</si>
  <si>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</si>
  <si>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</si>
  <si>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</si>
  <si>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</si>
  <si>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</si>
  <si>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</si>
  <si>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</si>
  <si>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</si>
  <si>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</si>
  <si>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</si>
  <si>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</si>
  <si>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</si>
  <si>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</si>
  <si>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</si>
  <si>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</si>
  <si>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</si>
  <si>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</si>
  <si>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</si>
  <si>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</si>
  <si>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</si>
  <si>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</si>
  <si>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</si>
  <si>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</si>
  <si>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</si>
  <si>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</si>
  <si>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</si>
  <si>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</si>
  <si>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</si>
  <si>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</si>
  <si>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</si>
  <si>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</si>
  <si>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</si>
  <si>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</si>
  <si>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</si>
  <si>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</si>
  <si>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</si>
  <si>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</si>
  <si>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</si>
  <si>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</si>
  <si>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</si>
  <si>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</si>
  <si>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</si>
  <si>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</si>
  <si>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</si>
  <si>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</si>
  <si>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</si>
  <si>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</si>
  <si>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</si>
  <si>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</si>
  <si>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</si>
  <si>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</si>
  <si>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</si>
  <si>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</si>
  <si>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</si>
  <si>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</si>
  <si>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</si>
  <si>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</si>
  <si>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</si>
  <si>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</si>
  <si>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</si>
  <si>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</si>
  <si>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</si>
  <si>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</si>
  <si>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</si>
  <si>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</si>
  <si>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</si>
  <si>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</si>
  <si>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</si>
  <si>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</si>
  <si>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</si>
  <si>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</si>
  <si>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</si>
  <si>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</si>
  <si>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</si>
  <si>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</si>
  <si>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</si>
  <si>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</si>
  <si>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</si>
  <si>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</si>
  <si>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</si>
  <si>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</si>
  <si>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</si>
  <si>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</si>
  <si>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</si>
  <si>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</si>
  <si>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</si>
  <si>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</si>
  <si>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</si>
  <si>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</si>
  <si>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</si>
  <si>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</si>
  <si>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</si>
  <si>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</si>
  <si>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</si>
  <si>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</si>
  <si>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</si>
  <si>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</si>
  <si>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</si>
  <si>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</si>
  <si>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</si>
  <si>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</si>
  <si>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</si>
  <si>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</si>
  <si>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</si>
  <si>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</si>
  <si>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</si>
  <si>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</si>
  <si>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</si>
  <si>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</si>
  <si>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</si>
  <si>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</si>
  <si>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</si>
  <si>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</si>
  <si>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</si>
  <si>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</si>
  <si>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</si>
  <si>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</si>
  <si>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</si>
  <si>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</si>
  <si>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</si>
  <si>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</si>
  <si>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</si>
  <si>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</si>
  <si>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</si>
  <si>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</si>
  <si>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</si>
  <si>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</si>
  <si>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</si>
  <si>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</si>
  <si>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</si>
  <si>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</si>
  <si>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</si>
  <si>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</si>
  <si>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</si>
  <si>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</si>
  <si>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</si>
  <si>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</si>
  <si>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</si>
  <si>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</si>
  <si>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</si>
  <si>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</si>
  <si>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</si>
  <si>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</si>
  <si>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</si>
  <si>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</si>
  <si>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</si>
  <si>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</si>
  <si>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</si>
  <si>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</si>
  <si>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</si>
  <si>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</si>
  <si>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</si>
  <si>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</si>
  <si>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</si>
  <si>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</si>
  <si>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</si>
  <si>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</si>
  <si>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</si>
  <si>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</si>
  <si>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</si>
  <si>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</si>
  <si>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</si>
  <si>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</si>
  <si>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</si>
  <si>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</si>
  <si>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</si>
  <si>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</si>
  <si>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</si>
  <si>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</si>
  <si>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</si>
  <si>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</si>
  <si>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</si>
  <si>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</si>
  <si>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</si>
  <si>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</si>
  <si>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</si>
  <si>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</si>
  <si>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</si>
  <si>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</si>
  <si>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</si>
  <si>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</si>
  <si>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</si>
  <si>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</si>
  <si>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</si>
  <si>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</si>
  <si>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</si>
  <si>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</si>
  <si>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</si>
  <si>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</si>
  <si>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</si>
  <si>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</si>
  <si>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</si>
  <si>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</si>
  <si>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</si>
  <si>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</si>
  <si>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</si>
  <si>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</si>
  <si>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</si>
  <si>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</si>
  <si>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</si>
  <si>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</si>
  <si>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</si>
  <si>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</si>
  <si>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</si>
  <si>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</si>
  <si>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</si>
  <si>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</si>
  <si>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</si>
  <si>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</si>
  <si>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</si>
  <si>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</si>
  <si>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</si>
  <si>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</si>
  <si>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</si>
  <si>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</si>
  <si>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</si>
  <si>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</si>
  <si>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</si>
  <si>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</si>
  <si>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</si>
  <si>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</si>
  <si>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</si>
  <si>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</si>
  <si>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</si>
  <si>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</si>
  <si>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</si>
  <si>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</si>
  <si>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</si>
  <si>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</si>
  <si>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</si>
  <si>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</si>
  <si>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</si>
  <si>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</si>
  <si>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</si>
  <si>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</si>
  <si>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</si>
  <si>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</si>
  <si>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</si>
  <si>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</si>
  <si>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</si>
  <si>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</si>
  <si>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</si>
  <si>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</si>
  <si>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</si>
  <si>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</si>
  <si>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</si>
  <si>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</si>
  <si>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</si>
  <si>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</si>
  <si>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</si>
  <si>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</si>
  <si>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</si>
  <si>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</si>
  <si>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</si>
  <si>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</si>
  <si>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</si>
  <si>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</si>
  <si>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</si>
  <si>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</si>
  <si>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</si>
  <si>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</si>
  <si>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</si>
  <si>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</si>
  <si>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</si>
  <si>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</si>
  <si>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</si>
  <si>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</si>
  <si>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</si>
  <si>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</si>
  <si>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</si>
  <si>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</si>
  <si>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</si>
  <si>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</si>
  <si>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</si>
  <si>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</si>
  <si>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</si>
  <si>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</si>
  <si>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</si>
  <si>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</si>
  <si>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</si>
  <si>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</si>
  <si>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</si>
  <si>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</si>
  <si>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</si>
  <si>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</si>
  <si>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</si>
  <si>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</si>
  <si>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</si>
  <si>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</si>
  <si>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</si>
  <si>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</si>
  <si>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</si>
  <si>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</si>
  <si>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</si>
  <si>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</si>
  <si>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</si>
  <si>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</si>
  <si>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</si>
  <si>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</si>
  <si>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</si>
  <si>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</si>
  <si>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</si>
  <si>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</si>
  <si>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</si>
  <si>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</si>
  <si>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</si>
  <si>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</si>
  <si>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</si>
  <si>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</si>
  <si>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</si>
  <si>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</si>
  <si>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</si>
  <si>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</si>
  <si>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</si>
  <si>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</si>
  <si>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</si>
  <si>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</si>
  <si>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</si>
  <si>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</si>
  <si>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</si>
  <si>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</si>
  <si>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</si>
  <si>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</si>
  <si>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</si>
  <si>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</si>
  <si>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</si>
  <si>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</si>
  <si>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</si>
  <si>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</si>
  <si>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</si>
  <si>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</si>
  <si>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</si>
  <si>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</si>
  <si>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</si>
  <si>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</si>
  <si>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</si>
  <si>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</si>
  <si>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</si>
  <si>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</si>
  <si>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</si>
  <si>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</si>
  <si>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</si>
  <si>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</si>
  <si>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</si>
  <si>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</si>
  <si>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</si>
  <si>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</si>
  <si>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</si>
  <si>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</si>
  <si>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</si>
  <si>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</si>
  <si>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</si>
  <si>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</si>
  <si>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</si>
  <si>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</si>
  <si>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</si>
  <si>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</si>
  <si>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</si>
  <si>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</si>
  <si>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</si>
  <si>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</si>
  <si>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</si>
  <si>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</si>
  <si>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</si>
  <si>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</si>
  <si>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</si>
  <si>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</si>
  <si>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</si>
  <si>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</si>
  <si>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</si>
  <si>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</si>
  <si>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</si>
  <si>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</si>
  <si>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</si>
  <si>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</si>
  <si>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</si>
  <si>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</si>
  <si>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</si>
  <si>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</si>
  <si>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</si>
  <si>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</si>
  <si>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</si>
  <si>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</si>
  <si>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</si>
  <si>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</si>
  <si>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</si>
  <si>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</si>
  <si>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</si>
  <si>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</si>
  <si>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</si>
  <si>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</si>
  <si>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</si>
  <si>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</si>
  <si>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</si>
  <si>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</si>
  <si>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</si>
  <si>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</si>
  <si>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</si>
  <si>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</si>
  <si>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</si>
  <si>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</si>
  <si>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</si>
  <si>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</si>
  <si>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</si>
  <si>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</si>
  <si>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</si>
  <si>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</si>
  <si>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</si>
  <si>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</si>
  <si>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</si>
  <si>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</si>
  <si>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</si>
  <si>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</si>
  <si>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</si>
  <si>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</si>
  <si>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</si>
  <si>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</si>
  <si>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</si>
  <si>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</si>
  <si>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</si>
  <si>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</si>
  <si>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</si>
  <si>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</si>
  <si>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</si>
  <si>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</si>
  <si>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</si>
  <si>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</si>
  <si>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</si>
  <si>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</si>
  <si>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</si>
  <si>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</si>
  <si>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</si>
  <si>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</si>
  <si>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</si>
  <si>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</si>
  <si>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</si>
  <si>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</si>
  <si>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</si>
  <si>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</si>
  <si>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</si>
  <si>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</si>
  <si>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</si>
  <si>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</si>
  <si>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</si>
  <si>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</si>
  <si>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</si>
  <si>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</si>
  <si>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</si>
  <si>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</si>
  <si>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</si>
  <si>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</si>
  <si>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</si>
  <si>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</si>
  <si>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</si>
  <si>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</si>
  <si>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</si>
  <si>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</si>
  <si>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</si>
  <si>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</si>
  <si>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</si>
  <si>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</si>
  <si>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</si>
  <si>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</si>
  <si>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</si>
  <si>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</si>
  <si>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</si>
  <si>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</si>
  <si>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</si>
  <si>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</si>
  <si>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</si>
  <si>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</si>
  <si>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</si>
  <si>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</si>
  <si>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</si>
  <si>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</si>
  <si>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</si>
  <si>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</si>
  <si>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</si>
  <si>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</si>
  <si>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</si>
  <si>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</si>
  <si>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</si>
  <si>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</si>
  <si>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</si>
  <si>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</si>
  <si>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</si>
  <si>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</si>
  <si>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</si>
  <si>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</si>
  <si>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</si>
  <si>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</si>
  <si>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</si>
  <si>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</si>
  <si>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</si>
  <si>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</si>
  <si>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</si>
  <si>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</si>
  <si>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</si>
  <si>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</si>
  <si>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</si>
  <si>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</si>
  <si>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</si>
  <si>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</si>
  <si>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</si>
  <si>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</si>
  <si>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</si>
  <si>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</si>
  <si>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</si>
  <si>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</si>
  <si>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</si>
  <si>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</si>
  <si>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</si>
  <si>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</si>
  <si>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</si>
  <si>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</si>
  <si>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</si>
  <si>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</si>
  <si>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</si>
  <si>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</si>
  <si>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</si>
  <si>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</si>
  <si>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</si>
  <si>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</si>
  <si>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</si>
  <si>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</si>
  <si>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</si>
  <si>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</si>
  <si>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</si>
  <si>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</si>
  <si>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</si>
  <si>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</si>
  <si>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</si>
  <si>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</si>
  <si>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</si>
  <si>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</si>
  <si>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</si>
  <si>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</si>
  <si>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</si>
  <si>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</si>
  <si>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</si>
  <si>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</si>
  <si>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</si>
  <si>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</si>
  <si>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</si>
  <si>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</si>
  <si>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</si>
  <si>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</si>
  <si>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</si>
  <si>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</si>
  <si>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</si>
  <si>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</si>
  <si>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</si>
  <si>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</si>
  <si>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</si>
  <si>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</si>
  <si>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</si>
  <si>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</si>
  <si>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</si>
  <si>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</si>
  <si>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</si>
  <si>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</si>
  <si>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</si>
  <si>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</si>
  <si>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</si>
  <si>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</si>
  <si>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</si>
  <si>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</si>
  <si>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</si>
  <si>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</si>
  <si>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</si>
  <si>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</si>
  <si>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</si>
  <si>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</si>
  <si>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</si>
  <si>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</si>
  <si>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</si>
  <si>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</si>
  <si>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</si>
  <si>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</si>
  <si>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</si>
  <si>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</si>
  <si>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</si>
  <si>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</si>
  <si>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</si>
  <si>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</si>
  <si>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</si>
  <si>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</si>
  <si>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</si>
  <si>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</si>
  <si>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</si>
  <si>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</si>
  <si>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</si>
  <si>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</si>
  <si>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</si>
  <si>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</si>
  <si>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</si>
  <si>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</si>
  <si>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</si>
  <si>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</si>
  <si>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</si>
  <si>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</si>
  <si>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</si>
  <si>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</si>
  <si>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</si>
  <si>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</si>
  <si>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</si>
  <si>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</si>
  <si>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</si>
  <si>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</si>
  <si>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</si>
  <si>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</si>
  <si>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</si>
  <si>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</si>
  <si>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</si>
  <si>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</si>
  <si>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</si>
  <si>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</si>
  <si>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</si>
  <si>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</si>
  <si>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</si>
  <si>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</si>
  <si>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</si>
  <si>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</si>
  <si>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</si>
  <si>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</si>
  <si>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</si>
  <si>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</si>
  <si>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</si>
  <si>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</si>
  <si>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</si>
  <si>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</si>
  <si>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</si>
  <si>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</si>
  <si>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</si>
  <si>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</si>
  <si>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</si>
  <si>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</si>
  <si>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</si>
  <si>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</si>
  <si>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</si>
  <si>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</si>
  <si>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</si>
  <si>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</si>
  <si>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</si>
  <si>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</si>
  <si>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</si>
  <si>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</si>
  <si>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</si>
  <si>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</si>
  <si>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</si>
  <si>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</si>
  <si>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</si>
  <si>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</si>
  <si>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</si>
  <si>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</si>
  <si>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</si>
  <si>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</si>
  <si>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</si>
  <si>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</si>
  <si>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</si>
  <si>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</si>
  <si>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</si>
  <si>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</si>
  <si>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</si>
  <si>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</si>
  <si>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</si>
  <si>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</si>
  <si>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</si>
  <si>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</si>
  <si>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</si>
  <si>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</si>
  <si>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</si>
  <si>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</si>
  <si>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</si>
  <si>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</si>
  <si>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</si>
  <si>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</si>
  <si>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</si>
  <si>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</si>
  <si>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</si>
  <si>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</si>
  <si>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</si>
  <si>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</si>
  <si>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</si>
  <si>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</si>
  <si>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</si>
  <si>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</si>
  <si>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</si>
  <si>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</si>
  <si>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</si>
  <si>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</si>
  <si>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</si>
  <si>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</si>
  <si>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</si>
  <si>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</si>
  <si>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</si>
  <si>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</si>
  <si>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</si>
  <si>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</si>
  <si>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</si>
  <si>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</si>
  <si>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</si>
  <si>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</si>
  <si>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</si>
  <si>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</si>
  <si>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</si>
  <si>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</si>
  <si>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</si>
  <si>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</si>
  <si>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</si>
  <si>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</si>
  <si>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</si>
  <si>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</si>
  <si>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</si>
  <si>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</si>
  <si>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</si>
  <si>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</si>
  <si>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</si>
  <si>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</si>
  <si>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</si>
  <si>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</si>
  <si>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</si>
  <si>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</si>
  <si>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</si>
  <si>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</si>
  <si>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</si>
  <si>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</si>
  <si>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</si>
  <si>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</si>
  <si>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</si>
  <si>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</si>
  <si>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</si>
  <si>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</si>
  <si>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</si>
  <si>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</si>
  <si>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</si>
  <si>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</si>
  <si>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</si>
  <si>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</si>
  <si>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</si>
  <si>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</si>
  <si>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</si>
  <si>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</si>
  <si>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</si>
  <si>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</si>
  <si>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</si>
  <si>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</si>
  <si>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</si>
  <si>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</si>
  <si>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</si>
  <si>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</si>
  <si>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</si>
  <si>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</si>
  <si>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</si>
  <si>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</si>
  <si>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</si>
  <si>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</si>
  <si>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</si>
  <si>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</si>
  <si>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</si>
  <si>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</si>
  <si>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</si>
  <si>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</si>
  <si>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</si>
  <si>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</si>
  <si>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</si>
  <si>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</si>
  <si>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</si>
  <si>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</si>
  <si>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</si>
  <si>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</si>
  <si>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</si>
  <si>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</si>
  <si>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</si>
  <si>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</si>
  <si>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</si>
  <si>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</si>
  <si>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</si>
  <si>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</si>
  <si>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</si>
  <si>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</si>
  <si>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</si>
  <si>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</si>
  <si>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</si>
  <si>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</si>
  <si>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</si>
  <si>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</si>
  <si>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</si>
  <si>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</si>
  <si>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</si>
  <si>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</si>
  <si>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</si>
  <si>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</si>
  <si>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</si>
  <si>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</si>
  <si>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</si>
  <si>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</si>
  <si>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</si>
  <si>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</si>
  <si>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</si>
  <si>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</si>
  <si>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</si>
  <si>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</si>
  <si>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</si>
  <si>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</si>
  <si>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</si>
  <si>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</si>
  <si>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</si>
  <si>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</si>
  <si>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</si>
  <si>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</si>
  <si>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</si>
  <si>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</si>
  <si>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</si>
  <si>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</si>
  <si>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</si>
  <si>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</si>
  <si>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</si>
  <si>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</si>
  <si>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</si>
  <si>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</si>
  <si>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</si>
  <si>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</si>
  <si>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</si>
  <si>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</si>
  <si>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</si>
  <si>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</si>
  <si>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</si>
  <si>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</si>
  <si>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</si>
  <si>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</si>
  <si>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</si>
  <si>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</si>
  <si>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</si>
  <si>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</si>
  <si>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</si>
  <si>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</si>
  <si>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</si>
  <si>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</si>
  <si>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</si>
  <si>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</si>
  <si>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</si>
  <si>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</si>
  <si>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</si>
  <si>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</si>
  <si>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</si>
  <si>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</si>
  <si>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</si>
  <si>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</si>
  <si>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</si>
  <si>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</si>
  <si>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</si>
  <si>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</si>
  <si>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</si>
  <si>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</si>
  <si>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</si>
  <si>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</si>
  <si>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</si>
  <si>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</si>
  <si>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</si>
  <si>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</si>
  <si>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</si>
  <si>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</si>
  <si>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</si>
  <si>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</si>
  <si>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</si>
  <si>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</si>
  <si>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</si>
  <si>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</si>
  <si>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</si>
  <si>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</si>
  <si>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</si>
  <si>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</si>
  <si>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</si>
  <si>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</si>
  <si>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</si>
  <si>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</si>
  <si>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</si>
  <si>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</si>
  <si>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</si>
  <si>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</si>
  <si>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</si>
  <si>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</si>
  <si>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</si>
  <si>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</si>
  <si>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</si>
  <si>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</si>
  <si>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</si>
  <si>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</si>
  <si>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</si>
  <si>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</si>
  <si>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</si>
  <si>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</si>
  <si>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</si>
  <si>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</si>
  <si>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</si>
  <si>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</si>
  <si>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</si>
  <si>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</si>
  <si>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</si>
  <si>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</si>
  <si>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</si>
  <si>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</si>
  <si>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</si>
  <si>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</si>
  <si>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</si>
  <si>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</si>
  <si>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</si>
  <si>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</si>
  <si>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</si>
  <si>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</si>
  <si>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</si>
  <si>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</si>
  <si>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</si>
  <si>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</si>
  <si>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</si>
  <si>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</si>
  <si>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</si>
  <si>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</si>
  <si>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</si>
  <si>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</si>
  <si>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</si>
  <si>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</si>
  <si>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</si>
  <si>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</si>
  <si>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</si>
  <si>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</si>
  <si>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</si>
  <si>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</si>
  <si>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</si>
  <si>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</si>
  <si>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</si>
  <si>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</si>
  <si>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</si>
  <si>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</si>
  <si>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</si>
  <si>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</si>
  <si>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</si>
  <si>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</si>
  <si>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</si>
  <si>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</si>
  <si>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</si>
  <si>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</si>
  <si>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</si>
  <si>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</si>
  <si>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</si>
  <si>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</si>
  <si>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</si>
  <si>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</si>
  <si>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</si>
  <si>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</si>
  <si>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</si>
  <si>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</si>
  <si>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</si>
  <si>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</si>
  <si>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</si>
  <si>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</si>
  <si>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</si>
  <si>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</si>
  <si>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</si>
  <si>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</si>
  <si>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</si>
  <si>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</si>
  <si>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</si>
  <si>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</si>
  <si>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</si>
  <si>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</si>
  <si>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</si>
  <si>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</si>
  <si>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</si>
  <si>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</si>
  <si>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</si>
  <si>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</si>
  <si>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</si>
  <si>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</si>
  <si>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</si>
  <si>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</si>
  <si>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</si>
  <si>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</si>
  <si>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</si>
  <si>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</si>
  <si>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</si>
  <si>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</si>
  <si>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</si>
  <si>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</si>
  <si>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</si>
  <si>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</si>
  <si>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</si>
  <si>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</si>
  <si>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</si>
  <si>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</si>
  <si>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</si>
  <si>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</si>
  <si>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</si>
  <si>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</si>
  <si>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</si>
  <si>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</si>
  <si>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</si>
  <si>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</si>
  <si>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</si>
  <si>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</si>
  <si>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</si>
  <si>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</si>
  <si>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</si>
  <si>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</si>
  <si>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</si>
  <si>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</si>
  <si>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</si>
  <si>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</si>
  <si>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</si>
  <si>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</si>
  <si>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</si>
  <si>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</si>
  <si>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</si>
  <si>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</si>
  <si>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</si>
  <si>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</si>
  <si>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</si>
  <si>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</si>
  <si>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</si>
  <si>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</si>
  <si>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</si>
  <si>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</si>
  <si>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</si>
  <si>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</si>
  <si>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</si>
  <si>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</si>
  <si>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</si>
  <si>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</si>
  <si>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</si>
  <si>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</si>
  <si>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</si>
  <si>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</si>
  <si>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</si>
  <si>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</si>
  <si>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</si>
  <si>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</si>
  <si>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</si>
  <si>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</si>
  <si>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</si>
  <si>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</si>
  <si>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</si>
  <si>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</si>
  <si>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</si>
  <si>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</si>
  <si>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</si>
  <si>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</si>
  <si>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</si>
  <si>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</si>
  <si>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</si>
  <si>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</si>
  <si>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</si>
  <si>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</si>
  <si>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</si>
  <si>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</si>
  <si>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</si>
  <si>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</si>
  <si>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</si>
  <si>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</si>
  <si>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</si>
  <si>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</si>
  <si>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</si>
  <si>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</si>
  <si>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</si>
  <si>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</si>
  <si>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</si>
  <si>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</si>
  <si>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</si>
  <si>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</si>
  <si>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</si>
  <si>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</si>
  <si>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</si>
  <si>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</si>
  <si>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</si>
  <si>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</si>
  <si>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</si>
  <si>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</si>
  <si>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</si>
  <si>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</si>
  <si>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</si>
  <si>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</si>
  <si>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</si>
  <si>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</si>
  <si>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</si>
  <si>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</si>
  <si>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</si>
  <si>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</si>
  <si>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</si>
  <si>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</si>
  <si>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</si>
  <si>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</si>
  <si>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</si>
  <si>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</si>
  <si>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</si>
  <si>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</si>
  <si>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</si>
  <si>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</si>
  <si>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</si>
  <si>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</si>
  <si>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</si>
  <si>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</si>
  <si>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</si>
  <si>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</si>
  <si>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</si>
  <si>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</si>
  <si>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</si>
  <si>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</si>
  <si>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</si>
  <si>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</si>
  <si>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</si>
  <si>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</si>
  <si>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</si>
  <si>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</si>
  <si>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</si>
  <si>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</si>
  <si>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</si>
  <si>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</si>
  <si>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</si>
  <si>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</si>
  <si>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</si>
  <si>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</si>
  <si>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</si>
  <si>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</si>
  <si>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</si>
  <si>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</si>
  <si>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</si>
  <si>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</si>
  <si>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</si>
  <si>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</si>
  <si>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</si>
  <si>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</si>
  <si>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</si>
  <si>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</si>
  <si>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</si>
  <si>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</si>
  <si>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</si>
  <si>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</si>
  <si>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</si>
  <si>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</si>
  <si>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</si>
  <si>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</si>
  <si>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</si>
  <si>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</si>
  <si>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</si>
  <si>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</si>
  <si>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</si>
  <si>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</si>
  <si>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</si>
  <si>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</si>
  <si>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</si>
  <si>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</si>
  <si>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</si>
  <si>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</si>
  <si>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</si>
  <si>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</si>
  <si>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</si>
  <si>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</si>
  <si>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</si>
  <si>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</si>
  <si>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</si>
  <si>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</si>
  <si>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</si>
  <si>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</si>
  <si>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</si>
  <si>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</si>
  <si>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</si>
  <si>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</si>
  <si>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</si>
  <si>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</si>
  <si>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</si>
  <si>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</si>
  <si>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</si>
  <si>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</si>
  <si>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</si>
  <si>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</si>
  <si>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</si>
  <si>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</si>
  <si>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</si>
  <si>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</si>
  <si>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</si>
  <si>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</si>
  <si>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</si>
  <si>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</si>
  <si>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</si>
  <si>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</si>
  <si>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</si>
  <si>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</si>
  <si>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</si>
  <si>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</si>
  <si>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</si>
  <si>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</si>
  <si>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</si>
  <si>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</si>
  <si>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</si>
  <si>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</si>
  <si>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</si>
  <si>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</si>
  <si>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</si>
  <si>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</si>
  <si>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</si>
  <si>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</si>
  <si>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</si>
  <si>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</si>
  <si>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</si>
  <si>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</si>
  <si>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</si>
  <si>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</si>
  <si>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</si>
  <si>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</si>
  <si>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</si>
  <si>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</si>
  <si>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</si>
  <si>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</si>
  <si>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</si>
  <si>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</si>
  <si>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</si>
  <si>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</si>
  <si>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</si>
  <si>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</si>
  <si>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</si>
  <si>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</si>
  <si>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</si>
  <si>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</si>
  <si>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</si>
  <si>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</si>
  <si>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</si>
  <si>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</si>
  <si>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</si>
  <si>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</si>
  <si>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</si>
  <si>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</si>
  <si>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</si>
  <si>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</si>
  <si>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</si>
  <si>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</si>
  <si>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</si>
  <si>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</si>
  <si>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</si>
  <si>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</si>
  <si>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</si>
  <si>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</si>
  <si>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</si>
  <si>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</si>
  <si>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</si>
  <si>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</si>
  <si>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</si>
  <si>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</si>
  <si>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</si>
  <si>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</si>
  <si>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</si>
  <si>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</si>
  <si>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</si>
  <si>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</si>
  <si>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</si>
  <si>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</si>
  <si>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</si>
  <si>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</si>
  <si>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</si>
  <si>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</si>
  <si>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</si>
  <si>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</si>
  <si>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</si>
  <si>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</si>
  <si>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</si>
  <si>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</si>
  <si>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</si>
  <si>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</si>
  <si>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</si>
  <si>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</si>
  <si>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</si>
  <si>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</si>
  <si>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</si>
  <si>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</si>
  <si>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</si>
  <si>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</si>
  <si>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</si>
  <si>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</si>
  <si>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</si>
  <si>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</si>
  <si>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</si>
  <si>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</si>
  <si>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</si>
  <si>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</si>
  <si>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</si>
  <si>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</si>
  <si>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</si>
  <si>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</si>
  <si>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</si>
  <si>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</si>
  <si>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</si>
  <si>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</si>
  <si>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</si>
  <si>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</si>
  <si>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</si>
  <si>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</si>
  <si>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</si>
  <si>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</si>
  <si>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</si>
  <si>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</si>
  <si>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</si>
  <si>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</si>
  <si>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</si>
  <si>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</si>
  <si>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</si>
  <si>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</si>
  <si>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</si>
  <si>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</si>
  <si>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</si>
  <si>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</si>
  <si>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</si>
  <si>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</si>
  <si>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</si>
  <si>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</si>
  <si>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</si>
  <si>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</si>
  <si>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</si>
  <si>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</si>
  <si>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</si>
  <si>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</si>
  <si>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</si>
  <si>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</si>
  <si>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</si>
  <si>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</si>
  <si>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</si>
  <si>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</si>
  <si>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</si>
  <si>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</si>
  <si>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</si>
  <si>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</si>
  <si>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</si>
  <si>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</si>
  <si>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</si>
  <si>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</si>
  <si>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</si>
  <si>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</si>
  <si>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</si>
  <si>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</si>
  <si>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</si>
  <si>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</si>
  <si>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</si>
  <si>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</si>
  <si>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</si>
  <si>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</si>
  <si>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</si>
  <si>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</si>
  <si>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</si>
  <si>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</si>
  <si>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</si>
  <si>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</si>
  <si>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</si>
  <si>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</si>
  <si>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</si>
  <si>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</si>
  <si>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</si>
  <si>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</si>
  <si>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</si>
  <si>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</si>
  <si>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</si>
  <si>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</si>
  <si>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</si>
  <si>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</si>
  <si>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</si>
  <si>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</si>
  <si>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</si>
  <si>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</si>
  <si>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</si>
  <si>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</si>
  <si>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</si>
  <si>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</si>
  <si>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</si>
  <si>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</si>
  <si>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</si>
  <si>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</si>
  <si>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</si>
  <si>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</si>
  <si>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</si>
  <si>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</si>
  <si>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</si>
  <si>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</si>
  <si>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</si>
  <si>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</si>
  <si>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</si>
  <si>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</si>
  <si>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</si>
  <si>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</si>
  <si>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</si>
  <si>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</si>
  <si>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</si>
  <si>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</si>
  <si>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</si>
  <si>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</si>
  <si>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</si>
  <si>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</si>
  <si>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</si>
  <si>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</si>
  <si>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</si>
  <si>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</si>
  <si>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</si>
  <si>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</si>
  <si>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</si>
  <si>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</si>
  <si>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</si>
  <si>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</si>
  <si>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</si>
  <si>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</si>
  <si>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</si>
  <si>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</si>
  <si>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</si>
  <si>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</si>
  <si>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</si>
  <si>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</si>
  <si>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</si>
  <si>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</si>
  <si>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</si>
  <si>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</si>
  <si>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</si>
  <si>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</si>
  <si>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</si>
  <si>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</si>
  <si>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</si>
  <si>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</si>
  <si>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</si>
  <si>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</si>
  <si>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</si>
  <si>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</si>
  <si>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</si>
  <si>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</si>
  <si>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</si>
  <si>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</si>
  <si>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</si>
  <si>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</si>
  <si>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</si>
  <si>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</si>
  <si>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</si>
  <si>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</si>
  <si>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</si>
  <si>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</si>
  <si>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</si>
  <si>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</si>
  <si>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</si>
  <si>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</si>
  <si>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</si>
  <si>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</si>
  <si>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</si>
  <si>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</si>
  <si>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</si>
  <si>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</si>
  <si>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</si>
  <si>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</si>
  <si>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</si>
  <si>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</si>
  <si>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</si>
  <si>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</si>
  <si>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</si>
  <si>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</si>
  <si>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</si>
  <si>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</si>
  <si>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</si>
  <si>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</si>
  <si>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</si>
  <si>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</si>
  <si>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</si>
  <si>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</si>
  <si>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</si>
  <si>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</si>
  <si>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</si>
  <si>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</si>
  <si>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</si>
  <si>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</si>
  <si>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</si>
  <si>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</si>
  <si>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</si>
  <si>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</si>
  <si>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</si>
  <si>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</si>
  <si>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</si>
  <si>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</si>
  <si>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</si>
  <si>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</si>
  <si>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</si>
  <si>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</si>
  <si>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</si>
  <si>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</si>
  <si>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</si>
  <si>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</si>
  <si>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</si>
  <si>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</si>
  <si>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</si>
  <si>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</si>
  <si>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</si>
  <si>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</si>
  <si>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</si>
  <si>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</si>
  <si>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</si>
  <si>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</si>
  <si>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</si>
  <si>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</si>
  <si>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</si>
  <si>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</si>
  <si>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</si>
  <si>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</si>
  <si>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</si>
  <si>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</si>
  <si>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</si>
  <si>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</si>
  <si>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</si>
  <si>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</si>
  <si>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</si>
  <si>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</si>
  <si>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</si>
  <si>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</si>
  <si>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</si>
  <si>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</si>
  <si>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</si>
  <si>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</si>
  <si>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</si>
  <si>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</si>
  <si>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</si>
  <si>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</si>
  <si>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</si>
  <si>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</si>
  <si>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</si>
  <si>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</si>
  <si>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</si>
  <si>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</si>
  <si>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</si>
  <si>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</si>
  <si>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</si>
  <si>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</si>
  <si>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</si>
  <si>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</si>
  <si>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</si>
  <si>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</si>
  <si>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</si>
  <si>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</si>
  <si>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</si>
  <si>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</si>
  <si>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</si>
  <si>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</si>
  <si>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</si>
  <si>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</si>
  <si>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</si>
  <si>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</si>
  <si>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</si>
  <si>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</si>
  <si>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</si>
  <si>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</si>
  <si>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</si>
  <si>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</si>
  <si>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</si>
  <si>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</si>
  <si>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</si>
  <si>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</si>
  <si>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</si>
  <si>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</si>
  <si>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</si>
  <si>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</si>
  <si>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</si>
  <si>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</si>
  <si>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</si>
  <si>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</si>
  <si>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</si>
  <si>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</si>
  <si>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</si>
  <si>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</si>
  <si>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</si>
  <si>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</si>
  <si>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</si>
  <si>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</si>
  <si>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</si>
  <si>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</si>
  <si>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</si>
  <si>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</si>
  <si>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</si>
  <si>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</si>
  <si>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</si>
  <si>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</si>
  <si>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</si>
  <si>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</si>
  <si>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</si>
  <si>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</si>
  <si>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</si>
  <si>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</si>
  <si>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</si>
  <si>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</si>
  <si>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</si>
  <si>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</si>
  <si>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</si>
  <si>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</si>
  <si>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</si>
  <si>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</si>
  <si>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</si>
  <si>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</si>
  <si>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</si>
  <si>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</si>
  <si>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</si>
  <si>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</si>
  <si>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</si>
  <si>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</si>
  <si>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</si>
  <si>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</si>
  <si>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</si>
  <si>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</si>
  <si>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</si>
  <si>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</si>
  <si>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</si>
  <si>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</si>
  <si>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</si>
  <si>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</si>
  <si>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</si>
  <si>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</si>
  <si>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</si>
  <si>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</si>
  <si>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</si>
  <si>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</si>
  <si>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</si>
  <si>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</si>
  <si>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</si>
  <si>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</si>
  <si>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</si>
  <si>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</si>
  <si>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</si>
  <si>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</si>
  <si>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</si>
  <si>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</si>
  <si>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</si>
  <si>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</si>
  <si>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</si>
  <si>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</si>
  <si>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</si>
  <si>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</si>
  <si>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</si>
  <si>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</si>
  <si>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</si>
  <si>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</si>
  <si>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</si>
  <si>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</si>
  <si>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</si>
  <si>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</si>
  <si>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</si>
  <si>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</si>
  <si>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</si>
  <si>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</si>
  <si>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</si>
  <si>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</si>
  <si>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</si>
  <si>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</si>
  <si>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</si>
  <si>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</si>
  <si>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</si>
  <si>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</si>
  <si>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</si>
  <si>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</si>
  <si>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</si>
  <si>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</si>
  <si>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</si>
  <si>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</si>
  <si>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</si>
  <si>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</si>
  <si>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</si>
  <si>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</si>
  <si>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</si>
  <si>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</si>
  <si>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</si>
  <si>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</si>
  <si>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</si>
  <si>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</si>
  <si>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</si>
  <si>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</si>
  <si>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</si>
  <si>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</si>
  <si>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</si>
  <si>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</si>
  <si>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</si>
  <si>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</si>
  <si>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</si>
  <si>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</si>
  <si>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</si>
  <si>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</si>
  <si>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</si>
  <si>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</si>
  <si>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</si>
  <si>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</si>
  <si>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</si>
  <si>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</si>
  <si>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</si>
  <si>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</si>
  <si>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</si>
  <si>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</si>
  <si>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</si>
  <si>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</si>
  <si>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</si>
  <si>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</si>
  <si>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</si>
  <si>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</si>
  <si>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</si>
  <si>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</si>
  <si>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</si>
  <si>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</si>
  <si>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</si>
  <si>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</si>
  <si>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</si>
  <si>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</si>
  <si>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</si>
  <si>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</si>
  <si>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</si>
  <si>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</si>
  <si>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</si>
  <si>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</si>
  <si>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</si>
  <si>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</si>
  <si>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</si>
  <si>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</si>
  <si>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</si>
  <si>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</si>
  <si>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</si>
  <si>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</si>
  <si>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</si>
  <si>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</si>
  <si>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</si>
  <si>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</si>
  <si>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</si>
  <si>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</si>
  <si>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</si>
  <si>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</si>
  <si>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</si>
  <si>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</si>
  <si>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</si>
  <si>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</si>
  <si>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</si>
  <si>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</si>
  <si>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</si>
  <si>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</si>
  <si>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</si>
  <si>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</si>
  <si>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</si>
  <si>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</si>
  <si>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</si>
  <si>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</si>
  <si>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</si>
  <si>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</si>
  <si>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</si>
  <si>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</si>
  <si>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</si>
  <si>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</si>
  <si>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</si>
  <si>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</si>
  <si>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</si>
  <si>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</si>
  <si>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</si>
  <si>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</si>
  <si>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</si>
  <si>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</si>
  <si>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</si>
  <si>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</si>
  <si>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</si>
  <si>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</si>
  <si>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</si>
  <si>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</si>
  <si>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</si>
  <si>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</si>
  <si>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</si>
  <si>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</si>
  <si>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</si>
  <si>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</si>
  <si>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</si>
  <si>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</si>
  <si>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</si>
  <si>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</si>
  <si>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</si>
  <si>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</si>
  <si>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</si>
  <si>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</si>
  <si>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</si>
  <si>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</si>
  <si>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</si>
  <si>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</si>
  <si>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</si>
  <si>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</si>
  <si>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</si>
  <si>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</si>
  <si>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</si>
  <si>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</si>
  <si>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</si>
  <si>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</si>
  <si>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</si>
  <si>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</si>
  <si>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</si>
  <si>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</si>
  <si>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</si>
  <si>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</si>
  <si>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</si>
  <si>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</si>
  <si>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</si>
  <si>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</si>
  <si>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</si>
  <si>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</si>
  <si>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</si>
  <si>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</si>
  <si>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</si>
  <si>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</si>
  <si>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</si>
  <si>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</si>
  <si>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</si>
  <si>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</si>
  <si>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</si>
  <si>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</si>
  <si>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</si>
  <si>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</si>
  <si>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</si>
  <si>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</si>
  <si>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</si>
  <si>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</si>
  <si>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</si>
  <si>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</si>
  <si>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</si>
  <si>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</si>
  <si>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</si>
  <si>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</si>
  <si>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</si>
  <si>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</si>
  <si>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</si>
  <si>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</si>
  <si>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</si>
  <si>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</si>
  <si>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</si>
  <si>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</si>
  <si>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</si>
  <si>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</si>
  <si>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</si>
  <si>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</si>
  <si>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</si>
  <si>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</si>
  <si>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</si>
  <si>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</si>
  <si>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</si>
  <si>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</si>
  <si>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</si>
  <si>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</si>
  <si>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</si>
  <si>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</si>
  <si>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</si>
  <si>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</si>
  <si>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</si>
  <si>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</si>
  <si>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</si>
  <si>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</si>
  <si>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</si>
  <si>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</si>
  <si>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</si>
  <si>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</si>
  <si>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</si>
  <si>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</si>
  <si>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</si>
  <si>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</si>
  <si>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</si>
  <si>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</si>
  <si>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</si>
  <si>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</si>
  <si>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</si>
  <si>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</si>
  <si>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</si>
  <si>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</si>
  <si>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</si>
  <si>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</si>
  <si>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</si>
  <si>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</si>
  <si>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</si>
  <si>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</si>
  <si>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</si>
  <si>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</si>
  <si>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</si>
  <si>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</si>
  <si>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</si>
  <si>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</si>
  <si>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</si>
  <si>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</si>
  <si>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</si>
  <si>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</si>
  <si>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</si>
  <si>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</si>
  <si>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</si>
  <si>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</si>
  <si>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</si>
  <si>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</si>
  <si>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</si>
  <si>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</si>
  <si>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</si>
  <si>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</si>
  <si>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</si>
  <si>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</si>
  <si>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</si>
  <si>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</si>
  <si>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</si>
  <si>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</si>
  <si>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</si>
  <si>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</si>
  <si>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</si>
  <si>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</si>
  <si>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</si>
  <si>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</si>
  <si>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</si>
  <si>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</si>
  <si>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</si>
  <si>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</si>
  <si>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</si>
  <si>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</si>
  <si>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</si>
  <si>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</si>
  <si>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</si>
  <si>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</si>
  <si>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</si>
  <si>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</si>
  <si>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</si>
  <si>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</si>
  <si>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</si>
  <si>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</si>
  <si>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</si>
  <si>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</si>
  <si>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</si>
  <si>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</si>
  <si>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</si>
  <si>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</si>
  <si>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</si>
  <si>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</si>
  <si>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</si>
  <si>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</si>
  <si>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</si>
  <si>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</si>
  <si>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</si>
  <si>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</si>
  <si>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</si>
  <si>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</si>
  <si>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</si>
  <si>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</si>
  <si>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</si>
  <si>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</si>
  <si>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</si>
  <si>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</si>
  <si>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</si>
  <si>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</si>
  <si>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</si>
  <si>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</si>
  <si>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</si>
  <si>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</si>
  <si>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</si>
  <si>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</si>
  <si>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</si>
  <si>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</si>
  <si>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</si>
  <si>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</si>
  <si>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</si>
  <si>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</si>
  <si>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</si>
  <si>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</si>
  <si>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</si>
  <si>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</si>
  <si>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</si>
  <si>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</si>
  <si>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</si>
  <si>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</si>
  <si>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</si>
  <si>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</si>
  <si>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</si>
  <si>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</si>
  <si>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</si>
  <si>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</si>
  <si>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</si>
  <si>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</si>
  <si>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</si>
  <si>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</si>
  <si>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</si>
  <si>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</si>
  <si>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</si>
  <si>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</si>
  <si>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</si>
  <si>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</si>
  <si>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</si>
  <si>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</si>
  <si>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</si>
  <si>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</si>
  <si>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</si>
  <si>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</si>
  <si>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</si>
  <si>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</si>
  <si>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</si>
  <si>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</si>
  <si>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</si>
  <si>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</si>
  <si>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</si>
  <si>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</si>
  <si>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</si>
  <si>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</si>
  <si>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</si>
  <si>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</si>
  <si>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</si>
  <si>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</si>
  <si>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</si>
  <si>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</si>
  <si>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</si>
  <si>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</si>
  <si>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</si>
  <si>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</si>
  <si>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</si>
  <si>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</si>
  <si>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</si>
  <si>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</si>
  <si>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</si>
  <si>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</si>
  <si>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</si>
  <si>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</si>
  <si>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</si>
  <si>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</si>
  <si>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</si>
  <si>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</si>
  <si>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</si>
  <si>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</si>
  <si>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</si>
  <si>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</si>
  <si>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</si>
  <si>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</si>
  <si>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</si>
  <si>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</si>
  <si>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</si>
  <si>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</si>
  <si>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</si>
  <si>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</si>
  <si>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</si>
  <si>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</si>
  <si>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</si>
  <si>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</si>
  <si>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</si>
  <si>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</si>
  <si>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</si>
  <si>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</si>
  <si>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</si>
  <si>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</si>
  <si>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</si>
  <si>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</si>
  <si>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</si>
  <si>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</si>
  <si>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</si>
  <si>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</si>
  <si>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</si>
  <si>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</si>
  <si>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</si>
  <si>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</si>
  <si>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</si>
  <si>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</si>
  <si>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</si>
  <si>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</si>
  <si>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</si>
  <si>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</si>
  <si>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</si>
  <si>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</si>
  <si>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</si>
  <si>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</si>
  <si>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</si>
  <si>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</si>
  <si>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</si>
  <si>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</si>
  <si>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</si>
  <si>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</si>
  <si>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</si>
  <si>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</si>
  <si>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</si>
  <si>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</si>
  <si>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</si>
  <si>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</si>
  <si>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</si>
  <si>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</si>
  <si>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</si>
  <si>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</si>
  <si>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</si>
  <si>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</si>
  <si>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</si>
  <si>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</si>
  <si>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</si>
  <si>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</si>
  <si>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</si>
  <si>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</si>
  <si>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</si>
  <si>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</si>
  <si>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</si>
  <si>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</si>
  <si>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</si>
  <si>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</si>
  <si>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</si>
  <si>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</si>
  <si>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</si>
  <si>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</si>
  <si>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</si>
  <si>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</si>
  <si>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</si>
  <si>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</si>
  <si>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</si>
  <si>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</si>
  <si>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</si>
  <si>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</si>
  <si>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</si>
  <si>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</si>
  <si>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</si>
  <si>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</si>
  <si>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</si>
  <si>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</si>
  <si>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</si>
  <si>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</si>
  <si>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</si>
  <si>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</si>
  <si>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</si>
  <si>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</si>
  <si>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</si>
  <si>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</si>
  <si>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</si>
  <si>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</si>
  <si>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</si>
  <si>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</si>
  <si>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</si>
  <si>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</si>
  <si>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</si>
  <si>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</si>
  <si>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</si>
  <si>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</si>
  <si>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</si>
  <si>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</si>
  <si>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</si>
  <si>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</si>
  <si>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</si>
  <si>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</si>
  <si>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</si>
  <si>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</si>
  <si>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</si>
  <si>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</si>
  <si>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</si>
  <si>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</si>
  <si>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</si>
  <si>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</si>
  <si>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</si>
  <si>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</si>
  <si>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</si>
  <si>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</si>
  <si>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</si>
  <si>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</si>
  <si>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</si>
  <si>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</si>
  <si>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</si>
  <si>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</si>
  <si>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</si>
  <si>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</si>
  <si>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</si>
  <si>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</si>
  <si>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</si>
  <si>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</si>
  <si>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</si>
  <si>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</si>
  <si>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</si>
  <si>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</si>
  <si>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</si>
  <si>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</si>
  <si>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</si>
  <si>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</si>
  <si>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</si>
  <si>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</si>
  <si>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</si>
  <si>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</si>
  <si>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</si>
  <si>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</si>
  <si>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</si>
  <si>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</si>
  <si>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</si>
  <si>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</si>
  <si>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</si>
  <si>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</si>
  <si>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</si>
  <si>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</si>
  <si>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</si>
  <si>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</si>
  <si>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</si>
  <si>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</si>
  <si>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</si>
  <si>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</si>
  <si>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</si>
  <si>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</si>
  <si>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</si>
  <si>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</si>
  <si>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</si>
  <si>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</si>
  <si>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</si>
  <si>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</si>
  <si>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</si>
  <si>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</si>
  <si>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</si>
  <si>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</si>
  <si>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</si>
  <si>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</si>
  <si>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</si>
  <si>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</si>
  <si>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</si>
  <si>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</si>
  <si>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</si>
  <si>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</si>
  <si>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</si>
  <si>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</si>
  <si>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</si>
  <si>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</si>
  <si>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</si>
  <si>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</si>
  <si>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</si>
  <si>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</si>
  <si>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</si>
  <si>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</si>
  <si>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</si>
  <si>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</si>
  <si>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</si>
  <si>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</si>
  <si>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</si>
  <si>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</si>
  <si>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</si>
  <si>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</si>
  <si>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</si>
  <si>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</si>
  <si>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</si>
  <si>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</si>
  <si>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</si>
  <si>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</si>
  <si>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</si>
  <si>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</si>
  <si>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</si>
  <si>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</si>
  <si>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</si>
  <si>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</si>
  <si>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</si>
  <si>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</si>
  <si>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</si>
  <si>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</si>
  <si>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</si>
  <si>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</si>
  <si>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</si>
  <si>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</si>
  <si>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</si>
  <si>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</si>
  <si>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</si>
  <si>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</si>
  <si>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</si>
  <si>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</si>
  <si>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</si>
  <si>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</si>
  <si>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</si>
  <si>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</si>
  <si>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</si>
  <si>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</si>
  <si>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</si>
  <si>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</si>
  <si>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</si>
  <si>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</si>
  <si>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</si>
  <si>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</si>
  <si>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</si>
  <si>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</si>
  <si>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</si>
  <si>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</si>
  <si>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</si>
  <si>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</si>
  <si>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</si>
  <si>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</si>
  <si>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</si>
  <si>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</si>
  <si>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</si>
  <si>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</si>
  <si>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</si>
  <si>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</si>
  <si>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</si>
  <si>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</si>
  <si>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</si>
  <si>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</si>
  <si>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</si>
  <si>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</si>
  <si>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</si>
  <si>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</si>
  <si>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</si>
  <si>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</si>
  <si>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</si>
  <si>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</si>
  <si>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</si>
  <si>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</si>
  <si>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</si>
  <si>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</si>
  <si>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</si>
  <si>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</si>
  <si>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</si>
  <si>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</si>
  <si>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</si>
  <si>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</si>
  <si>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</si>
  <si>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</si>
  <si>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</si>
  <si>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</si>
  <si>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</si>
  <si>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</si>
  <si>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</si>
  <si>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</si>
  <si>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</si>
  <si>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</si>
  <si>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</si>
  <si>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</si>
  <si>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</si>
  <si>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</si>
  <si>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</si>
  <si>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</si>
  <si>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</si>
  <si>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</si>
  <si>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</si>
  <si>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</si>
  <si>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</si>
  <si>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</si>
  <si>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</si>
  <si>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</si>
  <si>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</si>
  <si>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</si>
  <si>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</si>
  <si>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</si>
  <si>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</si>
  <si>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</si>
  <si>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</si>
  <si>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</si>
  <si>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</si>
  <si>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</si>
  <si>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</si>
  <si>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</si>
  <si>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</si>
  <si>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</si>
  <si>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</si>
  <si>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</si>
  <si>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</si>
  <si>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</si>
  <si>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</si>
  <si>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</si>
  <si>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</si>
  <si>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</si>
  <si>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</si>
  <si>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</si>
  <si>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</si>
  <si>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</si>
  <si>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</si>
  <si>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</si>
  <si>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</si>
  <si>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</si>
  <si>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</si>
  <si>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</si>
  <si>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</si>
  <si>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</si>
  <si>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</si>
  <si>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</si>
  <si>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</si>
  <si>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</si>
  <si>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</si>
  <si>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</si>
  <si>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</si>
  <si>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</si>
  <si>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</si>
  <si>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</si>
  <si>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</si>
  <si>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</si>
  <si>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</si>
  <si>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</si>
  <si>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</si>
  <si>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</si>
  <si>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</si>
  <si>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</si>
  <si>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</si>
  <si>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</si>
  <si>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</si>
  <si>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</si>
  <si>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</si>
  <si>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</si>
  <si>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</si>
  <si>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</si>
  <si>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</si>
  <si>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</si>
  <si>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</si>
  <si>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</si>
  <si>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</si>
  <si>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</si>
  <si>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</si>
  <si>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</si>
  <si>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</si>
  <si>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</si>
  <si>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</si>
  <si>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</si>
  <si>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</si>
  <si>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</si>
  <si>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</si>
  <si>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</si>
  <si>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</si>
  <si>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</si>
  <si>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</si>
  <si>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</si>
  <si>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</si>
  <si>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</si>
  <si>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</si>
  <si>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</si>
  <si>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</si>
  <si>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</si>
  <si>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</si>
  <si>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</si>
  <si>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</si>
  <si>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</si>
  <si>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</si>
  <si>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</si>
  <si>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</si>
  <si>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</si>
  <si>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</si>
  <si>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</si>
  <si>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</si>
  <si>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</si>
  <si>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</si>
  <si>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</si>
  <si>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</si>
  <si>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</si>
  <si>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</si>
  <si>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</si>
  <si>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</si>
  <si>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</si>
  <si>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</si>
  <si>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</si>
  <si>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</si>
  <si>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</si>
  <si>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</si>
  <si>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</si>
  <si>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</si>
  <si>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</si>
  <si>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</si>
  <si>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</si>
  <si>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</si>
  <si>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</si>
  <si>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</si>
  <si>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</si>
  <si>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</si>
  <si>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</si>
  <si>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</si>
  <si>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</si>
  <si>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</si>
  <si>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</si>
  <si>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</si>
  <si>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</si>
  <si>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</si>
  <si>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</si>
  <si>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</si>
  <si>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</si>
  <si>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</si>
  <si>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</si>
  <si>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</si>
  <si>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</si>
  <si>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</si>
  <si>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</si>
  <si>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</si>
  <si>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</si>
  <si>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</si>
  <si>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</si>
  <si>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</si>
  <si>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</si>
  <si>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</si>
  <si>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</si>
  <si>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</si>
  <si>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</si>
  <si>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</si>
  <si>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</si>
  <si>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</si>
  <si>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</si>
  <si>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</si>
  <si>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</si>
  <si>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</si>
  <si>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</si>
  <si>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</si>
  <si>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</si>
  <si>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</si>
  <si>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</si>
  <si>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</si>
  <si>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</si>
  <si>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</si>
  <si>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</si>
  <si>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</si>
  <si>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</si>
  <si>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</si>
  <si>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</si>
  <si>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</si>
  <si>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</si>
  <si>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</si>
  <si>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</si>
  <si>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</si>
  <si>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</si>
  <si>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</si>
  <si>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</si>
  <si>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</si>
  <si>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</si>
  <si>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</si>
  <si>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</si>
  <si>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</si>
  <si>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</si>
  <si>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</si>
  <si>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</si>
  <si>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</si>
  <si>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</si>
  <si>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</si>
  <si>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</si>
  <si>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</si>
  <si>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</si>
  <si>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</si>
  <si>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</si>
  <si>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</si>
  <si>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</si>
  <si>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</si>
  <si>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</si>
  <si>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</si>
  <si>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</si>
  <si>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</si>
  <si>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</si>
  <si>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</si>
  <si>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</si>
  <si>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</si>
  <si>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</si>
  <si>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</si>
  <si>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</si>
  <si>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</si>
  <si>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</si>
  <si>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</si>
  <si>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</si>
  <si>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</si>
  <si>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</si>
  <si>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</si>
  <si>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</si>
  <si>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</si>
  <si>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</si>
  <si>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</si>
  <si>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</si>
  <si>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</si>
  <si>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</si>
  <si>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</si>
  <si>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</si>
  <si>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</si>
  <si>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</si>
  <si>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</si>
  <si>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</si>
  <si>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</si>
  <si>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</si>
  <si>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</si>
  <si>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</si>
  <si>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</si>
  <si>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</si>
  <si>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</si>
  <si>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</si>
  <si>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</si>
  <si>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</si>
  <si>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</si>
  <si>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</si>
  <si>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</si>
  <si>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</si>
  <si>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</si>
  <si>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</si>
  <si>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</si>
  <si>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</si>
  <si>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</si>
  <si>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</si>
  <si>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</si>
  <si>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</si>
  <si>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</si>
  <si>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</si>
  <si>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</si>
  <si>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</si>
  <si>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</si>
  <si>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</si>
  <si>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</si>
  <si>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</si>
  <si>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</si>
  <si>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</si>
  <si>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</si>
  <si>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</si>
  <si>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</si>
  <si>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</si>
  <si>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</si>
  <si>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</si>
  <si>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</si>
  <si>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</si>
  <si>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</si>
  <si>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</si>
  <si>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</si>
  <si>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</si>
  <si>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</si>
  <si>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</si>
  <si>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</si>
  <si>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</si>
  <si>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</si>
  <si>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</si>
  <si>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</si>
  <si>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</si>
  <si>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</si>
  <si>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</si>
  <si>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</si>
  <si>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</si>
  <si>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</si>
  <si>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</si>
  <si>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</si>
  <si>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</si>
  <si>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</si>
  <si>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</si>
  <si>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</si>
  <si>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</si>
  <si>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</si>
  <si>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</si>
  <si>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</si>
  <si>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</si>
  <si>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</si>
  <si>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</si>
  <si>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</si>
  <si>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</si>
  <si>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</si>
  <si>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</si>
  <si>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</si>
  <si>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</si>
  <si>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</si>
  <si>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</si>
  <si>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</si>
  <si>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</si>
  <si>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</si>
  <si>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</si>
  <si>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</si>
  <si>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</si>
  <si>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</si>
  <si>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</si>
  <si>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</si>
  <si>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</si>
  <si>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</si>
  <si>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</si>
  <si>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</si>
  <si>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</si>
  <si>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</si>
  <si>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</si>
  <si>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</si>
  <si>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</si>
  <si>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</si>
  <si>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</si>
  <si>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</si>
  <si>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</si>
  <si>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</si>
  <si>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</si>
  <si>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</si>
  <si>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</si>
  <si>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</si>
  <si>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</si>
  <si>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</si>
  <si>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</si>
  <si>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</si>
  <si>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</si>
  <si>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</si>
  <si>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</si>
  <si>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</si>
  <si>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</si>
  <si>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</si>
  <si>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</si>
  <si>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</si>
  <si>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</si>
  <si>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</si>
  <si>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</si>
  <si>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</si>
  <si>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</si>
  <si>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</si>
  <si>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</si>
  <si>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</si>
  <si>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</si>
  <si>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</si>
  <si>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</si>
  <si>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</si>
  <si>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</si>
  <si>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</si>
  <si>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</si>
  <si>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</si>
  <si>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</si>
  <si>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</si>
  <si>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</si>
  <si>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</si>
  <si>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</si>
  <si>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</si>
  <si>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</si>
  <si>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</si>
  <si>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</si>
  <si>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</si>
  <si>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</si>
  <si>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</si>
  <si>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</si>
  <si>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</si>
  <si>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</si>
  <si>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</si>
  <si>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</si>
  <si>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</si>
  <si>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</si>
  <si>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</si>
  <si>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</si>
  <si>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</si>
  <si>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</si>
  <si>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</si>
  <si>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</si>
  <si>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</si>
  <si>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</si>
  <si>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</si>
  <si>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</si>
  <si>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</si>
  <si>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</si>
  <si>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</si>
  <si>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</si>
  <si>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</si>
  <si>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</si>
  <si>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</si>
  <si>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</si>
  <si>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</si>
  <si>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</si>
  <si>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</si>
  <si>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</si>
  <si>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</si>
  <si>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</si>
  <si>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</si>
  <si>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</si>
  <si>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</si>
  <si>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</si>
  <si>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</si>
  <si>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</si>
  <si>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</si>
  <si>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</si>
  <si>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</si>
  <si>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</si>
  <si>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</si>
  <si>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</si>
  <si>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</si>
  <si>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</si>
  <si>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</si>
  <si>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</si>
  <si>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</si>
  <si>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</si>
  <si>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</si>
  <si>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</si>
  <si>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</si>
  <si>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</si>
  <si>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</si>
  <si>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</si>
  <si>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</si>
  <si>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</si>
  <si>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</si>
  <si>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</si>
  <si>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</si>
  <si>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</si>
  <si>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</si>
  <si>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</si>
  <si>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</si>
  <si>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</si>
  <si>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</si>
  <si>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</si>
  <si>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</si>
  <si>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</si>
  <si>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</si>
  <si>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</si>
  <si>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</si>
  <si>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</si>
  <si>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</si>
  <si>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</si>
  <si>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</si>
  <si>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</si>
  <si>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</si>
  <si>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</si>
  <si>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</si>
  <si>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</si>
  <si>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</si>
  <si>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</si>
  <si>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</si>
  <si>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</si>
  <si>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</si>
  <si>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</si>
  <si>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</si>
  <si>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</si>
  <si>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</si>
  <si>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</si>
  <si>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</si>
  <si>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</si>
  <si>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</si>
  <si>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</si>
  <si>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</si>
  <si>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</si>
  <si>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</si>
  <si>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</si>
  <si>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</si>
  <si>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</si>
  <si>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</si>
  <si>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</si>
  <si>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</si>
  <si>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</si>
  <si>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</si>
  <si>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</si>
  <si>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</si>
  <si>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</si>
  <si>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</si>
  <si>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</si>
  <si>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</si>
  <si>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</si>
  <si>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</si>
  <si>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</si>
  <si>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</si>
  <si>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</si>
  <si>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</si>
  <si>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</si>
  <si>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</si>
  <si>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</si>
  <si>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</si>
  <si>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</si>
  <si>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</si>
  <si>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</si>
  <si>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</si>
  <si>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</si>
  <si>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</si>
  <si>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</si>
  <si>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</si>
  <si>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</si>
  <si>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</si>
  <si>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</si>
  <si>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</si>
  <si>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</si>
  <si>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</si>
  <si>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</si>
  <si>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</si>
  <si>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</si>
  <si>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</si>
  <si>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</si>
  <si>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</si>
  <si>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</si>
  <si>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</si>
  <si>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</si>
  <si>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</si>
  <si>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</si>
  <si>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</si>
  <si>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</si>
  <si>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</si>
  <si>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</si>
  <si>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</si>
  <si>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</si>
  <si>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</si>
  <si>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</si>
  <si>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</si>
  <si>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</si>
  <si>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</si>
  <si>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</si>
  <si>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</si>
  <si>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</si>
  <si>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</si>
  <si>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</si>
  <si>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</si>
  <si>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</si>
  <si>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</si>
  <si>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</si>
  <si>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</si>
  <si>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</si>
  <si>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</si>
  <si>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</si>
  <si>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</si>
  <si>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</si>
  <si>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</si>
  <si>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</si>
  <si>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</si>
  <si>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</si>
  <si>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</si>
  <si>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</si>
  <si>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</si>
  <si>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</si>
  <si>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</si>
  <si>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</si>
  <si>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</si>
  <si>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</si>
  <si>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</si>
  <si>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</si>
  <si>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</si>
  <si>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</si>
  <si>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</si>
  <si>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</si>
  <si>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</si>
  <si>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</si>
  <si>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</si>
  <si>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</si>
  <si>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</si>
  <si>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</si>
  <si>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</si>
  <si>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</si>
  <si>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</si>
  <si>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</si>
  <si>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</si>
  <si>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</si>
  <si>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</si>
  <si>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</si>
  <si>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</si>
  <si>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</si>
  <si>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</si>
  <si>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</si>
  <si>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</si>
  <si>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</si>
  <si>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</si>
  <si>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</si>
  <si>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</si>
  <si>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</si>
  <si>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</si>
  <si>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</si>
  <si>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</si>
  <si>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</si>
  <si>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</si>
  <si>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</si>
  <si>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</si>
  <si>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</si>
  <si>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</si>
  <si>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</si>
  <si>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</si>
  <si>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</si>
  <si>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</si>
  <si>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</si>
  <si>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</si>
  <si>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</si>
  <si>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</si>
  <si>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</si>
  <si>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</si>
  <si>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</si>
  <si>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</si>
  <si>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</si>
  <si>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</si>
  <si>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</si>
  <si>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</si>
  <si>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</si>
  <si>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</si>
  <si>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</si>
  <si>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</si>
  <si>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</si>
  <si>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</si>
  <si>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</si>
  <si>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</si>
  <si>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</si>
  <si>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</si>
  <si>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</si>
  <si>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</si>
  <si>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</si>
  <si>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</si>
  <si>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</si>
  <si>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</si>
  <si>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</si>
  <si>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</si>
  <si>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</si>
  <si>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</si>
  <si>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</si>
  <si>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</si>
  <si>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</si>
  <si>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</si>
  <si>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</si>
  <si>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</si>
  <si>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</si>
  <si>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</si>
  <si>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</si>
  <si>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</si>
  <si>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</si>
  <si>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</si>
  <si>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</si>
  <si>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</si>
  <si>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</si>
  <si>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</si>
  <si>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</si>
  <si>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</si>
  <si>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</si>
  <si>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</si>
  <si>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</si>
  <si>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</si>
  <si>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</si>
  <si>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</si>
  <si>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</si>
  <si>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</si>
  <si>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</si>
  <si>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</si>
  <si>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</si>
  <si>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</si>
  <si>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</si>
  <si>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</si>
  <si>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</si>
  <si>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</si>
  <si>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</si>
  <si>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</si>
  <si>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</si>
  <si>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</si>
  <si>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</si>
  <si>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</si>
  <si>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</si>
  <si>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</si>
  <si>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</si>
  <si>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</si>
  <si>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</si>
  <si>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</si>
  <si>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</si>
  <si>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</si>
  <si>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</si>
  <si>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</si>
  <si>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</si>
  <si>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</si>
  <si>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</si>
  <si>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</si>
  <si>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</si>
  <si>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</si>
  <si>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</si>
  <si>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</si>
  <si>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</si>
  <si>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</si>
  <si>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</si>
  <si>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</si>
  <si>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</si>
  <si>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</si>
  <si>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</si>
  <si>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</si>
  <si>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</si>
  <si>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</si>
  <si>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</si>
  <si>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</si>
  <si>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</si>
  <si>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</si>
  <si>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</si>
  <si>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</si>
  <si>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</si>
  <si>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</si>
  <si>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</si>
  <si>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</si>
  <si>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</si>
  <si>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</si>
  <si>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</si>
  <si>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</si>
  <si>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</si>
  <si>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</si>
  <si>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</si>
  <si>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</si>
  <si>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</si>
  <si>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</si>
  <si>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</si>
  <si>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</si>
  <si>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</si>
  <si>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</si>
  <si>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</si>
  <si>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</si>
  <si>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</si>
  <si>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</si>
  <si>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</si>
  <si>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</si>
  <si>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</si>
  <si>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</si>
  <si>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</si>
  <si>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</si>
  <si>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</si>
  <si>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</si>
  <si>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</si>
  <si>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</si>
  <si>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</si>
  <si>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</si>
  <si>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</si>
  <si>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</si>
  <si>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</si>
  <si>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</si>
  <si>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</si>
  <si>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</si>
  <si>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</si>
  <si>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</si>
  <si>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</si>
  <si>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</si>
  <si>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</si>
  <si>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</si>
  <si>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</si>
  <si>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</si>
  <si>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</si>
  <si>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</si>
  <si>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</si>
  <si>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</si>
  <si>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</si>
  <si>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</si>
  <si>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</si>
  <si>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</si>
  <si>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</si>
  <si>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</si>
  <si>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</si>
  <si>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</si>
  <si>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</si>
  <si>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</si>
  <si>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</si>
  <si>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</si>
  <si>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</si>
  <si>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</si>
  <si>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</si>
  <si>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</si>
  <si>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</si>
  <si>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</si>
  <si>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</si>
  <si>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</si>
  <si>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</si>
  <si>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</si>
  <si>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</si>
  <si>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</si>
  <si>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</si>
  <si>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</si>
  <si>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</si>
  <si>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</si>
  <si>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</si>
  <si>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</si>
  <si>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</si>
  <si>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</si>
  <si>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</si>
  <si>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</si>
  <si>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</si>
  <si>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</si>
  <si>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</si>
  <si>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</si>
  <si>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</si>
  <si>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</si>
  <si>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</si>
  <si>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</si>
  <si>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</si>
  <si>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</si>
  <si>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</si>
  <si>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</si>
  <si>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</si>
  <si>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</si>
  <si>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</si>
  <si>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</si>
  <si>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</si>
  <si>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</si>
  <si>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</si>
  <si>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</si>
  <si>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</si>
  <si>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</si>
  <si>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</si>
  <si>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</si>
  <si>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</si>
  <si>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</si>
  <si>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</si>
  <si>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</si>
  <si>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</si>
  <si>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</si>
  <si>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</si>
  <si>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</si>
  <si>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</si>
  <si>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</si>
  <si>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</si>
  <si>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</si>
  <si>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</si>
  <si>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</si>
  <si>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</si>
  <si>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</si>
  <si>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</si>
  <si>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</si>
  <si>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</si>
  <si>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</si>
  <si>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</si>
  <si>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</si>
  <si>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</si>
  <si>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</si>
  <si>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</si>
  <si>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</si>
  <si>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</si>
  <si>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</si>
  <si>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</si>
  <si>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</si>
  <si>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</si>
  <si>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</si>
  <si>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</si>
  <si>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</si>
  <si>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</si>
  <si>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</si>
  <si>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</si>
  <si>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</si>
  <si>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</si>
  <si>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</si>
  <si>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</si>
  <si>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</si>
  <si>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</si>
  <si>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</si>
  <si>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</si>
  <si>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</si>
  <si>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</si>
  <si>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</si>
  <si>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</si>
  <si>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</si>
  <si>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</si>
  <si>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</si>
  <si>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</si>
  <si>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</si>
  <si>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</si>
  <si>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</si>
  <si>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</si>
  <si>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</si>
  <si>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</si>
  <si>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</si>
  <si>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</si>
  <si>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</si>
  <si>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</si>
  <si>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</si>
  <si>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</si>
  <si>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</si>
  <si>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</si>
  <si>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</si>
  <si>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</si>
  <si>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</si>
  <si>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</si>
  <si>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</si>
  <si>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</si>
  <si>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</si>
  <si>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</si>
  <si>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</si>
  <si>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</si>
  <si>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</si>
  <si>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</si>
  <si>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</si>
  <si>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</si>
  <si>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</si>
  <si>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</si>
  <si>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</si>
  <si>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</si>
  <si>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</si>
  <si>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</si>
  <si>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</si>
  <si>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</si>
  <si>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</si>
  <si>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</si>
  <si>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</si>
  <si>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</si>
  <si>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</si>
  <si>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</si>
  <si>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</si>
  <si>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</si>
  <si>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</si>
  <si>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</si>
  <si>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</si>
  <si>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</si>
  <si>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</si>
  <si>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</si>
  <si>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</si>
  <si>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</si>
  <si>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</si>
  <si>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</si>
  <si>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</si>
  <si>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</si>
  <si>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</si>
  <si>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</si>
  <si>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</si>
  <si>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</si>
  <si>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</si>
  <si>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</si>
  <si>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</si>
  <si>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</si>
  <si>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</si>
  <si>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</si>
  <si>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</si>
  <si>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</si>
  <si>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</si>
  <si>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</si>
  <si>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</si>
  <si>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</si>
  <si>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</si>
  <si>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</si>
  <si>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</si>
  <si>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</si>
  <si>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</si>
  <si>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</si>
  <si>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</si>
  <si>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</si>
  <si>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</si>
  <si>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</si>
  <si>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</si>
  <si>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</si>
  <si>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</si>
  <si>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</si>
  <si>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</si>
  <si>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</si>
  <si>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</si>
  <si>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</si>
  <si>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</si>
  <si>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</si>
  <si>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</si>
  <si>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</si>
  <si>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</si>
  <si>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</si>
  <si>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</si>
  <si>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</si>
  <si>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</si>
  <si>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</si>
  <si>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</si>
  <si>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</si>
  <si>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</si>
  <si>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</si>
  <si>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</si>
  <si>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</si>
  <si>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</si>
  <si>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</si>
  <si>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</si>
  <si>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</si>
  <si>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</si>
  <si>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</si>
  <si>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</si>
  <si>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</si>
  <si>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</si>
  <si>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</si>
  <si>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</si>
  <si>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</si>
  <si>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</si>
  <si>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</si>
  <si>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</si>
  <si>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</si>
  <si>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</si>
  <si>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</si>
  <si>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</si>
  <si>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</si>
  <si>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</si>
  <si>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</si>
  <si>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</si>
  <si>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</si>
  <si>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</si>
  <si>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</si>
  <si>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</si>
  <si>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</si>
  <si>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</si>
  <si>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</si>
  <si>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</si>
  <si>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</si>
  <si>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</si>
  <si>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</si>
  <si>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</si>
  <si>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</si>
  <si>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</si>
  <si>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</si>
  <si>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</si>
  <si>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</si>
  <si>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</si>
  <si>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</si>
  <si>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</si>
  <si>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</si>
  <si>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</si>
  <si>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</si>
  <si>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</si>
  <si>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</si>
  <si>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</si>
  <si>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</si>
  <si>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</si>
  <si>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</si>
  <si>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</si>
  <si>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</si>
  <si>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</si>
  <si>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</si>
  <si>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</si>
  <si>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</si>
  <si>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</si>
  <si>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</si>
  <si>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</si>
  <si>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</si>
  <si>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</si>
  <si>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</si>
  <si>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</si>
  <si>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</si>
  <si>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</si>
  <si>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</si>
  <si>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</si>
  <si>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</si>
  <si>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</si>
  <si>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</si>
  <si>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</si>
  <si>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</si>
  <si>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</si>
  <si>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</si>
  <si>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</si>
  <si>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</si>
  <si>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</si>
  <si>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</si>
  <si>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</si>
  <si>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</si>
  <si>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</si>
  <si>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</si>
  <si>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</si>
  <si>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</si>
  <si>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</si>
  <si>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</si>
  <si>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</si>
  <si>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</si>
  <si>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</si>
  <si>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</si>
  <si>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</si>
  <si>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</si>
  <si>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</si>
  <si>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</si>
  <si>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</si>
  <si>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</si>
  <si>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</si>
  <si>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</si>
  <si>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</si>
  <si>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</si>
  <si>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</si>
  <si>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</si>
  <si>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</si>
  <si>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</si>
  <si>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</si>
  <si>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</si>
  <si>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</si>
  <si>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</si>
  <si>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</si>
  <si>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</si>
  <si>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</si>
  <si>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</si>
  <si>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</si>
  <si>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</si>
  <si>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</si>
  <si>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</si>
  <si>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</si>
  <si>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</si>
  <si>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</si>
  <si>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</si>
  <si>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</si>
  <si>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</si>
  <si>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</si>
  <si>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</si>
  <si>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</si>
  <si>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</si>
  <si>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</si>
  <si>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</si>
  <si>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</si>
  <si>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</si>
  <si>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</si>
  <si>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</si>
  <si>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</si>
  <si>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</si>
  <si>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</si>
  <si>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</si>
  <si>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</si>
  <si>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</si>
  <si>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</si>
  <si>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</si>
  <si>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</si>
  <si>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</si>
  <si>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</si>
  <si>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</si>
  <si>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</si>
  <si>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</si>
  <si>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</si>
  <si>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</si>
  <si>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</si>
  <si>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</si>
  <si>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</si>
  <si>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</si>
  <si>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</si>
  <si>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</si>
  <si>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</si>
  <si>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</si>
  <si>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</si>
  <si>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</si>
  <si>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</si>
  <si>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</si>
  <si>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</si>
  <si>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</si>
  <si>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</si>
  <si>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</si>
  <si>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</si>
  <si>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</si>
  <si>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</si>
  <si>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</si>
  <si>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</si>
  <si>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</si>
  <si>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</si>
  <si>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</si>
  <si>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</si>
  <si>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</si>
  <si>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</si>
  <si>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</si>
  <si>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</si>
  <si>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</si>
  <si>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</si>
  <si>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</si>
  <si>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</si>
  <si>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</si>
  <si>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</si>
  <si>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</si>
  <si>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</si>
  <si>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</si>
  <si>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</si>
  <si>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</si>
  <si>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</si>
  <si>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</si>
  <si>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</si>
  <si>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</si>
  <si>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</si>
  <si>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</si>
  <si>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</si>
  <si>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</si>
  <si>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</si>
  <si>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</si>
  <si>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</si>
  <si>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</si>
  <si>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</si>
  <si>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</si>
  <si>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</si>
  <si>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</si>
  <si>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</si>
  <si>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</si>
  <si>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</si>
  <si>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</si>
  <si>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</si>
  <si>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</si>
  <si>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</si>
  <si>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</si>
  <si>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</si>
  <si>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</si>
  <si>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</si>
  <si>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</si>
  <si>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</si>
  <si>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</si>
  <si>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</si>
  <si>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</si>
  <si>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</si>
  <si>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</si>
  <si>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</si>
  <si>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</si>
  <si>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</si>
  <si>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</si>
  <si>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</si>
  <si>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</si>
  <si>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</si>
  <si>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</si>
  <si>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</si>
  <si>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</si>
  <si>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</si>
  <si>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</si>
  <si>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</si>
  <si>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</si>
  <si>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</si>
  <si>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</si>
  <si>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</si>
  <si>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</si>
  <si>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</si>
  <si>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</si>
  <si>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</si>
  <si>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</si>
  <si>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</si>
  <si>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</si>
  <si>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</si>
  <si>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</si>
  <si>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</si>
  <si>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</si>
  <si>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</si>
  <si>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</si>
  <si>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</si>
  <si>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</si>
  <si>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</si>
  <si>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</si>
  <si>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</si>
  <si>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</si>
  <si>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</si>
  <si>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</si>
  <si>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</si>
  <si>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</si>
  <si>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</si>
  <si>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</si>
  <si>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</si>
  <si>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</si>
  <si>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</si>
  <si>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</si>
  <si>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</si>
  <si>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</si>
  <si>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</si>
  <si>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</si>
  <si>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</si>
  <si>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</si>
  <si>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</si>
  <si>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</si>
  <si>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</si>
  <si>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</si>
  <si>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</si>
  <si>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</si>
  <si>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</si>
  <si>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</si>
  <si>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</si>
  <si>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</si>
  <si>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</si>
  <si>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</si>
  <si>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</si>
  <si>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</si>
  <si>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</si>
  <si>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</si>
  <si>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</si>
  <si>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</si>
  <si>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</si>
  <si>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</si>
  <si>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</si>
  <si>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</si>
  <si>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</si>
  <si>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</si>
  <si>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</si>
  <si>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</si>
  <si>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</si>
  <si>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</si>
  <si>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</si>
  <si>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</si>
  <si>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</si>
  <si>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</si>
  <si>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</si>
  <si>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</si>
  <si>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</si>
  <si>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</si>
  <si>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</si>
  <si>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</si>
  <si>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</si>
  <si>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</si>
  <si>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</si>
  <si>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</si>
  <si>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</si>
  <si>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</si>
  <si>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</si>
  <si>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</si>
  <si>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</si>
  <si>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</si>
  <si>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</si>
  <si>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</si>
  <si>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</si>
  <si>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</si>
  <si>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</si>
  <si>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</si>
  <si>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</si>
  <si>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</si>
  <si>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</si>
  <si>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</si>
  <si>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</si>
  <si>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</si>
  <si>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</si>
  <si>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</si>
  <si>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</si>
  <si>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</si>
  <si>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</si>
  <si>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</si>
  <si>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</si>
  <si>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</si>
  <si>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</si>
  <si>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</si>
  <si>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</si>
  <si>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</si>
  <si>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</si>
  <si>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</si>
  <si>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</si>
  <si>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</si>
  <si>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</si>
  <si>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</si>
  <si>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</si>
  <si>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</si>
  <si>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</si>
  <si>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</si>
  <si>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</si>
  <si>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</si>
  <si>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</si>
  <si>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</si>
  <si>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</si>
  <si>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</si>
  <si>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</si>
  <si>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</si>
  <si>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</si>
  <si>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</si>
  <si>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</si>
  <si>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</si>
  <si>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</si>
  <si>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</si>
  <si>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</si>
  <si>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</si>
  <si>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</si>
  <si>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</si>
  <si>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</si>
  <si>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</si>
  <si>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</si>
  <si>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</si>
  <si>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</si>
  <si>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</si>
  <si>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</si>
  <si>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</si>
  <si>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</si>
  <si>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</si>
  <si>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</si>
  <si>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</si>
  <si>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</si>
  <si>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</si>
  <si>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</si>
  <si>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</si>
  <si>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</si>
  <si>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</si>
  <si>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</si>
  <si>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</si>
  <si>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</si>
  <si>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</si>
  <si>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</si>
  <si>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</si>
  <si>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</si>
  <si>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</si>
  <si>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</si>
  <si>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</si>
  <si>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</si>
  <si>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</si>
  <si>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</si>
  <si>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</si>
  <si>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</si>
  <si>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</si>
  <si>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</si>
  <si>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</si>
  <si>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</si>
  <si>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</si>
  <si>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</si>
  <si>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</si>
  <si>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</si>
  <si>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</si>
  <si>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</si>
  <si>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</si>
  <si>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</si>
  <si>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</si>
  <si>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</si>
  <si>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</si>
  <si>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</si>
  <si>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</si>
  <si>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</si>
  <si>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</si>
  <si>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</si>
  <si>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</si>
  <si>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</si>
  <si>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</si>
  <si>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</si>
  <si>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</si>
  <si>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</si>
  <si>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</si>
  <si>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</si>
  <si>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</si>
  <si>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</si>
  <si>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</si>
  <si>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</si>
  <si>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</si>
  <si>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</si>
  <si>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</si>
  <si>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</si>
  <si>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</si>
  <si>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</si>
  <si>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</si>
  <si>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</si>
  <si>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</si>
  <si>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</si>
  <si>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</si>
  <si>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</si>
  <si>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</si>
  <si>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</si>
  <si>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</si>
  <si>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</si>
  <si>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</si>
  <si>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</si>
  <si>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</si>
  <si>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</si>
  <si>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</si>
  <si>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</si>
  <si>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</si>
  <si>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</si>
  <si>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</si>
  <si>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</si>
  <si>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</si>
  <si>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</si>
  <si>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</si>
  <si>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</si>
  <si>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</si>
  <si>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</si>
  <si>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</si>
  <si>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</si>
  <si>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</si>
  <si>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</si>
  <si>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</si>
  <si>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</si>
  <si>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</si>
  <si>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</si>
  <si>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</si>
  <si>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</si>
  <si>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</si>
  <si>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</si>
  <si>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</si>
  <si>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</si>
  <si>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</si>
  <si>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</si>
  <si>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</si>
  <si>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</si>
  <si>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</si>
  <si>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</si>
  <si>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</si>
  <si>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</si>
  <si>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</si>
  <si>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</si>
  <si>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</si>
  <si>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</si>
  <si>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</si>
  <si>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</si>
  <si>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</si>
  <si>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</si>
  <si>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</si>
  <si>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</si>
  <si>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</si>
  <si>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</si>
  <si>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</si>
  <si>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</si>
  <si>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</si>
  <si>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</si>
  <si>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</si>
  <si>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</si>
  <si>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</si>
  <si>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</si>
  <si>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</si>
  <si>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</si>
  <si>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</si>
  <si>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</si>
  <si>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</si>
  <si>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</si>
  <si>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</si>
  <si>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</si>
  <si>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</si>
  <si>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</si>
  <si>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</si>
  <si>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</si>
  <si>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</si>
  <si>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</si>
  <si>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</si>
  <si>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</si>
  <si>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</si>
  <si>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</si>
  <si>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</si>
  <si>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</si>
  <si>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</si>
  <si>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</si>
  <si>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</si>
  <si>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</si>
  <si>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</si>
  <si>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</si>
  <si>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</si>
  <si>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</si>
  <si>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</si>
  <si>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</si>
  <si>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</si>
  <si>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</si>
  <si>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</si>
  <si>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</si>
  <si>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</si>
  <si>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</si>
  <si>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</si>
  <si>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</si>
  <si>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</si>
  <si>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</si>
  <si>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</si>
  <si>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</si>
  <si>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</si>
  <si>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</si>
  <si>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</si>
  <si>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</si>
  <si>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</si>
  <si>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</si>
  <si>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</si>
  <si>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</si>
  <si>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</si>
  <si>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</si>
  <si>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</si>
  <si>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</si>
  <si>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</si>
  <si>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</si>
  <si>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</si>
  <si>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</si>
  <si>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</si>
  <si>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</si>
  <si>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</si>
  <si>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</si>
  <si>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</si>
  <si>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</si>
  <si>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</si>
  <si>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</si>
  <si>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</si>
  <si>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</si>
  <si>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</si>
  <si>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</si>
  <si>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</si>
  <si>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</si>
  <si>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</si>
  <si>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</si>
  <si>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</si>
  <si>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</si>
  <si>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</si>
  <si>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</si>
  <si>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</si>
  <si>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</si>
  <si>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</si>
  <si>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</si>
  <si>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</si>
  <si>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</si>
  <si>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</si>
  <si>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</si>
  <si>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</si>
  <si>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</si>
  <si>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</si>
  <si>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</si>
  <si>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</si>
  <si>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</si>
  <si>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</si>
  <si>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</si>
  <si>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</si>
  <si>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</si>
  <si>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</si>
  <si>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</si>
  <si>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</si>
  <si>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</si>
  <si>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</si>
  <si>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</si>
  <si>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</si>
  <si>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</si>
  <si>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</si>
  <si>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</si>
  <si>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</si>
  <si>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</si>
  <si>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</si>
  <si>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</si>
  <si>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</si>
  <si>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</si>
  <si>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</si>
  <si>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</si>
  <si>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</si>
  <si>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</si>
  <si>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</si>
  <si>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</si>
  <si>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</si>
  <si>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</si>
  <si>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</si>
  <si>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</si>
  <si>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</si>
  <si>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</si>
  <si>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</si>
  <si>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</si>
  <si>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</si>
  <si>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</si>
  <si>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</si>
  <si>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</si>
  <si>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</si>
  <si>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</si>
  <si>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</si>
  <si>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</si>
  <si>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</si>
  <si>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</si>
  <si>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</si>
  <si>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</si>
  <si>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</si>
  <si>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</si>
  <si>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</si>
  <si>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</si>
  <si>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</si>
  <si>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</si>
  <si>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</si>
  <si>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</si>
  <si>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</si>
  <si>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</si>
  <si>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</si>
  <si>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</si>
  <si>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</si>
  <si>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</si>
  <si>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</si>
  <si>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</si>
  <si>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</si>
  <si>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</si>
  <si>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</si>
  <si>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</si>
  <si>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</si>
  <si>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</si>
  <si>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</si>
  <si>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</si>
  <si>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</si>
  <si>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</si>
  <si>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</si>
  <si>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</si>
  <si>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</si>
  <si>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</si>
  <si>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</si>
  <si>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</si>
  <si>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</si>
  <si>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</si>
  <si>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</si>
  <si>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</si>
  <si>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</si>
  <si>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</si>
  <si>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</si>
  <si>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</si>
  <si>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</si>
  <si>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</si>
  <si>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</si>
  <si>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</si>
  <si>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</si>
  <si>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</si>
  <si>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</si>
  <si>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</si>
  <si>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</si>
  <si>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</si>
  <si>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</si>
  <si>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</si>
  <si>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</si>
  <si>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</si>
  <si>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</si>
  <si>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</si>
  <si>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</si>
  <si>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</si>
  <si>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</si>
  <si>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</si>
  <si>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</si>
  <si>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</si>
  <si>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</si>
  <si>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</si>
  <si>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</si>
  <si>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</si>
  <si>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</si>
  <si>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</si>
  <si>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</si>
  <si>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</si>
  <si>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</si>
  <si>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</si>
  <si>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</si>
  <si>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</si>
  <si>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</si>
  <si>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</si>
  <si>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</si>
  <si>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</si>
  <si>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</si>
  <si>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</si>
  <si>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</si>
  <si>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</si>
  <si>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</si>
  <si>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</si>
  <si>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</si>
  <si>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</si>
  <si>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</si>
  <si>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</si>
  <si>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</si>
  <si>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</si>
  <si>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</si>
  <si>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</si>
  <si>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</si>
  <si>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</si>
  <si>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</si>
  <si>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</si>
  <si>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</si>
  <si>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</si>
  <si>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</si>
  <si>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</si>
  <si>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</si>
  <si>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</si>
  <si>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</si>
  <si>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</si>
  <si>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</si>
  <si>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</si>
  <si>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</si>
  <si>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</si>
  <si>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</si>
  <si>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</si>
  <si>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</si>
  <si>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</si>
  <si>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</si>
  <si>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</si>
  <si>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</si>
  <si>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</si>
  <si>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</si>
  <si>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</si>
  <si>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</si>
  <si>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</si>
  <si>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</si>
  <si>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</si>
  <si>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</si>
  <si>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</si>
  <si>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</si>
  <si>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</si>
  <si>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</si>
  <si>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</si>
  <si>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</si>
  <si>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</si>
  <si>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</si>
  <si>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</si>
  <si>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</si>
  <si>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</si>
  <si>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</si>
  <si>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</si>
  <si>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</si>
  <si>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</si>
  <si>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</si>
  <si>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</si>
  <si>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</si>
  <si>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</si>
  <si>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</si>
  <si>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</si>
  <si>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</si>
  <si>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</si>
  <si>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</si>
  <si>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</si>
  <si>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</si>
  <si>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</si>
  <si>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</si>
  <si>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</si>
  <si>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</si>
  <si>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</si>
  <si>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</si>
  <si>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</si>
  <si>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</si>
  <si>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</si>
  <si>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</si>
  <si>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</si>
  <si>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</si>
  <si>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</si>
  <si>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</si>
  <si>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</si>
  <si>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</si>
  <si>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</si>
  <si>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</si>
  <si>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</si>
  <si>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</si>
  <si>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</si>
  <si>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</si>
  <si>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</si>
  <si>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</si>
  <si>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</si>
  <si>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</si>
  <si>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</si>
  <si>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</si>
  <si>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</si>
  <si>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</si>
  <si>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</si>
  <si>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</si>
  <si>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</si>
  <si>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</si>
  <si>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</si>
  <si>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</si>
  <si>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</si>
  <si>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</si>
  <si>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</si>
  <si>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</si>
  <si>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</si>
  <si>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</si>
  <si>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</si>
  <si>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</si>
  <si>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</si>
  <si>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</si>
  <si>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</si>
  <si>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</si>
  <si>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</si>
  <si>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</si>
  <si>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</si>
  <si>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</si>
  <si>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</si>
  <si>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</si>
  <si>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</si>
  <si>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</si>
  <si>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</si>
  <si>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</si>
  <si>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</si>
  <si>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</si>
  <si>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</si>
  <si>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</si>
  <si>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</si>
  <si>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</si>
  <si>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</si>
  <si>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</si>
  <si>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</si>
  <si>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</si>
  <si>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</si>
  <si>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</si>
  <si>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</si>
  <si>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</si>
  <si>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</si>
  <si>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</si>
  <si>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</si>
  <si>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</si>
  <si>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</si>
  <si>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</si>
  <si>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</si>
  <si>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</si>
  <si>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</si>
  <si>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</si>
  <si>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</si>
  <si>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</si>
  <si>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</si>
  <si>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</si>
  <si>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</si>
  <si>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</si>
  <si>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</si>
  <si>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</si>
  <si>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</si>
  <si>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</si>
  <si>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</si>
  <si>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</si>
  <si>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</si>
  <si>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</si>
  <si>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</si>
  <si>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</si>
  <si>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</si>
  <si>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</si>
  <si>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</si>
  <si>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</si>
  <si>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</si>
  <si>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</si>
  <si>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</si>
  <si>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</si>
  <si>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</si>
  <si>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</si>
  <si>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</si>
  <si>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</si>
  <si>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</si>
  <si>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</si>
  <si>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</si>
  <si>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</si>
  <si>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</si>
  <si>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</si>
  <si>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</si>
  <si>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</si>
  <si>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</si>
  <si>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</si>
  <si>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</si>
  <si>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</si>
  <si>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</si>
  <si>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</si>
  <si>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</si>
  <si>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</si>
  <si>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</si>
  <si>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</si>
  <si>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</si>
  <si>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</si>
  <si>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</si>
  <si>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</si>
  <si>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</si>
  <si>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</si>
  <si>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</si>
  <si>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</si>
  <si>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</si>
  <si>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</si>
  <si>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</si>
  <si>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</si>
  <si>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</si>
  <si>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</si>
  <si>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</si>
  <si>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</si>
  <si>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</si>
  <si>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</si>
  <si>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</si>
  <si>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</si>
  <si>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</si>
  <si>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</si>
  <si>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</si>
  <si>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</si>
  <si>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</si>
  <si>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</si>
  <si>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</si>
  <si>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</si>
  <si>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</si>
  <si>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</si>
  <si>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</si>
  <si>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</si>
  <si>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</si>
  <si>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</si>
  <si>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</si>
  <si>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</si>
  <si>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</si>
  <si>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</si>
  <si>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</si>
  <si>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</si>
  <si>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</si>
  <si>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</si>
  <si>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</si>
  <si>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</si>
  <si>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</si>
  <si>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</si>
  <si>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</si>
  <si>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</si>
  <si>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</si>
  <si>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</si>
  <si>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</si>
  <si>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</si>
  <si>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</si>
  <si>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</si>
  <si>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</si>
  <si>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</si>
  <si>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</si>
  <si>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</si>
  <si>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</si>
  <si>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</si>
  <si>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</si>
  <si>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</si>
  <si>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</si>
  <si>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</si>
  <si>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</si>
  <si>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</si>
  <si>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</si>
  <si>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</si>
  <si>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</si>
  <si>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</si>
  <si>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</si>
  <si>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</si>
  <si>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</si>
  <si>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</si>
  <si>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</si>
  <si>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</si>
  <si>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</si>
  <si>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</si>
  <si>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</si>
  <si>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</si>
  <si>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</si>
  <si>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</si>
  <si>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</si>
  <si>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</si>
  <si>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</si>
  <si>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</si>
  <si>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</si>
  <si>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</si>
  <si>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</si>
  <si>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</si>
  <si>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</si>
  <si>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</si>
  <si>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</si>
  <si>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</si>
  <si>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</si>
  <si>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</si>
  <si>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</si>
  <si>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</si>
  <si>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</si>
  <si>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</si>
  <si>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</si>
  <si>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</si>
  <si>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</si>
  <si>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</si>
  <si>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</si>
  <si>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</si>
  <si>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</si>
  <si>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</si>
  <si>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</si>
  <si>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</si>
  <si>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</si>
  <si>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</si>
  <si>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</si>
  <si>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</si>
  <si>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</si>
  <si>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</si>
  <si>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</si>
  <si>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</si>
  <si>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</si>
  <si>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</si>
  <si>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</si>
  <si>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</si>
  <si>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</si>
  <si>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</si>
  <si>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</si>
  <si>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</si>
  <si>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</si>
  <si>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</si>
  <si>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</si>
  <si>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</si>
  <si>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</si>
  <si>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</si>
  <si>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</si>
  <si>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</si>
  <si>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</si>
  <si>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</si>
  <si>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</si>
  <si>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</si>
  <si>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</si>
  <si>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</si>
  <si>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</si>
  <si>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</si>
  <si>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</si>
  <si>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</si>
  <si>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</si>
  <si>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</si>
  <si>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</si>
  <si>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</si>
  <si>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</si>
  <si>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</si>
  <si>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</si>
  <si>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</si>
  <si>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</si>
  <si>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</si>
  <si>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</si>
  <si>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</si>
  <si>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</si>
  <si>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</si>
  <si>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</si>
  <si>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</si>
  <si>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</si>
  <si>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</si>
  <si>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</si>
  <si>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</si>
  <si>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</si>
  <si>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</si>
  <si>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</si>
  <si>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</si>
  <si>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</si>
  <si>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</si>
  <si>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</si>
  <si>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</si>
  <si>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</si>
  <si>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</si>
  <si>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</si>
  <si>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</si>
  <si>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</si>
  <si>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</si>
  <si>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</si>
  <si>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</si>
  <si>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</si>
  <si>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</si>
  <si>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</si>
  <si>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</si>
  <si>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</si>
  <si>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</si>
  <si>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</si>
  <si>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</si>
  <si>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</si>
  <si>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</si>
  <si>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</si>
  <si>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</si>
  <si>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</si>
  <si>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</si>
  <si>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</si>
  <si>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</si>
  <si>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</si>
  <si>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</si>
  <si>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</si>
  <si>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</si>
  <si>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</si>
  <si>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</si>
  <si>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</si>
  <si>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</si>
  <si>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</si>
  <si>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</si>
  <si>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</si>
  <si>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</si>
  <si>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</si>
  <si>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</si>
  <si>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</si>
  <si>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</si>
  <si>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</si>
  <si>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</si>
  <si>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</si>
  <si>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</si>
  <si>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</si>
  <si>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</si>
  <si>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</si>
  <si>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</si>
  <si>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</si>
  <si>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</si>
  <si>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</si>
  <si>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</si>
  <si>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</si>
  <si>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</si>
  <si>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</si>
  <si>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</si>
  <si>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</si>
  <si>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</si>
  <si>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</si>
  <si>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</si>
  <si>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</si>
  <si>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</si>
  <si>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</si>
  <si>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</si>
  <si>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</si>
  <si>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</si>
  <si>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</si>
  <si>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</si>
  <si>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</si>
  <si>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</si>
  <si>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</si>
  <si>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</si>
  <si>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</si>
  <si>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</si>
  <si>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</si>
  <si>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</si>
  <si>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</si>
  <si>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</si>
  <si>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</si>
  <si>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</si>
  <si>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</si>
  <si>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</si>
  <si>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</si>
  <si>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</si>
  <si>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</si>
  <si>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</si>
  <si>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</si>
  <si>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</si>
  <si>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</si>
  <si>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</si>
  <si>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</si>
  <si>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</si>
  <si>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</si>
  <si>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</si>
  <si>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</si>
  <si>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</si>
  <si>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</si>
  <si>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</si>
  <si>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</si>
  <si>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</si>
  <si>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</si>
  <si>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</si>
  <si>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</si>
  <si>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</si>
  <si>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</si>
  <si>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</si>
  <si>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</si>
  <si>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</si>
  <si>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</si>
  <si>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</si>
  <si>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</si>
  <si>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</si>
  <si>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</si>
  <si>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</si>
  <si>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</si>
  <si>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</si>
  <si>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</si>
  <si>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</si>
  <si>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</si>
  <si>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</si>
  <si>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</si>
  <si>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</si>
  <si>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</si>
  <si>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</si>
  <si>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</si>
  <si>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</si>
  <si>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</si>
  <si>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</si>
  <si>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</si>
  <si>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</si>
  <si>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</si>
  <si>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</si>
  <si>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</si>
  <si>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</si>
  <si>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</si>
  <si>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</si>
  <si>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</si>
  <si>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</si>
  <si>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</si>
  <si>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</si>
  <si>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</si>
  <si>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</si>
  <si>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</si>
  <si>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</si>
  <si>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</si>
  <si>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</si>
  <si>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</si>
  <si>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</si>
  <si>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</si>
  <si>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</si>
  <si>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</si>
  <si>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</si>
  <si>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</si>
  <si>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</si>
  <si>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</si>
  <si>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</si>
  <si>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</si>
  <si>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</si>
  <si>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</si>
  <si>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</si>
  <si>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</si>
  <si>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</si>
  <si>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</si>
  <si>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</si>
  <si>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</si>
  <si>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</si>
  <si>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</si>
  <si>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</si>
  <si>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</si>
  <si>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</si>
  <si>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</si>
  <si>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</si>
  <si>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</si>
  <si>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</si>
  <si>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</si>
  <si>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</si>
  <si>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</si>
  <si>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</si>
  <si>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</si>
  <si>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</si>
  <si>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</si>
  <si>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</si>
  <si>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</si>
  <si>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</si>
  <si>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</si>
  <si>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</si>
  <si>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</si>
  <si>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</si>
  <si>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</si>
  <si>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</si>
  <si>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</si>
  <si>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</si>
  <si>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</si>
  <si>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</si>
  <si>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</si>
  <si>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</si>
  <si>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</si>
  <si>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</si>
  <si>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</si>
  <si>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</si>
  <si>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</si>
  <si>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</si>
  <si>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</si>
  <si>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</si>
  <si>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</si>
  <si>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</si>
  <si>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</si>
  <si>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</si>
  <si>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</si>
  <si>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</si>
  <si>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</si>
  <si>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</si>
  <si>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</si>
  <si>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</si>
  <si>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</si>
  <si>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</si>
  <si>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</si>
  <si>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</si>
  <si>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</si>
  <si>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</si>
  <si>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</si>
  <si>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</si>
  <si>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</si>
  <si>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</si>
  <si>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</si>
  <si>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</si>
  <si>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</si>
  <si>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</si>
  <si>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</si>
  <si>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</si>
  <si>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</si>
  <si>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</si>
  <si>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</si>
  <si>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</si>
  <si>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</si>
  <si>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</si>
  <si>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</si>
  <si>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</si>
  <si>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</si>
  <si>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</si>
  <si>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</si>
  <si>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</si>
  <si>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</si>
  <si>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</si>
  <si>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</si>
  <si>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</si>
  <si>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</si>
  <si>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</si>
  <si>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</si>
  <si>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</si>
  <si>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</si>
  <si>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</si>
  <si>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</si>
  <si>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</si>
  <si>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</si>
  <si>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</si>
  <si>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</si>
  <si>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</si>
  <si>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</si>
  <si>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</si>
  <si>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</si>
  <si>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</si>
  <si>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</si>
  <si>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</si>
  <si>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</si>
  <si>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</si>
  <si>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</si>
  <si>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</si>
  <si>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</si>
  <si>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</si>
  <si>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</si>
  <si>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</si>
  <si>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</si>
  <si>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</si>
  <si>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</si>
  <si>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</si>
  <si>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</si>
  <si>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</si>
  <si>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</si>
  <si>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</si>
  <si>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</si>
  <si>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</si>
  <si>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</si>
  <si>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</si>
  <si>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</si>
  <si>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</si>
  <si>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</si>
  <si>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</si>
  <si>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</si>
  <si>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</si>
  <si>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</si>
  <si>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</si>
  <si>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</si>
  <si>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</si>
  <si>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</si>
  <si>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</si>
  <si>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</si>
  <si>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</si>
  <si>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</si>
  <si>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</si>
  <si>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</si>
  <si>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</si>
  <si>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</si>
  <si>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</si>
  <si>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</si>
  <si>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</si>
  <si>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</si>
  <si>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</si>
  <si>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</si>
  <si>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</si>
  <si>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</si>
  <si>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</si>
  <si>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</si>
  <si>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</si>
  <si>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</si>
  <si>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</si>
  <si>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</si>
  <si>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</si>
  <si>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</si>
  <si>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</si>
  <si>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</si>
  <si>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</si>
  <si>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</si>
  <si>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</si>
  <si>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</si>
  <si>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</si>
  <si>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</si>
  <si>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</si>
  <si>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</si>
  <si>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</si>
  <si>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</si>
  <si>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</si>
  <si>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</si>
  <si>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</si>
  <si>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</si>
  <si>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</si>
  <si>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</si>
  <si>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</si>
  <si>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</si>
  <si>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</si>
  <si>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</si>
  <si>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</si>
  <si>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</si>
  <si>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</si>
  <si>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</si>
  <si>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</si>
  <si>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</si>
  <si>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</si>
  <si>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</si>
  <si>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</si>
  <si>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</si>
  <si>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</si>
  <si>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</si>
  <si>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</si>
  <si>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</si>
  <si>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</si>
  <si>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</si>
  <si>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</si>
  <si>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</si>
  <si>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</si>
  <si>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</si>
  <si>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</si>
  <si>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</si>
  <si>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</si>
  <si>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</si>
  <si>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</si>
  <si>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</si>
  <si>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</si>
  <si>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</si>
  <si>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</si>
  <si>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</si>
  <si>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</si>
  <si>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</si>
  <si>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</si>
  <si>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</si>
  <si>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</si>
  <si>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</si>
  <si>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</si>
  <si>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</si>
  <si>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</si>
  <si>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</si>
  <si>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</si>
  <si>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</si>
  <si>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</si>
  <si>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</si>
  <si>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</si>
  <si>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</si>
  <si>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</si>
  <si>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</si>
  <si>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</si>
  <si>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</si>
  <si>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</si>
  <si>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</si>
  <si>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</si>
  <si>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</si>
  <si>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</si>
  <si>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</si>
  <si>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</si>
  <si>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</si>
  <si>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</si>
  <si>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</si>
  <si>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</si>
  <si>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</si>
  <si>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</si>
  <si>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</si>
  <si>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</si>
  <si>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</si>
  <si>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</si>
  <si>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</si>
  <si>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</si>
  <si>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</si>
  <si>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</si>
  <si>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</si>
  <si>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</si>
  <si>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</si>
  <si>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</si>
  <si>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</si>
  <si>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</si>
  <si>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</si>
  <si>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</si>
  <si>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</si>
  <si>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</si>
  <si>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</si>
  <si>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</si>
  <si>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</si>
  <si>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</si>
  <si>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</si>
  <si>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</si>
  <si>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</si>
  <si>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</si>
  <si>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</si>
  <si>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</si>
  <si>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</si>
  <si>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</si>
  <si>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</si>
  <si>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</si>
  <si>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</si>
  <si>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</si>
  <si>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</si>
  <si>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</si>
  <si>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</si>
  <si>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</si>
  <si>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</si>
  <si>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</si>
  <si>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</si>
  <si>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</si>
  <si>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</si>
  <si>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</si>
  <si>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</si>
  <si>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</si>
  <si>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</si>
  <si>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</si>
  <si>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</si>
  <si>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</si>
  <si>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</si>
  <si>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</si>
  <si>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</si>
  <si>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</si>
  <si>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</si>
  <si>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</si>
  <si>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</si>
  <si>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</si>
  <si>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</si>
  <si>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</si>
  <si>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</si>
  <si>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</si>
  <si>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</si>
  <si>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</si>
  <si>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</si>
  <si>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</si>
  <si>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</si>
  <si>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</si>
  <si>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</si>
  <si>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</si>
  <si>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</si>
  <si>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</si>
  <si>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</si>
  <si>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</si>
  <si>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</si>
  <si>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</si>
  <si>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</si>
  <si>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</si>
  <si>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</si>
  <si>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</si>
  <si>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</si>
  <si>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</si>
  <si>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</si>
  <si>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</si>
  <si>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</si>
  <si>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</si>
  <si>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</si>
  <si>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</si>
  <si>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</si>
  <si>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</si>
  <si>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</si>
  <si>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</si>
  <si>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</si>
  <si>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</si>
  <si>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</si>
  <si>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</si>
  <si>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</si>
  <si>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</si>
  <si>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</si>
  <si>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</si>
  <si>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</si>
  <si>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</si>
  <si>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</si>
  <si>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</si>
  <si>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</si>
  <si>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</si>
  <si>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</si>
  <si>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</si>
  <si>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</si>
  <si>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</si>
  <si>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</si>
  <si>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</si>
  <si>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</si>
  <si>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</si>
  <si>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</si>
  <si>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</si>
  <si>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</si>
  <si>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</si>
  <si>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</si>
  <si>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</si>
  <si>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</si>
  <si>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</si>
  <si>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</si>
  <si>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</si>
  <si>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</si>
  <si>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</si>
  <si>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</si>
  <si>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</si>
  <si>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</si>
  <si>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</si>
  <si>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</si>
  <si>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</si>
  <si>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</si>
  <si>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</si>
  <si>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</si>
  <si>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</si>
  <si>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</si>
  <si>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</si>
  <si>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</si>
  <si>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</si>
  <si>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</si>
  <si>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</si>
  <si>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</si>
  <si>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</si>
  <si>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</si>
  <si>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</si>
  <si>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</si>
  <si>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</si>
  <si>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</si>
  <si>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</si>
  <si>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</si>
  <si>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</si>
  <si>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</si>
  <si>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</si>
  <si>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</si>
  <si>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</si>
  <si>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</si>
  <si>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</si>
  <si>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</si>
  <si>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</si>
  <si>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</si>
  <si>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</si>
  <si>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</si>
  <si>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</si>
  <si>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</si>
  <si>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</si>
  <si>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</si>
  <si>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</si>
  <si>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</si>
  <si>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</si>
  <si>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food</t>
  </si>
  <si>
    <t>Category</t>
  </si>
  <si>
    <t>Subcategory</t>
  </si>
  <si>
    <t>Grand Total</t>
  </si>
  <si>
    <t>film &amp; video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</si>
  <si>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</si>
  <si>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</si>
  <si>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</si>
  <si>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</si>
  <si>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</si>
  <si>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</si>
  <si>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</si>
  <si>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</si>
  <si>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Row Labels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</si>
  <si>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</si>
  <si>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</si>
  <si>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</si>
  <si>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</si>
  <si>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</si>
  <si>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</si>
  <si>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</si>
  <si>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</si>
  <si>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</si>
  <si>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</si>
  <si>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</si>
  <si>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</si>
  <si>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</si>
  <si>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</si>
  <si>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</si>
  <si>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</si>
  <si>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</si>
  <si>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</si>
  <si>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</si>
  <si>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</si>
  <si>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</si>
  <si>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</si>
  <si>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</si>
  <si>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</si>
  <si>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</si>
  <si>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</si>
  <si>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</si>
  <si>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</si>
  <si>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</si>
  <si>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</si>
  <si>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</si>
  <si>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</si>
  <si>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</si>
  <si>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</si>
  <si>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</si>
  <si>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</si>
  <si>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</si>
  <si>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</si>
  <si>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</si>
  <si>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</si>
  <si>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</si>
  <si>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</si>
  <si>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</si>
  <si>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</si>
  <si>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</si>
  <si>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</si>
  <si>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</si>
  <si>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</si>
  <si>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</si>
  <si>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</si>
  <si>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</si>
  <si>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</si>
  <si>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</si>
  <si>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</si>
  <si>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</si>
  <si>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</si>
  <si>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</si>
  <si>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</si>
  <si>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 Funded</t>
  </si>
  <si>
    <t xml:space="preserve">Average Donation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</si>
</sst>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2" fillId="0" borderId="0" xfId="0" applyNumberFormat="1" applyFont="1"/>
  </cellXfs>
  <cellStyles count="1">
    <cellStyle name="Normal" xfId="0" builtinId="0"/>
  </cellStyles>
  <dxfs count="5">
    <dxf>
      <fill>
        <patternFill>
          <bgColor theme="5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rgb="FFFF6C73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6C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[StarterBook_Homework1_AMF.xlsx]Sheet2!PivotTable4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1-C045-9469-1D170315EAA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F1-C045-9469-1D170315EAA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F1-C045-9469-1D170315EAA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F1-C045-9469-1D170315E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2549791"/>
        <c:axId val="1159014079"/>
      </c:barChart>
      <c:catAx>
        <c:axId val="110254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014079"/>
        <c:crosses val="autoZero"/>
        <c:auto val="1"/>
        <c:lblAlgn val="ctr"/>
        <c:lblOffset val="100"/>
        <c:noMultiLvlLbl val="0"/>
      </c:catAx>
      <c:valAx>
        <c:axId val="115901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54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[StarterBook_Homework1_AMF.xlsx]Sheet3!PivotTable5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B-1542-929E-A9833E0A402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1B-1542-929E-A9833E0A402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1B-1542-929E-A9833E0A402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1B-1542-929E-A9833E0A4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8770351"/>
        <c:axId val="428771999"/>
      </c:barChart>
      <c:catAx>
        <c:axId val="428770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71999"/>
        <c:crosses val="autoZero"/>
        <c:auto val="1"/>
        <c:lblAlgn val="ctr"/>
        <c:lblOffset val="100"/>
        <c:noMultiLvlLbl val="0"/>
      </c:catAx>
      <c:valAx>
        <c:axId val="42877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70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[StarterBook_Homework1_AMF.xlsx]Sheet4!PivotTable7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344394780177963E-2"/>
          <c:y val="1.5890014471780029E-2"/>
          <c:w val="0.79974495938447066"/>
          <c:h val="0.90104196816208393"/>
        </c:manualLayout>
      </c:layout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26-8042-83E7-4F79301A2D1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26-8042-83E7-4F79301A2D1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26-8042-83E7-4F79301A2D1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26-8042-83E7-4F79301A2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489855"/>
        <c:axId val="429906063"/>
      </c:lineChart>
      <c:catAx>
        <c:axId val="42948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906063"/>
        <c:crosses val="autoZero"/>
        <c:auto val="1"/>
        <c:lblAlgn val="ctr"/>
        <c:lblOffset val="100"/>
        <c:noMultiLvlLbl val="0"/>
      </c:catAx>
      <c:valAx>
        <c:axId val="42990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48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2</xdr:row>
      <xdr:rowOff>44450</xdr:rowOff>
    </xdr:from>
    <xdr:to>
      <xdr:col>17</xdr:col>
      <xdr:colOff>304800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41981-3B18-0A4C-988E-1EA3CA6B5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6</xdr:row>
      <xdr:rowOff>31750</xdr:rowOff>
    </xdr:from>
    <xdr:to>
      <xdr:col>20</xdr:col>
      <xdr:colOff>317500</xdr:colOff>
      <xdr:row>41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D3105-3B60-794C-B873-3BA94F1EA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14</xdr:row>
      <xdr:rowOff>76200</xdr:rowOff>
    </xdr:from>
    <xdr:to>
      <xdr:col>19</xdr:col>
      <xdr:colOff>203200</xdr:colOff>
      <xdr:row>48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3CD3C-D415-1E41-AF70-06BF5A4C9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6.668305324078" createdVersion="6" refreshedVersion="6" minRefreshableVersion="3" recordCount="4115" xr:uid="{229E069F-934E-F64A-9D13-12ED217955F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9">
      <sharedItems containsString="0" containsBlank="1" containsNumber="1" minValue="0" maxValue="22603"/>
    </cacheField>
    <cacheField name="average_donation 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6.76296226852" createdVersion="6" refreshedVersion="6" minRefreshableVersion="3" recordCount="4115" xr:uid="{C40CF7A2-2EC7-F542-8457-6AE3F776860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9">
      <sharedItems containsString="0" containsBlank="1" containsNumber="1" minValue="0" maxValue="22603"/>
    </cacheField>
    <cacheField name="average_donation 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0D05A-F978-EF40-8966-9CE71A99A864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D72FD-1CEC-D840-84F4-45F8B329D7E4}" name="PivotTable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FC28E-FB11-9E48-AAF5-DF930E8042E1}" name="PivotTable7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K1" zoomScaleNormal="100" workbookViewId="0">
      <selection activeCell="S2" sqref="S2"/>
    </sheetView>
  </sheetViews>
  <sheetFormatPr baseColWidth="10" defaultColWidth="8.83203125" defaultRowHeight="15" x14ac:dyDescent="0.2"/>
  <cols>
    <col min="1" max="1" width="5.5" customWidth="1"/>
    <col min="2" max="2" width="29" style="3" customWidth="1"/>
    <col min="3" max="3" width="42" style="3" customWidth="1"/>
    <col min="4" max="4" width="10.6640625" customWidth="1"/>
    <col min="5" max="5" width="11.6640625" customWidth="1"/>
    <col min="6" max="6" width="9.5" customWidth="1"/>
    <col min="7" max="7" width="7.33203125" customWidth="1"/>
    <col min="8" max="8" width="8.1640625" customWidth="1"/>
    <col min="9" max="10" width="11.6640625" customWidth="1"/>
    <col min="11" max="11" width="8.83203125" customWidth="1"/>
    <col min="12" max="12" width="12.6640625" customWidth="1"/>
    <col min="13" max="13" width="8.1640625" customWidth="1"/>
    <col min="14" max="14" width="24.1640625" customWidth="1"/>
    <col min="15" max="15" width="14.1640625" style="8" customWidth="1"/>
    <col min="16" max="16" width="15.6640625" style="6" customWidth="1"/>
    <col min="17" max="17" width="15.5" customWidth="1"/>
    <col min="18" max="18" width="21.5" customWidth="1"/>
    <col min="19" max="19" width="21.6640625" style="13" customWidth="1"/>
    <col min="20" max="20" width="19" customWidth="1"/>
  </cols>
  <sheetData>
    <row r="1" spans="1:20" s="1" customFormat="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8378</v>
      </c>
      <c r="P1" s="5" t="s">
        <v>8379</v>
      </c>
      <c r="Q1" s="1" t="s">
        <v>8307</v>
      </c>
      <c r="R1" s="1" t="s">
        <v>8308</v>
      </c>
      <c r="S1" s="12" t="s">
        <v>8363</v>
      </c>
      <c r="T1" s="1" t="s">
        <v>8364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E2/D2</f>
        <v>1.3685882352941177</v>
      </c>
      <c r="P2" s="6">
        <f t="shared" ref="P2:P65" si="1">E2/L2</f>
        <v>63.917582417582416</v>
      </c>
      <c r="Q2" t="str">
        <f>LEFT(N2,SEARCH("/",N2,1)-1)</f>
        <v>film &amp; video</v>
      </c>
      <c r="R2" t="str">
        <f>RIGHT(N2,LEN(N2)-SEARCH("/", 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1.4260827250608272</v>
      </c>
      <c r="P3" s="6">
        <f t="shared" si="1"/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 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48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32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6">E66/D66</f>
        <v>1.7333333333333334</v>
      </c>
      <c r="P66" s="6">
        <f t="shared" ref="P66:P129" si="7">E66/L66</f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6"/>
        <v>1.0752857142857142</v>
      </c>
      <c r="P67" s="6">
        <f t="shared" si="7"/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 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32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32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32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12">E130/D130</f>
        <v>1.8669999999999999E-2</v>
      </c>
      <c r="P130" s="6">
        <f t="shared" ref="P130:P193" si="13">E130/L130</f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2"/>
        <v>0</v>
      </c>
      <c r="P131" s="6" t="e">
        <f t="shared" si="13"/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 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32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8">E194/D194</f>
        <v>1.7E-5</v>
      </c>
      <c r="P194" s="6">
        <f t="shared" ref="P194:P257" si="19">E194/L194</f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8"/>
        <v>0</v>
      </c>
      <c r="P195" s="6" t="e">
        <f t="shared" si="19"/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 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32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24">E258/D258</f>
        <v>1.391</v>
      </c>
      <c r="P258" s="6">
        <f t="shared" ref="P258:P321" si="25">E258/L258</f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4"/>
        <v>1.0672648571428571</v>
      </c>
      <c r="P259" s="6">
        <f t="shared" si="25"/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 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48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48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32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48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30">E322/D322</f>
        <v>1.0658000000000001</v>
      </c>
      <c r="P322" s="6">
        <f t="shared" ref="P322:P385" si="31">E322/L322</f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30"/>
        <v>1.0266285714285714</v>
      </c>
      <c r="P323" s="6">
        <f t="shared" si="31"/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 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32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32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36">E386/D386</f>
        <v>1.1210500000000001</v>
      </c>
      <c r="P386" s="6">
        <f t="shared" ref="P386:P449" si="37">E386/L386</f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6"/>
        <v>1.05982</v>
      </c>
      <c r="P387" s="6">
        <f t="shared" si="37"/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 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48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48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48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32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42">E450/D450</f>
        <v>3.2804E-2</v>
      </c>
      <c r="P450" s="6">
        <f t="shared" ref="P450:P513" si="43">E450/L450</f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42"/>
        <v>2.2499999999999999E-2</v>
      </c>
      <c r="P451" s="6">
        <f t="shared" si="43"/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 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16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48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32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48">E514/D514</f>
        <v>1.3749999999999999E-3</v>
      </c>
      <c r="P514" s="6">
        <f t="shared" ref="P514:P577" si="49">E514/L514</f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8"/>
        <v>0.13924</v>
      </c>
      <c r="P515" s="6">
        <f t="shared" si="49"/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 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32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32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54">E578/D578</f>
        <v>1.2500000000000001E-5</v>
      </c>
      <c r="P578" s="6">
        <f t="shared" ref="P578:P641" si="55">E578/L578</f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54"/>
        <v>2E-3</v>
      </c>
      <c r="P579" s="6">
        <f t="shared" si="55"/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 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32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60">E642/D642</f>
        <v>1.4428571428571428</v>
      </c>
      <c r="P642" s="6">
        <f t="shared" ref="P642:P705" si="61">E642/L642</f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60"/>
        <v>1.1916249999999999</v>
      </c>
      <c r="P643" s="6">
        <f t="shared" si="61"/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 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66">E706/D706</f>
        <v>8.7454545454545458E-3</v>
      </c>
      <c r="P706" s="6">
        <f t="shared" ref="P706:P769" si="67">E706/L706</f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66"/>
        <v>9.7699999999999992E-3</v>
      </c>
      <c r="P707" s="6">
        <f t="shared" si="67"/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 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32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72">E770/D770</f>
        <v>0</v>
      </c>
      <c r="P770" s="6" t="e">
        <f t="shared" ref="P770:P833" si="73">E770/L770</f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72"/>
        <v>0.41399999999999998</v>
      </c>
      <c r="P771" s="6">
        <f t="shared" si="73"/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 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48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32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32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78">E834/D834</f>
        <v>1.0060706666666666</v>
      </c>
      <c r="P834" s="6">
        <f t="shared" ref="P834:P897" si="79">E834/L834</f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8"/>
        <v>1.0166666666666666</v>
      </c>
      <c r="P835" s="6">
        <f t="shared" si="79"/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 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32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32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48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48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32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84">E898/D898</f>
        <v>0.4</v>
      </c>
      <c r="P898" s="6">
        <f t="shared" ref="P898:P961" si="85">E898/L898</f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84"/>
        <v>0</v>
      </c>
      <c r="P899" s="6" t="e">
        <f t="shared" si="85"/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 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48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32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48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48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90">E962/D962</f>
        <v>0.46100628930817611</v>
      </c>
      <c r="P962" s="6">
        <f t="shared" ref="P962:P1025" si="91">E962/L962</f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32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90"/>
        <v>0.42188421052631581</v>
      </c>
      <c r="P963" s="6">
        <f t="shared" si="91"/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 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32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32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32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96">E1026/D1026</f>
        <v>1.1863774999999999</v>
      </c>
      <c r="P1026" s="6">
        <f t="shared" ref="P1026:P1089" si="97">E1026/L1026</f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6"/>
        <v>1.099283142857143</v>
      </c>
      <c r="P1027" s="6">
        <f t="shared" si="97"/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 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3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32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32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32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3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32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32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102">E1090/D1090</f>
        <v>0.14182977777777778</v>
      </c>
      <c r="P1090" s="6">
        <f t="shared" ref="P1090:P1153" si="103">E1090/L1090</f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102"/>
        <v>7.8266666666666665E-2</v>
      </c>
      <c r="P1091" s="6">
        <f t="shared" si="103"/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 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48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32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48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32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108">E1154/D1154</f>
        <v>5.6937500000000002E-2</v>
      </c>
      <c r="P1154" s="6">
        <f t="shared" ref="P1154:P1217" si="109">E1154/L1154</f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08"/>
        <v>6.2500000000000003E-3</v>
      </c>
      <c r="P1155" s="6">
        <f t="shared" si="109"/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 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32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114">E1218/D1218</f>
        <v>1.4570000000000001</v>
      </c>
      <c r="P1218" s="6">
        <f t="shared" ref="P1218:P1281" si="115">E1218/L1218</f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14"/>
        <v>1.026</v>
      </c>
      <c r="P1219" s="6">
        <f t="shared" si="115"/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 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32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48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120">E1282/D1282</f>
        <v>1.1091186666666666</v>
      </c>
      <c r="P1282" s="6">
        <f t="shared" ref="P1282:P1345" si="121">E1282/L1282</f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20"/>
        <v>1.1071428571428572</v>
      </c>
      <c r="P1283" s="6">
        <f t="shared" si="121"/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 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32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32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48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126">E1346/D1346</f>
        <v>3.7773333333333334</v>
      </c>
      <c r="P1346" s="6">
        <f t="shared" ref="P1346:P1409" si="127">E1346/L1346</f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26"/>
        <v>1.25</v>
      </c>
      <c r="P1347" s="6">
        <f t="shared" si="127"/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 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3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32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32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3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132">E1410/D1410</f>
        <v>7.1999999999999995E-2</v>
      </c>
      <c r="P1410" s="6">
        <f t="shared" ref="P1410:P1473" si="133">E1410/L1410</f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32"/>
        <v>0</v>
      </c>
      <c r="P1411" s="6" t="e">
        <f t="shared" si="133"/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 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3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3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138">E1474/D1474</f>
        <v>1.3870400000000001</v>
      </c>
      <c r="P1474" s="6">
        <f t="shared" ref="P1474:P1537" si="139">E1474/L1474</f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38"/>
        <v>1.20516</v>
      </c>
      <c r="P1475" s="6">
        <f t="shared" si="139"/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 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3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32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32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144">E1538/D1538</f>
        <v>2.5030841666666666</v>
      </c>
      <c r="P1538" s="6">
        <f t="shared" ref="P1538:P1601" si="145">E1538/L1538</f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32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44"/>
        <v>1.7989999999999999</v>
      </c>
      <c r="P1539" s="6">
        <f t="shared" si="145"/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 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32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48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32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32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50">E1602/D1602</f>
        <v>7.3400000000000007E-2</v>
      </c>
      <c r="P1602" s="6">
        <f t="shared" ref="P1602:P1665" si="151">E1602/L1602</f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32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50"/>
        <v>1.082492</v>
      </c>
      <c r="P1603" s="6">
        <f t="shared" si="151"/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 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32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3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32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32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48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48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56">E1666/D1666</f>
        <v>1.2240879999999998</v>
      </c>
      <c r="P1666" s="6">
        <f t="shared" ref="P1666:P1729" si="157">E1666/L1666</f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56"/>
        <v>1.1945714285714286</v>
      </c>
      <c r="P1667" s="6">
        <f t="shared" si="157"/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 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48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32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48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32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32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62">E1730/D1730</f>
        <v>0.68400000000000005</v>
      </c>
      <c r="P1730" s="6">
        <f t="shared" ref="P1730:P1793" si="163">E1730/L1730</f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62"/>
        <v>0</v>
      </c>
      <c r="P1731" s="6" t="e">
        <f t="shared" si="163"/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 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16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32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32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68">E1794/D1794</f>
        <v>0.61124000000000001</v>
      </c>
      <c r="P1794" s="6">
        <f t="shared" ref="P1794:P1857" si="169">E1794/L1794</f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68"/>
        <v>1.3333333333333334E-2</v>
      </c>
      <c r="P1795" s="6">
        <f t="shared" si="169"/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 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32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32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32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3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16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74">E1858/D1858</f>
        <v>1.0125</v>
      </c>
      <c r="P1858" s="6">
        <f t="shared" ref="P1858:P1921" si="175">E1858/L1858</f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74"/>
        <v>1</v>
      </c>
      <c r="P1859" s="6">
        <f t="shared" si="175"/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 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32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32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48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32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80">E1922/D1922</f>
        <v>0.43030000000000002</v>
      </c>
      <c r="P1922" s="6">
        <f t="shared" ref="P1922:P1985" si="181">E1922/L1922</f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80"/>
        <v>1.3680000000000001</v>
      </c>
      <c r="P1923" s="6">
        <f t="shared" si="181"/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 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32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32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48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32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32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32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86">E1986/D1986</f>
        <v>0.21146666666666666</v>
      </c>
      <c r="P1986" s="6">
        <f t="shared" ref="P1986:P2049" si="187">E1986/L1986</f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86"/>
        <v>3.1875000000000001E-2</v>
      </c>
      <c r="P1987" s="6">
        <f t="shared" si="187"/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 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32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48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92">E2050/D2050</f>
        <v>1.4833229411764706</v>
      </c>
      <c r="P2050" s="6">
        <f t="shared" ref="P2050:P2113" si="193">E2050/L2050</f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3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92"/>
        <v>1.2019070000000001</v>
      </c>
      <c r="P2051" s="6">
        <f t="shared" si="193"/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 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32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32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98">E2114/D2114</f>
        <v>1</v>
      </c>
      <c r="P2114" s="6">
        <f t="shared" ref="P2114:P2177" si="199">E2114/L2114</f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98"/>
        <v>1.0485714285714285</v>
      </c>
      <c r="P2115" s="6">
        <f t="shared" si="199"/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 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32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32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3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32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32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32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204">E2178/D2178</f>
        <v>1.2602</v>
      </c>
      <c r="P2178" s="6">
        <f t="shared" ref="P2178:P2241" si="205">E2178/L2178</f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48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204"/>
        <v>1.0012000000000001</v>
      </c>
      <c r="P2179" s="6">
        <f t="shared" si="205"/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 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210">E2242/D2242</f>
        <v>2.7067999999999999</v>
      </c>
      <c r="P2242" s="6">
        <f t="shared" ref="P2242:P2305" si="211">E2242/L2242</f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10"/>
        <v>8.0640000000000001</v>
      </c>
      <c r="P2243" s="6">
        <f t="shared" si="211"/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 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32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32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32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32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216">E2306/D2306</f>
        <v>1.0070033333333335</v>
      </c>
      <c r="P2306" s="6">
        <f t="shared" ref="P2306:P2369" si="217">E2306/L2306</f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16"/>
        <v>1.0122777777777778</v>
      </c>
      <c r="P2307" s="6">
        <f t="shared" si="217"/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 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48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32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32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32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32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222">E2370/D2370</f>
        <v>2.5000000000000001E-3</v>
      </c>
      <c r="P2370" s="6">
        <f t="shared" ref="P2370:P2433" si="223">E2370/L2370</f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22"/>
        <v>0</v>
      </c>
      <c r="P2371" s="6" t="e">
        <f t="shared" si="223"/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 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32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32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48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32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32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228">E2434/D2434</f>
        <v>1.4285714285714287E-4</v>
      </c>
      <c r="P2434" s="6">
        <f t="shared" ref="P2434:P2497" si="229">E2434/L2434</f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28"/>
        <v>0</v>
      </c>
      <c r="P2435" s="6" t="e">
        <f t="shared" si="229"/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 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3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32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32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234">E2498/D2498</f>
        <v>1</v>
      </c>
      <c r="P2498" s="6">
        <f t="shared" ref="P2498:P2561" si="235">E2498/L2498</f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34"/>
        <v>1.127715</v>
      </c>
      <c r="P2499" s="6">
        <f t="shared" si="235"/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 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3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48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240">E2562/D2562</f>
        <v>1.0009999999999999</v>
      </c>
      <c r="P2562" s="6">
        <f t="shared" ref="P2562:P2625" si="241">E2562/L2562</f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40"/>
        <v>0</v>
      </c>
      <c r="P2563" s="6" t="e">
        <f t="shared" si="241"/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 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32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246">E2626/D2626</f>
        <v>13.794206249999998</v>
      </c>
      <c r="P2626" s="6">
        <f t="shared" ref="P2626:P2689" si="247">E2626/L2626</f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46"/>
        <v>9.56</v>
      </c>
      <c r="P2627" s="6">
        <f t="shared" si="247"/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 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32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32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3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32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252">E2690/D2690</f>
        <v>1.48E-3</v>
      </c>
      <c r="P2690" s="6">
        <f t="shared" ref="P2690:P2753" si="253">E2690/L2690</f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52"/>
        <v>2.8571428571428571E-5</v>
      </c>
      <c r="P2691" s="6">
        <f t="shared" si="253"/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 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32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32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3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32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258">E2754/D2754</f>
        <v>0.11458333333333333</v>
      </c>
      <c r="P2754" s="6">
        <f t="shared" ref="P2754:P2817" si="259">E2754/L2754</f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58"/>
        <v>0.19</v>
      </c>
      <c r="P2755" s="6">
        <f t="shared" si="259"/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 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32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32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32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32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32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264">E2818/D2818</f>
        <v>1.4156666666666666</v>
      </c>
      <c r="P2818" s="6">
        <f t="shared" ref="P2818:P2881" si="265">E2818/L2818</f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64"/>
        <v>1.3</v>
      </c>
      <c r="P2819" s="6">
        <f t="shared" si="265"/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 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32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32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270">E2882/D2882</f>
        <v>0.23333333333333334</v>
      </c>
      <c r="P2882" s="6">
        <f t="shared" ref="P2882:P2945" si="271">E2882/L2882</f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70"/>
        <v>0</v>
      </c>
      <c r="P2883" s="6" t="e">
        <f t="shared" si="271"/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 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276">E2946/D2946</f>
        <v>0.01</v>
      </c>
      <c r="P2946" s="6">
        <f t="shared" ref="P2946:P3009" si="277">E2946/L2946</f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76"/>
        <v>0</v>
      </c>
      <c r="P2947" s="6" t="e">
        <f t="shared" si="277"/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 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48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48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32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48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32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3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282">E3010/D3010</f>
        <v>1.0116666666666667</v>
      </c>
      <c r="P3010" s="6">
        <f t="shared" ref="P3010:P3073" si="283">E3010/L3010</f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82"/>
        <v>1.19756</v>
      </c>
      <c r="P3011" s="6">
        <f t="shared" si="283"/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 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32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32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64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32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32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288">E3074/D3074</f>
        <v>1.6666666666666666E-4</v>
      </c>
      <c r="P3074" s="6">
        <f t="shared" ref="P3074:P3137" si="289">E3074/L3074</f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88"/>
        <v>2.3035714285714285E-4</v>
      </c>
      <c r="P3075" s="6">
        <f t="shared" si="289"/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 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3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32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32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64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294">E3138/D3138</f>
        <v>1.278</v>
      </c>
      <c r="P3138" s="6">
        <f t="shared" ref="P3138:P3201" si="295">E3138/L3138</f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94"/>
        <v>3.3333333333333333E-2</v>
      </c>
      <c r="P3139" s="6">
        <f t="shared" si="295"/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 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48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48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16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16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32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32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32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300">E3202/D3202</f>
        <v>2.0000000000000002E-5</v>
      </c>
      <c r="P3202" s="6">
        <f t="shared" ref="P3202:P3265" si="301">E3202/L3202</f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300"/>
        <v>1.2500000000000001E-2</v>
      </c>
      <c r="P3203" s="6">
        <f t="shared" si="301"/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 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3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32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48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32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32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306">E3266/D3266</f>
        <v>1.03</v>
      </c>
      <c r="P3266" s="6">
        <f t="shared" ref="P3266:P3329" si="307">E3266/L3266</f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32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306"/>
        <v>1.64</v>
      </c>
      <c r="P3267" s="6">
        <f t="shared" si="307"/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 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3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64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32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64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32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312">E3330/D3330</f>
        <v>1.4638888888888888</v>
      </c>
      <c r="P3330" s="6">
        <f t="shared" ref="P3330:P3393" si="313">E3330/L3330</f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312"/>
        <v>1.1679999999999999</v>
      </c>
      <c r="P3331" s="6">
        <f t="shared" si="313"/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 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32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318">E3394/D3394</f>
        <v>1</v>
      </c>
      <c r="P3394" s="6">
        <f t="shared" ref="P3394:P3457" si="319">E3394/L3394</f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18"/>
        <v>1.0580000000000001</v>
      </c>
      <c r="P3395" s="6">
        <f t="shared" si="319"/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 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48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32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48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32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324">E3458/D3458</f>
        <v>1.913</v>
      </c>
      <c r="P3458" s="6">
        <f t="shared" ref="P3458:P3521" si="325">E3458/L3458</f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24"/>
        <v>1.4019999999999999</v>
      </c>
      <c r="P3459" s="6">
        <f t="shared" si="325"/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 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32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32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32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330">E3522/D3522</f>
        <v>1.0075000000000001</v>
      </c>
      <c r="P3522" s="6">
        <f t="shared" ref="P3522:P3585" si="331">E3522/L3522</f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30"/>
        <v>1.6942857142857144</v>
      </c>
      <c r="P3523" s="6">
        <f t="shared" si="331"/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 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32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336">E3586/D3586</f>
        <v>1.155</v>
      </c>
      <c r="P3586" s="6">
        <f t="shared" ref="P3586:P3649" si="337">E3586/L3586</f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36"/>
        <v>1.1911764705882353</v>
      </c>
      <c r="P3587" s="6">
        <f t="shared" si="337"/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 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3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32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48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48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32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342">E3650/D3650</f>
        <v>1.003825</v>
      </c>
      <c r="P3650" s="6">
        <f t="shared" ref="P3650:P3713" si="343">E3650/L3650</f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42"/>
        <v>1.04</v>
      </c>
      <c r="P3651" s="6">
        <f t="shared" si="343"/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 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32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48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32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48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32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348">E3714/D3714</f>
        <v>1.5373333333333334</v>
      </c>
      <c r="P3714" s="6">
        <f t="shared" ref="P3714:P3777" si="349">E3714/L3714</f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48"/>
        <v>1.0149999999999999</v>
      </c>
      <c r="P3715" s="6">
        <f t="shared" si="349"/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 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48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32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32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3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48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354">E3778/D3778</f>
        <v>1.0671250000000001</v>
      </c>
      <c r="P3778" s="6">
        <f t="shared" ref="P3778:P3841" si="355">E3778/L3778</f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54"/>
        <v>1.4319999999999999</v>
      </c>
      <c r="P3779" s="6">
        <f t="shared" si="355"/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 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32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360">E3842/D3842</f>
        <v>65</v>
      </c>
      <c r="P3842" s="6">
        <f t="shared" ref="P3842:P3905" si="361">E3842/L3842</f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60"/>
        <v>8.72E-2</v>
      </c>
      <c r="P3843" s="6">
        <f t="shared" si="361"/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 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32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32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32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3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366">E3906/D3906</f>
        <v>2.9999999999999997E-4</v>
      </c>
      <c r="P3906" s="6">
        <f t="shared" ref="P3906:P3969" si="367">E3906/L3906</f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66"/>
        <v>0.11533333333333333</v>
      </c>
      <c r="P3907" s="6">
        <f t="shared" si="367"/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 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372">E3970/D3970</f>
        <v>0.10539999999999999</v>
      </c>
      <c r="P3970" s="6">
        <f t="shared" ref="P3970:P4033" si="373">E3970/L3970</f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72"/>
        <v>7.4690265486725665E-2</v>
      </c>
      <c r="P3971" s="6">
        <f t="shared" si="373"/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 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48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48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32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32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378">E4034/D4034</f>
        <v>6.8287037037037035E-2</v>
      </c>
      <c r="P4034" s="6">
        <f t="shared" ref="P4034:P4097" si="379">E4034/L4034</f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78"/>
        <v>0.25698702928870293</v>
      </c>
      <c r="P4035" s="6">
        <f t="shared" si="379"/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 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32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32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384">E4098/D4098</f>
        <v>0.11428571428571428</v>
      </c>
      <c r="P4098" s="6">
        <f t="shared" ref="P4098:P4115" si="385">E4098/L4098</f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84"/>
        <v>0</v>
      </c>
      <c r="P4099" s="6" t="e">
        <f t="shared" si="385"/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 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32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sortState xmlns:xlrd2="http://schemas.microsoft.com/office/spreadsheetml/2017/richdata2" ref="A2:U4115">
    <sortCondition ref="A2:A4115"/>
  </sortState>
  <conditionalFormatting sqref="F1:F1048576">
    <cfRule type="containsText" dxfId="4" priority="6" stopIfTrue="1" operator="containsText" text="live">
      <formula>NOT(ISERROR(SEARCH("live",F1)))</formula>
    </cfRule>
    <cfRule type="containsText" dxfId="3" priority="7" stopIfTrue="1" operator="containsText" text="failed">
      <formula>NOT(ISERROR(SEARCH("failed",F1)))</formula>
    </cfRule>
    <cfRule type="containsText" dxfId="2" priority="8" stopIfTrue="1" operator="containsText" text="canceled">
      <formula>NOT(ISERROR(SEARCH("canceled",F1)))</formula>
    </cfRule>
    <cfRule type="cellIs" dxfId="1" priority="10" stopIfTrue="1" operator="equal">
      <formula>"successful"</formula>
    </cfRule>
  </conditionalFormatting>
  <conditionalFormatting sqref="L9">
    <cfRule type="containsText" dxfId="0" priority="9" operator="containsText" text="canceled">
      <formula>NOT(ISERROR(SEARCH("canceled",L9)))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499984740745262"/>
        <color theme="8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CDD5-6496-614D-966F-1634C2CF6216}">
  <sheetPr codeName="Sheet1"/>
  <dimension ref="A1:F14"/>
  <sheetViews>
    <sheetView workbookViewId="0">
      <selection activeCell="G35" sqref="G35"/>
    </sheetView>
  </sheetViews>
  <sheetFormatPr baseColWidth="10" defaultRowHeight="15" x14ac:dyDescent="0.2"/>
  <cols>
    <col min="1" max="1" width="12.1640625" customWidth="1"/>
    <col min="2" max="2" width="14.83203125" customWidth="1"/>
    <col min="3" max="3" width="5.5" customWidth="1"/>
    <col min="4" max="4" width="4" customWidth="1"/>
    <col min="5" max="5" width="8.83203125" customWidth="1"/>
    <col min="6" max="7" width="10" customWidth="1"/>
  </cols>
  <sheetData>
    <row r="1" spans="1:6" x14ac:dyDescent="0.2">
      <c r="A1" s="9" t="s">
        <v>8223</v>
      </c>
      <c r="B1" t="s">
        <v>8321</v>
      </c>
    </row>
    <row r="3" spans="1:6" x14ac:dyDescent="0.2">
      <c r="A3" s="9" t="s">
        <v>8318</v>
      </c>
      <c r="B3" s="9" t="s">
        <v>8320</v>
      </c>
    </row>
    <row r="4" spans="1:6" x14ac:dyDescent="0.2">
      <c r="A4" s="9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</row>
    <row r="5" spans="1:6" x14ac:dyDescent="0.2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8306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8311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8312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8313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8314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8315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8316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8309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18D8C-C548-5646-9477-10A295DB566F}">
  <sheetPr codeName="Sheet2"/>
  <dimension ref="A1:F47"/>
  <sheetViews>
    <sheetView workbookViewId="0">
      <selection activeCell="A22" sqref="A22"/>
    </sheetView>
  </sheetViews>
  <sheetFormatPr baseColWidth="10" defaultRowHeight="15" x14ac:dyDescent="0.2"/>
  <cols>
    <col min="1" max="1" width="14.5" customWidth="1"/>
    <col min="2" max="2" width="14.83203125" customWidth="1"/>
    <col min="3" max="3" width="5.5" customWidth="1"/>
    <col min="4" max="4" width="4" customWidth="1"/>
    <col min="5" max="5" width="8.83203125" customWidth="1"/>
    <col min="6" max="7" width="10" customWidth="1"/>
  </cols>
  <sheetData>
    <row r="1" spans="1:6" x14ac:dyDescent="0.2">
      <c r="A1" s="9" t="s">
        <v>8223</v>
      </c>
      <c r="B1" t="s">
        <v>8321</v>
      </c>
    </row>
    <row r="2" spans="1:6" x14ac:dyDescent="0.2">
      <c r="A2" s="9" t="s">
        <v>8307</v>
      </c>
      <c r="B2" t="s">
        <v>8321</v>
      </c>
    </row>
    <row r="4" spans="1:6" x14ac:dyDescent="0.2">
      <c r="A4" s="9" t="s">
        <v>8318</v>
      </c>
      <c r="B4" s="9" t="s">
        <v>8320</v>
      </c>
    </row>
    <row r="5" spans="1:6" x14ac:dyDescent="0.2">
      <c r="A5" s="9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">
      <c r="A6" s="10" t="s">
        <v>8322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8323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8324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8325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8326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8327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8328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8330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8331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8332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8333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8334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8335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8336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8337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8338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8339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8340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8342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8343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8344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8346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8347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8348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8350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8351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8352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8353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8356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8357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8358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8359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8360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8361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8362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8309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65F00-1516-1F43-8E24-C320A69C5F00}">
  <sheetPr codeName="Sheet3"/>
  <dimension ref="A1:F18"/>
  <sheetViews>
    <sheetView tabSelected="1" topLeftCell="A5" workbookViewId="0">
      <selection activeCell="G15" sqref="G15"/>
    </sheetView>
  </sheetViews>
  <sheetFormatPr baseColWidth="10" defaultRowHeight="15" x14ac:dyDescent="0.2"/>
  <cols>
    <col min="1" max="1" width="12.1640625" customWidth="1"/>
    <col min="2" max="2" width="14.83203125" customWidth="1"/>
    <col min="3" max="3" width="5.5" customWidth="1"/>
    <col min="4" max="4" width="4" customWidth="1"/>
    <col min="5" max="5" width="8.83203125" customWidth="1"/>
    <col min="6" max="7" width="10" customWidth="1"/>
  </cols>
  <sheetData>
    <row r="1" spans="1:6" x14ac:dyDescent="0.2">
      <c r="A1" s="9" t="s">
        <v>8307</v>
      </c>
      <c r="B1" t="s">
        <v>8321</v>
      </c>
    </row>
    <row r="2" spans="1:6" x14ac:dyDescent="0.2">
      <c r="A2" s="9" t="s">
        <v>8377</v>
      </c>
      <c r="B2" t="s">
        <v>8321</v>
      </c>
    </row>
    <row r="4" spans="1:6" x14ac:dyDescent="0.2">
      <c r="A4" s="9" t="s">
        <v>8318</v>
      </c>
      <c r="B4" s="9" t="s">
        <v>8320</v>
      </c>
    </row>
    <row r="5" spans="1:6" x14ac:dyDescent="0.2">
      <c r="A5" s="9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">
      <c r="A6" s="10" t="s">
        <v>8371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0" t="s">
        <v>8372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0" t="s">
        <v>8373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0" t="s">
        <v>8374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0" t="s">
        <v>8365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0" t="s">
        <v>8375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0" t="s">
        <v>8366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0" t="s">
        <v>8367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0" t="s">
        <v>8368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0" t="s">
        <v>8369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0" t="s">
        <v>8370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0" t="s">
        <v>8376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0" t="s">
        <v>8309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Sheet2</vt:lpstr>
      <vt:lpstr>Sheet3</vt:lpstr>
      <vt:lpstr>Sheet4</vt:lpstr>
      <vt:lpstr>A2xR4115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2021-01-05T04:52:49Z</dcterms:modified>
</cp:coreProperties>
</file>