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kespar\Documents\2021-BibleStudies\studies\pray\"/>
    </mc:Choice>
  </mc:AlternateContent>
  <xr:revisionPtr revIDLastSave="0" documentId="8_{DB25599B-F842-4639-A234-3FBD99AA5207}" xr6:coauthVersionLast="46" xr6:coauthVersionMax="46" xr10:uidLastSave="{00000000-0000-0000-0000-000000000000}"/>
  <bookViews>
    <workbookView xWindow="28680" yWindow="-120" windowWidth="29040" windowHeight="16440" activeTab="1" xr2:uid="{5C075C53-2420-483F-B678-6BEB2D08E831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0" i="2" l="1"/>
  <c r="J30" i="2" s="1"/>
  <c r="L29" i="2"/>
  <c r="J29" i="2" s="1"/>
  <c r="L28" i="2"/>
  <c r="J28" i="2" s="1"/>
  <c r="L27" i="2"/>
  <c r="J27" i="2" s="1"/>
  <c r="L26" i="2"/>
  <c r="J26" i="2" s="1"/>
  <c r="L25" i="2"/>
  <c r="J25" i="2" s="1"/>
  <c r="L24" i="2"/>
  <c r="J23" i="2" s="1"/>
  <c r="L23" i="2"/>
  <c r="L22" i="2"/>
  <c r="J22" i="2" s="1"/>
  <c r="C22" i="2"/>
  <c r="D22" i="2" s="1"/>
  <c r="E1" i="2"/>
  <c r="C43" i="2" s="1"/>
  <c r="D43" i="2" s="1"/>
  <c r="C23" i="2" l="1"/>
  <c r="D23" i="2" s="1"/>
  <c r="J24" i="2"/>
  <c r="M22" i="2" s="1" a="1"/>
  <c r="C30" i="2"/>
  <c r="D30" i="2" s="1"/>
  <c r="C6" i="2"/>
  <c r="D6" i="2" s="1"/>
  <c r="C7" i="2"/>
  <c r="D7" i="2" s="1"/>
  <c r="C14" i="2"/>
  <c r="D14" i="2" s="1"/>
  <c r="C15" i="2"/>
  <c r="D15" i="2" s="1"/>
  <c r="C36" i="2"/>
  <c r="D36" i="2" s="1"/>
  <c r="C31" i="2"/>
  <c r="D31" i="2" s="1"/>
  <c r="C1" i="2"/>
  <c r="D1" i="2" s="1"/>
  <c r="C9" i="2"/>
  <c r="D9" i="2" s="1"/>
  <c r="C17" i="2"/>
  <c r="D17" i="2" s="1"/>
  <c r="C25" i="2"/>
  <c r="D25" i="2" s="1"/>
  <c r="C33" i="2"/>
  <c r="D33" i="2" s="1"/>
  <c r="C2" i="2"/>
  <c r="D2" i="2" s="1"/>
  <c r="C10" i="2"/>
  <c r="D10" i="2" s="1"/>
  <c r="C18" i="2"/>
  <c r="D18" i="2" s="1"/>
  <c r="C26" i="2"/>
  <c r="D26" i="2" s="1"/>
  <c r="C34" i="2"/>
  <c r="D34" i="2" s="1"/>
  <c r="C3" i="2"/>
  <c r="D3" i="2" s="1"/>
  <c r="C11" i="2"/>
  <c r="D11" i="2" s="1"/>
  <c r="C19" i="2"/>
  <c r="D19" i="2" s="1"/>
  <c r="C27" i="2"/>
  <c r="D27" i="2" s="1"/>
  <c r="C35" i="2"/>
  <c r="D35" i="2" s="1"/>
  <c r="C4" i="2"/>
  <c r="D4" i="2" s="1"/>
  <c r="C12" i="2"/>
  <c r="D12" i="2" s="1"/>
  <c r="C20" i="2"/>
  <c r="D20" i="2" s="1"/>
  <c r="C28" i="2"/>
  <c r="D28" i="2" s="1"/>
  <c r="C5" i="2"/>
  <c r="D5" i="2" s="1"/>
  <c r="C13" i="2"/>
  <c r="D13" i="2" s="1"/>
  <c r="C21" i="2"/>
  <c r="D21" i="2" s="1"/>
  <c r="C29" i="2"/>
  <c r="D29" i="2" s="1"/>
  <c r="C37" i="2"/>
  <c r="D37" i="2" s="1"/>
  <c r="C38" i="2"/>
  <c r="D38" i="2" s="1"/>
  <c r="C39" i="2"/>
  <c r="D39" i="2" s="1"/>
  <c r="C8" i="2"/>
  <c r="D8" i="2" s="1"/>
  <c r="C16" i="2"/>
  <c r="D16" i="2" s="1"/>
  <c r="C24" i="2"/>
  <c r="D24" i="2" s="1"/>
  <c r="C32" i="2"/>
  <c r="D32" i="2" s="1"/>
  <c r="C40" i="2"/>
  <c r="D40" i="2" s="1"/>
  <c r="C41" i="2"/>
  <c r="D41" i="2" s="1"/>
  <c r="C42" i="2"/>
  <c r="D42" i="2" s="1"/>
  <c r="M22" i="2" l="1"/>
  <c r="N22" i="2" s="1"/>
  <c r="O22" i="2" s="1"/>
  <c r="P22" i="2" s="1"/>
  <c r="N26" i="2"/>
  <c r="O26" i="2" s="1"/>
  <c r="P26" i="2" s="1"/>
  <c r="N24" i="2"/>
  <c r="O24" i="2" s="1"/>
  <c r="P24" i="2" s="1"/>
  <c r="N23" i="2"/>
  <c r="O23" i="2" s="1"/>
  <c r="P23" i="2" s="1"/>
  <c r="N30" i="2"/>
  <c r="O30" i="2" s="1"/>
  <c r="P30" i="2" s="1"/>
  <c r="N29" i="2"/>
  <c r="O29" i="2" s="1"/>
  <c r="P29" i="2" s="1"/>
  <c r="N28" i="2"/>
  <c r="O28" i="2" s="1"/>
  <c r="P28" i="2" s="1"/>
  <c r="N27" i="2"/>
  <c r="O27" i="2" s="1"/>
  <c r="P27" i="2" s="1"/>
  <c r="N25" i="2"/>
  <c r="O25" i="2" s="1"/>
  <c r="P2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<sst xmlns="http://schemas.openxmlformats.org/spreadsheetml/2006/main" count="149" uniqueCount="138">
  <si>
    <t xml:space="preserve">Strongs   </t>
  </si>
  <si>
    <t xml:space="preserve">Heb_Grk </t>
  </si>
  <si>
    <t xml:space="preserve">Transliterated </t>
  </si>
  <si>
    <t>English Equivalent</t>
  </si>
  <si>
    <t xml:space="preserve">אָנָּא </t>
  </si>
  <si>
    <t xml:space="preserve">'ānnā' </t>
  </si>
  <si>
    <t>I beseech thee, I pray thee, Oh, O</t>
  </si>
  <si>
    <t xml:space="preserve">בְּעָא </t>
  </si>
  <si>
    <t xml:space="preserve">bᵊʿā' (Aramaic) </t>
  </si>
  <si>
    <t>seek, ask, desire, pray, request, make (petition)</t>
  </si>
  <si>
    <t xml:space="preserve">חָלָה </t>
  </si>
  <si>
    <t xml:space="preserve">ḥālâ </t>
  </si>
  <si>
    <t>...sick, beseech, be weak, grievous, be diseased, wounded, pray, intreat, grief, grieved, sore, pain, infirmity, intreated, laid, prayer, sorry, make suit, supplication, travail</t>
  </si>
  <si>
    <t xml:space="preserve">לוּא </t>
  </si>
  <si>
    <t xml:space="preserve">lû' </t>
  </si>
  <si>
    <t>if, would God, O that, Oh, would it might be, if haply, peradventure, Oh that, pray thee, Though, would</t>
  </si>
  <si>
    <t xml:space="preserve">לַחַשׁ </t>
  </si>
  <si>
    <t xml:space="preserve">laḥaš </t>
  </si>
  <si>
    <t>enchantment, orator, earing, prayer, charmed</t>
  </si>
  <si>
    <t xml:space="preserve">נָא </t>
  </si>
  <si>
    <t xml:space="preserve">nā' </t>
  </si>
  <si>
    <t>now, I beseech ..., I pray ..., Oh, go to</t>
  </si>
  <si>
    <t xml:space="preserve">עָתַר </t>
  </si>
  <si>
    <t xml:space="preserve">ʿāṯar </t>
  </si>
  <si>
    <t>intreat, pray, prayer</t>
  </si>
  <si>
    <t xml:space="preserve">פָּלַל </t>
  </si>
  <si>
    <t xml:space="preserve">pālal </t>
  </si>
  <si>
    <t>pray, made, judge, intreat, judgment, prayer, supplication, thought</t>
  </si>
  <si>
    <t xml:space="preserve">צְלָה </t>
  </si>
  <si>
    <t xml:space="preserve">ṣᵊlâ (Aramaic) </t>
  </si>
  <si>
    <t>pray</t>
  </si>
  <si>
    <t xml:space="preserve">שִׂיחַ </t>
  </si>
  <si>
    <t xml:space="preserve">śîaḥ </t>
  </si>
  <si>
    <t>talk, meditate, speak, complain, pray, commune, muse, declare</t>
  </si>
  <si>
    <t>complaint, meditation, prayer, talking, communication, babbling</t>
  </si>
  <si>
    <t xml:space="preserve">שִׂיחָה </t>
  </si>
  <si>
    <t xml:space="preserve">śîḥâ </t>
  </si>
  <si>
    <t>meditation, prayer</t>
  </si>
  <si>
    <t xml:space="preserve">תְּפִלָּה </t>
  </si>
  <si>
    <t xml:space="preserve">tᵊp̄illâ </t>
  </si>
  <si>
    <t>prayer</t>
  </si>
  <si>
    <t xml:space="preserve">δέησις </t>
  </si>
  <si>
    <t xml:space="preserve">deēsis </t>
  </si>
  <si>
    <t>prayer, supplication, request</t>
  </si>
  <si>
    <t xml:space="preserve">δέομαι </t>
  </si>
  <si>
    <t xml:space="preserve">deomai </t>
  </si>
  <si>
    <t>pray, beseech, make request</t>
  </si>
  <si>
    <t xml:space="preserve">ἔντευξις </t>
  </si>
  <si>
    <t xml:space="preserve">enteuxis </t>
  </si>
  <si>
    <t>intercession, prayer</t>
  </si>
  <si>
    <t xml:space="preserve">ἐρωτάω </t>
  </si>
  <si>
    <t xml:space="preserve">erōtaō </t>
  </si>
  <si>
    <t>ask, beseech, pray, desire, intreat</t>
  </si>
  <si>
    <t xml:space="preserve">εὐχή </t>
  </si>
  <si>
    <t xml:space="preserve">euchē </t>
  </si>
  <si>
    <t>vow, prayer</t>
  </si>
  <si>
    <t xml:space="preserve">εὔχομαι </t>
  </si>
  <si>
    <t xml:space="preserve">euchomai </t>
  </si>
  <si>
    <t>wish, pray, can wish, I would</t>
  </si>
  <si>
    <t xml:space="preserve">παρακαλέω </t>
  </si>
  <si>
    <t xml:space="preserve">parakaleō </t>
  </si>
  <si>
    <t>beseech, comfort, exhort, desire, pray, intreat, misc, vr besought</t>
  </si>
  <si>
    <t xml:space="preserve">προσευχή </t>
  </si>
  <si>
    <t xml:space="preserve">proseuchē </t>
  </si>
  <si>
    <t>prayer, pray earnestly</t>
  </si>
  <si>
    <t xml:space="preserve">προσεύχομαι </t>
  </si>
  <si>
    <t xml:space="preserve">proseuchomai </t>
  </si>
  <si>
    <t>pray, make prayer, pray for</t>
  </si>
  <si>
    <t>Gen</t>
  </si>
  <si>
    <t>Exo</t>
  </si>
  <si>
    <t>Num</t>
  </si>
  <si>
    <t>Deu</t>
  </si>
  <si>
    <t>Jos</t>
  </si>
  <si>
    <t>Jdg</t>
  </si>
  <si>
    <t>Rth</t>
  </si>
  <si>
    <t>1Sa</t>
  </si>
  <si>
    <t>2Sa</t>
  </si>
  <si>
    <t>1Ki</t>
  </si>
  <si>
    <t>2Ki</t>
  </si>
  <si>
    <t>1Ch</t>
  </si>
  <si>
    <t>2Ch</t>
  </si>
  <si>
    <t>Ezr</t>
  </si>
  <si>
    <t>Neh</t>
  </si>
  <si>
    <t>Job</t>
  </si>
  <si>
    <t>Psa</t>
  </si>
  <si>
    <t>Isa</t>
  </si>
  <si>
    <t>Jer</t>
  </si>
  <si>
    <t>Lam</t>
  </si>
  <si>
    <t>Eze</t>
  </si>
  <si>
    <t>Jon</t>
  </si>
  <si>
    <t>Mic</t>
  </si>
  <si>
    <t>Hag</t>
  </si>
  <si>
    <t>Zec</t>
  </si>
  <si>
    <t>Mal</t>
  </si>
  <si>
    <t>Mat</t>
  </si>
  <si>
    <t>Mar</t>
  </si>
  <si>
    <t>Luk</t>
  </si>
  <si>
    <t>Jhn</t>
  </si>
  <si>
    <t>Act</t>
  </si>
  <si>
    <t>Rom</t>
  </si>
  <si>
    <t>1Co</t>
  </si>
  <si>
    <t>2Co</t>
  </si>
  <si>
    <t>Phl</t>
  </si>
  <si>
    <t>Col</t>
  </si>
  <si>
    <t>1Th</t>
  </si>
  <si>
    <t>2Th</t>
  </si>
  <si>
    <t>1Ti</t>
  </si>
  <si>
    <t>2Ti</t>
  </si>
  <si>
    <t>Heb</t>
  </si>
  <si>
    <t>Jas</t>
  </si>
  <si>
    <t>1Jo</t>
  </si>
  <si>
    <t>H577</t>
  </si>
  <si>
    <t>H1156</t>
  </si>
  <si>
    <t>H2470</t>
  </si>
  <si>
    <t>H3863</t>
  </si>
  <si>
    <t>H3908</t>
  </si>
  <si>
    <t>H4994</t>
  </si>
  <si>
    <t>H6279</t>
  </si>
  <si>
    <t>H6419</t>
  </si>
  <si>
    <t>H6739</t>
  </si>
  <si>
    <t>H7878</t>
  </si>
  <si>
    <t>H7879</t>
  </si>
  <si>
    <t>H7881</t>
  </si>
  <si>
    <t>H8605</t>
  </si>
  <si>
    <t>G1162</t>
  </si>
  <si>
    <t>G1189</t>
  </si>
  <si>
    <t>G1783</t>
  </si>
  <si>
    <t>G2065</t>
  </si>
  <si>
    <t>G2171</t>
  </si>
  <si>
    <t>G2172</t>
  </si>
  <si>
    <t>G3870</t>
  </si>
  <si>
    <t>G4335</t>
  </si>
  <si>
    <t>G4336</t>
  </si>
  <si>
    <t>3rd quartile</t>
  </si>
  <si>
    <t>Bk</t>
  </si>
  <si>
    <t>Cnts</t>
  </si>
  <si>
    <t>Order</t>
  </si>
  <si>
    <t>SUBSET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</si>
</sst>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Scriptures Counts/ Book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Sheet2!$A$1:$A$43</c:f>
              <c:strCache>
                <c:ptCount val="43"/>
                <c:pt idx="0">
                  <c:v>Gen</c:v>
                </c:pt>
                <c:pt idx="1">
                  <c:v>Exo</c:v>
                </c:pt>
                <c:pt idx="2">
                  <c:v>Num</c:v>
                </c:pt>
                <c:pt idx="3">
                  <c:v>Deu</c:v>
                </c:pt>
                <c:pt idx="4">
                  <c:v>Jos</c:v>
                </c:pt>
                <c:pt idx="5">
                  <c:v>Jdg</c:v>
                </c:pt>
                <c:pt idx="6">
                  <c:v>Rth</c:v>
                </c:pt>
                <c:pt idx="7">
                  <c:v>1Sa</c:v>
                </c:pt>
                <c:pt idx="8">
                  <c:v>2Sa</c:v>
                </c:pt>
                <c:pt idx="9">
                  <c:v>1Ki</c:v>
                </c:pt>
                <c:pt idx="10">
                  <c:v>2Ki</c:v>
                </c:pt>
                <c:pt idx="11">
                  <c:v>1Ch</c:v>
                </c:pt>
                <c:pt idx="12">
                  <c:v>2Ch</c:v>
                </c:pt>
                <c:pt idx="13">
                  <c:v>Ezr</c:v>
                </c:pt>
                <c:pt idx="14">
                  <c:v>Neh</c:v>
                </c:pt>
                <c:pt idx="15">
                  <c:v>Job</c:v>
                </c:pt>
                <c:pt idx="16">
                  <c:v>Psa</c:v>
                </c:pt>
                <c:pt idx="17">
                  <c:v>Isa</c:v>
                </c:pt>
                <c:pt idx="18">
                  <c:v>Jer</c:v>
                </c:pt>
                <c:pt idx="19">
                  <c:v>Lam</c:v>
                </c:pt>
                <c:pt idx="20">
                  <c:v>Eze</c:v>
                </c:pt>
                <c:pt idx="21">
                  <c:v>Jon</c:v>
                </c:pt>
                <c:pt idx="22">
                  <c:v>Mic</c:v>
                </c:pt>
                <c:pt idx="23">
                  <c:v>Hag</c:v>
                </c:pt>
                <c:pt idx="24">
                  <c:v>Zec</c:v>
                </c:pt>
                <c:pt idx="25">
                  <c:v>Mal</c:v>
                </c:pt>
                <c:pt idx="26">
                  <c:v>Mat</c:v>
                </c:pt>
                <c:pt idx="27">
                  <c:v>Mar</c:v>
                </c:pt>
                <c:pt idx="28">
                  <c:v>Luk</c:v>
                </c:pt>
                <c:pt idx="29">
                  <c:v>Jhn</c:v>
                </c:pt>
                <c:pt idx="30">
                  <c:v>Act</c:v>
                </c:pt>
                <c:pt idx="31">
                  <c:v>Rom</c:v>
                </c:pt>
                <c:pt idx="32">
                  <c:v>1Co</c:v>
                </c:pt>
                <c:pt idx="33">
                  <c:v>2Co</c:v>
                </c:pt>
                <c:pt idx="34">
                  <c:v>Phl</c:v>
                </c:pt>
                <c:pt idx="35">
                  <c:v>Col</c:v>
                </c:pt>
                <c:pt idx="36">
                  <c:v>1Th</c:v>
                </c:pt>
                <c:pt idx="37">
                  <c:v>2Th</c:v>
                </c:pt>
                <c:pt idx="38">
                  <c:v>1Ti</c:v>
                </c:pt>
                <c:pt idx="39">
                  <c:v>2Ti</c:v>
                </c:pt>
                <c:pt idx="40">
                  <c:v>Heb</c:v>
                </c:pt>
                <c:pt idx="41">
                  <c:v>Jas</c:v>
                </c:pt>
                <c:pt idx="42">
                  <c:v>1Jo</c:v>
                </c:pt>
              </c:strCache>
            </c:strRef>
          </c:cat>
          <c:val>
            <c:numRef>
              <c:f>Sheet2!$B$1:$B$43</c:f>
              <c:numCache>
                <c:formatCode>General</c:formatCode>
                <c:ptCount val="43"/>
                <c:pt idx="0">
                  <c:v>46</c:v>
                </c:pt>
                <c:pt idx="1">
                  <c:v>7</c:v>
                </c:pt>
                <c:pt idx="2">
                  <c:v>12</c:v>
                </c:pt>
                <c:pt idx="3">
                  <c:v>1</c:v>
                </c:pt>
                <c:pt idx="4">
                  <c:v>2</c:v>
                </c:pt>
                <c:pt idx="5">
                  <c:v>22</c:v>
                </c:pt>
                <c:pt idx="6">
                  <c:v>1</c:v>
                </c:pt>
                <c:pt idx="7">
                  <c:v>25</c:v>
                </c:pt>
                <c:pt idx="8">
                  <c:v>18</c:v>
                </c:pt>
                <c:pt idx="9">
                  <c:v>23</c:v>
                </c:pt>
                <c:pt idx="10">
                  <c:v>22</c:v>
                </c:pt>
                <c:pt idx="11">
                  <c:v>2</c:v>
                </c:pt>
                <c:pt idx="12">
                  <c:v>9</c:v>
                </c:pt>
                <c:pt idx="13">
                  <c:v>1</c:v>
                </c:pt>
                <c:pt idx="14">
                  <c:v>4</c:v>
                </c:pt>
                <c:pt idx="15">
                  <c:v>9</c:v>
                </c:pt>
                <c:pt idx="16">
                  <c:v>5</c:v>
                </c:pt>
                <c:pt idx="17">
                  <c:v>7</c:v>
                </c:pt>
                <c:pt idx="18">
                  <c:v>13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3</c:v>
                </c:pt>
                <c:pt idx="25">
                  <c:v>1</c:v>
                </c:pt>
                <c:pt idx="26">
                  <c:v>12</c:v>
                </c:pt>
                <c:pt idx="27">
                  <c:v>8</c:v>
                </c:pt>
                <c:pt idx="28">
                  <c:v>14</c:v>
                </c:pt>
                <c:pt idx="29">
                  <c:v>5</c:v>
                </c:pt>
                <c:pt idx="30">
                  <c:v>6</c:v>
                </c:pt>
                <c:pt idx="31">
                  <c:v>1</c:v>
                </c:pt>
                <c:pt idx="32">
                  <c:v>4</c:v>
                </c:pt>
                <c:pt idx="33">
                  <c:v>2</c:v>
                </c:pt>
                <c:pt idx="34">
                  <c:v>1</c:v>
                </c:pt>
                <c:pt idx="35">
                  <c:v>1</c:v>
                </c:pt>
                <c:pt idx="36">
                  <c:v>3</c:v>
                </c:pt>
                <c:pt idx="37">
                  <c:v>2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3</c:v>
                </c:pt>
                <c:pt idx="4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FF-450E-A1EE-7BF4C2828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48369887"/>
        <c:axId val="1048369055"/>
      </c:barChart>
      <c:lineChart>
        <c:grouping val="standard"/>
        <c:varyColors val="0"/>
        <c:ser>
          <c:idx val="1"/>
          <c:order val="1"/>
          <c:tx>
            <c:v>3rd Quartile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Sheet2!$C$1:$C$43</c:f>
              <c:numCache>
                <c:formatCode>General</c:formatCode>
                <c:ptCount val="43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FF-450E-A1EE-7BF4C2828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8369887"/>
        <c:axId val="1048369055"/>
      </c:lineChart>
      <c:catAx>
        <c:axId val="1048369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369055"/>
        <c:crosses val="autoZero"/>
        <c:auto val="1"/>
        <c:lblAlgn val="ctr"/>
        <c:lblOffset val="100"/>
        <c:noMultiLvlLbl val="0"/>
      </c:catAx>
      <c:valAx>
        <c:axId val="104836905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48369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447674</xdr:colOff>
      <xdr:row>1</xdr:row>
      <xdr:rowOff>123825</xdr:rowOff>
    </xdr:from>
    <xdr:to>
      <xdr:col>25</xdr:col>
      <xdr:colOff>133349</xdr:colOff>
      <xdr:row>18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A95D52-1E0D-44E6-B1F1-7C722F5D17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A02BF-8CC6-4A67-B71A-557324585AB6}">
  <dimension ref="C1:F23"/>
  <sheetViews>
    <sheetView workbookViewId="0">
      <selection activeCell="B2" sqref="B2"/>
    </sheetView>
  </sheetViews>
  <sheetFormatPr defaultRowHeight="15" x14ac:dyDescent="0.25"/>
  <cols>
    <col min="3" max="4" width="9.140625" style="1"/>
    <col min="5" max="5" width="14.28515625" bestFit="1" customWidth="1"/>
  </cols>
  <sheetData>
    <row r="1" spans="3:6" s="3" customFormat="1" x14ac:dyDescent="0.25">
      <c r="C1" s="2" t="s">
        <v>0</v>
      </c>
      <c r="D1" s="2" t="s">
        <v>1</v>
      </c>
      <c r="E1" s="3" t="s">
        <v>2</v>
      </c>
      <c r="F1" s="3" t="s">
        <v>3</v>
      </c>
    </row>
    <row r="2" spans="3:6" x14ac:dyDescent="0.25">
      <c r="C2" s="1" t="s">
        <v>111</v>
      </c>
      <c r="D2" s="1" t="s">
        <v>4</v>
      </c>
      <c r="E2" t="s">
        <v>5</v>
      </c>
      <c r="F2" t="s">
        <v>6</v>
      </c>
    </row>
    <row r="3" spans="3:6" x14ac:dyDescent="0.25">
      <c r="C3" s="1" t="s">
        <v>112</v>
      </c>
      <c r="D3" s="1" t="s">
        <v>7</v>
      </c>
      <c r="E3" t="s">
        <v>8</v>
      </c>
      <c r="F3" t="s">
        <v>9</v>
      </c>
    </row>
    <row r="4" spans="3:6" x14ac:dyDescent="0.25">
      <c r="C4" s="1" t="s">
        <v>113</v>
      </c>
      <c r="D4" s="1" t="s">
        <v>10</v>
      </c>
      <c r="E4" t="s">
        <v>11</v>
      </c>
      <c r="F4" t="s">
        <v>12</v>
      </c>
    </row>
    <row r="5" spans="3:6" x14ac:dyDescent="0.25">
      <c r="C5" s="1" t="s">
        <v>114</v>
      </c>
      <c r="D5" s="1" t="s">
        <v>13</v>
      </c>
      <c r="E5" t="s">
        <v>14</v>
      </c>
      <c r="F5" t="s">
        <v>15</v>
      </c>
    </row>
    <row r="6" spans="3:6" x14ac:dyDescent="0.25">
      <c r="C6" s="1" t="s">
        <v>115</v>
      </c>
      <c r="D6" s="1" t="s">
        <v>16</v>
      </c>
      <c r="E6" t="s">
        <v>17</v>
      </c>
      <c r="F6" t="s">
        <v>18</v>
      </c>
    </row>
    <row r="7" spans="3:6" x14ac:dyDescent="0.25">
      <c r="C7" s="1" t="s">
        <v>116</v>
      </c>
      <c r="D7" s="1" t="s">
        <v>19</v>
      </c>
      <c r="E7" t="s">
        <v>20</v>
      </c>
      <c r="F7" t="s">
        <v>21</v>
      </c>
    </row>
    <row r="8" spans="3:6" x14ac:dyDescent="0.25">
      <c r="C8" s="1" t="s">
        <v>117</v>
      </c>
      <c r="D8" s="1" t="s">
        <v>22</v>
      </c>
      <c r="E8" t="s">
        <v>23</v>
      </c>
      <c r="F8" t="s">
        <v>24</v>
      </c>
    </row>
    <row r="9" spans="3:6" x14ac:dyDescent="0.25">
      <c r="C9" s="1" t="s">
        <v>118</v>
      </c>
      <c r="D9" s="1" t="s">
        <v>25</v>
      </c>
      <c r="E9" t="s">
        <v>26</v>
      </c>
      <c r="F9" t="s">
        <v>27</v>
      </c>
    </row>
    <row r="10" spans="3:6" x14ac:dyDescent="0.25">
      <c r="C10" s="1" t="s">
        <v>119</v>
      </c>
      <c r="D10" s="1" t="s">
        <v>28</v>
      </c>
      <c r="E10" t="s">
        <v>29</v>
      </c>
      <c r="F10" t="s">
        <v>30</v>
      </c>
    </row>
    <row r="11" spans="3:6" x14ac:dyDescent="0.25">
      <c r="C11" s="1" t="s">
        <v>120</v>
      </c>
      <c r="D11" s="1" t="s">
        <v>31</v>
      </c>
      <c r="E11" t="s">
        <v>32</v>
      </c>
      <c r="F11" t="s">
        <v>33</v>
      </c>
    </row>
    <row r="12" spans="3:6" x14ac:dyDescent="0.25">
      <c r="C12" s="1" t="s">
        <v>121</v>
      </c>
      <c r="D12" s="1" t="s">
        <v>31</v>
      </c>
      <c r="E12" t="s">
        <v>32</v>
      </c>
      <c r="F12" t="s">
        <v>34</v>
      </c>
    </row>
    <row r="13" spans="3:6" x14ac:dyDescent="0.25">
      <c r="C13" s="1" t="s">
        <v>122</v>
      </c>
      <c r="D13" s="1" t="s">
        <v>35</v>
      </c>
      <c r="E13" t="s">
        <v>36</v>
      </c>
      <c r="F13" t="s">
        <v>37</v>
      </c>
    </row>
    <row r="14" spans="3:6" x14ac:dyDescent="0.25">
      <c r="C14" s="1" t="s">
        <v>123</v>
      </c>
      <c r="D14" s="1" t="s">
        <v>38</v>
      </c>
      <c r="E14" t="s">
        <v>39</v>
      </c>
      <c r="F14" t="s">
        <v>40</v>
      </c>
    </row>
    <row r="15" spans="3:6" x14ac:dyDescent="0.25">
      <c r="C15" s="1" t="s">
        <v>124</v>
      </c>
      <c r="D15" s="1" t="s">
        <v>41</v>
      </c>
      <c r="E15" t="s">
        <v>42</v>
      </c>
      <c r="F15" t="s">
        <v>43</v>
      </c>
    </row>
    <row r="16" spans="3:6" x14ac:dyDescent="0.25">
      <c r="C16" s="1" t="s">
        <v>125</v>
      </c>
      <c r="D16" s="1" t="s">
        <v>44</v>
      </c>
      <c r="E16" t="s">
        <v>45</v>
      </c>
      <c r="F16" t="s">
        <v>46</v>
      </c>
    </row>
    <row r="17" spans="3:6" x14ac:dyDescent="0.25">
      <c r="C17" s="1" t="s">
        <v>126</v>
      </c>
      <c r="D17" s="1" t="s">
        <v>47</v>
      </c>
      <c r="E17" t="s">
        <v>48</v>
      </c>
      <c r="F17" t="s">
        <v>49</v>
      </c>
    </row>
    <row r="18" spans="3:6" x14ac:dyDescent="0.25">
      <c r="C18" s="1" t="s">
        <v>127</v>
      </c>
      <c r="D18" s="1" t="s">
        <v>50</v>
      </c>
      <c r="E18" t="s">
        <v>51</v>
      </c>
      <c r="F18" t="s">
        <v>52</v>
      </c>
    </row>
    <row r="19" spans="3:6" x14ac:dyDescent="0.25">
      <c r="C19" s="1" t="s">
        <v>128</v>
      </c>
      <c r="D19" s="1" t="s">
        <v>53</v>
      </c>
      <c r="E19" t="s">
        <v>54</v>
      </c>
      <c r="F19" t="s">
        <v>55</v>
      </c>
    </row>
    <row r="20" spans="3:6" x14ac:dyDescent="0.25">
      <c r="C20" s="1" t="s">
        <v>129</v>
      </c>
      <c r="D20" s="1" t="s">
        <v>56</v>
      </c>
      <c r="E20" t="s">
        <v>57</v>
      </c>
      <c r="F20" t="s">
        <v>58</v>
      </c>
    </row>
    <row r="21" spans="3:6" x14ac:dyDescent="0.25">
      <c r="C21" s="1" t="s">
        <v>130</v>
      </c>
      <c r="D21" s="1" t="s">
        <v>59</v>
      </c>
      <c r="E21" t="s">
        <v>60</v>
      </c>
      <c r="F21" t="s">
        <v>61</v>
      </c>
    </row>
    <row r="22" spans="3:6" x14ac:dyDescent="0.25">
      <c r="C22" s="1" t="s">
        <v>131</v>
      </c>
      <c r="D22" s="1" t="s">
        <v>62</v>
      </c>
      <c r="E22" t="s">
        <v>63</v>
      </c>
      <c r="F22" t="s">
        <v>64</v>
      </c>
    </row>
    <row r="23" spans="3:6" x14ac:dyDescent="0.25">
      <c r="C23" s="1" t="s">
        <v>132</v>
      </c>
      <c r="D23" s="1" t="s">
        <v>65</v>
      </c>
      <c r="E23" t="s">
        <v>66</v>
      </c>
      <c r="F23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7E7C0-CE7B-47BA-A886-0A03D75B15A2}">
  <dimension ref="A1:P43"/>
  <sheetViews>
    <sheetView tabSelected="1" workbookViewId="0">
      <selection activeCell="L22" sqref="L22:L30"/>
    </sheetView>
  </sheetViews>
  <sheetFormatPr defaultRowHeight="15" x14ac:dyDescent="0.25"/>
  <cols>
    <col min="1" max="1" width="5.28515625" bestFit="1" customWidth="1"/>
    <col min="2" max="2" width="3" bestFit="1" customWidth="1"/>
    <col min="3" max="3" width="2" bestFit="1" customWidth="1"/>
    <col min="4" max="4" width="6.140625" bestFit="1" customWidth="1"/>
    <col min="11" max="12" width="5.5703125" customWidth="1"/>
  </cols>
  <sheetData>
    <row r="1" spans="1:6" x14ac:dyDescent="0.25">
      <c r="A1" s="5" t="s">
        <v>68</v>
      </c>
      <c r="B1" s="5">
        <v>46</v>
      </c>
      <c r="C1" s="5">
        <f>$E$1</f>
        <v>9</v>
      </c>
      <c r="D1" s="4" t="b">
        <f>B1&gt;C1</f>
        <v>1</v>
      </c>
      <c r="E1">
        <f>_xlfn.QUARTILE.EXC(B1:B43,3)</f>
        <v>9</v>
      </c>
      <c r="F1" t="s">
        <v>133</v>
      </c>
    </row>
    <row r="2" spans="1:6" x14ac:dyDescent="0.25">
      <c r="A2" t="s">
        <v>69</v>
      </c>
      <c r="B2">
        <v>7</v>
      </c>
      <c r="C2" s="3">
        <f t="shared" ref="C2:C43" si="0">$E$1</f>
        <v>9</v>
      </c>
      <c r="D2" s="4" t="b">
        <f t="shared" ref="D2:D43" si="1">B2&gt;C2</f>
        <v>0</v>
      </c>
    </row>
    <row r="3" spans="1:6" x14ac:dyDescent="0.25">
      <c r="A3" t="s">
        <v>70</v>
      </c>
      <c r="B3">
        <v>12</v>
      </c>
      <c r="C3" s="3">
        <f t="shared" si="0"/>
        <v>9</v>
      </c>
      <c r="D3" s="4" t="b">
        <f t="shared" si="1"/>
        <v>1</v>
      </c>
    </row>
    <row r="4" spans="1:6" x14ac:dyDescent="0.25">
      <c r="A4" t="s">
        <v>71</v>
      </c>
      <c r="B4">
        <v>1</v>
      </c>
      <c r="C4" s="3">
        <f t="shared" si="0"/>
        <v>9</v>
      </c>
      <c r="D4" s="4" t="b">
        <f t="shared" si="1"/>
        <v>0</v>
      </c>
    </row>
    <row r="5" spans="1:6" x14ac:dyDescent="0.25">
      <c r="A5" t="s">
        <v>72</v>
      </c>
      <c r="B5">
        <v>2</v>
      </c>
      <c r="C5" s="3">
        <f t="shared" si="0"/>
        <v>9</v>
      </c>
      <c r="D5" s="4" t="b">
        <f t="shared" si="1"/>
        <v>0</v>
      </c>
    </row>
    <row r="6" spans="1:6" x14ac:dyDescent="0.25">
      <c r="A6" s="5" t="s">
        <v>73</v>
      </c>
      <c r="B6" s="5">
        <v>22</v>
      </c>
      <c r="C6" s="5">
        <f t="shared" si="0"/>
        <v>9</v>
      </c>
      <c r="D6" s="4" t="b">
        <f t="shared" si="1"/>
        <v>1</v>
      </c>
    </row>
    <row r="7" spans="1:6" x14ac:dyDescent="0.25">
      <c r="A7" t="s">
        <v>74</v>
      </c>
      <c r="B7">
        <v>1</v>
      </c>
      <c r="C7" s="3">
        <f t="shared" si="0"/>
        <v>9</v>
      </c>
      <c r="D7" s="4" t="b">
        <f t="shared" si="1"/>
        <v>0</v>
      </c>
    </row>
    <row r="8" spans="1:6" x14ac:dyDescent="0.25">
      <c r="A8" s="5" t="s">
        <v>75</v>
      </c>
      <c r="B8" s="5">
        <v>25</v>
      </c>
      <c r="C8" s="5">
        <f t="shared" si="0"/>
        <v>9</v>
      </c>
      <c r="D8" s="4" t="b">
        <f t="shared" si="1"/>
        <v>1</v>
      </c>
    </row>
    <row r="9" spans="1:6" x14ac:dyDescent="0.25">
      <c r="A9" s="5" t="s">
        <v>76</v>
      </c>
      <c r="B9" s="5">
        <v>18</v>
      </c>
      <c r="C9" s="5">
        <f t="shared" si="0"/>
        <v>9</v>
      </c>
      <c r="D9" s="4" t="b">
        <f t="shared" si="1"/>
        <v>1</v>
      </c>
    </row>
    <row r="10" spans="1:6" x14ac:dyDescent="0.25">
      <c r="A10" s="5" t="s">
        <v>77</v>
      </c>
      <c r="B10" s="5">
        <v>23</v>
      </c>
      <c r="C10" s="5">
        <f t="shared" si="0"/>
        <v>9</v>
      </c>
      <c r="D10" s="4" t="b">
        <f t="shared" si="1"/>
        <v>1</v>
      </c>
    </row>
    <row r="11" spans="1:6" x14ac:dyDescent="0.25">
      <c r="A11" s="5" t="s">
        <v>78</v>
      </c>
      <c r="B11" s="5">
        <v>22</v>
      </c>
      <c r="C11" s="5">
        <f t="shared" si="0"/>
        <v>9</v>
      </c>
      <c r="D11" s="4" t="b">
        <f t="shared" si="1"/>
        <v>1</v>
      </c>
    </row>
    <row r="12" spans="1:6" x14ac:dyDescent="0.25">
      <c r="A12" t="s">
        <v>79</v>
      </c>
      <c r="B12">
        <v>2</v>
      </c>
      <c r="C12" s="3">
        <f t="shared" si="0"/>
        <v>9</v>
      </c>
      <c r="D12" s="4" t="b">
        <f t="shared" si="1"/>
        <v>0</v>
      </c>
    </row>
    <row r="13" spans="1:6" x14ac:dyDescent="0.25">
      <c r="A13" t="s">
        <v>80</v>
      </c>
      <c r="B13">
        <v>9</v>
      </c>
      <c r="C13" s="3">
        <f t="shared" si="0"/>
        <v>9</v>
      </c>
      <c r="D13" s="4" t="b">
        <f t="shared" si="1"/>
        <v>0</v>
      </c>
    </row>
    <row r="14" spans="1:6" x14ac:dyDescent="0.25">
      <c r="A14" t="s">
        <v>81</v>
      </c>
      <c r="B14">
        <v>1</v>
      </c>
      <c r="C14" s="3">
        <f t="shared" si="0"/>
        <v>9</v>
      </c>
      <c r="D14" s="4" t="b">
        <f t="shared" si="1"/>
        <v>0</v>
      </c>
    </row>
    <row r="15" spans="1:6" x14ac:dyDescent="0.25">
      <c r="A15" t="s">
        <v>82</v>
      </c>
      <c r="B15">
        <v>4</v>
      </c>
      <c r="C15" s="3">
        <f t="shared" si="0"/>
        <v>9</v>
      </c>
      <c r="D15" s="4" t="b">
        <f t="shared" si="1"/>
        <v>0</v>
      </c>
    </row>
    <row r="16" spans="1:6" x14ac:dyDescent="0.25">
      <c r="A16" t="s">
        <v>83</v>
      </c>
      <c r="B16">
        <v>9</v>
      </c>
      <c r="C16" s="3">
        <f t="shared" si="0"/>
        <v>9</v>
      </c>
      <c r="D16" s="4" t="b">
        <f t="shared" si="1"/>
        <v>0</v>
      </c>
    </row>
    <row r="17" spans="1:16" x14ac:dyDescent="0.25">
      <c r="A17" t="s">
        <v>84</v>
      </c>
      <c r="B17">
        <v>5</v>
      </c>
      <c r="C17" s="3">
        <f t="shared" si="0"/>
        <v>9</v>
      </c>
      <c r="D17" s="4" t="b">
        <f t="shared" si="1"/>
        <v>0</v>
      </c>
    </row>
    <row r="18" spans="1:16" x14ac:dyDescent="0.25">
      <c r="A18" t="s">
        <v>85</v>
      </c>
      <c r="B18">
        <v>7</v>
      </c>
      <c r="C18" s="3">
        <f t="shared" si="0"/>
        <v>9</v>
      </c>
      <c r="D18" s="4" t="b">
        <f t="shared" si="1"/>
        <v>0</v>
      </c>
    </row>
    <row r="19" spans="1:16" x14ac:dyDescent="0.25">
      <c r="A19" s="5" t="s">
        <v>86</v>
      </c>
      <c r="B19" s="5">
        <v>13</v>
      </c>
      <c r="C19" s="5">
        <f t="shared" si="0"/>
        <v>9</v>
      </c>
      <c r="D19" s="4" t="b">
        <f t="shared" si="1"/>
        <v>1</v>
      </c>
    </row>
    <row r="20" spans="1:16" x14ac:dyDescent="0.25">
      <c r="A20" t="s">
        <v>87</v>
      </c>
      <c r="B20">
        <v>1</v>
      </c>
      <c r="C20" s="3">
        <f t="shared" si="0"/>
        <v>9</v>
      </c>
      <c r="D20" s="4" t="b">
        <f t="shared" si="1"/>
        <v>0</v>
      </c>
      <c r="H20" s="10"/>
      <c r="I20" s="10"/>
      <c r="J20" s="10"/>
      <c r="K20" s="10"/>
      <c r="M20" s="7" t="s">
        <v>137</v>
      </c>
      <c r="N20" s="7"/>
      <c r="O20" s="7"/>
    </row>
    <row r="21" spans="1:16" x14ac:dyDescent="0.25">
      <c r="A21" t="s">
        <v>88</v>
      </c>
      <c r="B21">
        <v>1</v>
      </c>
      <c r="C21" s="3">
        <f t="shared" si="0"/>
        <v>9</v>
      </c>
      <c r="D21" s="4" t="b">
        <f t="shared" si="1"/>
        <v>0</v>
      </c>
      <c r="H21" s="10"/>
      <c r="I21" s="10"/>
      <c r="J21" s="10"/>
      <c r="K21" s="10"/>
      <c r="M21" s="9" t="s">
        <v>136</v>
      </c>
      <c r="N21" s="2" t="s">
        <v>134</v>
      </c>
      <c r="O21" s="2" t="s">
        <v>135</v>
      </c>
    </row>
    <row r="22" spans="1:16" x14ac:dyDescent="0.25">
      <c r="A22" t="s">
        <v>89</v>
      </c>
      <c r="B22">
        <v>2</v>
      </c>
      <c r="C22" s="3">
        <f t="shared" si="0"/>
        <v>9</v>
      </c>
      <c r="D22" s="4" t="b">
        <f t="shared" si="1"/>
        <v>0</v>
      </c>
      <c r="H22" s="10"/>
      <c r="I22" s="10"/>
      <c r="J22" s="10">
        <f>_xlfn.RANK.EQ(L22,$L$22:$L$30)</f>
        <v>1</v>
      </c>
      <c r="K22" s="6" t="s">
        <v>68</v>
      </c>
      <c r="L22" s="11">
        <f>SUMIF(A:A,K22,B:B)</f>
        <v>46</v>
      </c>
      <c r="M22" cm="1">
        <f t="array" ref="M22:M30">_xlfn._xlws.SORT(J22:J30)</f>
        <v>1</v>
      </c>
      <c r="N22" s="8" t="str">
        <f>INDEX($K$22:$K$30,MATCH(M22,$J$22:$J$30,0))</f>
        <v>Gen</v>
      </c>
      <c r="O22" s="1">
        <f>SUMIF($K$22:$K$30,N22,$L$22:$L$30)</f>
        <v>46</v>
      </c>
      <c r="P22" t="str">
        <f>REPT("|",O22)</f>
        <v>||||||||||||||||||||||||||||||||||||||||||||||</v>
      </c>
    </row>
    <row r="23" spans="1:16" x14ac:dyDescent="0.25">
      <c r="A23" t="s">
        <v>90</v>
      </c>
      <c r="B23">
        <v>2</v>
      </c>
      <c r="C23" s="3">
        <f t="shared" si="0"/>
        <v>9</v>
      </c>
      <c r="D23" s="4" t="b">
        <f t="shared" si="1"/>
        <v>0</v>
      </c>
      <c r="H23" s="10"/>
      <c r="I23" s="10"/>
      <c r="J23" s="10">
        <f t="shared" ref="J23:J30" si="2">_xlfn.RANK.EQ(L23,$L$22:$L$30)</f>
        <v>4</v>
      </c>
      <c r="K23" s="6" t="s">
        <v>73</v>
      </c>
      <c r="L23" s="11">
        <f t="shared" ref="L23:L30" si="3">SUMIF(A:A,K23,B:B)</f>
        <v>22</v>
      </c>
      <c r="M23">
        <v>2</v>
      </c>
      <c r="N23" s="8" t="str">
        <f t="shared" ref="N23:N26" si="4">INDEX($K$22:$K$30,MATCH(M23,$J$22:$J$30,0))</f>
        <v>1Sa</v>
      </c>
      <c r="O23" s="1">
        <f t="shared" ref="O23:O26" si="5">SUMIF($K$22:$K$30,N23,$L$22:$L$30)</f>
        <v>25</v>
      </c>
      <c r="P23" t="str">
        <f t="shared" ref="P23:P26" si="6">REPT("|",O23)</f>
        <v>|||||||||||||||||||||||||</v>
      </c>
    </row>
    <row r="24" spans="1:16" x14ac:dyDescent="0.25">
      <c r="A24" t="s">
        <v>91</v>
      </c>
      <c r="B24">
        <v>1</v>
      </c>
      <c r="C24" s="3">
        <f t="shared" si="0"/>
        <v>9</v>
      </c>
      <c r="D24" s="4" t="b">
        <f t="shared" si="1"/>
        <v>0</v>
      </c>
      <c r="H24" s="10"/>
      <c r="I24" s="10"/>
      <c r="J24" s="10">
        <f t="shared" si="2"/>
        <v>2</v>
      </c>
      <c r="K24" s="6" t="s">
        <v>75</v>
      </c>
      <c r="L24" s="11">
        <f t="shared" si="3"/>
        <v>25</v>
      </c>
      <c r="M24">
        <v>3</v>
      </c>
      <c r="N24" s="8" t="str">
        <f t="shared" si="4"/>
        <v>1Ki</v>
      </c>
      <c r="O24" s="1">
        <f t="shared" si="5"/>
        <v>23</v>
      </c>
      <c r="P24" t="str">
        <f t="shared" si="6"/>
        <v>|||||||||||||||||||||||</v>
      </c>
    </row>
    <row r="25" spans="1:16" x14ac:dyDescent="0.25">
      <c r="A25" t="s">
        <v>92</v>
      </c>
      <c r="B25">
        <v>3</v>
      </c>
      <c r="C25" s="3">
        <f t="shared" si="0"/>
        <v>9</v>
      </c>
      <c r="D25" s="4" t="b">
        <f t="shared" si="1"/>
        <v>0</v>
      </c>
      <c r="H25" s="10"/>
      <c r="I25" s="10"/>
      <c r="J25" s="10">
        <f t="shared" si="2"/>
        <v>6</v>
      </c>
      <c r="K25" s="6" t="s">
        <v>76</v>
      </c>
      <c r="L25" s="11">
        <f t="shared" si="3"/>
        <v>18</v>
      </c>
      <c r="M25">
        <v>4</v>
      </c>
      <c r="N25" s="8" t="str">
        <f t="shared" si="4"/>
        <v>Jdg</v>
      </c>
      <c r="O25" s="1">
        <f t="shared" si="5"/>
        <v>22</v>
      </c>
      <c r="P25" t="str">
        <f t="shared" si="6"/>
        <v>||||||||||||||||||||||</v>
      </c>
    </row>
    <row r="26" spans="1:16" x14ac:dyDescent="0.25">
      <c r="A26" t="s">
        <v>93</v>
      </c>
      <c r="B26">
        <v>1</v>
      </c>
      <c r="C26" s="3">
        <f t="shared" si="0"/>
        <v>9</v>
      </c>
      <c r="D26" s="4" t="b">
        <f t="shared" si="1"/>
        <v>0</v>
      </c>
      <c r="H26" s="10"/>
      <c r="I26" s="10"/>
      <c r="J26" s="10">
        <f t="shared" si="2"/>
        <v>3</v>
      </c>
      <c r="K26" s="6" t="s">
        <v>77</v>
      </c>
      <c r="L26" s="11">
        <f t="shared" si="3"/>
        <v>23</v>
      </c>
      <c r="M26">
        <v>4</v>
      </c>
      <c r="N26" s="8" t="str">
        <f t="shared" si="4"/>
        <v>Jdg</v>
      </c>
      <c r="O26" s="1">
        <f t="shared" si="5"/>
        <v>22</v>
      </c>
      <c r="P26" t="str">
        <f t="shared" si="6"/>
        <v>||||||||||||||||||||||</v>
      </c>
    </row>
    <row r="27" spans="1:16" x14ac:dyDescent="0.25">
      <c r="A27" s="5" t="s">
        <v>94</v>
      </c>
      <c r="B27" s="5">
        <v>12</v>
      </c>
      <c r="C27" s="5">
        <f t="shared" si="0"/>
        <v>9</v>
      </c>
      <c r="D27" s="4" t="b">
        <f t="shared" si="1"/>
        <v>1</v>
      </c>
      <c r="H27" s="10"/>
      <c r="I27" s="10"/>
      <c r="J27" s="10">
        <f t="shared" si="2"/>
        <v>4</v>
      </c>
      <c r="K27" s="6" t="s">
        <v>78</v>
      </c>
      <c r="L27" s="11">
        <f t="shared" si="3"/>
        <v>22</v>
      </c>
      <c r="M27">
        <v>6</v>
      </c>
      <c r="N27" s="8" t="str">
        <f>INDEX($K$22:$K$30,MATCH(M27,$J$22:$J$30,0))</f>
        <v>2Sa</v>
      </c>
      <c r="O27" s="1">
        <f>SUMIF($K$22:$K$30,N27,$L$22:$L$30)</f>
        <v>18</v>
      </c>
      <c r="P27" t="str">
        <f>REPT("|",O27)</f>
        <v>||||||||||||||||||</v>
      </c>
    </row>
    <row r="28" spans="1:16" x14ac:dyDescent="0.25">
      <c r="A28" t="s">
        <v>95</v>
      </c>
      <c r="B28">
        <v>8</v>
      </c>
      <c r="C28" s="3">
        <f t="shared" si="0"/>
        <v>9</v>
      </c>
      <c r="D28" s="4" t="b">
        <f t="shared" si="1"/>
        <v>0</v>
      </c>
      <c r="H28" s="10"/>
      <c r="I28" s="10"/>
      <c r="J28" s="10">
        <f t="shared" si="2"/>
        <v>8</v>
      </c>
      <c r="K28" s="6" t="s">
        <v>86</v>
      </c>
      <c r="L28" s="11">
        <f t="shared" si="3"/>
        <v>13</v>
      </c>
      <c r="M28">
        <v>7</v>
      </c>
      <c r="N28" s="8" t="str">
        <f>INDEX($K$22:$K$30,MATCH(M28,$J$22:$J$30,0))</f>
        <v>Luk</v>
      </c>
      <c r="O28" s="1">
        <f>SUMIF($K$22:$K$30,N28,$L$22:$L$30)</f>
        <v>14</v>
      </c>
      <c r="P28" t="str">
        <f>REPT("|",O28)</f>
        <v>||||||||||||||</v>
      </c>
    </row>
    <row r="29" spans="1:16" x14ac:dyDescent="0.25">
      <c r="A29" s="5" t="s">
        <v>96</v>
      </c>
      <c r="B29" s="5">
        <v>14</v>
      </c>
      <c r="C29" s="5">
        <f t="shared" si="0"/>
        <v>9</v>
      </c>
      <c r="D29" s="4" t="b">
        <f t="shared" si="1"/>
        <v>1</v>
      </c>
      <c r="H29" s="10"/>
      <c r="I29" s="10"/>
      <c r="J29" s="10">
        <f t="shared" si="2"/>
        <v>9</v>
      </c>
      <c r="K29" s="6" t="s">
        <v>94</v>
      </c>
      <c r="L29" s="11">
        <f t="shared" si="3"/>
        <v>12</v>
      </c>
      <c r="M29">
        <v>8</v>
      </c>
      <c r="N29" s="8" t="str">
        <f>INDEX($K$22:$K$30,MATCH(M29,$J$22:$J$30,0))</f>
        <v>Jer</v>
      </c>
      <c r="O29" s="1">
        <f>SUMIF($K$22:$K$30,N29,$L$22:$L$30)</f>
        <v>13</v>
      </c>
      <c r="P29" t="str">
        <f>REPT("|",O29)</f>
        <v>|||||||||||||</v>
      </c>
    </row>
    <row r="30" spans="1:16" x14ac:dyDescent="0.25">
      <c r="A30" t="s">
        <v>97</v>
      </c>
      <c r="B30">
        <v>5</v>
      </c>
      <c r="C30" s="3">
        <f t="shared" si="0"/>
        <v>9</v>
      </c>
      <c r="D30" s="4" t="b">
        <f t="shared" si="1"/>
        <v>0</v>
      </c>
      <c r="H30" s="10"/>
      <c r="I30" s="10"/>
      <c r="J30" s="10">
        <f t="shared" si="2"/>
        <v>7</v>
      </c>
      <c r="K30" s="6" t="s">
        <v>96</v>
      </c>
      <c r="L30" s="11">
        <f t="shared" si="3"/>
        <v>14</v>
      </c>
      <c r="M30">
        <v>9</v>
      </c>
      <c r="N30" s="8" t="str">
        <f>INDEX($K$22:$K$30,MATCH(M30,$J$22:$J$30,0))</f>
        <v>Mat</v>
      </c>
      <c r="O30" s="1">
        <f>SUMIF($K$22:$K$30,N30,$L$22:$L$30)</f>
        <v>12</v>
      </c>
      <c r="P30" t="str">
        <f>REPT("|",O30)</f>
        <v>||||||||||||</v>
      </c>
    </row>
    <row r="31" spans="1:16" x14ac:dyDescent="0.25">
      <c r="A31" t="s">
        <v>98</v>
      </c>
      <c r="B31">
        <v>6</v>
      </c>
      <c r="C31" s="3">
        <f t="shared" si="0"/>
        <v>9</v>
      </c>
      <c r="D31" s="4" t="b">
        <f t="shared" si="1"/>
        <v>0</v>
      </c>
    </row>
    <row r="32" spans="1:16" x14ac:dyDescent="0.25">
      <c r="A32" t="s">
        <v>99</v>
      </c>
      <c r="B32">
        <v>1</v>
      </c>
      <c r="C32" s="3">
        <f t="shared" si="0"/>
        <v>9</v>
      </c>
      <c r="D32" s="4" t="b">
        <f t="shared" si="1"/>
        <v>0</v>
      </c>
    </row>
    <row r="33" spans="1:4" x14ac:dyDescent="0.25">
      <c r="A33" t="s">
        <v>100</v>
      </c>
      <c r="B33">
        <v>4</v>
      </c>
      <c r="C33" s="3">
        <f t="shared" si="0"/>
        <v>9</v>
      </c>
      <c r="D33" s="4" t="b">
        <f t="shared" si="1"/>
        <v>0</v>
      </c>
    </row>
    <row r="34" spans="1:4" x14ac:dyDescent="0.25">
      <c r="A34" t="s">
        <v>101</v>
      </c>
      <c r="B34">
        <v>2</v>
      </c>
      <c r="C34" s="3">
        <f t="shared" si="0"/>
        <v>9</v>
      </c>
      <c r="D34" s="4" t="b">
        <f t="shared" si="1"/>
        <v>0</v>
      </c>
    </row>
    <row r="35" spans="1:4" x14ac:dyDescent="0.25">
      <c r="A35" t="s">
        <v>102</v>
      </c>
      <c r="B35">
        <v>1</v>
      </c>
      <c r="C35" s="3">
        <f t="shared" si="0"/>
        <v>9</v>
      </c>
      <c r="D35" s="4" t="b">
        <f t="shared" si="1"/>
        <v>0</v>
      </c>
    </row>
    <row r="36" spans="1:4" x14ac:dyDescent="0.25">
      <c r="A36" t="s">
        <v>103</v>
      </c>
      <c r="B36">
        <v>1</v>
      </c>
      <c r="C36" s="3">
        <f t="shared" si="0"/>
        <v>9</v>
      </c>
      <c r="D36" s="4" t="b">
        <f t="shared" si="1"/>
        <v>0</v>
      </c>
    </row>
    <row r="37" spans="1:4" x14ac:dyDescent="0.25">
      <c r="A37" t="s">
        <v>104</v>
      </c>
      <c r="B37">
        <v>3</v>
      </c>
      <c r="C37" s="3">
        <f t="shared" si="0"/>
        <v>9</v>
      </c>
      <c r="D37" s="4" t="b">
        <f t="shared" si="1"/>
        <v>0</v>
      </c>
    </row>
    <row r="38" spans="1:4" x14ac:dyDescent="0.25">
      <c r="A38" t="s">
        <v>105</v>
      </c>
      <c r="B38">
        <v>2</v>
      </c>
      <c r="C38" s="3">
        <f t="shared" si="0"/>
        <v>9</v>
      </c>
      <c r="D38" s="4" t="b">
        <f t="shared" si="1"/>
        <v>0</v>
      </c>
    </row>
    <row r="39" spans="1:4" x14ac:dyDescent="0.25">
      <c r="A39" t="s">
        <v>106</v>
      </c>
      <c r="B39">
        <v>1</v>
      </c>
      <c r="C39" s="3">
        <f t="shared" si="0"/>
        <v>9</v>
      </c>
      <c r="D39" s="4" t="b">
        <f t="shared" si="1"/>
        <v>0</v>
      </c>
    </row>
    <row r="40" spans="1:4" x14ac:dyDescent="0.25">
      <c r="A40" t="s">
        <v>107</v>
      </c>
      <c r="B40">
        <v>1</v>
      </c>
      <c r="C40" s="3">
        <f t="shared" si="0"/>
        <v>9</v>
      </c>
      <c r="D40" s="4" t="b">
        <f t="shared" si="1"/>
        <v>0</v>
      </c>
    </row>
    <row r="41" spans="1:4" x14ac:dyDescent="0.25">
      <c r="A41" t="s">
        <v>108</v>
      </c>
      <c r="B41">
        <v>1</v>
      </c>
      <c r="C41" s="3">
        <f t="shared" si="0"/>
        <v>9</v>
      </c>
      <c r="D41" s="4" t="b">
        <f t="shared" si="1"/>
        <v>0</v>
      </c>
    </row>
    <row r="42" spans="1:4" x14ac:dyDescent="0.25">
      <c r="A42" t="s">
        <v>109</v>
      </c>
      <c r="B42">
        <v>3</v>
      </c>
      <c r="C42" s="3">
        <f t="shared" si="0"/>
        <v>9</v>
      </c>
      <c r="D42" s="4" t="b">
        <f t="shared" si="1"/>
        <v>0</v>
      </c>
    </row>
    <row r="43" spans="1:4" x14ac:dyDescent="0.25">
      <c r="A43" t="s">
        <v>110</v>
      </c>
      <c r="B43">
        <v>1</v>
      </c>
      <c r="C43" s="3">
        <f t="shared" si="0"/>
        <v>9</v>
      </c>
      <c r="D43" s="4" t="b">
        <f t="shared" si="1"/>
        <v>0</v>
      </c>
    </row>
  </sheetData>
  <mergeCells count="1">
    <mergeCell ref="M20:O20"/>
  </mergeCells>
  <conditionalFormatting sqref="D1:D43">
    <cfRule type="containsText" dxfId="0" priority="1" operator="containsText" text="TRUE">
      <formula>NOT(ISERROR(SEARCH("TRUE",D1)))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Oakes</dc:creator>
  <cp:lastModifiedBy>Parker Oakes</cp:lastModifiedBy>
  <dcterms:created xsi:type="dcterms:W3CDTF">2021-05-26T14:34:34Z</dcterms:created>
  <dcterms:modified xsi:type="dcterms:W3CDTF">2021-05-26T15:15:25Z</dcterms:modified>
</cp:coreProperties>
</file>