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1701871\Documents\Pointage en ligne\Source\SQL\"/>
    </mc:Choice>
  </mc:AlternateContent>
  <bookViews>
    <workbookView xWindow="0" yWindow="0" windowWidth="28800" windowHeight="12144" activeTab="6"/>
  </bookViews>
  <sheets>
    <sheet name="Formateur" sheetId="7" r:id="rId1"/>
    <sheet name="Formation" sheetId="3" r:id="rId2"/>
    <sheet name="Offre" sheetId="2" r:id="rId3"/>
    <sheet name="Stagiaires" sheetId="1" r:id="rId4"/>
    <sheet name="Semaine" sheetId="5" r:id="rId5"/>
    <sheet name="Journee" sheetId="4" r:id="rId6"/>
    <sheet name="Présence" sheetId="6" r:id="rId7"/>
  </sheets>
  <definedNames>
    <definedName name="_xlnm._FilterDatabase" localSheetId="0" hidden="1">Formateur!$A$1:$F$41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F114" i="1" s="1"/>
  <c r="E115" i="1"/>
  <c r="E116" i="1"/>
  <c r="E117" i="1"/>
  <c r="E118" i="1"/>
  <c r="F118" i="1" s="1"/>
  <c r="E119" i="1"/>
  <c r="E120" i="1"/>
  <c r="E121" i="1"/>
  <c r="E122" i="1"/>
  <c r="F122" i="1" s="1"/>
  <c r="E123" i="1"/>
  <c r="E124" i="1"/>
  <c r="E125" i="1"/>
  <c r="E126" i="1"/>
  <c r="F126" i="1" s="1"/>
  <c r="E127" i="1"/>
  <c r="E128" i="1"/>
  <c r="E129" i="1"/>
  <c r="E130" i="1"/>
  <c r="F130" i="1" s="1"/>
  <c r="E131" i="1"/>
  <c r="E132" i="1"/>
  <c r="E133" i="1"/>
  <c r="E134" i="1"/>
  <c r="F134" i="1" s="1"/>
  <c r="E135" i="1"/>
  <c r="E136" i="1"/>
  <c r="E137" i="1"/>
  <c r="E138" i="1"/>
  <c r="F138" i="1" s="1"/>
  <c r="E139" i="1"/>
  <c r="E140" i="1"/>
  <c r="E141" i="1"/>
  <c r="E142" i="1"/>
  <c r="F142" i="1" s="1"/>
  <c r="E143" i="1"/>
  <c r="E144" i="1"/>
  <c r="E145" i="1"/>
  <c r="E146" i="1"/>
  <c r="F146" i="1" s="1"/>
  <c r="E147" i="1"/>
  <c r="E148" i="1"/>
  <c r="E149" i="1"/>
  <c r="E150" i="1"/>
  <c r="F150" i="1" s="1"/>
  <c r="E151" i="1"/>
  <c r="E152" i="1"/>
  <c r="E153" i="1"/>
  <c r="E154" i="1"/>
  <c r="F154" i="1" s="1"/>
  <c r="E155" i="1"/>
  <c r="E156" i="1"/>
  <c r="E157" i="1"/>
  <c r="E158" i="1"/>
  <c r="F158" i="1" s="1"/>
  <c r="E159" i="1"/>
  <c r="E160" i="1"/>
  <c r="E161" i="1"/>
  <c r="E162" i="1"/>
  <c r="F162" i="1" s="1"/>
  <c r="E163" i="1"/>
  <c r="E164" i="1"/>
  <c r="E165" i="1"/>
  <c r="E166" i="1"/>
  <c r="F166" i="1" s="1"/>
  <c r="E167" i="1"/>
  <c r="E168" i="1"/>
  <c r="E169" i="1"/>
  <c r="E170" i="1"/>
  <c r="F170" i="1" s="1"/>
  <c r="E171" i="1"/>
  <c r="E172" i="1"/>
  <c r="E173" i="1"/>
  <c r="E174" i="1"/>
  <c r="F174" i="1" s="1"/>
  <c r="E175" i="1"/>
  <c r="E176" i="1"/>
  <c r="E177" i="1"/>
  <c r="E178" i="1"/>
  <c r="F178" i="1" s="1"/>
  <c r="E179" i="1"/>
  <c r="E180" i="1"/>
  <c r="E181" i="1"/>
  <c r="E182" i="1"/>
  <c r="F182" i="1" s="1"/>
  <c r="E183" i="1"/>
  <c r="E184" i="1"/>
  <c r="E185" i="1"/>
  <c r="E186" i="1"/>
  <c r="F186" i="1" s="1"/>
  <c r="E187" i="1"/>
  <c r="E188" i="1"/>
  <c r="E189" i="1"/>
  <c r="E190" i="1"/>
  <c r="F190" i="1" s="1"/>
  <c r="E191" i="1"/>
  <c r="E192" i="1"/>
  <c r="E193" i="1"/>
  <c r="E194" i="1"/>
  <c r="F194" i="1" s="1"/>
  <c r="E195" i="1"/>
  <c r="E196" i="1"/>
  <c r="E197" i="1"/>
  <c r="E198" i="1"/>
  <c r="F198" i="1" s="1"/>
  <c r="E199" i="1"/>
  <c r="E200" i="1"/>
  <c r="E201" i="1"/>
  <c r="E202" i="1"/>
  <c r="F202" i="1" s="1"/>
  <c r="E203" i="1"/>
  <c r="E204" i="1"/>
  <c r="E205" i="1"/>
  <c r="E206" i="1"/>
  <c r="F206" i="1" s="1"/>
  <c r="E207" i="1"/>
  <c r="E208" i="1"/>
  <c r="E209" i="1"/>
  <c r="E210" i="1"/>
  <c r="F210" i="1" s="1"/>
  <c r="E211" i="1"/>
  <c r="E212" i="1"/>
  <c r="E213" i="1"/>
  <c r="E214" i="1"/>
  <c r="F214" i="1" s="1"/>
  <c r="E215" i="1"/>
  <c r="E216" i="1"/>
  <c r="E217" i="1"/>
  <c r="E218" i="1"/>
  <c r="F218" i="1" s="1"/>
  <c r="E219" i="1"/>
  <c r="E220" i="1"/>
  <c r="E221" i="1"/>
  <c r="E222" i="1"/>
  <c r="F222" i="1" s="1"/>
  <c r="E223" i="1"/>
  <c r="E224" i="1"/>
  <c r="E225" i="1"/>
  <c r="E226" i="1"/>
  <c r="F226" i="1" s="1"/>
  <c r="E227" i="1"/>
  <c r="E228" i="1"/>
  <c r="E229" i="1"/>
  <c r="E230" i="1"/>
  <c r="F230" i="1" s="1"/>
  <c r="E231" i="1"/>
  <c r="E232" i="1"/>
  <c r="E233" i="1"/>
  <c r="E234" i="1"/>
  <c r="F234" i="1" s="1"/>
  <c r="E235" i="1"/>
  <c r="E236" i="1"/>
  <c r="E237" i="1"/>
  <c r="E238" i="1"/>
  <c r="F238" i="1" s="1"/>
  <c r="E2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5" i="1"/>
  <c r="F116" i="1"/>
  <c r="F117" i="1"/>
  <c r="F119" i="1"/>
  <c r="F120" i="1"/>
  <c r="F121" i="1"/>
  <c r="F123" i="1"/>
  <c r="F124" i="1"/>
  <c r="F125" i="1"/>
  <c r="F127" i="1"/>
  <c r="F128" i="1"/>
  <c r="F129" i="1"/>
  <c r="F131" i="1"/>
  <c r="F132" i="1"/>
  <c r="F133" i="1"/>
  <c r="F135" i="1"/>
  <c r="F136" i="1"/>
  <c r="F137" i="1"/>
  <c r="F139" i="1"/>
  <c r="F140" i="1"/>
  <c r="F141" i="1"/>
  <c r="F143" i="1"/>
  <c r="F144" i="1"/>
  <c r="F145" i="1"/>
  <c r="F147" i="1"/>
  <c r="F148" i="1"/>
  <c r="F149" i="1"/>
  <c r="F151" i="1"/>
  <c r="F152" i="1"/>
  <c r="F153" i="1"/>
  <c r="F155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7" i="1"/>
  <c r="F188" i="1"/>
  <c r="F189" i="1"/>
  <c r="F191" i="1"/>
  <c r="F192" i="1"/>
  <c r="F193" i="1"/>
  <c r="F195" i="1"/>
  <c r="F196" i="1"/>
  <c r="F197" i="1"/>
  <c r="F199" i="1"/>
  <c r="F200" i="1"/>
  <c r="F201" i="1"/>
  <c r="F203" i="1"/>
  <c r="F204" i="1"/>
  <c r="F205" i="1"/>
  <c r="F207" i="1"/>
  <c r="F208" i="1"/>
  <c r="F209" i="1"/>
  <c r="F211" i="1"/>
  <c r="F212" i="1"/>
  <c r="F213" i="1"/>
  <c r="F215" i="1"/>
  <c r="F216" i="1"/>
  <c r="F217" i="1"/>
  <c r="F219" i="1"/>
  <c r="F220" i="1"/>
  <c r="F221" i="1"/>
  <c r="F223" i="1"/>
  <c r="F224" i="1"/>
  <c r="F225" i="1"/>
  <c r="F227" i="1"/>
  <c r="F228" i="1"/>
  <c r="F229" i="1"/>
  <c r="F231" i="1"/>
  <c r="F232" i="1"/>
  <c r="F233" i="1"/>
  <c r="F235" i="1"/>
  <c r="F236" i="1"/>
  <c r="F23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F12" i="2"/>
  <c r="D29" i="2"/>
  <c r="F29" i="2" s="1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" i="2"/>
  <c r="F2" i="2" s="1"/>
  <c r="F42" i="7"/>
  <c r="C2" i="6" l="1"/>
  <c r="C3" i="6"/>
  <c r="C4" i="6"/>
  <c r="C5" i="6"/>
  <c r="C1" i="6"/>
  <c r="E2" i="4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F1" i="4"/>
  <c r="E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1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" i="5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2" i="7"/>
  <c r="B23" i="4"/>
  <c r="C23" i="4" s="1"/>
  <c r="B24" i="4"/>
  <c r="C24" i="4" s="1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F17" i="1" l="1"/>
  <c r="F13" i="1"/>
  <c r="F9" i="1"/>
  <c r="F5" i="1"/>
  <c r="F16" i="1"/>
  <c r="F12" i="1"/>
  <c r="F8" i="1"/>
  <c r="F4" i="1"/>
  <c r="F2" i="1"/>
  <c r="F15" i="1"/>
  <c r="F11" i="1"/>
  <c r="F7" i="1"/>
  <c r="F3" i="1"/>
  <c r="F18" i="1"/>
  <c r="F14" i="1"/>
  <c r="F10" i="1"/>
  <c r="F6" i="1"/>
  <c r="C25" i="4"/>
  <c r="C26" i="4" s="1"/>
  <c r="C27" i="4" l="1"/>
  <c r="C28" i="4" s="1"/>
  <c r="C29" i="4" s="1"/>
  <c r="C30" i="4" l="1"/>
  <c r="C31" i="4" l="1"/>
  <c r="C32" i="4" l="1"/>
  <c r="C33" i="4" l="1"/>
  <c r="C34" i="4" l="1"/>
  <c r="C35" i="4" s="1"/>
  <c r="C36" i="4" s="1"/>
  <c r="C37" i="4" l="1"/>
  <c r="C38" i="4" l="1"/>
  <c r="C39" i="4" l="1"/>
  <c r="C40" i="4" l="1"/>
  <c r="C41" i="4" l="1"/>
  <c r="C42" i="4" s="1"/>
  <c r="C43" i="4" s="1"/>
  <c r="C44" i="4" l="1"/>
  <c r="C45" i="4" l="1"/>
  <c r="C46" i="4" l="1"/>
  <c r="C47" i="4" l="1"/>
  <c r="C48" i="4" l="1"/>
  <c r="C49" i="4" s="1"/>
  <c r="C50" i="4" s="1"/>
  <c r="C51" i="4" l="1"/>
  <c r="C52" i="4" l="1"/>
  <c r="C53" i="4" l="1"/>
  <c r="C54" i="4" l="1"/>
  <c r="C55" i="4" l="1"/>
  <c r="C56" i="4" s="1"/>
  <c r="C57" i="4" s="1"/>
  <c r="C58" i="4" l="1"/>
  <c r="C59" i="4" l="1"/>
  <c r="C60" i="4" l="1"/>
  <c r="C61" i="4" l="1"/>
  <c r="C62" i="4" l="1"/>
  <c r="C63" i="4" s="1"/>
  <c r="C64" i="4" s="1"/>
  <c r="C65" i="4" l="1"/>
  <c r="C66" i="4" l="1"/>
  <c r="C67" i="4" l="1"/>
  <c r="C68" i="4" l="1"/>
  <c r="C69" i="4" l="1"/>
  <c r="C70" i="4" s="1"/>
  <c r="C71" i="4" s="1"/>
  <c r="C72" i="4" l="1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" i="5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B3" i="4"/>
  <c r="B1" i="4"/>
</calcChain>
</file>

<file path=xl/sharedStrings.xml><?xml version="1.0" encoding="utf-8"?>
<sst xmlns="http://schemas.openxmlformats.org/spreadsheetml/2006/main" count="1170" uniqueCount="823">
  <si>
    <t>Nom</t>
  </si>
  <si>
    <t>Prenom</t>
  </si>
  <si>
    <t>Matricule</t>
  </si>
  <si>
    <t>CodeFormation</t>
  </si>
  <si>
    <t>idFormation</t>
  </si>
  <si>
    <t>codeFormation</t>
  </si>
  <si>
    <t>Libelle</t>
  </si>
  <si>
    <t>id</t>
  </si>
  <si>
    <t>NumOffre</t>
  </si>
  <si>
    <t>FAD</t>
  </si>
  <si>
    <t>Formation à distance</t>
  </si>
  <si>
    <t>05GE</t>
  </si>
  <si>
    <t>05M</t>
  </si>
  <si>
    <t xml:space="preserve">Stagiaire dans l’impossibilité de suivre la formation à distance </t>
  </si>
  <si>
    <t xml:space="preserve">Stagiaire qui ne se manifeste pas </t>
  </si>
  <si>
    <t>Stagiaire  en garde d’enfant </t>
  </si>
  <si>
    <t>Stagiaire malade</t>
  </si>
  <si>
    <t>DWWM</t>
  </si>
  <si>
    <t>Developpement Web et Web Mobile</t>
  </si>
  <si>
    <t>POIX</t>
  </si>
  <si>
    <t>BOUTEILLER</t>
  </si>
  <si>
    <t>DELNATTE</t>
  </si>
  <si>
    <t>MELSEN</t>
  </si>
  <si>
    <t>VASSEUR</t>
  </si>
  <si>
    <t>BATSIK</t>
  </si>
  <si>
    <t>STERCKEMAN</t>
  </si>
  <si>
    <t>DUBOIS</t>
  </si>
  <si>
    <t>GHARBI</t>
  </si>
  <si>
    <t>TAILAME</t>
  </si>
  <si>
    <t>KUNZ</t>
  </si>
  <si>
    <t>BUTTERDROGHE</t>
  </si>
  <si>
    <t>FICQUET</t>
  </si>
  <si>
    <t>ARH</t>
  </si>
  <si>
    <t>GCF</t>
  </si>
  <si>
    <t>GDP</t>
  </si>
  <si>
    <t>TSAII</t>
  </si>
  <si>
    <t>TSSR</t>
  </si>
  <si>
    <t>TRTE</t>
  </si>
  <si>
    <t>TAI</t>
  </si>
  <si>
    <t>EMI</t>
  </si>
  <si>
    <t>EIMSA</t>
  </si>
  <si>
    <t>TMI</t>
  </si>
  <si>
    <t>CIMA</t>
  </si>
  <si>
    <t>Assistant Ressource Humaine</t>
  </si>
  <si>
    <t>GESTIONNAIRE COMPTABLE ET FISCAL</t>
  </si>
  <si>
    <t>GESTIONNAIRE DE PAIE</t>
  </si>
  <si>
    <t>Technicien Supérieur en Automatisme et Informatique Industriel</t>
  </si>
  <si>
    <t>Technicien Assistance Informatique</t>
  </si>
  <si>
    <t>Soudeur</t>
  </si>
  <si>
    <t>Electricien Maintenance Industriel</t>
  </si>
  <si>
    <t>Technicien en Maintenance Industriel</t>
  </si>
  <si>
    <t>role</t>
  </si>
  <si>
    <t>DISTANTI</t>
  </si>
  <si>
    <t>WALLOT</t>
  </si>
  <si>
    <t>0803161</t>
  </si>
  <si>
    <t>02BX015</t>
  </si>
  <si>
    <t>0503241</t>
  </si>
  <si>
    <t>0700665</t>
  </si>
  <si>
    <t>99AY013</t>
  </si>
  <si>
    <t>00CN003</t>
  </si>
  <si>
    <t>0502772</t>
  </si>
  <si>
    <t>98CD008</t>
  </si>
  <si>
    <t>95BX011</t>
  </si>
  <si>
    <t>0603230</t>
  </si>
  <si>
    <t>0902067</t>
  </si>
  <si>
    <t>94A0021</t>
  </si>
  <si>
    <t>0801355</t>
  </si>
  <si>
    <t>0600941</t>
  </si>
  <si>
    <t>0700366</t>
  </si>
  <si>
    <t>89CN003</t>
  </si>
  <si>
    <t>03CF044</t>
  </si>
  <si>
    <t>91CN005</t>
  </si>
  <si>
    <t>95BX019</t>
  </si>
  <si>
    <t>01BX008</t>
  </si>
  <si>
    <t>88CN001</t>
  </si>
  <si>
    <t>83CN008</t>
  </si>
  <si>
    <t>BAERT</t>
  </si>
  <si>
    <t>STEPHANE</t>
  </si>
  <si>
    <t>BALLET</t>
  </si>
  <si>
    <t>BARBIER</t>
  </si>
  <si>
    <t>STELLA</t>
  </si>
  <si>
    <t>EMMANUEL</t>
  </si>
  <si>
    <t>HERVE</t>
  </si>
  <si>
    <t>PIERRE</t>
  </si>
  <si>
    <t>DEGROOTE</t>
  </si>
  <si>
    <t>ELODIE</t>
  </si>
  <si>
    <t>DELESCLUSE</t>
  </si>
  <si>
    <t>FREDERIC</t>
  </si>
  <si>
    <t>LAURENT</t>
  </si>
  <si>
    <t>DEREBREU</t>
  </si>
  <si>
    <t>AMELIE</t>
  </si>
  <si>
    <t>DEWET</t>
  </si>
  <si>
    <t>VIRGINIE</t>
  </si>
  <si>
    <t>ANNE</t>
  </si>
  <si>
    <t>THOMAS</t>
  </si>
  <si>
    <t>DUCHESNE</t>
  </si>
  <si>
    <t>OLIVIER</t>
  </si>
  <si>
    <t>FERAND</t>
  </si>
  <si>
    <t>FRANCK</t>
  </si>
  <si>
    <t>CHRISTOPHE</t>
  </si>
  <si>
    <t>FONTOWICZ</t>
  </si>
  <si>
    <t>FOURNET</t>
  </si>
  <si>
    <t>HELENE</t>
  </si>
  <si>
    <t>KARIM</t>
  </si>
  <si>
    <t>HAVARD</t>
  </si>
  <si>
    <t>FRANCIS</t>
  </si>
  <si>
    <t>KOWALEWSKI</t>
  </si>
  <si>
    <t>CEDRIC</t>
  </si>
  <si>
    <t>LUC</t>
  </si>
  <si>
    <t>LAFORCE</t>
  </si>
  <si>
    <t>ALBERT</t>
  </si>
  <si>
    <t>LOGEZ</t>
  </si>
  <si>
    <t>CAROLE</t>
  </si>
  <si>
    <t>MAHIEUX</t>
  </si>
  <si>
    <t>PASCAL</t>
  </si>
  <si>
    <t>MARECHAL</t>
  </si>
  <si>
    <t>MARYLINE</t>
  </si>
  <si>
    <t>MARTEL</t>
  </si>
  <si>
    <t>MICHEL</t>
  </si>
  <si>
    <t>MARTINE</t>
  </si>
  <si>
    <t>XAVIER</t>
  </si>
  <si>
    <t>REYMBAUT</t>
  </si>
  <si>
    <t>SCHMIDLIN</t>
  </si>
  <si>
    <t>SEURIOT</t>
  </si>
  <si>
    <t>ANDRE</t>
  </si>
  <si>
    <t>SINNAEVE</t>
  </si>
  <si>
    <t>ARNAUD</t>
  </si>
  <si>
    <t>TRINQUET</t>
  </si>
  <si>
    <t>LEON</t>
  </si>
  <si>
    <t>VERRAES</t>
  </si>
  <si>
    <t>DELPHINE</t>
  </si>
  <si>
    <t>VITSE</t>
  </si>
  <si>
    <t>PASCALE</t>
  </si>
  <si>
    <t>JEAN-PAUL</t>
  </si>
  <si>
    <t>JEAN-LUC</t>
  </si>
  <si>
    <t>MARIE-HELENE</t>
  </si>
  <si>
    <t>ROSE-MARIE</t>
  </si>
  <si>
    <t>idFormateur</t>
  </si>
  <si>
    <t>OFFRE</t>
  </si>
  <si>
    <t>NumBenef</t>
  </si>
  <si>
    <t>idOffre</t>
  </si>
  <si>
    <t>Technicien Réseau et Telecommunication Entreprise</t>
  </si>
  <si>
    <t>FOURMAUX</t>
  </si>
  <si>
    <t>ALAIN</t>
  </si>
  <si>
    <t>ADVF</t>
  </si>
  <si>
    <t>AEB</t>
  </si>
  <si>
    <t>APH</t>
  </si>
  <si>
    <t>CQPM</t>
  </si>
  <si>
    <t>DVE</t>
  </si>
  <si>
    <t>ITS</t>
  </si>
  <si>
    <t>MPI</t>
  </si>
  <si>
    <t>VCM</t>
  </si>
  <si>
    <t>SOUD</t>
  </si>
  <si>
    <t>Assistant de vie aux Familles</t>
  </si>
  <si>
    <t>Vendeur Conseil en Magasin</t>
  </si>
  <si>
    <t>18166</t>
  </si>
  <si>
    <t>19022</t>
  </si>
  <si>
    <t>19028</t>
  </si>
  <si>
    <t>19036</t>
  </si>
  <si>
    <t>19051</t>
  </si>
  <si>
    <t>19129</t>
  </si>
  <si>
    <t>19132</t>
  </si>
  <si>
    <t>19133</t>
  </si>
  <si>
    <t>19134</t>
  </si>
  <si>
    <t>19135</t>
  </si>
  <si>
    <t>19137</t>
  </si>
  <si>
    <t>19138</t>
  </si>
  <si>
    <t>19140</t>
  </si>
  <si>
    <t>19141</t>
  </si>
  <si>
    <t>19143</t>
  </si>
  <si>
    <t>19144</t>
  </si>
  <si>
    <t>19149</t>
  </si>
  <si>
    <t>19181</t>
  </si>
  <si>
    <t>19191</t>
  </si>
  <si>
    <t>19202</t>
  </si>
  <si>
    <t>19204</t>
  </si>
  <si>
    <t>19205</t>
  </si>
  <si>
    <t>19220</t>
  </si>
  <si>
    <t>20001</t>
  </si>
  <si>
    <t>20004</t>
  </si>
  <si>
    <t>20034</t>
  </si>
  <si>
    <t>20045</t>
  </si>
  <si>
    <t xml:space="preserve">TSSR </t>
  </si>
  <si>
    <t>Soud</t>
  </si>
  <si>
    <t>GdP</t>
  </si>
  <si>
    <t>XXXX</t>
  </si>
  <si>
    <t>DE MOURA</t>
  </si>
  <si>
    <t>PAUL</t>
  </si>
  <si>
    <t>19073367</t>
  </si>
  <si>
    <t>DE NY</t>
  </si>
  <si>
    <t>ARTHUR</t>
  </si>
  <si>
    <t>19059063</t>
  </si>
  <si>
    <t>DESTOMBES</t>
  </si>
  <si>
    <t>FLORIAN</t>
  </si>
  <si>
    <t>19059068</t>
  </si>
  <si>
    <t>GROUST</t>
  </si>
  <si>
    <t>NICOLAS</t>
  </si>
  <si>
    <t>19059061</t>
  </si>
  <si>
    <t>MAIK</t>
  </si>
  <si>
    <t>JULIEN</t>
  </si>
  <si>
    <t>19059054</t>
  </si>
  <si>
    <t>RAOULT</t>
  </si>
  <si>
    <t>DAMIEN</t>
  </si>
  <si>
    <t>19059057</t>
  </si>
  <si>
    <t>RODRIGUES</t>
  </si>
  <si>
    <t>GUILLAUME</t>
  </si>
  <si>
    <t>19059070</t>
  </si>
  <si>
    <t>SARGSYAN</t>
  </si>
  <si>
    <t>SUREN</t>
  </si>
  <si>
    <t>19001130</t>
  </si>
  <si>
    <t>ISSENGUEL</t>
  </si>
  <si>
    <t>DOMINGOS</t>
  </si>
  <si>
    <t>19055674</t>
  </si>
  <si>
    <t>OBA ZANGA</t>
  </si>
  <si>
    <t>OBERLIN</t>
  </si>
  <si>
    <t>18131623</t>
  </si>
  <si>
    <t>BARENNE</t>
  </si>
  <si>
    <t>LAURE</t>
  </si>
  <si>
    <t>19129535</t>
  </si>
  <si>
    <t>DENOYELLE</t>
  </si>
  <si>
    <t>19124847</t>
  </si>
  <si>
    <t>DESCHILDRE</t>
  </si>
  <si>
    <t>19129549</t>
  </si>
  <si>
    <t>DUFOUR</t>
  </si>
  <si>
    <t>DAVID</t>
  </si>
  <si>
    <t>19129518</t>
  </si>
  <si>
    <t>ENGAMBA</t>
  </si>
  <si>
    <t>HANNA</t>
  </si>
  <si>
    <t>19129490</t>
  </si>
  <si>
    <t>LEMAIRE</t>
  </si>
  <si>
    <t>ANGELIQUE</t>
  </si>
  <si>
    <t>19129461</t>
  </si>
  <si>
    <t>MEESEMAECKER</t>
  </si>
  <si>
    <t>MEGANE</t>
  </si>
  <si>
    <t>19129486</t>
  </si>
  <si>
    <t>MEULLEMIESTRE</t>
  </si>
  <si>
    <t>CATHERINE</t>
  </si>
  <si>
    <t>19129497</t>
  </si>
  <si>
    <t>MOREAU</t>
  </si>
  <si>
    <t>JOSUE</t>
  </si>
  <si>
    <t>19129560</t>
  </si>
  <si>
    <t>SAUVAGE</t>
  </si>
  <si>
    <t>MATTHIEU</t>
  </si>
  <si>
    <t>19129504</t>
  </si>
  <si>
    <t>TOUSSAINT</t>
  </si>
  <si>
    <t>JEAN-BAPTISTE</t>
  </si>
  <si>
    <t>19135951</t>
  </si>
  <si>
    <t>CHAUSSOY</t>
  </si>
  <si>
    <t>ADRIEN</t>
  </si>
  <si>
    <t>19088209</t>
  </si>
  <si>
    <t>COLLE</t>
  </si>
  <si>
    <t>MARVIN</t>
  </si>
  <si>
    <t>19088208</t>
  </si>
  <si>
    <t>MZE BOINA</t>
  </si>
  <si>
    <t>NASMA</t>
  </si>
  <si>
    <t>19088200</t>
  </si>
  <si>
    <t>PATTAN</t>
  </si>
  <si>
    <t>SINHA</t>
  </si>
  <si>
    <t>08134945</t>
  </si>
  <si>
    <t>ROBAEY</t>
  </si>
  <si>
    <t>YANNICK</t>
  </si>
  <si>
    <t>19090175</t>
  </si>
  <si>
    <t>ROUSSELLE</t>
  </si>
  <si>
    <t>ROMAIN</t>
  </si>
  <si>
    <t>19088198</t>
  </si>
  <si>
    <t>VEROVE</t>
  </si>
  <si>
    <t>BRANDON</t>
  </si>
  <si>
    <t>19088204</t>
  </si>
  <si>
    <t>AHAMADA LOUFTI</t>
  </si>
  <si>
    <t>SAADIA</t>
  </si>
  <si>
    <t>19084150</t>
  </si>
  <si>
    <t>AHMED</t>
  </si>
  <si>
    <t>ALEXIA</t>
  </si>
  <si>
    <t>19118554</t>
  </si>
  <si>
    <t>GUILBERT</t>
  </si>
  <si>
    <t>ANNE SOPHIE</t>
  </si>
  <si>
    <t>19104847</t>
  </si>
  <si>
    <t>GUILLEMOT</t>
  </si>
  <si>
    <t>MARLENE</t>
  </si>
  <si>
    <t>19104879</t>
  </si>
  <si>
    <t>HUMBLOT</t>
  </si>
  <si>
    <t>NADJIMAT</t>
  </si>
  <si>
    <t>19105319</t>
  </si>
  <si>
    <t>LEFÈVRE</t>
  </si>
  <si>
    <t>JADE</t>
  </si>
  <si>
    <t>19104872</t>
  </si>
  <si>
    <t>OUSSET</t>
  </si>
  <si>
    <t>19123785</t>
  </si>
  <si>
    <t>PHILIPPE</t>
  </si>
  <si>
    <t>SANDRINE</t>
  </si>
  <si>
    <t>19105277</t>
  </si>
  <si>
    <t>POUWELS</t>
  </si>
  <si>
    <t>DANIELLA</t>
  </si>
  <si>
    <t>19121754</t>
  </si>
  <si>
    <t>TURBOT</t>
  </si>
  <si>
    <t>JULIE</t>
  </si>
  <si>
    <t>16156520</t>
  </si>
  <si>
    <t>TYROU</t>
  </si>
  <si>
    <t>19105285</t>
  </si>
  <si>
    <t>WARNIER</t>
  </si>
  <si>
    <t>CATHY</t>
  </si>
  <si>
    <t>19105290</t>
  </si>
  <si>
    <t>MARCQ</t>
  </si>
  <si>
    <t>ISABELLE</t>
  </si>
  <si>
    <t>19135115</t>
  </si>
  <si>
    <t>NOYELLE</t>
  </si>
  <si>
    <t>19135094</t>
  </si>
  <si>
    <t>ALLAIN</t>
  </si>
  <si>
    <t>19129803</t>
  </si>
  <si>
    <t>CORDONNIER</t>
  </si>
  <si>
    <t>18073132</t>
  </si>
  <si>
    <t>COULIBALY</t>
  </si>
  <si>
    <t>SOULEYMANE</t>
  </si>
  <si>
    <t>19129719</t>
  </si>
  <si>
    <t>DUBOS</t>
  </si>
  <si>
    <t>19129910</t>
  </si>
  <si>
    <t>HASSINI</t>
  </si>
  <si>
    <t>TAOUFIK</t>
  </si>
  <si>
    <t>19129710</t>
  </si>
  <si>
    <t>HENON</t>
  </si>
  <si>
    <t>RUDY</t>
  </si>
  <si>
    <t>19129829</t>
  </si>
  <si>
    <t>HOUSIEAUX</t>
  </si>
  <si>
    <t>ROMUALD</t>
  </si>
  <si>
    <t>08051024</t>
  </si>
  <si>
    <t>LEMOINE</t>
  </si>
  <si>
    <t>FABRICE</t>
  </si>
  <si>
    <t>19129797</t>
  </si>
  <si>
    <t>LOYER</t>
  </si>
  <si>
    <t>JEROME</t>
  </si>
  <si>
    <t>19073812</t>
  </si>
  <si>
    <t>SIWEK</t>
  </si>
  <si>
    <t>JEREMY</t>
  </si>
  <si>
    <t>19129916</t>
  </si>
  <si>
    <t>VERLOMME</t>
  </si>
  <si>
    <t>CLEMENT</t>
  </si>
  <si>
    <t>19129721</t>
  </si>
  <si>
    <t>REMY</t>
  </si>
  <si>
    <t>BRIAN</t>
  </si>
  <si>
    <t>19133825</t>
  </si>
  <si>
    <t>AFAKIR</t>
  </si>
  <si>
    <t>ABDOULHA</t>
  </si>
  <si>
    <t>19095744</t>
  </si>
  <si>
    <t>AHMINE</t>
  </si>
  <si>
    <t>YOUNES</t>
  </si>
  <si>
    <t>19095759</t>
  </si>
  <si>
    <t>BAIRY ONAPA</t>
  </si>
  <si>
    <t>SAMUEL</t>
  </si>
  <si>
    <t>19097800</t>
  </si>
  <si>
    <t>BATAILLE</t>
  </si>
  <si>
    <t>JEAN YVES</t>
  </si>
  <si>
    <t>19097817</t>
  </si>
  <si>
    <t>BOUCLET</t>
  </si>
  <si>
    <t>JIMMY</t>
  </si>
  <si>
    <t>19066605</t>
  </si>
  <si>
    <t>DUCROCQ</t>
  </si>
  <si>
    <t>HICHAM</t>
  </si>
  <si>
    <t>19095764</t>
  </si>
  <si>
    <t>GREVIN</t>
  </si>
  <si>
    <t>FRANCOIS</t>
  </si>
  <si>
    <t>19095798</t>
  </si>
  <si>
    <t>JOLY</t>
  </si>
  <si>
    <t>19097811</t>
  </si>
  <si>
    <t>MARTEEL</t>
  </si>
  <si>
    <t>19095789</t>
  </si>
  <si>
    <t>MILLIEN</t>
  </si>
  <si>
    <t>DYLAN</t>
  </si>
  <si>
    <t>19095777</t>
  </si>
  <si>
    <t>PRUDHOMME</t>
  </si>
  <si>
    <t>19095774</t>
  </si>
  <si>
    <t>SENDZINSKA</t>
  </si>
  <si>
    <t>RÉGIS</t>
  </si>
  <si>
    <t>19095754</t>
  </si>
  <si>
    <t>SERIEN</t>
  </si>
  <si>
    <t>JEAN-BENOÎT</t>
  </si>
  <si>
    <t>19095761</t>
  </si>
  <si>
    <t>VERBANCK</t>
  </si>
  <si>
    <t>VINCENT</t>
  </si>
  <si>
    <t>19097471</t>
  </si>
  <si>
    <t>BERNARD</t>
  </si>
  <si>
    <t>SOFIAN</t>
  </si>
  <si>
    <t>19114132</t>
  </si>
  <si>
    <t>CHAOUI</t>
  </si>
  <si>
    <t>19114119</t>
  </si>
  <si>
    <t>CHEKAIRI</t>
  </si>
  <si>
    <t>MOHAMED</t>
  </si>
  <si>
    <t>19118046</t>
  </si>
  <si>
    <t>DUPONT</t>
  </si>
  <si>
    <t>AURÉLIEN</t>
  </si>
  <si>
    <t>19116879</t>
  </si>
  <si>
    <t>GHESQUIER</t>
  </si>
  <si>
    <t>19114134</t>
  </si>
  <si>
    <t>JAAFAR</t>
  </si>
  <si>
    <t>ABBAS</t>
  </si>
  <si>
    <t>19116707</t>
  </si>
  <si>
    <t>MAURIN</t>
  </si>
  <si>
    <t>YVES</t>
  </si>
  <si>
    <t>19114131</t>
  </si>
  <si>
    <t>NEKHOUL</t>
  </si>
  <si>
    <t>IBRAHIM</t>
  </si>
  <si>
    <t>19114108</t>
  </si>
  <si>
    <t>TALON</t>
  </si>
  <si>
    <t>JORDAN</t>
  </si>
  <si>
    <t>19114099</t>
  </si>
  <si>
    <t>TISON</t>
  </si>
  <si>
    <t>BRUNO</t>
  </si>
  <si>
    <t>19118053</t>
  </si>
  <si>
    <t>TRAMATZU</t>
  </si>
  <si>
    <t>19114129</t>
  </si>
  <si>
    <t>VANENGELANDT</t>
  </si>
  <si>
    <t>VALENTIN</t>
  </si>
  <si>
    <t>19114123</t>
  </si>
  <si>
    <t>VERPOORT</t>
  </si>
  <si>
    <t>JONATHAN</t>
  </si>
  <si>
    <t>19114104</t>
  </si>
  <si>
    <t>AMICHI</t>
  </si>
  <si>
    <t>NABIL</t>
  </si>
  <si>
    <t>19124666</t>
  </si>
  <si>
    <t>BEN MARZOUK</t>
  </si>
  <si>
    <t>YOUSRA</t>
  </si>
  <si>
    <t>19124625</t>
  </si>
  <si>
    <t>COLIN</t>
  </si>
  <si>
    <t>MATHYS</t>
  </si>
  <si>
    <t>19125649</t>
  </si>
  <si>
    <t>DELEFORGE</t>
  </si>
  <si>
    <t>18056502</t>
  </si>
  <si>
    <t>DOMAIN</t>
  </si>
  <si>
    <t>LOIC</t>
  </si>
  <si>
    <t>19124694</t>
  </si>
  <si>
    <t>FONTAINE</t>
  </si>
  <si>
    <t>BENJAMIN</t>
  </si>
  <si>
    <t>19124703</t>
  </si>
  <si>
    <t>MAES</t>
  </si>
  <si>
    <t>JASON</t>
  </si>
  <si>
    <t>19124617</t>
  </si>
  <si>
    <t>MAQUINGHEN</t>
  </si>
  <si>
    <t>MEDERIC</t>
  </si>
  <si>
    <t>19126052</t>
  </si>
  <si>
    <t>MONTIEL</t>
  </si>
  <si>
    <t>NATHANAEL</t>
  </si>
  <si>
    <t>19124671</t>
  </si>
  <si>
    <t>POSON</t>
  </si>
  <si>
    <t>ALAN</t>
  </si>
  <si>
    <t>19124605</t>
  </si>
  <si>
    <t>PUHETINI</t>
  </si>
  <si>
    <t>MAXENCE</t>
  </si>
  <si>
    <t>19126179</t>
  </si>
  <si>
    <t>SAHIN</t>
  </si>
  <si>
    <t>VESSILYA</t>
  </si>
  <si>
    <t>19124701</t>
  </si>
  <si>
    <t>VERAGHE</t>
  </si>
  <si>
    <t>ALISON</t>
  </si>
  <si>
    <t>17068850</t>
  </si>
  <si>
    <t>WILLIART</t>
  </si>
  <si>
    <t>BAPTISTE</t>
  </si>
  <si>
    <t>19124708</t>
  </si>
  <si>
    <t>ALLEBEE</t>
  </si>
  <si>
    <t>SEBASTIEN</t>
  </si>
  <si>
    <t>19130587</t>
  </si>
  <si>
    <t>BOUSSALIA</t>
  </si>
  <si>
    <t>ZOHEIR</t>
  </si>
  <si>
    <t>16146185</t>
  </si>
  <si>
    <t>DUTILLY</t>
  </si>
  <si>
    <t>19130261</t>
  </si>
  <si>
    <t>FAUCHOIT</t>
  </si>
  <si>
    <t>MELYNE</t>
  </si>
  <si>
    <t>20002388</t>
  </si>
  <si>
    <t>KANDZA</t>
  </si>
  <si>
    <t>CHRIS ANA-MAR</t>
  </si>
  <si>
    <t>19130551</t>
  </si>
  <si>
    <t>LEBRUN</t>
  </si>
  <si>
    <t>MICKAEL</t>
  </si>
  <si>
    <t>19107089</t>
  </si>
  <si>
    <t>LUONG</t>
  </si>
  <si>
    <t>SAY</t>
  </si>
  <si>
    <t>19130263</t>
  </si>
  <si>
    <t>MEKILSEN</t>
  </si>
  <si>
    <t>KEVIN</t>
  </si>
  <si>
    <t>19137522</t>
  </si>
  <si>
    <t>PATFOORT</t>
  </si>
  <si>
    <t>19130570</t>
  </si>
  <si>
    <t>SBAAI</t>
  </si>
  <si>
    <t>ISSAM</t>
  </si>
  <si>
    <t>20002360</t>
  </si>
  <si>
    <t>TAINE</t>
  </si>
  <si>
    <t>19130579</t>
  </si>
  <si>
    <t>THERY</t>
  </si>
  <si>
    <t>18125656</t>
  </si>
  <si>
    <t>KUREZOBA</t>
  </si>
  <si>
    <t>LISA</t>
  </si>
  <si>
    <t>19099263</t>
  </si>
  <si>
    <t>BAUDSON</t>
  </si>
  <si>
    <t>SYLVIE</t>
  </si>
  <si>
    <t>19118210</t>
  </si>
  <si>
    <t>BENKOUCHANE</t>
  </si>
  <si>
    <t>ZAHRA</t>
  </si>
  <si>
    <t>19118217</t>
  </si>
  <si>
    <t>BOUTEILLE</t>
  </si>
  <si>
    <t>LAETITIA</t>
  </si>
  <si>
    <t>19120922</t>
  </si>
  <si>
    <t>CAUVIN</t>
  </si>
  <si>
    <t>VALENTINE</t>
  </si>
  <si>
    <t>19118162</t>
  </si>
  <si>
    <t>CHUFFART</t>
  </si>
  <si>
    <t>19118586</t>
  </si>
  <si>
    <t>DANGREAUX</t>
  </si>
  <si>
    <t>ANNE-LISE</t>
  </si>
  <si>
    <t>19118160</t>
  </si>
  <si>
    <t>DENUNCQ</t>
  </si>
  <si>
    <t>19118590</t>
  </si>
  <si>
    <t>DUBUISSON</t>
  </si>
  <si>
    <t>MARIE</t>
  </si>
  <si>
    <t>19118169</t>
  </si>
  <si>
    <t>DUREZ</t>
  </si>
  <si>
    <t>19118578</t>
  </si>
  <si>
    <t>FABIS</t>
  </si>
  <si>
    <t>JULIETTE</t>
  </si>
  <si>
    <t>19118164</t>
  </si>
  <si>
    <t>FAUCONNIER</t>
  </si>
  <si>
    <t>DAISY</t>
  </si>
  <si>
    <t>19118231</t>
  </si>
  <si>
    <t>FAVRESSE</t>
  </si>
  <si>
    <t>19118166</t>
  </si>
  <si>
    <t>SEVERINE</t>
  </si>
  <si>
    <t>19118240</t>
  </si>
  <si>
    <t>SAILLY</t>
  </si>
  <si>
    <t>PEGGY</t>
  </si>
  <si>
    <t>19118225</t>
  </si>
  <si>
    <t>TESSON</t>
  </si>
  <si>
    <t>BRIGITTE</t>
  </si>
  <si>
    <t>19118254</t>
  </si>
  <si>
    <t>BERTONCINI</t>
  </si>
  <si>
    <t>FLORENT</t>
  </si>
  <si>
    <t>19132050</t>
  </si>
  <si>
    <t>DELVAL</t>
  </si>
  <si>
    <t>JEMMY</t>
  </si>
  <si>
    <t>19131850</t>
  </si>
  <si>
    <t>FROMENT</t>
  </si>
  <si>
    <t>MATHIEU</t>
  </si>
  <si>
    <t>19137693</t>
  </si>
  <si>
    <t>GAGNANT</t>
  </si>
  <si>
    <t>19132055</t>
  </si>
  <si>
    <t>MURAGLIA</t>
  </si>
  <si>
    <t>19131359</t>
  </si>
  <si>
    <t>OUTTERYCK</t>
  </si>
  <si>
    <t>19131345</t>
  </si>
  <si>
    <t>PIERRU</t>
  </si>
  <si>
    <t>MICHAEL</t>
  </si>
  <si>
    <t>19131328</t>
  </si>
  <si>
    <t>PIETERS</t>
  </si>
  <si>
    <t>19131317</t>
  </si>
  <si>
    <t>RISCHEBE</t>
  </si>
  <si>
    <t>JOSSELIN</t>
  </si>
  <si>
    <t>19131350</t>
  </si>
  <si>
    <t>TALHI</t>
  </si>
  <si>
    <t>DJAMELDINE</t>
  </si>
  <si>
    <t>19131321</t>
  </si>
  <si>
    <t>19064282</t>
  </si>
  <si>
    <t>BLAVOET</t>
  </si>
  <si>
    <t>19132301</t>
  </si>
  <si>
    <t>CAPRON</t>
  </si>
  <si>
    <t>19132304</t>
  </si>
  <si>
    <t>DECROOCQ</t>
  </si>
  <si>
    <t>19132284</t>
  </si>
  <si>
    <t>KOBON</t>
  </si>
  <si>
    <t>YAN</t>
  </si>
  <si>
    <t>19132296</t>
  </si>
  <si>
    <t>NUTER</t>
  </si>
  <si>
    <t>ALBAN</t>
  </si>
  <si>
    <t>19132298</t>
  </si>
  <si>
    <t>POLLAERT</t>
  </si>
  <si>
    <t>ENZO</t>
  </si>
  <si>
    <t>19139022</t>
  </si>
  <si>
    <t>SACI</t>
  </si>
  <si>
    <t>THEO</t>
  </si>
  <si>
    <t>19132303</t>
  </si>
  <si>
    <t>SCHUPPE</t>
  </si>
  <si>
    <t>HUGO</t>
  </si>
  <si>
    <t>19139012</t>
  </si>
  <si>
    <t>TERNY</t>
  </si>
  <si>
    <t>CAROLINE</t>
  </si>
  <si>
    <t>19132308</t>
  </si>
  <si>
    <t>WILLE</t>
  </si>
  <si>
    <t>SIMON</t>
  </si>
  <si>
    <t>19132306</t>
  </si>
  <si>
    <t>AGEZ</t>
  </si>
  <si>
    <t>JOHANNA</t>
  </si>
  <si>
    <t>19101750</t>
  </si>
  <si>
    <t>BERTELOOT</t>
  </si>
  <si>
    <t>CHRISTELLE</t>
  </si>
  <si>
    <t>19101834</t>
  </si>
  <si>
    <t>BOUTON</t>
  </si>
  <si>
    <t>LUDIVINE</t>
  </si>
  <si>
    <t>19101840</t>
  </si>
  <si>
    <t>BUNIET</t>
  </si>
  <si>
    <t>AGNES</t>
  </si>
  <si>
    <t>19101773</t>
  </si>
  <si>
    <t>CHARLON</t>
  </si>
  <si>
    <t>ANNIE</t>
  </si>
  <si>
    <t>19101855</t>
  </si>
  <si>
    <t>DEMASSIEUX</t>
  </si>
  <si>
    <t>MARIE LOU</t>
  </si>
  <si>
    <t>19101826</t>
  </si>
  <si>
    <t>DENYS</t>
  </si>
  <si>
    <t>LYSIANE</t>
  </si>
  <si>
    <t>19101843</t>
  </si>
  <si>
    <t>FERYN</t>
  </si>
  <si>
    <t>AURORE</t>
  </si>
  <si>
    <t>19101812</t>
  </si>
  <si>
    <t>MAHROUG</t>
  </si>
  <si>
    <t>LAHOUARI</t>
  </si>
  <si>
    <t>19101783</t>
  </si>
  <si>
    <t>MANCEAU</t>
  </si>
  <si>
    <t>19101787</t>
  </si>
  <si>
    <t>STROSBERG</t>
  </si>
  <si>
    <t>MARIE PIERRE</t>
  </si>
  <si>
    <t>19101851</t>
  </si>
  <si>
    <t>VAAST</t>
  </si>
  <si>
    <t>FRANCOISE</t>
  </si>
  <si>
    <t>19101795</t>
  </si>
  <si>
    <t>VINAGRE</t>
  </si>
  <si>
    <t>19101736</t>
  </si>
  <si>
    <t>BOUGEROLLE</t>
  </si>
  <si>
    <t>MAXIME</t>
  </si>
  <si>
    <t>19116714</t>
  </si>
  <si>
    <t>MARINA</t>
  </si>
  <si>
    <t>19114874</t>
  </si>
  <si>
    <t>COULBAUX</t>
  </si>
  <si>
    <t>MELANIE</t>
  </si>
  <si>
    <t>19114880</t>
  </si>
  <si>
    <t>LECOMPTE</t>
  </si>
  <si>
    <t>ALICIA</t>
  </si>
  <si>
    <t>19114814</t>
  </si>
  <si>
    <t>LECRAS</t>
  </si>
  <si>
    <t>LAURA</t>
  </si>
  <si>
    <t>19114834</t>
  </si>
  <si>
    <t>LEMAITRE</t>
  </si>
  <si>
    <t>AUDREY</t>
  </si>
  <si>
    <t>19114823</t>
  </si>
  <si>
    <t>LEROY</t>
  </si>
  <si>
    <t>19114838</t>
  </si>
  <si>
    <t>LIERE</t>
  </si>
  <si>
    <t>ELISA</t>
  </si>
  <si>
    <t>19114830</t>
  </si>
  <si>
    <t>SAINT MAXIN</t>
  </si>
  <si>
    <t>ANAIS</t>
  </si>
  <si>
    <t>19114795</t>
  </si>
  <si>
    <t>SCHREVEL</t>
  </si>
  <si>
    <t>19114835</t>
  </si>
  <si>
    <t>ADNOT</t>
  </si>
  <si>
    <t>19134773</t>
  </si>
  <si>
    <t>BOUZERADE</t>
  </si>
  <si>
    <t>KHADJOU</t>
  </si>
  <si>
    <t>19129736</t>
  </si>
  <si>
    <t>CHAMSSI ATTOUMANI</t>
  </si>
  <si>
    <t>ROU-OUAT</t>
  </si>
  <si>
    <t>19129842</t>
  </si>
  <si>
    <t>GRASSIN</t>
  </si>
  <si>
    <t>LOUANNE</t>
  </si>
  <si>
    <t>19129715</t>
  </si>
  <si>
    <t>HANNON</t>
  </si>
  <si>
    <t>19137918</t>
  </si>
  <si>
    <t>PALOMA</t>
  </si>
  <si>
    <t>19129733</t>
  </si>
  <si>
    <t>LEFEBVRE</t>
  </si>
  <si>
    <t>SHANNON</t>
  </si>
  <si>
    <t>19129707</t>
  </si>
  <si>
    <t>LEPLAT</t>
  </si>
  <si>
    <t>17012317</t>
  </si>
  <si>
    <t>PROVOU</t>
  </si>
  <si>
    <t>DEBORAH</t>
  </si>
  <si>
    <t>19129812</t>
  </si>
  <si>
    <t>REDONDO</t>
  </si>
  <si>
    <t>OPHELIE</t>
  </si>
  <si>
    <t>19129745</t>
  </si>
  <si>
    <t>THOORIS</t>
  </si>
  <si>
    <t>19129727</t>
  </si>
  <si>
    <t>TOUALBIA</t>
  </si>
  <si>
    <t>FIONA</t>
  </si>
  <si>
    <t>16140554</t>
  </si>
  <si>
    <t>WYBOUW</t>
  </si>
  <si>
    <t>JUSTINE</t>
  </si>
  <si>
    <t>19129837</t>
  </si>
  <si>
    <t>GRAIRIAN</t>
  </si>
  <si>
    <t>MERI</t>
  </si>
  <si>
    <t>19133704</t>
  </si>
  <si>
    <t>ROHART</t>
  </si>
  <si>
    <t>CORINNE</t>
  </si>
  <si>
    <t>19139407</t>
  </si>
  <si>
    <t>ARNOUX</t>
  </si>
  <si>
    <t>JUSTIN</t>
  </si>
  <si>
    <t>19129256</t>
  </si>
  <si>
    <t>BEGREM</t>
  </si>
  <si>
    <t>19129277</t>
  </si>
  <si>
    <t>CANDILLIER</t>
  </si>
  <si>
    <t>GEOFFREY</t>
  </si>
  <si>
    <t>19129303</t>
  </si>
  <si>
    <t>CONSIL</t>
  </si>
  <si>
    <t>ANTHONY</t>
  </si>
  <si>
    <t>19129273</t>
  </si>
  <si>
    <t>DEKAISER</t>
  </si>
  <si>
    <t>19129315</t>
  </si>
  <si>
    <t>FOURNIVAL</t>
  </si>
  <si>
    <t>THIERRY</t>
  </si>
  <si>
    <t>16176537</t>
  </si>
  <si>
    <t>LENNE</t>
  </si>
  <si>
    <t>19129280</t>
  </si>
  <si>
    <t>LIBLANC</t>
  </si>
  <si>
    <t>19129284</t>
  </si>
  <si>
    <t>MADER</t>
  </si>
  <si>
    <t>QUENTIN</t>
  </si>
  <si>
    <t>19129288</t>
  </si>
  <si>
    <t>NGONGANG</t>
  </si>
  <si>
    <t>19131203</t>
  </si>
  <si>
    <t>RENAUX</t>
  </si>
  <si>
    <t>GAETAN</t>
  </si>
  <si>
    <t>19129268</t>
  </si>
  <si>
    <t>ROCHE</t>
  </si>
  <si>
    <t>MARINE</t>
  </si>
  <si>
    <t>19129005</t>
  </si>
  <si>
    <t>ROUBLIC</t>
  </si>
  <si>
    <t>19129295</t>
  </si>
  <si>
    <t>SCHMITZ</t>
  </si>
  <si>
    <t>ALEXANDRE</t>
  </si>
  <si>
    <t>19129245</t>
  </si>
  <si>
    <t>TERRYN</t>
  </si>
  <si>
    <t>TEDDY</t>
  </si>
  <si>
    <t>19135166</t>
  </si>
  <si>
    <t>TRAPET</t>
  </si>
  <si>
    <t>CORENTIN</t>
  </si>
  <si>
    <t>19129259</t>
  </si>
  <si>
    <t>DEVRED</t>
  </si>
  <si>
    <t>20000802</t>
  </si>
  <si>
    <t>16123149</t>
  </si>
  <si>
    <t>DUTAS</t>
  </si>
  <si>
    <t>ALFREDO</t>
  </si>
  <si>
    <t>19130049</t>
  </si>
  <si>
    <t>LAJOUX</t>
  </si>
  <si>
    <t>18057086</t>
  </si>
  <si>
    <t>MARTIN</t>
  </si>
  <si>
    <t>19127495</t>
  </si>
  <si>
    <t>VANDOMME</t>
  </si>
  <si>
    <t>19130074</t>
  </si>
  <si>
    <t>ZACCONI</t>
  </si>
  <si>
    <t>ERIC</t>
  </si>
  <si>
    <t>15114404</t>
  </si>
  <si>
    <t>SZWED</t>
  </si>
  <si>
    <t>19102276</t>
  </si>
  <si>
    <t>DUTOIT</t>
  </si>
  <si>
    <t>TRYSTAN</t>
  </si>
  <si>
    <t>19106356</t>
  </si>
  <si>
    <t>SYLVAIN</t>
  </si>
  <si>
    <t>19105867</t>
  </si>
  <si>
    <t>HEENDRICKXEN</t>
  </si>
  <si>
    <t>19105840</t>
  </si>
  <si>
    <t>DUFRESNE</t>
  </si>
  <si>
    <t>LUCAS</t>
  </si>
  <si>
    <t>19112111</t>
  </si>
  <si>
    <t>PECQUEUX</t>
  </si>
  <si>
    <t>JOHANN</t>
  </si>
  <si>
    <t>19122473</t>
  </si>
  <si>
    <t>ALLOUCHERY</t>
  </si>
  <si>
    <t>ALINE</t>
  </si>
  <si>
    <t>20007170</t>
  </si>
  <si>
    <t>GOMAR</t>
  </si>
  <si>
    <t>NADIA</t>
  </si>
  <si>
    <t>20012098</t>
  </si>
  <si>
    <t>PILLET</t>
  </si>
  <si>
    <t>SIMONE</t>
  </si>
  <si>
    <t>19046184</t>
  </si>
  <si>
    <t>PRONIER</t>
  </si>
  <si>
    <t>CARINE</t>
  </si>
  <si>
    <t>08145330</t>
  </si>
  <si>
    <t>RYCKEBOSCH</t>
  </si>
  <si>
    <t>CINDY</t>
  </si>
  <si>
    <t>20007183</t>
  </si>
  <si>
    <t>BADRI</t>
  </si>
  <si>
    <t>HALGORDE</t>
  </si>
  <si>
    <t>20004542</t>
  </si>
  <si>
    <t>DEPREZ</t>
  </si>
  <si>
    <t>20004587</t>
  </si>
  <si>
    <t>DUQUENE</t>
  </si>
  <si>
    <t>20004585</t>
  </si>
  <si>
    <t>20004578</t>
  </si>
  <si>
    <t>LIEVIN</t>
  </si>
  <si>
    <t>20004597</t>
  </si>
  <si>
    <t>20004557</t>
  </si>
  <si>
    <t>ORGAER</t>
  </si>
  <si>
    <t>20004553</t>
  </si>
  <si>
    <t>SAILLOT</t>
  </si>
  <si>
    <t>20004591</t>
  </si>
  <si>
    <t>TIRMARCHE</t>
  </si>
  <si>
    <t>ALEXIS</t>
  </si>
  <si>
    <t>20004572</t>
  </si>
  <si>
    <t>ABDALLAH</t>
  </si>
  <si>
    <t>PATRICIA</t>
  </si>
  <si>
    <t>20012481</t>
  </si>
  <si>
    <t>BODO</t>
  </si>
  <si>
    <t>20012474</t>
  </si>
  <si>
    <t>BONNE</t>
  </si>
  <si>
    <t>PRISCILLA</t>
  </si>
  <si>
    <t>20012472</t>
  </si>
  <si>
    <t>DELACROIX</t>
  </si>
  <si>
    <t>20012468</t>
  </si>
  <si>
    <t>VANHOLDERBEKE</t>
  </si>
  <si>
    <t>20012480</t>
  </si>
  <si>
    <t>AVADANEI</t>
  </si>
  <si>
    <t>RODICA</t>
  </si>
  <si>
    <t>20013440</t>
  </si>
  <si>
    <t>BARTHELEMY</t>
  </si>
  <si>
    <t>20015538</t>
  </si>
  <si>
    <t>FARIN</t>
  </si>
  <si>
    <t>CHANTAL</t>
  </si>
  <si>
    <t>20013798</t>
  </si>
  <si>
    <t>GEERAERT</t>
  </si>
  <si>
    <t>20013435</t>
  </si>
  <si>
    <t>LANIEZ</t>
  </si>
  <si>
    <t>20013449</t>
  </si>
  <si>
    <t>LYSIAK</t>
  </si>
  <si>
    <t>20013445</t>
  </si>
  <si>
    <t>MERLIN</t>
  </si>
  <si>
    <t>JEAN-FRANCOIS</t>
  </si>
  <si>
    <t>20016114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</si>
</sst>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m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0" fillId="2" borderId="1" xfId="0" quotePrefix="1" applyNumberForma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0" fillId="2" borderId="1" xfId="0" applyNumberForma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vertical="center"/>
      <protection locked="0"/>
    </xf>
    <xf numFmtId="0" fontId="0" fillId="0" borderId="4" xfId="0" applyBorder="1"/>
    <xf numFmtId="0" fontId="0" fillId="0" borderId="4" xfId="0" quotePrefix="1" applyBorder="1"/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4" workbookViewId="0">
      <selection activeCell="F2" sqref="F2:F42"/>
    </sheetView>
  </sheetViews>
  <sheetFormatPr baseColWidth="10" defaultRowHeight="14.4" x14ac:dyDescent="0.3"/>
  <cols>
    <col min="1" max="1" width="14.6640625" bestFit="1" customWidth="1"/>
    <col min="6" max="6" width="90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51</v>
      </c>
      <c r="E1" t="s">
        <v>7</v>
      </c>
    </row>
    <row r="2" spans="1:6" x14ac:dyDescent="0.3">
      <c r="A2" s="10" t="s">
        <v>76</v>
      </c>
      <c r="B2" t="s">
        <v>77</v>
      </c>
      <c r="C2" s="9" t="s">
        <v>54</v>
      </c>
      <c r="D2">
        <v>0</v>
      </c>
      <c r="E2">
        <v>1</v>
      </c>
      <c r="F2" t="str">
        <f>"insert into formateur (idformateur,matricule,nom,prenom,role,motDePasse) values("&amp;E2&amp;",'"&amp;C2&amp;"','"&amp;A2&amp;"','"&amp;B2&amp;"',"&amp;D2&amp;",md5('"&amp;C2&amp;"'));"</f>
        <v>insert into formateur (idformateur,matricule,nom,prenom,role,motDePasse) values(1,'0803161','BAERT','STEPHANE',0,md5('0803161'));</v>
      </c>
    </row>
    <row r="3" spans="1:6" x14ac:dyDescent="0.3">
      <c r="A3" s="10" t="s">
        <v>78</v>
      </c>
      <c r="B3" t="s">
        <v>77</v>
      </c>
      <c r="C3" s="11" t="s">
        <v>55</v>
      </c>
      <c r="D3">
        <v>0</v>
      </c>
      <c r="E3">
        <v>2</v>
      </c>
      <c r="F3" t="str">
        <f t="shared" ref="F3:F42" si="0">"insert into formateur (idformateur,matricule,nom,prenom,role,motDePasse) values("&amp;E3&amp;",'"&amp;C3&amp;"','"&amp;A3&amp;"','"&amp;B3&amp;"',"&amp;D3&amp;",md5('"&amp;C3&amp;"'));"</f>
        <v>insert into formateur (idformateur,matricule,nom,prenom,role,motDePasse) values(2,'02BX015','BALLET','STEPHANE',0,md5('02BX015'));</v>
      </c>
    </row>
    <row r="4" spans="1:6" x14ac:dyDescent="0.3">
      <c r="A4" s="10" t="s">
        <v>79</v>
      </c>
      <c r="B4" t="s">
        <v>80</v>
      </c>
      <c r="C4" s="11">
        <v>1900858</v>
      </c>
      <c r="D4">
        <v>1</v>
      </c>
      <c r="E4">
        <v>3</v>
      </c>
      <c r="F4" t="str">
        <f t="shared" si="0"/>
        <v>insert into formateur (idformateur,matricule,nom,prenom,role,motDePasse) values(3,'1900858','BARBIER','STELLA',1,md5('1900858'));</v>
      </c>
    </row>
    <row r="5" spans="1:6" x14ac:dyDescent="0.3">
      <c r="A5" s="10" t="s">
        <v>24</v>
      </c>
      <c r="B5" t="s">
        <v>133</v>
      </c>
      <c r="C5" s="11">
        <v>1000435</v>
      </c>
      <c r="D5">
        <v>1</v>
      </c>
      <c r="E5">
        <v>4</v>
      </c>
      <c r="F5" t="str">
        <f t="shared" si="0"/>
        <v>insert into formateur (idformateur,matricule,nom,prenom,role,motDePasse) values(4,'1000435','BATSIK','JEAN-PAUL',1,md5('1000435'));</v>
      </c>
    </row>
    <row r="6" spans="1:6" x14ac:dyDescent="0.3">
      <c r="A6" s="10" t="s">
        <v>20</v>
      </c>
      <c r="B6" t="s">
        <v>81</v>
      </c>
      <c r="C6" s="11">
        <v>1903375</v>
      </c>
      <c r="D6">
        <v>1</v>
      </c>
      <c r="E6">
        <v>5</v>
      </c>
      <c r="F6" t="str">
        <f t="shared" si="0"/>
        <v>insert into formateur (idformateur,matricule,nom,prenom,role,motDePasse) values(5,'1903375','BOUTEILLER','EMMANUEL',1,md5('1903375'));</v>
      </c>
    </row>
    <row r="7" spans="1:6" x14ac:dyDescent="0.3">
      <c r="A7" s="10" t="s">
        <v>30</v>
      </c>
      <c r="B7" t="s">
        <v>82</v>
      </c>
      <c r="C7" s="9" t="s">
        <v>56</v>
      </c>
      <c r="D7">
        <v>0</v>
      </c>
      <c r="E7">
        <v>6</v>
      </c>
      <c r="F7" t="str">
        <f t="shared" si="0"/>
        <v>insert into formateur (idformateur,matricule,nom,prenom,role,motDePasse) values(6,'0503241','BUTTERDROGHE','HERVE',0,md5('0503241'));</v>
      </c>
    </row>
    <row r="8" spans="1:6" x14ac:dyDescent="0.3">
      <c r="A8" s="10" t="s">
        <v>84</v>
      </c>
      <c r="B8" t="s">
        <v>85</v>
      </c>
      <c r="C8" s="9" t="s">
        <v>57</v>
      </c>
      <c r="D8">
        <v>1</v>
      </c>
      <c r="E8">
        <v>7</v>
      </c>
      <c r="F8" t="str">
        <f t="shared" si="0"/>
        <v>insert into formateur (idformateur,matricule,nom,prenom,role,motDePasse) values(7,'0700665','DEGROOTE','ELODIE',1,md5('0700665'));</v>
      </c>
    </row>
    <row r="9" spans="1:6" x14ac:dyDescent="0.3">
      <c r="A9" s="10" t="s">
        <v>86</v>
      </c>
      <c r="B9" t="s">
        <v>87</v>
      </c>
      <c r="C9" s="11" t="s">
        <v>58</v>
      </c>
      <c r="D9">
        <v>2</v>
      </c>
      <c r="E9">
        <v>8</v>
      </c>
      <c r="F9" t="str">
        <f t="shared" si="0"/>
        <v>insert into formateur (idformateur,matricule,nom,prenom,role,motDePasse) values(8,'99AY013','DELESCLUSE','FREDERIC',2,md5('99AY013'));</v>
      </c>
    </row>
    <row r="10" spans="1:6" x14ac:dyDescent="0.3">
      <c r="A10" s="10" t="s">
        <v>21</v>
      </c>
      <c r="B10" t="s">
        <v>88</v>
      </c>
      <c r="C10" s="11" t="s">
        <v>59</v>
      </c>
      <c r="D10">
        <v>0</v>
      </c>
      <c r="E10">
        <v>9</v>
      </c>
      <c r="F10" t="str">
        <f t="shared" si="0"/>
        <v>insert into formateur (idformateur,matricule,nom,prenom,role,motDePasse) values(9,'00CN003','DELNATTE','LAURENT',0,md5('00CN003'));</v>
      </c>
    </row>
    <row r="11" spans="1:6" x14ac:dyDescent="0.3">
      <c r="A11" s="10" t="s">
        <v>89</v>
      </c>
      <c r="B11" t="s">
        <v>90</v>
      </c>
      <c r="C11" s="11">
        <v>1301971</v>
      </c>
      <c r="D11">
        <v>1</v>
      </c>
      <c r="E11">
        <v>10</v>
      </c>
      <c r="F11" t="str">
        <f t="shared" si="0"/>
        <v>insert into formateur (idformateur,matricule,nom,prenom,role,motDePasse) values(10,'1301971','DEREBREU','AMELIE',1,md5('1301971'));</v>
      </c>
    </row>
    <row r="12" spans="1:6" x14ac:dyDescent="0.3">
      <c r="A12" s="10" t="s">
        <v>91</v>
      </c>
      <c r="B12" t="s">
        <v>92</v>
      </c>
      <c r="C12" s="11">
        <v>1800315</v>
      </c>
      <c r="D12">
        <v>1</v>
      </c>
      <c r="E12">
        <v>11</v>
      </c>
      <c r="F12" t="str">
        <f t="shared" si="0"/>
        <v>insert into formateur (idformateur,matricule,nom,prenom,role,motDePasse) values(11,'1800315','DEWET','VIRGINIE',1,md5('1800315'));</v>
      </c>
    </row>
    <row r="13" spans="1:6" x14ac:dyDescent="0.3">
      <c r="A13" s="10" t="s">
        <v>52</v>
      </c>
      <c r="B13" t="s">
        <v>93</v>
      </c>
      <c r="C13" s="9" t="s">
        <v>60</v>
      </c>
      <c r="D13">
        <v>2</v>
      </c>
      <c r="E13">
        <v>12</v>
      </c>
      <c r="F13" t="str">
        <f t="shared" si="0"/>
        <v>insert into formateur (idformateur,matricule,nom,prenom,role,motDePasse) values(12,'0502772','DISTANTI','ANNE',2,md5('0502772'));</v>
      </c>
    </row>
    <row r="14" spans="1:6" x14ac:dyDescent="0.3">
      <c r="A14" s="10" t="s">
        <v>26</v>
      </c>
      <c r="B14" t="s">
        <v>94</v>
      </c>
      <c r="C14" s="11">
        <v>1900865</v>
      </c>
      <c r="D14">
        <v>1</v>
      </c>
      <c r="E14">
        <v>13</v>
      </c>
      <c r="F14" t="str">
        <f t="shared" si="0"/>
        <v>insert into formateur (idformateur,matricule,nom,prenom,role,motDePasse) values(13,'1900865','DUBOIS','THOMAS',1,md5('1900865'));</v>
      </c>
    </row>
    <row r="15" spans="1:6" x14ac:dyDescent="0.3">
      <c r="A15" s="10" t="s">
        <v>95</v>
      </c>
      <c r="B15" t="s">
        <v>96</v>
      </c>
      <c r="C15" s="11" t="s">
        <v>61</v>
      </c>
      <c r="D15">
        <v>0</v>
      </c>
      <c r="E15">
        <v>14</v>
      </c>
      <c r="F15" t="str">
        <f t="shared" si="0"/>
        <v>insert into formateur (idformateur,matricule,nom,prenom,role,motDePasse) values(14,'98CD008','DUCHESNE','OLIVIER',0,md5('98CD008'));</v>
      </c>
    </row>
    <row r="16" spans="1:6" x14ac:dyDescent="0.3">
      <c r="A16" s="10" t="s">
        <v>97</v>
      </c>
      <c r="B16" t="s">
        <v>98</v>
      </c>
      <c r="C16" s="11" t="s">
        <v>62</v>
      </c>
      <c r="D16">
        <v>0</v>
      </c>
      <c r="E16">
        <v>15</v>
      </c>
      <c r="F16" t="str">
        <f t="shared" si="0"/>
        <v>insert into formateur (idformateur,matricule,nom,prenom,role,motDePasse) values(15,'95BX011','FERAND','FRANCK',0,md5('95BX011'));</v>
      </c>
    </row>
    <row r="17" spans="1:6" x14ac:dyDescent="0.3">
      <c r="A17" s="10" t="s">
        <v>31</v>
      </c>
      <c r="B17" t="s">
        <v>99</v>
      </c>
      <c r="C17" s="11">
        <v>1700978</v>
      </c>
      <c r="D17">
        <v>1</v>
      </c>
      <c r="E17">
        <v>16</v>
      </c>
      <c r="F17" t="str">
        <f t="shared" si="0"/>
        <v>insert into formateur (idformateur,matricule,nom,prenom,role,motDePasse) values(16,'1700978','FICQUET','CHRISTOPHE',1,md5('1700978'));</v>
      </c>
    </row>
    <row r="18" spans="1:6" x14ac:dyDescent="0.3">
      <c r="A18" s="10" t="s">
        <v>100</v>
      </c>
      <c r="B18" t="s">
        <v>87</v>
      </c>
      <c r="C18" s="9" t="s">
        <v>63</v>
      </c>
      <c r="D18">
        <v>0</v>
      </c>
      <c r="E18">
        <v>17</v>
      </c>
      <c r="F18" t="str">
        <f t="shared" si="0"/>
        <v>insert into formateur (idformateur,matricule,nom,prenom,role,motDePasse) values(17,'0603230','FONTOWICZ','FREDERIC',0,md5('0603230'));</v>
      </c>
    </row>
    <row r="19" spans="1:6" x14ac:dyDescent="0.3">
      <c r="A19" s="10" t="s">
        <v>101</v>
      </c>
      <c r="B19" t="s">
        <v>102</v>
      </c>
      <c r="C19" s="9">
        <v>1802963</v>
      </c>
      <c r="D19">
        <v>0</v>
      </c>
      <c r="E19">
        <v>18</v>
      </c>
      <c r="F19" t="str">
        <f t="shared" si="0"/>
        <v>insert into formateur (idformateur,matricule,nom,prenom,role,motDePasse) values(18,'1802963','FOURNET','HELENE',0,md5('1802963'));</v>
      </c>
    </row>
    <row r="20" spans="1:6" x14ac:dyDescent="0.3">
      <c r="A20" s="10" t="s">
        <v>27</v>
      </c>
      <c r="B20" t="s">
        <v>103</v>
      </c>
      <c r="C20" s="9" t="s">
        <v>64</v>
      </c>
      <c r="D20">
        <v>1</v>
      </c>
      <c r="E20">
        <v>19</v>
      </c>
      <c r="F20" t="str">
        <f t="shared" si="0"/>
        <v>insert into formateur (idformateur,matricule,nom,prenom,role,motDePasse) values(19,'0902067','GHARBI','KARIM',1,md5('0902067'));</v>
      </c>
    </row>
    <row r="21" spans="1:6" x14ac:dyDescent="0.3">
      <c r="A21" s="12" t="s">
        <v>104</v>
      </c>
      <c r="B21" t="s">
        <v>105</v>
      </c>
      <c r="C21" s="11" t="s">
        <v>65</v>
      </c>
      <c r="D21">
        <v>0</v>
      </c>
      <c r="E21">
        <v>20</v>
      </c>
      <c r="F21" t="str">
        <f t="shared" si="0"/>
        <v>insert into formateur (idformateur,matricule,nom,prenom,role,motDePasse) values(20,'94A0021','HAVARD','FRANCIS',0,md5('94A0021'));</v>
      </c>
    </row>
    <row r="22" spans="1:6" x14ac:dyDescent="0.3">
      <c r="A22" s="10" t="s">
        <v>106</v>
      </c>
      <c r="B22" t="s">
        <v>107</v>
      </c>
      <c r="C22" s="9" t="s">
        <v>66</v>
      </c>
      <c r="D22">
        <v>1</v>
      </c>
      <c r="E22">
        <v>21</v>
      </c>
      <c r="F22" t="str">
        <f t="shared" si="0"/>
        <v>insert into formateur (idformateur,matricule,nom,prenom,role,motDePasse) values(21,'0801355','KOWALEWSKI','CEDRIC',1,md5('0801355'));</v>
      </c>
    </row>
    <row r="23" spans="1:6" x14ac:dyDescent="0.3">
      <c r="A23" s="12" t="s">
        <v>29</v>
      </c>
      <c r="B23" t="s">
        <v>134</v>
      </c>
      <c r="C23" s="11">
        <v>1403021</v>
      </c>
      <c r="D23">
        <v>1</v>
      </c>
      <c r="E23">
        <v>22</v>
      </c>
      <c r="F23" t="str">
        <f t="shared" si="0"/>
        <v>insert into formateur (idformateur,matricule,nom,prenom,role,motDePasse) values(22,'1403021','KUNZ','JEAN-LUC',1,md5('1403021'));</v>
      </c>
    </row>
    <row r="24" spans="1:6" x14ac:dyDescent="0.3">
      <c r="A24" s="10" t="s">
        <v>109</v>
      </c>
      <c r="B24" t="s">
        <v>110</v>
      </c>
      <c r="C24" s="9" t="s">
        <v>67</v>
      </c>
      <c r="D24">
        <v>0</v>
      </c>
      <c r="E24">
        <v>23</v>
      </c>
      <c r="F24" t="str">
        <f t="shared" si="0"/>
        <v>insert into formateur (idformateur,matricule,nom,prenom,role,motDePasse) values(23,'0600941','LAFORCE','ALBERT',0,md5('0600941'));</v>
      </c>
    </row>
    <row r="25" spans="1:6" x14ac:dyDescent="0.3">
      <c r="A25" s="10" t="s">
        <v>111</v>
      </c>
      <c r="B25" t="s">
        <v>112</v>
      </c>
      <c r="C25" s="9" t="s">
        <v>68</v>
      </c>
      <c r="D25">
        <v>0</v>
      </c>
      <c r="E25">
        <v>24</v>
      </c>
      <c r="F25" t="str">
        <f t="shared" si="0"/>
        <v>insert into formateur (idformateur,matricule,nom,prenom,role,motDePasse) values(24,'0700366','LOGEZ','CAROLE',0,md5('0700366'));</v>
      </c>
    </row>
    <row r="26" spans="1:6" x14ac:dyDescent="0.3">
      <c r="A26" s="10" t="s">
        <v>113</v>
      </c>
      <c r="B26" t="s">
        <v>114</v>
      </c>
      <c r="C26" s="11">
        <v>190001</v>
      </c>
      <c r="D26">
        <v>0</v>
      </c>
      <c r="E26">
        <v>25</v>
      </c>
      <c r="F26" t="str">
        <f t="shared" si="0"/>
        <v>insert into formateur (idformateur,matricule,nom,prenom,role,motDePasse) values(25,'190001','MAHIEUX','PASCAL',0,md5('190001'));</v>
      </c>
    </row>
    <row r="27" spans="1:6" x14ac:dyDescent="0.3">
      <c r="A27" s="10" t="s">
        <v>115</v>
      </c>
      <c r="B27" t="s">
        <v>116</v>
      </c>
      <c r="C27" s="11" t="s">
        <v>69</v>
      </c>
      <c r="D27">
        <v>2</v>
      </c>
      <c r="E27">
        <v>26</v>
      </c>
      <c r="F27" t="str">
        <f t="shared" si="0"/>
        <v>insert into formateur (idformateur,matricule,nom,prenom,role,motDePasse) values(26,'89CN003','MARECHAL','MARYLINE',2,md5('89CN003'));</v>
      </c>
    </row>
    <row r="28" spans="1:6" x14ac:dyDescent="0.3">
      <c r="A28" s="10" t="s">
        <v>117</v>
      </c>
      <c r="B28" t="s">
        <v>118</v>
      </c>
      <c r="C28" s="11">
        <v>1301180</v>
      </c>
      <c r="D28">
        <v>0</v>
      </c>
      <c r="E28">
        <v>27</v>
      </c>
      <c r="F28" t="str">
        <f t="shared" si="0"/>
        <v>insert into formateur (idformateur,matricule,nom,prenom,role,motDePasse) values(27,'1301180','MARTEL','MICHEL',0,md5('1301180'));</v>
      </c>
    </row>
    <row r="29" spans="1:6" x14ac:dyDescent="0.3">
      <c r="A29" s="10" t="s">
        <v>22</v>
      </c>
      <c r="B29" t="s">
        <v>116</v>
      </c>
      <c r="C29" s="11">
        <v>1701467</v>
      </c>
      <c r="D29">
        <v>1</v>
      </c>
      <c r="E29">
        <v>28</v>
      </c>
      <c r="F29" t="str">
        <f t="shared" si="0"/>
        <v>insert into formateur (idformateur,matricule,nom,prenom,role,motDePasse) values(28,'1701467','MELSEN','MARYLINE',1,md5('1701467'));</v>
      </c>
    </row>
    <row r="30" spans="1:6" x14ac:dyDescent="0.3">
      <c r="A30" s="10" t="s">
        <v>19</v>
      </c>
      <c r="B30" t="s">
        <v>119</v>
      </c>
      <c r="C30" s="11">
        <v>1701871</v>
      </c>
      <c r="D30">
        <v>1</v>
      </c>
      <c r="E30">
        <v>29</v>
      </c>
      <c r="F30" t="str">
        <f t="shared" si="0"/>
        <v>insert into formateur (idformateur,matricule,nom,prenom,role,motDePasse) values(29,'1701871','POIX','MARTINE',1,md5('1701871'));</v>
      </c>
    </row>
    <row r="31" spans="1:6" x14ac:dyDescent="0.3">
      <c r="A31" s="10" t="s">
        <v>121</v>
      </c>
      <c r="B31" t="s">
        <v>135</v>
      </c>
      <c r="C31" s="11" t="s">
        <v>70</v>
      </c>
      <c r="D31">
        <v>0</v>
      </c>
      <c r="E31">
        <v>30</v>
      </c>
      <c r="F31" t="str">
        <f t="shared" si="0"/>
        <v>insert into formateur (idformateur,matricule,nom,prenom,role,motDePasse) values(30,'03CF044','REYMBAUT','MARIE-HELENE',0,md5('03CF044'));</v>
      </c>
    </row>
    <row r="32" spans="1:6" x14ac:dyDescent="0.3">
      <c r="A32" s="10" t="s">
        <v>122</v>
      </c>
      <c r="B32" t="s">
        <v>136</v>
      </c>
      <c r="C32" s="11" t="s">
        <v>71</v>
      </c>
      <c r="D32">
        <v>2</v>
      </c>
      <c r="E32">
        <v>31</v>
      </c>
      <c r="F32" t="str">
        <f t="shared" si="0"/>
        <v>insert into formateur (idformateur,matricule,nom,prenom,role,motDePasse) values(31,'91CN005','SCHMIDLIN','ROSE-MARIE',2,md5('91CN005'));</v>
      </c>
    </row>
    <row r="33" spans="1:6" x14ac:dyDescent="0.3">
      <c r="A33" s="10" t="s">
        <v>123</v>
      </c>
      <c r="B33" t="s">
        <v>124</v>
      </c>
      <c r="C33" s="11">
        <v>1200591</v>
      </c>
      <c r="D33">
        <v>0</v>
      </c>
      <c r="E33">
        <v>32</v>
      </c>
      <c r="F33" t="str">
        <f t="shared" si="0"/>
        <v>insert into formateur (idformateur,matricule,nom,prenom,role,motDePasse) values(32,'1200591','SEURIOT','ANDRE',0,md5('1200591'));</v>
      </c>
    </row>
    <row r="34" spans="1:6" x14ac:dyDescent="0.3">
      <c r="A34" s="10" t="s">
        <v>125</v>
      </c>
      <c r="B34" t="s">
        <v>126</v>
      </c>
      <c r="C34" s="11">
        <v>1703666</v>
      </c>
      <c r="D34">
        <v>1</v>
      </c>
      <c r="E34">
        <v>33</v>
      </c>
      <c r="F34" t="str">
        <f t="shared" si="0"/>
        <v>insert into formateur (idformateur,matricule,nom,prenom,role,motDePasse) values(33,'1703666','SINNAEVE','ARNAUD',1,md5('1703666'));</v>
      </c>
    </row>
    <row r="35" spans="1:6" x14ac:dyDescent="0.3">
      <c r="A35" s="10" t="s">
        <v>25</v>
      </c>
      <c r="B35" t="s">
        <v>110</v>
      </c>
      <c r="C35" s="11" t="s">
        <v>72</v>
      </c>
      <c r="D35">
        <v>1</v>
      </c>
      <c r="E35">
        <v>34</v>
      </c>
      <c r="F35" t="str">
        <f t="shared" si="0"/>
        <v>insert into formateur (idformateur,matricule,nom,prenom,role,motDePasse) values(34,'95BX019','STERCKEMAN','ALBERT',1,md5('95BX019'));</v>
      </c>
    </row>
    <row r="36" spans="1:6" x14ac:dyDescent="0.3">
      <c r="A36" s="10" t="s">
        <v>28</v>
      </c>
      <c r="B36" t="s">
        <v>83</v>
      </c>
      <c r="C36" s="11" t="s">
        <v>73</v>
      </c>
      <c r="D36">
        <v>0</v>
      </c>
      <c r="E36">
        <v>35</v>
      </c>
      <c r="F36" t="str">
        <f t="shared" si="0"/>
        <v>insert into formateur (idformateur,matricule,nom,prenom,role,motDePasse) values(35,'01BX008','TAILAME','PIERRE',0,md5('01BX008'));</v>
      </c>
    </row>
    <row r="37" spans="1:6" x14ac:dyDescent="0.3">
      <c r="A37" s="10" t="s">
        <v>127</v>
      </c>
      <c r="B37" t="s">
        <v>108</v>
      </c>
      <c r="C37" s="11">
        <v>1103706</v>
      </c>
      <c r="D37">
        <v>1</v>
      </c>
      <c r="E37">
        <v>36</v>
      </c>
      <c r="F37" t="str">
        <f t="shared" si="0"/>
        <v>insert into formateur (idformateur,matricule,nom,prenom,role,motDePasse) values(36,'1103706','TRINQUET','LUC',1,md5('1103706'));</v>
      </c>
    </row>
    <row r="38" spans="1:6" x14ac:dyDescent="0.3">
      <c r="A38" s="10" t="s">
        <v>23</v>
      </c>
      <c r="B38" t="s">
        <v>128</v>
      </c>
      <c r="C38" s="11" t="s">
        <v>74</v>
      </c>
      <c r="D38">
        <v>1</v>
      </c>
      <c r="E38">
        <v>37</v>
      </c>
      <c r="F38" t="str">
        <f t="shared" si="0"/>
        <v>insert into formateur (idformateur,matricule,nom,prenom,role,motDePasse) values(37,'88CN001','VASSEUR','LEON',1,md5('88CN001'));</v>
      </c>
    </row>
    <row r="39" spans="1:6" x14ac:dyDescent="0.3">
      <c r="A39" s="10" t="s">
        <v>129</v>
      </c>
      <c r="B39" t="s">
        <v>130</v>
      </c>
      <c r="C39" s="11">
        <v>601295</v>
      </c>
      <c r="D39">
        <v>2</v>
      </c>
      <c r="E39">
        <v>38</v>
      </c>
      <c r="F39" t="str">
        <f t="shared" si="0"/>
        <v>insert into formateur (idformateur,matricule,nom,prenom,role,motDePasse) values(38,'601295','VERRAES','DELPHINE',2,md5('601295'));</v>
      </c>
    </row>
    <row r="40" spans="1:6" x14ac:dyDescent="0.3">
      <c r="A40" s="10" t="s">
        <v>131</v>
      </c>
      <c r="B40" t="s">
        <v>120</v>
      </c>
      <c r="C40" s="11">
        <v>1200897</v>
      </c>
      <c r="D40">
        <v>1</v>
      </c>
      <c r="E40">
        <v>39</v>
      </c>
      <c r="F40" t="str">
        <f t="shared" si="0"/>
        <v>insert into formateur (idformateur,matricule,nom,prenom,role,motDePasse) values(39,'1200897','VITSE','XAVIER',1,md5('1200897'));</v>
      </c>
    </row>
    <row r="41" spans="1:6" x14ac:dyDescent="0.3">
      <c r="A41" s="10" t="s">
        <v>53</v>
      </c>
      <c r="B41" t="s">
        <v>132</v>
      </c>
      <c r="C41" s="11" t="s">
        <v>75</v>
      </c>
      <c r="D41">
        <v>2</v>
      </c>
      <c r="E41">
        <v>40</v>
      </c>
      <c r="F41" t="str">
        <f t="shared" si="0"/>
        <v>insert into formateur (idformateur,matricule,nom,prenom,role,motDePasse) values(40,'83CN008','WALLOT','PASCALE',2,md5('83CN008'));</v>
      </c>
    </row>
    <row r="42" spans="1:6" x14ac:dyDescent="0.3">
      <c r="A42" s="13" t="s">
        <v>142</v>
      </c>
      <c r="B42" t="s">
        <v>143</v>
      </c>
      <c r="C42" t="s">
        <v>185</v>
      </c>
      <c r="D42">
        <v>1</v>
      </c>
      <c r="E42">
        <v>41</v>
      </c>
      <c r="F42" t="str">
        <f t="shared" si="0"/>
        <v>insert into formateur (idformateur,matricule,nom,prenom,role,motDePasse) values(41,'XXXX','FOURMAUX','ALAIN',1,md5('XXXX'));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G32"/>
  <sheetViews>
    <sheetView workbookViewId="0">
      <selection activeCell="D2" sqref="D2:D22"/>
    </sheetView>
  </sheetViews>
  <sheetFormatPr baseColWidth="10" defaultRowHeight="14.4" x14ac:dyDescent="0.3"/>
  <cols>
    <col min="1" max="1" width="13.44140625" bestFit="1" customWidth="1"/>
    <col min="2" max="2" width="53.6640625" bestFit="1" customWidth="1"/>
    <col min="3" max="3" width="9.21875" customWidth="1"/>
  </cols>
  <sheetData>
    <row r="1" spans="1:7" x14ac:dyDescent="0.3">
      <c r="A1" t="s">
        <v>5</v>
      </c>
      <c r="B1" t="s">
        <v>6</v>
      </c>
      <c r="C1" t="s">
        <v>7</v>
      </c>
    </row>
    <row r="2" spans="1:7" x14ac:dyDescent="0.3">
      <c r="A2" t="s">
        <v>17</v>
      </c>
      <c r="B2" t="s">
        <v>18</v>
      </c>
      <c r="C2">
        <v>1</v>
      </c>
      <c r="D2" t="str">
        <f>"insert into formation (idFormation,CodeFormation, LibelleFormation) values ("&amp;C2&amp;",'"&amp;A2&amp;"','"&amp;B2&amp;"');"</f>
        <v>insert into formation (idFormation,CodeFormation, LibelleFormation) values (1,'DWWM','Developpement Web et Web Mobile');</v>
      </c>
    </row>
    <row r="3" spans="1:7" x14ac:dyDescent="0.3">
      <c r="A3" t="s">
        <v>32</v>
      </c>
      <c r="B3" t="s">
        <v>43</v>
      </c>
      <c r="C3">
        <v>2</v>
      </c>
      <c r="D3" t="str">
        <f t="shared" ref="D3:D22" si="0">"insert into formation (idFormation,CodeFormation, LibelleFormation) values ("&amp;C3&amp;",'"&amp;A3&amp;"','"&amp;B3&amp;"');"</f>
        <v>insert into formation (idFormation,CodeFormation, LibelleFormation) values (2,'ARH','Assistant Ressource Humaine');</v>
      </c>
    </row>
    <row r="4" spans="1:7" x14ac:dyDescent="0.3">
      <c r="A4" t="s">
        <v>33</v>
      </c>
      <c r="B4" t="s">
        <v>44</v>
      </c>
      <c r="C4">
        <v>3</v>
      </c>
      <c r="D4" t="str">
        <f t="shared" si="0"/>
        <v>insert into formation (idFormation,CodeFormation, LibelleFormation) values (3,'GCF','GESTIONNAIRE COMPTABLE ET FISCAL');</v>
      </c>
    </row>
    <row r="5" spans="1:7" x14ac:dyDescent="0.3">
      <c r="A5" t="s">
        <v>35</v>
      </c>
      <c r="B5" t="s">
        <v>46</v>
      </c>
      <c r="C5">
        <v>4</v>
      </c>
      <c r="D5" t="str">
        <f t="shared" si="0"/>
        <v>insert into formation (idFormation,CodeFormation, LibelleFormation) values (4,'TSAII','Technicien Supérieur en Automatisme et Informatique Industriel');</v>
      </c>
    </row>
    <row r="6" spans="1:7" x14ac:dyDescent="0.3">
      <c r="A6" t="s">
        <v>36</v>
      </c>
      <c r="B6" t="s">
        <v>36</v>
      </c>
      <c r="C6">
        <v>5</v>
      </c>
      <c r="D6" t="str">
        <f t="shared" si="0"/>
        <v>insert into formation (idFormation,CodeFormation, LibelleFormation) values (5,'TSSR','TSSR');</v>
      </c>
    </row>
    <row r="7" spans="1:7" x14ac:dyDescent="0.3">
      <c r="A7" t="s">
        <v>37</v>
      </c>
      <c r="B7" t="s">
        <v>141</v>
      </c>
      <c r="C7">
        <v>6</v>
      </c>
      <c r="D7" t="str">
        <f t="shared" si="0"/>
        <v>insert into formation (idFormation,CodeFormation, LibelleFormation) values (6,'TRTE','Technicien Réseau et Telecommunication Entreprise');</v>
      </c>
    </row>
    <row r="8" spans="1:7" x14ac:dyDescent="0.3">
      <c r="A8" t="s">
        <v>38</v>
      </c>
      <c r="B8" t="s">
        <v>47</v>
      </c>
      <c r="C8">
        <v>7</v>
      </c>
      <c r="D8" t="str">
        <f t="shared" si="0"/>
        <v>insert into formation (idFormation,CodeFormation, LibelleFormation) values (7,'TAI','Technicien Assistance Informatique');</v>
      </c>
    </row>
    <row r="9" spans="1:7" x14ac:dyDescent="0.3">
      <c r="A9" t="s">
        <v>152</v>
      </c>
      <c r="B9" t="s">
        <v>48</v>
      </c>
      <c r="C9">
        <v>8</v>
      </c>
      <c r="D9" t="str">
        <f t="shared" si="0"/>
        <v>insert into formation (idFormation,CodeFormation, LibelleFormation) values (8,'SOUD','Soudeur');</v>
      </c>
    </row>
    <row r="10" spans="1:7" x14ac:dyDescent="0.3">
      <c r="A10" t="s">
        <v>39</v>
      </c>
      <c r="B10" t="s">
        <v>49</v>
      </c>
      <c r="C10">
        <v>9</v>
      </c>
      <c r="D10" t="str">
        <f t="shared" si="0"/>
        <v>insert into formation (idFormation,CodeFormation, LibelleFormation) values (9,'EMI','Electricien Maintenance Industriel');</v>
      </c>
    </row>
    <row r="11" spans="1:7" x14ac:dyDescent="0.3">
      <c r="A11" t="s">
        <v>40</v>
      </c>
      <c r="B11" t="s">
        <v>40</v>
      </c>
      <c r="C11">
        <v>10</v>
      </c>
      <c r="D11" t="str">
        <f t="shared" si="0"/>
        <v>insert into formation (idFormation,CodeFormation, LibelleFormation) values (10,'EIMSA','EIMSA');</v>
      </c>
    </row>
    <row r="12" spans="1:7" x14ac:dyDescent="0.3">
      <c r="A12" t="s">
        <v>41</v>
      </c>
      <c r="B12" t="s">
        <v>50</v>
      </c>
      <c r="C12">
        <v>11</v>
      </c>
      <c r="D12" t="str">
        <f t="shared" si="0"/>
        <v>insert into formation (idFormation,CodeFormation, LibelleFormation) values (11,'TMI','Technicien en Maintenance Industriel');</v>
      </c>
      <c r="E12" s="3"/>
      <c r="F12" s="3"/>
      <c r="G12" s="3"/>
    </row>
    <row r="13" spans="1:7" x14ac:dyDescent="0.3">
      <c r="A13" t="s">
        <v>42</v>
      </c>
      <c r="B13" t="s">
        <v>42</v>
      </c>
      <c r="C13">
        <v>12</v>
      </c>
      <c r="D13" t="str">
        <f t="shared" si="0"/>
        <v>insert into formation (idFormation,CodeFormation, LibelleFormation) values (12,'CIMA','CIMA');</v>
      </c>
      <c r="E13" s="5"/>
      <c r="F13" s="3"/>
      <c r="G13" s="3"/>
    </row>
    <row r="14" spans="1:7" x14ac:dyDescent="0.3">
      <c r="A14" t="s">
        <v>34</v>
      </c>
      <c r="B14" t="s">
        <v>45</v>
      </c>
      <c r="C14">
        <v>13</v>
      </c>
      <c r="D14" t="str">
        <f t="shared" si="0"/>
        <v>insert into formation (idFormation,CodeFormation, LibelleFormation) values (13,'GDP','GESTIONNAIRE DE PAIE');</v>
      </c>
    </row>
    <row r="15" spans="1:7" x14ac:dyDescent="0.3">
      <c r="A15" t="s">
        <v>144</v>
      </c>
      <c r="B15" t="s">
        <v>153</v>
      </c>
      <c r="C15">
        <v>14</v>
      </c>
      <c r="D15" t="str">
        <f t="shared" si="0"/>
        <v>insert into formation (idFormation,CodeFormation, LibelleFormation) values (14,'ADVF','Assistant de vie aux Familles');</v>
      </c>
      <c r="E15" s="5"/>
      <c r="F15" s="3"/>
      <c r="G15" s="3"/>
    </row>
    <row r="16" spans="1:7" x14ac:dyDescent="0.3">
      <c r="A16" t="s">
        <v>145</v>
      </c>
      <c r="C16">
        <v>15</v>
      </c>
      <c r="D16" t="str">
        <f t="shared" si="0"/>
        <v>insert into formation (idFormation,CodeFormation, LibelleFormation) values (15,'AEB','');</v>
      </c>
      <c r="E16" s="5"/>
      <c r="F16" s="3"/>
      <c r="G16" s="3"/>
    </row>
    <row r="17" spans="1:7" x14ac:dyDescent="0.3">
      <c r="A17" t="s">
        <v>146</v>
      </c>
      <c r="C17">
        <v>16</v>
      </c>
      <c r="D17" t="str">
        <f t="shared" si="0"/>
        <v>insert into formation (idFormation,CodeFormation, LibelleFormation) values (16,'APH','');</v>
      </c>
      <c r="E17" s="5"/>
      <c r="F17" s="3"/>
      <c r="G17" s="3"/>
    </row>
    <row r="18" spans="1:7" x14ac:dyDescent="0.3">
      <c r="A18" t="s">
        <v>147</v>
      </c>
      <c r="C18">
        <v>17</v>
      </c>
      <c r="D18" t="str">
        <f t="shared" si="0"/>
        <v>insert into formation (idFormation,CodeFormation, LibelleFormation) values (17,'CQPM','');</v>
      </c>
      <c r="E18" s="5"/>
      <c r="F18" s="3"/>
      <c r="G18" s="3"/>
    </row>
    <row r="19" spans="1:7" x14ac:dyDescent="0.3">
      <c r="A19" t="s">
        <v>148</v>
      </c>
      <c r="C19">
        <v>18</v>
      </c>
      <c r="D19" t="str">
        <f t="shared" si="0"/>
        <v>insert into formation (idFormation,CodeFormation, LibelleFormation) values (18,'DVE','');</v>
      </c>
      <c r="E19" s="5"/>
      <c r="F19" s="3"/>
      <c r="G19" s="3"/>
    </row>
    <row r="20" spans="1:7" x14ac:dyDescent="0.3">
      <c r="A20" t="s">
        <v>149</v>
      </c>
      <c r="C20">
        <v>19</v>
      </c>
      <c r="D20" t="str">
        <f t="shared" si="0"/>
        <v>insert into formation (idFormation,CodeFormation, LibelleFormation) values (19,'ITS','');</v>
      </c>
      <c r="E20" s="5"/>
      <c r="F20" s="3"/>
      <c r="G20" s="3"/>
    </row>
    <row r="21" spans="1:7" x14ac:dyDescent="0.3">
      <c r="A21" t="s">
        <v>150</v>
      </c>
      <c r="C21">
        <v>20</v>
      </c>
      <c r="D21" t="str">
        <f t="shared" si="0"/>
        <v>insert into formation (idFormation,CodeFormation, LibelleFormation) values (20,'MPI','');</v>
      </c>
      <c r="E21" s="5"/>
      <c r="F21" s="3"/>
      <c r="G21" s="3"/>
    </row>
    <row r="22" spans="1:7" x14ac:dyDescent="0.3">
      <c r="A22" t="s">
        <v>151</v>
      </c>
      <c r="B22" t="s">
        <v>154</v>
      </c>
      <c r="C22">
        <v>21</v>
      </c>
      <c r="D22" t="str">
        <f t="shared" si="0"/>
        <v>insert into formation (idFormation,CodeFormation, LibelleFormation) values (21,'VCM','Vendeur Conseil en Magasin');</v>
      </c>
      <c r="E22" s="5"/>
      <c r="F22" s="3"/>
      <c r="G22" s="3"/>
    </row>
    <row r="23" spans="1:7" x14ac:dyDescent="0.3">
      <c r="C23" s="4"/>
      <c r="D23" s="3"/>
      <c r="E23" s="5"/>
      <c r="F23" s="3"/>
      <c r="G23" s="3"/>
    </row>
    <row r="24" spans="1:7" x14ac:dyDescent="0.3">
      <c r="C24" s="4"/>
      <c r="D24" s="3"/>
      <c r="E24" s="5"/>
      <c r="F24" s="3"/>
      <c r="G24" s="3"/>
    </row>
    <row r="25" spans="1:7" x14ac:dyDescent="0.3">
      <c r="C25" s="4"/>
      <c r="D25" s="3"/>
      <c r="E25" s="5"/>
      <c r="F25" s="3"/>
      <c r="G25" s="3"/>
    </row>
    <row r="26" spans="1:7" x14ac:dyDescent="0.3">
      <c r="C26" s="4"/>
      <c r="D26" s="3"/>
      <c r="E26" s="5"/>
      <c r="F26" s="3"/>
      <c r="G26" s="3"/>
    </row>
    <row r="27" spans="1:7" x14ac:dyDescent="0.3">
      <c r="C27" s="6"/>
      <c r="D27" s="3"/>
      <c r="E27" s="7"/>
      <c r="F27" s="3"/>
      <c r="G27" s="3"/>
    </row>
    <row r="28" spans="1:7" x14ac:dyDescent="0.3">
      <c r="C28" s="8"/>
      <c r="D28" s="3"/>
      <c r="E28" s="5"/>
      <c r="F28" s="3"/>
      <c r="G28" s="3"/>
    </row>
    <row r="29" spans="1:7" x14ac:dyDescent="0.3">
      <c r="C29" s="8"/>
      <c r="D29" s="3"/>
      <c r="E29" s="5"/>
      <c r="F29" s="3"/>
      <c r="G29" s="3"/>
    </row>
    <row r="30" spans="1:7" x14ac:dyDescent="0.3">
      <c r="C30" s="8"/>
      <c r="D30" s="3"/>
      <c r="E30" s="5"/>
      <c r="F30" s="3"/>
      <c r="G30" s="3"/>
    </row>
    <row r="31" spans="1:7" x14ac:dyDescent="0.3">
      <c r="C31" s="6"/>
      <c r="D31" s="3"/>
      <c r="E31" s="5"/>
      <c r="F31" s="3"/>
      <c r="G31" s="3"/>
    </row>
    <row r="32" spans="1:7" x14ac:dyDescent="0.3">
      <c r="C32" s="4"/>
      <c r="D32" s="3"/>
      <c r="E32" s="5"/>
      <c r="F32" s="3"/>
      <c r="G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F29"/>
  <sheetViews>
    <sheetView workbookViewId="0">
      <selection activeCell="E23" sqref="E23"/>
    </sheetView>
  </sheetViews>
  <sheetFormatPr baseColWidth="10" defaultRowHeight="14.4" x14ac:dyDescent="0.3"/>
  <cols>
    <col min="2" max="2" width="13.6640625" bestFit="1" customWidth="1"/>
  </cols>
  <sheetData>
    <row r="1" spans="1:6" x14ac:dyDescent="0.3">
      <c r="A1" t="s">
        <v>8</v>
      </c>
      <c r="B1" t="s">
        <v>3</v>
      </c>
      <c r="C1" t="s">
        <v>137</v>
      </c>
      <c r="D1" t="s">
        <v>4</v>
      </c>
      <c r="E1" t="s">
        <v>140</v>
      </c>
    </row>
    <row r="2" spans="1:6" x14ac:dyDescent="0.3">
      <c r="A2" s="15" t="s">
        <v>171</v>
      </c>
      <c r="B2" s="14" t="s">
        <v>38</v>
      </c>
      <c r="C2" s="14">
        <v>13</v>
      </c>
      <c r="D2" s="3">
        <f>VLOOKUP(B2,Formation!A:D,3,0)</f>
        <v>7</v>
      </c>
      <c r="E2" s="3">
        <v>1</v>
      </c>
      <c r="F2" t="str">
        <f>"insert into Offre (idOffre,numOffre,idFormation,idFormateur) values ("&amp;E2&amp;","&amp;A2&amp;","&amp;D2&amp;","&amp;C2&amp;");"</f>
        <v>insert into Offre (idOffre,numOffre,idFormation,idFormateur) values (1,19149,7,13);</v>
      </c>
    </row>
    <row r="3" spans="1:6" x14ac:dyDescent="0.3">
      <c r="A3" s="14" t="s">
        <v>155</v>
      </c>
      <c r="B3" s="14" t="s">
        <v>35</v>
      </c>
      <c r="C3" s="14">
        <v>37</v>
      </c>
      <c r="D3" s="3">
        <f>VLOOKUP(B3,Formation!A:D,3,0)</f>
        <v>4</v>
      </c>
      <c r="E3" s="3">
        <v>2</v>
      </c>
      <c r="F3" t="str">
        <f t="shared" ref="F3:F29" si="0">"insert into Offre (idOffre,numOffre,idFormation,idFormateur) values ("&amp;E3&amp;","&amp;A3&amp;","&amp;D3&amp;","&amp;C3&amp;");"</f>
        <v>insert into Offre (idOffre,numOffre,idFormation,idFormateur) values (2,18166,4,37);</v>
      </c>
    </row>
    <row r="4" spans="1:6" x14ac:dyDescent="0.3">
      <c r="A4" s="14" t="s">
        <v>156</v>
      </c>
      <c r="B4" s="14" t="s">
        <v>42</v>
      </c>
      <c r="C4" s="14">
        <v>16</v>
      </c>
      <c r="D4" s="3">
        <f>VLOOKUP(B4,Formation!A:D,3,0)</f>
        <v>12</v>
      </c>
      <c r="E4" s="3">
        <v>3</v>
      </c>
      <c r="F4" t="str">
        <f t="shared" si="0"/>
        <v>insert into Offre (idOffre,numOffre,idFormation,idFormateur) values (3,19022,12,16);</v>
      </c>
    </row>
    <row r="5" spans="1:6" x14ac:dyDescent="0.3">
      <c r="A5" s="14" t="s">
        <v>157</v>
      </c>
      <c r="B5" s="14" t="s">
        <v>37</v>
      </c>
      <c r="C5" s="14">
        <v>34</v>
      </c>
      <c r="D5" s="3">
        <f>VLOOKUP(B5,Formation!A:D,3,0)</f>
        <v>6</v>
      </c>
      <c r="E5" s="3">
        <v>4</v>
      </c>
      <c r="F5" t="str">
        <f t="shared" si="0"/>
        <v>insert into Offre (idOffre,numOffre,idFormation,idFormateur) values (4,19028,6,34);</v>
      </c>
    </row>
    <row r="6" spans="1:6" x14ac:dyDescent="0.3">
      <c r="A6" s="14" t="s">
        <v>158</v>
      </c>
      <c r="B6" s="14" t="s">
        <v>144</v>
      </c>
      <c r="C6" s="14">
        <v>7</v>
      </c>
      <c r="D6" s="3">
        <f>VLOOKUP(B6,Formation!A:D,3,0)</f>
        <v>14</v>
      </c>
      <c r="E6" s="3">
        <v>5</v>
      </c>
      <c r="F6" t="str">
        <f t="shared" si="0"/>
        <v>insert into Offre (idOffre,numOffre,idFormation,idFormateur) values (5,19036,14,7);</v>
      </c>
    </row>
    <row r="7" spans="1:6" x14ac:dyDescent="0.3">
      <c r="A7" s="14" t="s">
        <v>159</v>
      </c>
      <c r="B7" s="14" t="s">
        <v>148</v>
      </c>
      <c r="C7" s="14">
        <v>3</v>
      </c>
      <c r="D7" s="3">
        <f>VLOOKUP(B7,Formation!A:D,3,0)</f>
        <v>18</v>
      </c>
      <c r="E7" s="3">
        <v>6</v>
      </c>
      <c r="F7" t="str">
        <f t="shared" si="0"/>
        <v>insert into Offre (idOffre,numOffre,idFormation,idFormateur) values (6,19051,18,3);</v>
      </c>
    </row>
    <row r="8" spans="1:6" x14ac:dyDescent="0.3">
      <c r="A8" s="14" t="s">
        <v>160</v>
      </c>
      <c r="B8" s="14" t="s">
        <v>39</v>
      </c>
      <c r="C8" s="14">
        <v>22</v>
      </c>
      <c r="D8" s="3">
        <f>VLOOKUP(B8,Formation!A:D,3,0)</f>
        <v>9</v>
      </c>
      <c r="E8" s="3">
        <v>7</v>
      </c>
      <c r="F8" t="str">
        <f t="shared" si="0"/>
        <v>insert into Offre (idOffre,numOffre,idFormation,idFormateur) values (7,19129,9,22);</v>
      </c>
    </row>
    <row r="9" spans="1:6" x14ac:dyDescent="0.3">
      <c r="A9" s="14" t="s">
        <v>161</v>
      </c>
      <c r="B9" s="14" t="s">
        <v>145</v>
      </c>
      <c r="C9" s="14">
        <v>36</v>
      </c>
      <c r="D9" s="3">
        <f>VLOOKUP(B9,Formation!A:D,3,0)</f>
        <v>15</v>
      </c>
      <c r="E9" s="3">
        <v>8</v>
      </c>
      <c r="F9" t="str">
        <f t="shared" si="0"/>
        <v>insert into Offre (idOffre,numOffre,idFormation,idFormateur) values (8,19132,15,36);</v>
      </c>
    </row>
    <row r="10" spans="1:6" x14ac:dyDescent="0.3">
      <c r="A10" s="14" t="s">
        <v>162</v>
      </c>
      <c r="B10" s="14" t="s">
        <v>149</v>
      </c>
      <c r="C10" s="14">
        <v>39</v>
      </c>
      <c r="D10" s="3">
        <f>VLOOKUP(B10,Formation!A:D,3,0)</f>
        <v>19</v>
      </c>
      <c r="E10" s="3">
        <v>9</v>
      </c>
      <c r="F10" t="str">
        <f t="shared" si="0"/>
        <v>insert into Offre (idOffre,numOffre,idFormation,idFormateur) values (9,19133,19,39);</v>
      </c>
    </row>
    <row r="11" spans="1:6" x14ac:dyDescent="0.3">
      <c r="A11" s="14" t="s">
        <v>163</v>
      </c>
      <c r="B11" s="14" t="s">
        <v>17</v>
      </c>
      <c r="C11" s="14">
        <v>29</v>
      </c>
      <c r="D11" s="3">
        <f>VLOOKUP(B11,Formation!A:D,3,0)</f>
        <v>1</v>
      </c>
      <c r="E11" s="3">
        <v>10</v>
      </c>
      <c r="F11" t="str">
        <f t="shared" si="0"/>
        <v>insert into Offre (idOffre,numOffre,idFormation,idFormateur) values (10,19134,1,29);</v>
      </c>
    </row>
    <row r="12" spans="1:6" x14ac:dyDescent="0.3">
      <c r="A12" s="14" t="s">
        <v>164</v>
      </c>
      <c r="B12" s="14" t="s">
        <v>182</v>
      </c>
      <c r="C12" s="14">
        <v>4</v>
      </c>
      <c r="D12" s="3">
        <v>5</v>
      </c>
      <c r="E12" s="3">
        <v>11</v>
      </c>
      <c r="F12" t="str">
        <f t="shared" si="0"/>
        <v>insert into Offre (idOffre,numOffre,idFormation,idFormateur) values (11,19135,5,4);</v>
      </c>
    </row>
    <row r="13" spans="1:6" x14ac:dyDescent="0.3">
      <c r="A13" s="14" t="s">
        <v>165</v>
      </c>
      <c r="B13" s="14" t="s">
        <v>32</v>
      </c>
      <c r="C13" s="14">
        <v>5</v>
      </c>
      <c r="D13" s="3">
        <f>VLOOKUP(B13,Formation!A:D,3,0)</f>
        <v>2</v>
      </c>
      <c r="E13" s="3">
        <v>12</v>
      </c>
      <c r="F13" t="str">
        <f t="shared" si="0"/>
        <v>insert into Offre (idOffre,numOffre,idFormation,idFormateur) values (12,19137,2,5);</v>
      </c>
    </row>
    <row r="14" spans="1:6" x14ac:dyDescent="0.3">
      <c r="A14" s="14" t="s">
        <v>166</v>
      </c>
      <c r="B14" s="14" t="s">
        <v>150</v>
      </c>
      <c r="C14" s="14">
        <v>33</v>
      </c>
      <c r="D14" s="3">
        <f>VLOOKUP(B14,Formation!A:D,3,0)</f>
        <v>20</v>
      </c>
      <c r="E14" s="3">
        <v>13</v>
      </c>
      <c r="F14" t="str">
        <f t="shared" si="0"/>
        <v>insert into Offre (idOffre,numOffre,idFormation,idFormateur) values (13,19138,20,33);</v>
      </c>
    </row>
    <row r="15" spans="1:6" x14ac:dyDescent="0.3">
      <c r="A15" s="14" t="s">
        <v>167</v>
      </c>
      <c r="B15" s="14" t="s">
        <v>183</v>
      </c>
      <c r="C15" s="14">
        <v>19</v>
      </c>
      <c r="D15" s="3">
        <f>VLOOKUP(B15,Formation!A:D,3,0)</f>
        <v>8</v>
      </c>
      <c r="E15" s="3">
        <v>14</v>
      </c>
      <c r="F15" t="str">
        <f t="shared" si="0"/>
        <v>insert into Offre (idOffre,numOffre,idFormation,idFormateur) values (14,19140,8,19);</v>
      </c>
    </row>
    <row r="16" spans="1:6" x14ac:dyDescent="0.3">
      <c r="A16" s="14" t="s">
        <v>168</v>
      </c>
      <c r="B16" s="14" t="s">
        <v>184</v>
      </c>
      <c r="C16" s="14">
        <v>28</v>
      </c>
      <c r="D16" s="3">
        <f>VLOOKUP(B16,Formation!A:D,3,0)</f>
        <v>13</v>
      </c>
      <c r="E16" s="3">
        <v>15</v>
      </c>
      <c r="F16" t="str">
        <f t="shared" si="0"/>
        <v>insert into Offre (idOffre,numOffre,idFormation,idFormateur) values (15,19141,13,28);</v>
      </c>
    </row>
    <row r="17" spans="1:6" x14ac:dyDescent="0.3">
      <c r="A17" s="14" t="s">
        <v>169</v>
      </c>
      <c r="B17" s="14" t="s">
        <v>151</v>
      </c>
      <c r="C17" s="14">
        <v>10</v>
      </c>
      <c r="D17" s="3">
        <f>VLOOKUP(B17,Formation!A:D,3,0)</f>
        <v>21</v>
      </c>
      <c r="E17" s="3">
        <v>16</v>
      </c>
      <c r="F17" t="str">
        <f t="shared" si="0"/>
        <v>insert into Offre (idOffre,numOffre,idFormation,idFormateur) values (16,19143,21,10);</v>
      </c>
    </row>
    <row r="18" spans="1:6" x14ac:dyDescent="0.3">
      <c r="A18" s="14" t="s">
        <v>170</v>
      </c>
      <c r="B18" s="14" t="s">
        <v>144</v>
      </c>
      <c r="C18" s="14">
        <v>11</v>
      </c>
      <c r="D18" s="3">
        <f>VLOOKUP(B18,Formation!A:D,3,0)</f>
        <v>14</v>
      </c>
      <c r="E18" s="3">
        <v>17</v>
      </c>
      <c r="F18" t="str">
        <f t="shared" si="0"/>
        <v>insert into Offre (idOffre,numOffre,idFormation,idFormateur) values (17,19144,14,11);</v>
      </c>
    </row>
    <row r="19" spans="1:6" x14ac:dyDescent="0.3">
      <c r="A19" s="14" t="s">
        <v>171</v>
      </c>
      <c r="B19" s="14" t="s">
        <v>38</v>
      </c>
      <c r="C19" s="14">
        <v>13</v>
      </c>
      <c r="D19" s="3">
        <f>VLOOKUP(B19,Formation!A:D,3,0)</f>
        <v>7</v>
      </c>
      <c r="E19" s="3">
        <v>18</v>
      </c>
      <c r="F19" t="str">
        <f t="shared" si="0"/>
        <v>insert into Offre (idOffre,numOffre,idFormation,idFormateur) values (18,19149,7,13);</v>
      </c>
    </row>
    <row r="20" spans="1:6" x14ac:dyDescent="0.3">
      <c r="A20" s="14" t="s">
        <v>172</v>
      </c>
      <c r="B20" s="14" t="s">
        <v>37</v>
      </c>
      <c r="C20" s="14">
        <v>34</v>
      </c>
      <c r="D20" s="3">
        <f>VLOOKUP(B20,Formation!A:D,3,0)</f>
        <v>6</v>
      </c>
      <c r="E20" s="3">
        <v>19</v>
      </c>
      <c r="F20" t="str">
        <f t="shared" si="0"/>
        <v>insert into Offre (idOffre,numOffre,idFormation,idFormateur) values (19,19181,6,34);</v>
      </c>
    </row>
    <row r="21" spans="1:6" x14ac:dyDescent="0.3">
      <c r="A21" s="14" t="s">
        <v>173</v>
      </c>
      <c r="B21" s="14" t="s">
        <v>145</v>
      </c>
      <c r="C21" s="14">
        <v>36</v>
      </c>
      <c r="D21" s="3">
        <f>VLOOKUP(B21,Formation!A:D,3,0)</f>
        <v>15</v>
      </c>
      <c r="E21" s="3">
        <v>20</v>
      </c>
      <c r="F21" t="str">
        <f t="shared" si="0"/>
        <v>insert into Offre (idOffre,numOffre,idFormation,idFormateur) values (20,19191,15,36);</v>
      </c>
    </row>
    <row r="22" spans="1:6" x14ac:dyDescent="0.3">
      <c r="A22" s="14" t="s">
        <v>174</v>
      </c>
      <c r="B22" s="14" t="s">
        <v>145</v>
      </c>
      <c r="C22" s="14">
        <v>36</v>
      </c>
      <c r="D22" s="3">
        <f>VLOOKUP(B22,Formation!A:D,3,0)</f>
        <v>15</v>
      </c>
      <c r="E22" s="3">
        <v>21</v>
      </c>
      <c r="F22" t="str">
        <f t="shared" si="0"/>
        <v>insert into Offre (idOffre,numOffre,idFormation,idFormateur) values (21,19202,15,36);</v>
      </c>
    </row>
    <row r="23" spans="1:6" x14ac:dyDescent="0.3">
      <c r="A23" s="14" t="s">
        <v>175</v>
      </c>
      <c r="B23" s="14" t="s">
        <v>145</v>
      </c>
      <c r="C23" s="14">
        <v>36</v>
      </c>
      <c r="D23" s="3">
        <f>VLOOKUP(B23,Formation!A:D,3,0)</f>
        <v>15</v>
      </c>
      <c r="E23" s="3">
        <v>22</v>
      </c>
      <c r="F23" t="str">
        <f t="shared" si="0"/>
        <v>insert into Offre (idOffre,numOffre,idFormation,idFormateur) values (22,19204,15,36);</v>
      </c>
    </row>
    <row r="24" spans="1:6" x14ac:dyDescent="0.3">
      <c r="A24" s="14" t="s">
        <v>176</v>
      </c>
      <c r="B24" s="14" t="s">
        <v>147</v>
      </c>
      <c r="C24" s="14">
        <v>41</v>
      </c>
      <c r="D24" s="3">
        <f>VLOOKUP(B24,Formation!A:D,3,0)</f>
        <v>17</v>
      </c>
      <c r="E24" s="3">
        <v>23</v>
      </c>
      <c r="F24" t="str">
        <f t="shared" si="0"/>
        <v>insert into Offre (idOffre,numOffre,idFormation,idFormateur) values (23,19205,17,41);</v>
      </c>
    </row>
    <row r="25" spans="1:6" x14ac:dyDescent="0.3">
      <c r="A25" s="14" t="s">
        <v>177</v>
      </c>
      <c r="B25" s="14" t="s">
        <v>145</v>
      </c>
      <c r="C25" s="14">
        <v>36</v>
      </c>
      <c r="D25" s="3">
        <f>VLOOKUP(B25,Formation!A:D,3,0)</f>
        <v>15</v>
      </c>
      <c r="E25" s="3">
        <v>24</v>
      </c>
      <c r="F25" t="str">
        <f t="shared" si="0"/>
        <v>insert into Offre (idOffre,numOffre,idFormation,idFormateur) values (24,19220,15,36);</v>
      </c>
    </row>
    <row r="26" spans="1:6" x14ac:dyDescent="0.3">
      <c r="A26" s="14" t="s">
        <v>178</v>
      </c>
      <c r="B26" s="14" t="s">
        <v>148</v>
      </c>
      <c r="C26" s="14">
        <v>3</v>
      </c>
      <c r="D26" s="3">
        <f>VLOOKUP(B26,Formation!A:D,3,0)</f>
        <v>18</v>
      </c>
      <c r="E26" s="3">
        <v>25</v>
      </c>
      <c r="F26" t="str">
        <f t="shared" si="0"/>
        <v>insert into Offre (idOffre,numOffre,idFormation,idFormateur) values (25,20001,18,3);</v>
      </c>
    </row>
    <row r="27" spans="1:6" x14ac:dyDescent="0.3">
      <c r="A27" s="14" t="s">
        <v>179</v>
      </c>
      <c r="B27" s="14" t="s">
        <v>41</v>
      </c>
      <c r="C27" s="14">
        <v>22</v>
      </c>
      <c r="D27" s="3">
        <f>VLOOKUP(B27,Formation!A:D,3,0)</f>
        <v>11</v>
      </c>
      <c r="E27" s="3">
        <v>26</v>
      </c>
      <c r="F27" t="str">
        <f t="shared" si="0"/>
        <v>insert into Offre (idOffre,numOffre,idFormation,idFormateur) values (26,20004,11,22);</v>
      </c>
    </row>
    <row r="28" spans="1:6" x14ac:dyDescent="0.3">
      <c r="A28" s="14" t="s">
        <v>180</v>
      </c>
      <c r="B28" s="14" t="s">
        <v>146</v>
      </c>
      <c r="C28" s="14">
        <v>21</v>
      </c>
      <c r="D28" s="3">
        <f>VLOOKUP(B28,Formation!A:D,3,0)</f>
        <v>16</v>
      </c>
      <c r="E28" s="3">
        <v>27</v>
      </c>
      <c r="F28" t="str">
        <f t="shared" si="0"/>
        <v>insert into Offre (idOffre,numOffre,idFormation,idFormateur) values (27,20034,16,21);</v>
      </c>
    </row>
    <row r="29" spans="1:6" x14ac:dyDescent="0.3">
      <c r="A29" s="14" t="s">
        <v>181</v>
      </c>
      <c r="B29" s="14" t="s">
        <v>146</v>
      </c>
      <c r="C29" s="14">
        <v>21</v>
      </c>
      <c r="D29" s="3">
        <f>VLOOKUP(B29,Formation!A:D,3,0)</f>
        <v>16</v>
      </c>
      <c r="E29" s="3">
        <v>28</v>
      </c>
      <c r="F29" t="str">
        <f t="shared" si="0"/>
        <v>insert into Offre (idOffre,numOffre,idFormation,idFormateur) values (28,20045,16,21);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238"/>
  <sheetViews>
    <sheetView topLeftCell="A214" workbookViewId="0">
      <selection activeCell="F2" sqref="F2:F238"/>
    </sheetView>
  </sheetViews>
  <sheetFormatPr baseColWidth="10" defaultRowHeight="14.4" x14ac:dyDescent="0.3"/>
  <sheetData>
    <row r="1" spans="1:6" x14ac:dyDescent="0.3">
      <c r="A1" t="s">
        <v>138</v>
      </c>
      <c r="B1" t="s">
        <v>0</v>
      </c>
      <c r="C1" t="s">
        <v>1</v>
      </c>
      <c r="D1" t="s">
        <v>139</v>
      </c>
      <c r="E1" t="s">
        <v>140</v>
      </c>
    </row>
    <row r="2" spans="1:6" x14ac:dyDescent="0.3">
      <c r="A2" s="16" t="s">
        <v>155</v>
      </c>
      <c r="B2" s="16" t="s">
        <v>186</v>
      </c>
      <c r="C2" s="16" t="s">
        <v>187</v>
      </c>
      <c r="D2" s="16" t="s">
        <v>188</v>
      </c>
      <c r="E2">
        <f>VLOOKUP(A2,Offre!$A:$E,4,0)</f>
        <v>4</v>
      </c>
      <c r="F2" t="str">
        <f>"insert into stagiaire (numBenef,Nom,Prenom,idOffre,motDePasse,role) values('"&amp;D2&amp;"','"&amp;B2&amp;"','"&amp;C2&amp;"','"&amp;E2&amp;"',md5('"&amp;D2&amp;"'),1);"</f>
        <v>insert into stagiaire (numBenef,Nom,Prenom,idOffre,motDePasse,role) values('19073367','DE MOURA','PAUL','4',md5('19073367'),1);</v>
      </c>
    </row>
    <row r="3" spans="1:6" x14ac:dyDescent="0.3">
      <c r="A3" s="16" t="s">
        <v>155</v>
      </c>
      <c r="B3" s="16" t="s">
        <v>189</v>
      </c>
      <c r="C3" s="16" t="s">
        <v>190</v>
      </c>
      <c r="D3" s="16" t="s">
        <v>191</v>
      </c>
      <c r="E3">
        <f>VLOOKUP(A3,Offre!$A:$E,4,0)</f>
        <v>4</v>
      </c>
      <c r="F3" t="str">
        <f t="shared" ref="F3:F66" si="0">"insert into stagiaire (numBenef,Nom,Prenom,idOffre,motDePasse,role) values('"&amp;D3&amp;"','"&amp;B3&amp;"','"&amp;C3&amp;"','"&amp;E3&amp;"',md5('"&amp;D3&amp;"'),1);"</f>
        <v>insert into stagiaire (numBenef,Nom,Prenom,idOffre,motDePasse,role) values('19059063','DE NY','ARTHUR','4',md5('19059063'),1);</v>
      </c>
    </row>
    <row r="4" spans="1:6" x14ac:dyDescent="0.3">
      <c r="A4" s="16" t="s">
        <v>155</v>
      </c>
      <c r="B4" s="16" t="s">
        <v>192</v>
      </c>
      <c r="C4" s="16" t="s">
        <v>193</v>
      </c>
      <c r="D4" s="16" t="s">
        <v>194</v>
      </c>
      <c r="E4">
        <f>VLOOKUP(A4,Offre!$A:$E,4,0)</f>
        <v>4</v>
      </c>
      <c r="F4" t="str">
        <f t="shared" si="0"/>
        <v>insert into stagiaire (numBenef,Nom,Prenom,idOffre,motDePasse,role) values('19059068','DESTOMBES','FLORIAN','4',md5('19059068'),1);</v>
      </c>
    </row>
    <row r="5" spans="1:6" x14ac:dyDescent="0.3">
      <c r="A5" s="16" t="s">
        <v>155</v>
      </c>
      <c r="B5" s="16" t="s">
        <v>195</v>
      </c>
      <c r="C5" s="16" t="s">
        <v>196</v>
      </c>
      <c r="D5" s="16" t="s">
        <v>197</v>
      </c>
      <c r="E5">
        <f>VLOOKUP(A5,Offre!$A:$E,4,0)</f>
        <v>4</v>
      </c>
      <c r="F5" t="str">
        <f t="shared" si="0"/>
        <v>insert into stagiaire (numBenef,Nom,Prenom,idOffre,motDePasse,role) values('19059061','GROUST','NICOLAS','4',md5('19059061'),1);</v>
      </c>
    </row>
    <row r="6" spans="1:6" x14ac:dyDescent="0.3">
      <c r="A6" s="16" t="s">
        <v>155</v>
      </c>
      <c r="B6" s="16" t="s">
        <v>198</v>
      </c>
      <c r="C6" s="16" t="s">
        <v>199</v>
      </c>
      <c r="D6" s="16" t="s">
        <v>200</v>
      </c>
      <c r="E6">
        <f>VLOOKUP(A6,Offre!$A:$E,4,0)</f>
        <v>4</v>
      </c>
      <c r="F6" t="str">
        <f t="shared" si="0"/>
        <v>insert into stagiaire (numBenef,Nom,Prenom,idOffre,motDePasse,role) values('19059054','MAIK','JULIEN','4',md5('19059054'),1);</v>
      </c>
    </row>
    <row r="7" spans="1:6" x14ac:dyDescent="0.3">
      <c r="A7" s="16" t="s">
        <v>155</v>
      </c>
      <c r="B7" s="16" t="s">
        <v>201</v>
      </c>
      <c r="C7" s="16" t="s">
        <v>202</v>
      </c>
      <c r="D7" s="16" t="s">
        <v>203</v>
      </c>
      <c r="E7">
        <f>VLOOKUP(A7,Offre!$A:$E,4,0)</f>
        <v>4</v>
      </c>
      <c r="F7" t="str">
        <f t="shared" si="0"/>
        <v>insert into stagiaire (numBenef,Nom,Prenom,idOffre,motDePasse,role) values('19059057','RAOULT','DAMIEN','4',md5('19059057'),1);</v>
      </c>
    </row>
    <row r="8" spans="1:6" x14ac:dyDescent="0.3">
      <c r="A8" s="16" t="s">
        <v>155</v>
      </c>
      <c r="B8" s="16" t="s">
        <v>204</v>
      </c>
      <c r="C8" s="16" t="s">
        <v>205</v>
      </c>
      <c r="D8" s="16" t="s">
        <v>206</v>
      </c>
      <c r="E8">
        <f>VLOOKUP(A8,Offre!$A:$E,4,0)</f>
        <v>4</v>
      </c>
      <c r="F8" t="str">
        <f t="shared" si="0"/>
        <v>insert into stagiaire (numBenef,Nom,Prenom,idOffre,motDePasse,role) values('19059070','RODRIGUES','GUILLAUME','4',md5('19059070'),1);</v>
      </c>
    </row>
    <row r="9" spans="1:6" x14ac:dyDescent="0.3">
      <c r="A9" s="16" t="s">
        <v>155</v>
      </c>
      <c r="B9" s="16" t="s">
        <v>207</v>
      </c>
      <c r="C9" s="16" t="s">
        <v>208</v>
      </c>
      <c r="D9" s="16" t="s">
        <v>209</v>
      </c>
      <c r="E9">
        <f>VLOOKUP(A9,Offre!$A:$E,4,0)</f>
        <v>4</v>
      </c>
      <c r="F9" t="str">
        <f t="shared" si="0"/>
        <v>insert into stagiaire (numBenef,Nom,Prenom,idOffre,motDePasse,role) values('19001130','SARGSYAN','SUREN','4',md5('19001130'),1);</v>
      </c>
    </row>
    <row r="10" spans="1:6" x14ac:dyDescent="0.3">
      <c r="A10" s="16" t="s">
        <v>155</v>
      </c>
      <c r="B10" s="16" t="s">
        <v>210</v>
      </c>
      <c r="C10" s="16" t="s">
        <v>211</v>
      </c>
      <c r="D10" s="16" t="s">
        <v>212</v>
      </c>
      <c r="E10">
        <f>VLOOKUP(A10,Offre!$A:$E,4,0)</f>
        <v>4</v>
      </c>
      <c r="F10" t="str">
        <f t="shared" si="0"/>
        <v>insert into stagiaire (numBenef,Nom,Prenom,idOffre,motDePasse,role) values('19055674','ISSENGUEL','DOMINGOS','4',md5('19055674'),1);</v>
      </c>
    </row>
    <row r="11" spans="1:6" x14ac:dyDescent="0.3">
      <c r="A11" s="16" t="s">
        <v>155</v>
      </c>
      <c r="B11" s="16" t="s">
        <v>213</v>
      </c>
      <c r="C11" s="16" t="s">
        <v>214</v>
      </c>
      <c r="D11" s="16" t="s">
        <v>215</v>
      </c>
      <c r="E11">
        <f>VLOOKUP(A11,Offre!$A:$E,4,0)</f>
        <v>4</v>
      </c>
      <c r="F11" t="str">
        <f t="shared" si="0"/>
        <v>insert into stagiaire (numBenef,Nom,Prenom,idOffre,motDePasse,role) values('18131623','OBA ZANGA','OBERLIN','4',md5('18131623'),1);</v>
      </c>
    </row>
    <row r="12" spans="1:6" x14ac:dyDescent="0.3">
      <c r="A12" s="16" t="s">
        <v>156</v>
      </c>
      <c r="B12" s="16" t="s">
        <v>216</v>
      </c>
      <c r="C12" s="16" t="s">
        <v>217</v>
      </c>
      <c r="D12" s="16" t="s">
        <v>218</v>
      </c>
      <c r="E12">
        <f>VLOOKUP(A12,Offre!$A:$E,4,0)</f>
        <v>12</v>
      </c>
      <c r="F12" t="str">
        <f t="shared" si="0"/>
        <v>insert into stagiaire (numBenef,Nom,Prenom,idOffre,motDePasse,role) values('19129535','BARENNE','LAURE','12',md5('19129535'),1);</v>
      </c>
    </row>
    <row r="13" spans="1:6" x14ac:dyDescent="0.3">
      <c r="A13" s="16" t="s">
        <v>156</v>
      </c>
      <c r="B13" s="16" t="s">
        <v>219</v>
      </c>
      <c r="C13" s="16" t="s">
        <v>90</v>
      </c>
      <c r="D13" s="16" t="s">
        <v>220</v>
      </c>
      <c r="E13">
        <f>VLOOKUP(A13,Offre!$A:$E,4,0)</f>
        <v>12</v>
      </c>
      <c r="F13" t="str">
        <f t="shared" si="0"/>
        <v>insert into stagiaire (numBenef,Nom,Prenom,idOffre,motDePasse,role) values('19124847','DENOYELLE','AMELIE','12',md5('19124847'),1);</v>
      </c>
    </row>
    <row r="14" spans="1:6" x14ac:dyDescent="0.3">
      <c r="A14" s="16" t="s">
        <v>156</v>
      </c>
      <c r="B14" s="16" t="s">
        <v>221</v>
      </c>
      <c r="C14" s="16" t="s">
        <v>87</v>
      </c>
      <c r="D14" s="16" t="s">
        <v>222</v>
      </c>
      <c r="E14">
        <f>VLOOKUP(A14,Offre!$A:$E,4,0)</f>
        <v>12</v>
      </c>
      <c r="F14" t="str">
        <f t="shared" si="0"/>
        <v>insert into stagiaire (numBenef,Nom,Prenom,idOffre,motDePasse,role) values('19129549','DESCHILDRE','FREDERIC','12',md5('19129549'),1);</v>
      </c>
    </row>
    <row r="15" spans="1:6" x14ac:dyDescent="0.3">
      <c r="A15" s="16" t="s">
        <v>156</v>
      </c>
      <c r="B15" s="16" t="s">
        <v>223</v>
      </c>
      <c r="C15" s="16" t="s">
        <v>224</v>
      </c>
      <c r="D15" s="16" t="s">
        <v>225</v>
      </c>
      <c r="E15">
        <f>VLOOKUP(A15,Offre!$A:$E,4,0)</f>
        <v>12</v>
      </c>
      <c r="F15" t="str">
        <f t="shared" si="0"/>
        <v>insert into stagiaire (numBenef,Nom,Prenom,idOffre,motDePasse,role) values('19129518','DUFOUR','DAVID','12',md5('19129518'),1);</v>
      </c>
    </row>
    <row r="16" spans="1:6" x14ac:dyDescent="0.3">
      <c r="A16" s="16" t="s">
        <v>156</v>
      </c>
      <c r="B16" s="16" t="s">
        <v>226</v>
      </c>
      <c r="C16" s="16" t="s">
        <v>227</v>
      </c>
      <c r="D16" s="16" t="s">
        <v>228</v>
      </c>
      <c r="E16">
        <f>VLOOKUP(A16,Offre!$A:$E,4,0)</f>
        <v>12</v>
      </c>
      <c r="F16" t="str">
        <f t="shared" si="0"/>
        <v>insert into stagiaire (numBenef,Nom,Prenom,idOffre,motDePasse,role) values('19129490','ENGAMBA','HANNA','12',md5('19129490'),1);</v>
      </c>
    </row>
    <row r="17" spans="1:6" x14ac:dyDescent="0.3">
      <c r="A17" s="16" t="s">
        <v>156</v>
      </c>
      <c r="B17" s="16" t="s">
        <v>229</v>
      </c>
      <c r="C17" s="16" t="s">
        <v>230</v>
      </c>
      <c r="D17" s="16" t="s">
        <v>231</v>
      </c>
      <c r="E17">
        <f>VLOOKUP(A17,Offre!$A:$E,4,0)</f>
        <v>12</v>
      </c>
      <c r="F17" t="str">
        <f t="shared" si="0"/>
        <v>insert into stagiaire (numBenef,Nom,Prenom,idOffre,motDePasse,role) values('19129461','LEMAIRE','ANGELIQUE','12',md5('19129461'),1);</v>
      </c>
    </row>
    <row r="18" spans="1:6" ht="28.8" x14ac:dyDescent="0.3">
      <c r="A18" s="16" t="s">
        <v>156</v>
      </c>
      <c r="B18" s="16" t="s">
        <v>232</v>
      </c>
      <c r="C18" s="16" t="s">
        <v>233</v>
      </c>
      <c r="D18" s="16" t="s">
        <v>234</v>
      </c>
      <c r="E18">
        <f>VLOOKUP(A18,Offre!$A:$E,4,0)</f>
        <v>12</v>
      </c>
      <c r="F18" t="str">
        <f t="shared" si="0"/>
        <v>insert into stagiaire (numBenef,Nom,Prenom,idOffre,motDePasse,role) values('19129486','MEESEMAECKER','MEGANE','12',md5('19129486'),1);</v>
      </c>
    </row>
    <row r="19" spans="1:6" ht="28.8" x14ac:dyDescent="0.3">
      <c r="A19" s="16" t="s">
        <v>156</v>
      </c>
      <c r="B19" s="16" t="s">
        <v>235</v>
      </c>
      <c r="C19" s="16" t="s">
        <v>236</v>
      </c>
      <c r="D19" s="16" t="s">
        <v>237</v>
      </c>
      <c r="E19">
        <f>VLOOKUP(A19,Offre!$A:$E,4,0)</f>
        <v>12</v>
      </c>
      <c r="F19" t="str">
        <f t="shared" si="0"/>
        <v>insert into stagiaire (numBenef,Nom,Prenom,idOffre,motDePasse,role) values('19129497','MEULLEMIESTRE','CATHERINE','12',md5('19129497'),1);</v>
      </c>
    </row>
    <row r="20" spans="1:6" x14ac:dyDescent="0.3">
      <c r="A20" s="16" t="s">
        <v>156</v>
      </c>
      <c r="B20" s="16" t="s">
        <v>238</v>
      </c>
      <c r="C20" s="16" t="s">
        <v>239</v>
      </c>
      <c r="D20" s="16" t="s">
        <v>240</v>
      </c>
      <c r="E20">
        <f>VLOOKUP(A20,Offre!$A:$E,4,0)</f>
        <v>12</v>
      </c>
      <c r="F20" t="str">
        <f t="shared" si="0"/>
        <v>insert into stagiaire (numBenef,Nom,Prenom,idOffre,motDePasse,role) values('19129560','MOREAU','JOSUE','12',md5('19129560'),1);</v>
      </c>
    </row>
    <row r="21" spans="1:6" x14ac:dyDescent="0.3">
      <c r="A21" s="16" t="s">
        <v>156</v>
      </c>
      <c r="B21" s="16" t="s">
        <v>241</v>
      </c>
      <c r="C21" s="16" t="s">
        <v>242</v>
      </c>
      <c r="D21" s="16" t="s">
        <v>243</v>
      </c>
      <c r="E21">
        <f>VLOOKUP(A21,Offre!$A:$E,4,0)</f>
        <v>12</v>
      </c>
      <c r="F21" t="str">
        <f t="shared" si="0"/>
        <v>insert into stagiaire (numBenef,Nom,Prenom,idOffre,motDePasse,role) values('19129504','SAUVAGE','MATTHIEU','12',md5('19129504'),1);</v>
      </c>
    </row>
    <row r="22" spans="1:6" ht="28.8" x14ac:dyDescent="0.3">
      <c r="A22" s="16" t="s">
        <v>156</v>
      </c>
      <c r="B22" s="16" t="s">
        <v>244</v>
      </c>
      <c r="C22" s="16" t="s">
        <v>245</v>
      </c>
      <c r="D22" s="16" t="s">
        <v>246</v>
      </c>
      <c r="E22">
        <f>VLOOKUP(A22,Offre!$A:$E,4,0)</f>
        <v>12</v>
      </c>
      <c r="F22" t="str">
        <f t="shared" si="0"/>
        <v>insert into stagiaire (numBenef,Nom,Prenom,idOffre,motDePasse,role) values('19135951','TOUSSAINT','JEAN-BAPTISTE','12',md5('19135951'),1);</v>
      </c>
    </row>
    <row r="23" spans="1:6" x14ac:dyDescent="0.3">
      <c r="A23" s="16" t="s">
        <v>157</v>
      </c>
      <c r="B23" s="16" t="s">
        <v>247</v>
      </c>
      <c r="C23" s="16" t="s">
        <v>248</v>
      </c>
      <c r="D23" s="16" t="s">
        <v>249</v>
      </c>
      <c r="E23">
        <f>VLOOKUP(A23,Offre!$A:$E,4,0)</f>
        <v>6</v>
      </c>
      <c r="F23" t="str">
        <f t="shared" si="0"/>
        <v>insert into stagiaire (numBenef,Nom,Prenom,idOffre,motDePasse,role) values('19088209','CHAUSSOY','ADRIEN','6',md5('19088209'),1);</v>
      </c>
    </row>
    <row r="24" spans="1:6" x14ac:dyDescent="0.3">
      <c r="A24" s="16" t="s">
        <v>157</v>
      </c>
      <c r="B24" s="16" t="s">
        <v>250</v>
      </c>
      <c r="C24" s="16" t="s">
        <v>251</v>
      </c>
      <c r="D24" s="16" t="s">
        <v>252</v>
      </c>
      <c r="E24">
        <f>VLOOKUP(A24,Offre!$A:$E,4,0)</f>
        <v>6</v>
      </c>
      <c r="F24" t="str">
        <f t="shared" si="0"/>
        <v>insert into stagiaire (numBenef,Nom,Prenom,idOffre,motDePasse,role) values('19088208','COLLE','MARVIN','6',md5('19088208'),1);</v>
      </c>
    </row>
    <row r="25" spans="1:6" x14ac:dyDescent="0.3">
      <c r="A25" s="16" t="s">
        <v>157</v>
      </c>
      <c r="B25" s="16" t="s">
        <v>253</v>
      </c>
      <c r="C25" s="16" t="s">
        <v>254</v>
      </c>
      <c r="D25" s="16" t="s">
        <v>255</v>
      </c>
      <c r="E25">
        <f>VLOOKUP(A25,Offre!$A:$E,4,0)</f>
        <v>6</v>
      </c>
      <c r="F25" t="str">
        <f t="shared" si="0"/>
        <v>insert into stagiaire (numBenef,Nom,Prenom,idOffre,motDePasse,role) values('19088200','MZE BOINA','NASMA','6',md5('19088200'),1);</v>
      </c>
    </row>
    <row r="26" spans="1:6" x14ac:dyDescent="0.3">
      <c r="A26" s="16" t="s">
        <v>157</v>
      </c>
      <c r="B26" s="16" t="s">
        <v>256</v>
      </c>
      <c r="C26" s="16" t="s">
        <v>257</v>
      </c>
      <c r="D26" s="16" t="s">
        <v>258</v>
      </c>
      <c r="E26">
        <f>VLOOKUP(A26,Offre!$A:$E,4,0)</f>
        <v>6</v>
      </c>
      <c r="F26" t="str">
        <f t="shared" si="0"/>
        <v>insert into stagiaire (numBenef,Nom,Prenom,idOffre,motDePasse,role) values('08134945','PATTAN','SINHA','6',md5('08134945'),1);</v>
      </c>
    </row>
    <row r="27" spans="1:6" x14ac:dyDescent="0.3">
      <c r="A27" s="16" t="s">
        <v>157</v>
      </c>
      <c r="B27" s="16" t="s">
        <v>259</v>
      </c>
      <c r="C27" s="16" t="s">
        <v>260</v>
      </c>
      <c r="D27" s="16" t="s">
        <v>261</v>
      </c>
      <c r="E27">
        <f>VLOOKUP(A27,Offre!$A:$E,4,0)</f>
        <v>6</v>
      </c>
      <c r="F27" t="str">
        <f t="shared" si="0"/>
        <v>insert into stagiaire (numBenef,Nom,Prenom,idOffre,motDePasse,role) values('19090175','ROBAEY','YANNICK','6',md5('19090175'),1);</v>
      </c>
    </row>
    <row r="28" spans="1:6" x14ac:dyDescent="0.3">
      <c r="A28" s="16" t="s">
        <v>157</v>
      </c>
      <c r="B28" s="16" t="s">
        <v>262</v>
      </c>
      <c r="C28" s="16" t="s">
        <v>263</v>
      </c>
      <c r="D28" s="16" t="s">
        <v>264</v>
      </c>
      <c r="E28">
        <f>VLOOKUP(A28,Offre!$A:$E,4,0)</f>
        <v>6</v>
      </c>
      <c r="F28" t="str">
        <f t="shared" si="0"/>
        <v>insert into stagiaire (numBenef,Nom,Prenom,idOffre,motDePasse,role) values('19088198','ROUSSELLE','ROMAIN','6',md5('19088198'),1);</v>
      </c>
    </row>
    <row r="29" spans="1:6" x14ac:dyDescent="0.3">
      <c r="A29" s="16" t="s">
        <v>157</v>
      </c>
      <c r="B29" s="16" t="s">
        <v>265</v>
      </c>
      <c r="C29" s="16" t="s">
        <v>266</v>
      </c>
      <c r="D29" s="16" t="s">
        <v>267</v>
      </c>
      <c r="E29">
        <f>VLOOKUP(A29,Offre!$A:$E,4,0)</f>
        <v>6</v>
      </c>
      <c r="F29" t="str">
        <f t="shared" si="0"/>
        <v>insert into stagiaire (numBenef,Nom,Prenom,idOffre,motDePasse,role) values('19088204','VEROVE','BRANDON','6',md5('19088204'),1);</v>
      </c>
    </row>
    <row r="30" spans="1:6" ht="28.8" x14ac:dyDescent="0.3">
      <c r="A30" s="16" t="s">
        <v>157</v>
      </c>
      <c r="B30" s="16" t="s">
        <v>268</v>
      </c>
      <c r="C30" s="16" t="s">
        <v>269</v>
      </c>
      <c r="D30" s="16" t="s">
        <v>270</v>
      </c>
      <c r="E30">
        <f>VLOOKUP(A30,Offre!$A:$E,4,0)</f>
        <v>6</v>
      </c>
      <c r="F30" t="str">
        <f t="shared" si="0"/>
        <v>insert into stagiaire (numBenef,Nom,Prenom,idOffre,motDePasse,role) values('19084150','AHAMADA LOUFTI','SAADIA','6',md5('19084150'),1);</v>
      </c>
    </row>
    <row r="31" spans="1:6" x14ac:dyDescent="0.3">
      <c r="A31" s="16" t="s">
        <v>158</v>
      </c>
      <c r="B31" s="16" t="s">
        <v>271</v>
      </c>
      <c r="C31" s="16" t="s">
        <v>272</v>
      </c>
      <c r="D31" s="16" t="s">
        <v>273</v>
      </c>
      <c r="E31">
        <f>VLOOKUP(A31,Offre!$A:$E,4,0)</f>
        <v>14</v>
      </c>
      <c r="F31" t="str">
        <f t="shared" si="0"/>
        <v>insert into stagiaire (numBenef,Nom,Prenom,idOffre,motDePasse,role) values('19118554','AHMED','ALEXIA','14',md5('19118554'),1);</v>
      </c>
    </row>
    <row r="32" spans="1:6" ht="28.8" x14ac:dyDescent="0.3">
      <c r="A32" s="16" t="s">
        <v>158</v>
      </c>
      <c r="B32" s="16" t="s">
        <v>274</v>
      </c>
      <c r="C32" s="16" t="s">
        <v>275</v>
      </c>
      <c r="D32" s="16" t="s">
        <v>276</v>
      </c>
      <c r="E32">
        <f>VLOOKUP(A32,Offre!$A:$E,4,0)</f>
        <v>14</v>
      </c>
      <c r="F32" t="str">
        <f t="shared" si="0"/>
        <v>insert into stagiaire (numBenef,Nom,Prenom,idOffre,motDePasse,role) values('19104847','GUILBERT','ANNE SOPHIE','14',md5('19104847'),1);</v>
      </c>
    </row>
    <row r="33" spans="1:6" x14ac:dyDescent="0.3">
      <c r="A33" s="16" t="s">
        <v>158</v>
      </c>
      <c r="B33" s="16" t="s">
        <v>277</v>
      </c>
      <c r="C33" s="16" t="s">
        <v>278</v>
      </c>
      <c r="D33" s="16" t="s">
        <v>279</v>
      </c>
      <c r="E33">
        <f>VLOOKUP(A33,Offre!$A:$E,4,0)</f>
        <v>14</v>
      </c>
      <c r="F33" t="str">
        <f t="shared" si="0"/>
        <v>insert into stagiaire (numBenef,Nom,Prenom,idOffre,motDePasse,role) values('19104879','GUILLEMOT','MARLENE','14',md5('19104879'),1);</v>
      </c>
    </row>
    <row r="34" spans="1:6" x14ac:dyDescent="0.3">
      <c r="A34" s="16" t="s">
        <v>158</v>
      </c>
      <c r="B34" s="16" t="s">
        <v>280</v>
      </c>
      <c r="C34" s="16" t="s">
        <v>281</v>
      </c>
      <c r="D34" s="16" t="s">
        <v>282</v>
      </c>
      <c r="E34">
        <f>VLOOKUP(A34,Offre!$A:$E,4,0)</f>
        <v>14</v>
      </c>
      <c r="F34" t="str">
        <f t="shared" si="0"/>
        <v>insert into stagiaire (numBenef,Nom,Prenom,idOffre,motDePasse,role) values('19105319','HUMBLOT','NADJIMAT','14',md5('19105319'),1);</v>
      </c>
    </row>
    <row r="35" spans="1:6" x14ac:dyDescent="0.3">
      <c r="A35" s="16" t="s">
        <v>158</v>
      </c>
      <c r="B35" s="16" t="s">
        <v>283</v>
      </c>
      <c r="C35" s="16" t="s">
        <v>284</v>
      </c>
      <c r="D35" s="16" t="s">
        <v>285</v>
      </c>
      <c r="E35">
        <f>VLOOKUP(A35,Offre!$A:$E,4,0)</f>
        <v>14</v>
      </c>
      <c r="F35" t="str">
        <f t="shared" si="0"/>
        <v>insert into stagiaire (numBenef,Nom,Prenom,idOffre,motDePasse,role) values('19104872','LEFÈVRE','JADE','14',md5('19104872'),1);</v>
      </c>
    </row>
    <row r="36" spans="1:6" x14ac:dyDescent="0.3">
      <c r="A36" s="16" t="s">
        <v>158</v>
      </c>
      <c r="B36" s="16" t="s">
        <v>286</v>
      </c>
      <c r="C36" s="16" t="s">
        <v>126</v>
      </c>
      <c r="D36" s="16" t="s">
        <v>287</v>
      </c>
      <c r="E36">
        <f>VLOOKUP(A36,Offre!$A:$E,4,0)</f>
        <v>14</v>
      </c>
      <c r="F36" t="str">
        <f t="shared" si="0"/>
        <v>insert into stagiaire (numBenef,Nom,Prenom,idOffre,motDePasse,role) values('19123785','OUSSET','ARNAUD','14',md5('19123785'),1);</v>
      </c>
    </row>
    <row r="37" spans="1:6" x14ac:dyDescent="0.3">
      <c r="A37" s="16" t="s">
        <v>158</v>
      </c>
      <c r="B37" s="16" t="s">
        <v>288</v>
      </c>
      <c r="C37" s="16" t="s">
        <v>289</v>
      </c>
      <c r="D37" s="16" t="s">
        <v>290</v>
      </c>
      <c r="E37">
        <f>VLOOKUP(A37,Offre!$A:$E,4,0)</f>
        <v>14</v>
      </c>
      <c r="F37" t="str">
        <f t="shared" si="0"/>
        <v>insert into stagiaire (numBenef,Nom,Prenom,idOffre,motDePasse,role) values('19105277','PHILIPPE','SANDRINE','14',md5('19105277'),1);</v>
      </c>
    </row>
    <row r="38" spans="1:6" x14ac:dyDescent="0.3">
      <c r="A38" s="16" t="s">
        <v>158</v>
      </c>
      <c r="B38" s="16" t="s">
        <v>291</v>
      </c>
      <c r="C38" s="16" t="s">
        <v>292</v>
      </c>
      <c r="D38" s="16" t="s">
        <v>293</v>
      </c>
      <c r="E38">
        <f>VLOOKUP(A38,Offre!$A:$E,4,0)</f>
        <v>14</v>
      </c>
      <c r="F38" t="str">
        <f t="shared" si="0"/>
        <v>insert into stagiaire (numBenef,Nom,Prenom,idOffre,motDePasse,role) values('19121754','POUWELS','DANIELLA','14',md5('19121754'),1);</v>
      </c>
    </row>
    <row r="39" spans="1:6" x14ac:dyDescent="0.3">
      <c r="A39" s="16" t="s">
        <v>158</v>
      </c>
      <c r="B39" s="16" t="s">
        <v>294</v>
      </c>
      <c r="C39" s="16" t="s">
        <v>295</v>
      </c>
      <c r="D39" s="16" t="s">
        <v>296</v>
      </c>
      <c r="E39">
        <f>VLOOKUP(A39,Offre!$A:$E,4,0)</f>
        <v>14</v>
      </c>
      <c r="F39" t="str">
        <f t="shared" si="0"/>
        <v>insert into stagiaire (numBenef,Nom,Prenom,idOffre,motDePasse,role) values('16156520','TURBOT','JULIE','14',md5('16156520'),1);</v>
      </c>
    </row>
    <row r="40" spans="1:6" x14ac:dyDescent="0.3">
      <c r="A40" s="16" t="s">
        <v>158</v>
      </c>
      <c r="B40" s="16" t="s">
        <v>297</v>
      </c>
      <c r="C40" s="16" t="s">
        <v>116</v>
      </c>
      <c r="D40" s="16" t="s">
        <v>298</v>
      </c>
      <c r="E40">
        <f>VLOOKUP(A40,Offre!$A:$E,4,0)</f>
        <v>14</v>
      </c>
      <c r="F40" t="str">
        <f t="shared" si="0"/>
        <v>insert into stagiaire (numBenef,Nom,Prenom,idOffre,motDePasse,role) values('19105285','TYROU','MARYLINE','14',md5('19105285'),1);</v>
      </c>
    </row>
    <row r="41" spans="1:6" x14ac:dyDescent="0.3">
      <c r="A41" s="16" t="s">
        <v>158</v>
      </c>
      <c r="B41" s="16" t="s">
        <v>299</v>
      </c>
      <c r="C41" s="16" t="s">
        <v>300</v>
      </c>
      <c r="D41" s="16" t="s">
        <v>301</v>
      </c>
      <c r="E41">
        <f>VLOOKUP(A41,Offre!$A:$E,4,0)</f>
        <v>14</v>
      </c>
      <c r="F41" t="str">
        <f t="shared" si="0"/>
        <v>insert into stagiaire (numBenef,Nom,Prenom,idOffre,motDePasse,role) values('19105290','WARNIER','CATHY','14',md5('19105290'),1);</v>
      </c>
    </row>
    <row r="42" spans="1:6" x14ac:dyDescent="0.3">
      <c r="A42" s="16" t="s">
        <v>159</v>
      </c>
      <c r="B42" s="16" t="s">
        <v>302</v>
      </c>
      <c r="C42" s="16" t="s">
        <v>303</v>
      </c>
      <c r="D42" s="16" t="s">
        <v>304</v>
      </c>
      <c r="E42">
        <f>VLOOKUP(A42,Offre!$A:$E,4,0)</f>
        <v>18</v>
      </c>
      <c r="F42" t="str">
        <f t="shared" si="0"/>
        <v>insert into stagiaire (numBenef,Nom,Prenom,idOffre,motDePasse,role) values('19135115','MARCQ','ISABELLE','18',md5('19135115'),1);</v>
      </c>
    </row>
    <row r="43" spans="1:6" x14ac:dyDescent="0.3">
      <c r="A43" s="16" t="s">
        <v>159</v>
      </c>
      <c r="B43" s="16" t="s">
        <v>305</v>
      </c>
      <c r="C43" s="16" t="s">
        <v>217</v>
      </c>
      <c r="D43" s="16" t="s">
        <v>306</v>
      </c>
      <c r="E43">
        <f>VLOOKUP(A43,Offre!$A:$E,4,0)</f>
        <v>18</v>
      </c>
      <c r="F43" t="str">
        <f t="shared" si="0"/>
        <v>insert into stagiaire (numBenef,Nom,Prenom,idOffre,motDePasse,role) values('19135094','NOYELLE','LAURE','18',md5('19135094'),1);</v>
      </c>
    </row>
    <row r="44" spans="1:6" x14ac:dyDescent="0.3">
      <c r="A44" s="16" t="s">
        <v>160</v>
      </c>
      <c r="B44" s="16" t="s">
        <v>307</v>
      </c>
      <c r="C44" s="16" t="s">
        <v>196</v>
      </c>
      <c r="D44" s="16" t="s">
        <v>308</v>
      </c>
      <c r="E44">
        <f>VLOOKUP(A44,Offre!$A:$E,4,0)</f>
        <v>9</v>
      </c>
      <c r="F44" t="str">
        <f t="shared" si="0"/>
        <v>insert into stagiaire (numBenef,Nom,Prenom,idOffre,motDePasse,role) values('19129803','ALLAIN','NICOLAS','9',md5('19129803'),1);</v>
      </c>
    </row>
    <row r="45" spans="1:6" ht="28.8" x14ac:dyDescent="0.3">
      <c r="A45" s="16" t="s">
        <v>160</v>
      </c>
      <c r="B45" s="16" t="s">
        <v>309</v>
      </c>
      <c r="C45" s="16" t="s">
        <v>88</v>
      </c>
      <c r="D45" s="16" t="s">
        <v>310</v>
      </c>
      <c r="E45">
        <f>VLOOKUP(A45,Offre!$A:$E,4,0)</f>
        <v>9</v>
      </c>
      <c r="F45" t="str">
        <f t="shared" si="0"/>
        <v>insert into stagiaire (numBenef,Nom,Prenom,idOffre,motDePasse,role) values('18073132','CORDONNIER','LAURENT','9',md5('18073132'),1);</v>
      </c>
    </row>
    <row r="46" spans="1:6" ht="28.8" x14ac:dyDescent="0.3">
      <c r="A46" s="16" t="s">
        <v>160</v>
      </c>
      <c r="B46" s="16" t="s">
        <v>311</v>
      </c>
      <c r="C46" s="16" t="s">
        <v>312</v>
      </c>
      <c r="D46" s="16" t="s">
        <v>313</v>
      </c>
      <c r="E46">
        <f>VLOOKUP(A46,Offre!$A:$E,4,0)</f>
        <v>9</v>
      </c>
      <c r="F46" t="str">
        <f t="shared" si="0"/>
        <v>insert into stagiaire (numBenef,Nom,Prenom,idOffre,motDePasse,role) values('19129719','COULIBALY','SOULEYMANE','9',md5('19129719'),1);</v>
      </c>
    </row>
    <row r="47" spans="1:6" x14ac:dyDescent="0.3">
      <c r="A47" s="16" t="s">
        <v>160</v>
      </c>
      <c r="B47" s="16" t="s">
        <v>314</v>
      </c>
      <c r="C47" s="16" t="s">
        <v>263</v>
      </c>
      <c r="D47" s="16" t="s">
        <v>315</v>
      </c>
      <c r="E47">
        <f>VLOOKUP(A47,Offre!$A:$E,4,0)</f>
        <v>9</v>
      </c>
      <c r="F47" t="str">
        <f t="shared" si="0"/>
        <v>insert into stagiaire (numBenef,Nom,Prenom,idOffre,motDePasse,role) values('19129910','DUBOS','ROMAIN','9',md5('19129910'),1);</v>
      </c>
    </row>
    <row r="48" spans="1:6" x14ac:dyDescent="0.3">
      <c r="A48" s="16" t="s">
        <v>160</v>
      </c>
      <c r="B48" s="16" t="s">
        <v>316</v>
      </c>
      <c r="C48" s="16" t="s">
        <v>317</v>
      </c>
      <c r="D48" s="16" t="s">
        <v>318</v>
      </c>
      <c r="E48">
        <f>VLOOKUP(A48,Offre!$A:$E,4,0)</f>
        <v>9</v>
      </c>
      <c r="F48" t="str">
        <f t="shared" si="0"/>
        <v>insert into stagiaire (numBenef,Nom,Prenom,idOffre,motDePasse,role) values('19129710','HASSINI','TAOUFIK','9',md5('19129710'),1);</v>
      </c>
    </row>
    <row r="49" spans="1:6" x14ac:dyDescent="0.3">
      <c r="A49" s="16" t="s">
        <v>160</v>
      </c>
      <c r="B49" s="16" t="s">
        <v>319</v>
      </c>
      <c r="C49" s="16" t="s">
        <v>320</v>
      </c>
      <c r="D49" s="16" t="s">
        <v>321</v>
      </c>
      <c r="E49">
        <f>VLOOKUP(A49,Offre!$A:$E,4,0)</f>
        <v>9</v>
      </c>
      <c r="F49" t="str">
        <f t="shared" si="0"/>
        <v>insert into stagiaire (numBenef,Nom,Prenom,idOffre,motDePasse,role) values('19129829','HENON','RUDY','9',md5('19129829'),1);</v>
      </c>
    </row>
    <row r="50" spans="1:6" x14ac:dyDescent="0.3">
      <c r="A50" s="16" t="s">
        <v>160</v>
      </c>
      <c r="B50" s="16" t="s">
        <v>322</v>
      </c>
      <c r="C50" s="16" t="s">
        <v>323</v>
      </c>
      <c r="D50" s="16" t="s">
        <v>324</v>
      </c>
      <c r="E50">
        <f>VLOOKUP(A50,Offre!$A:$E,4,0)</f>
        <v>9</v>
      </c>
      <c r="F50" t="str">
        <f t="shared" si="0"/>
        <v>insert into stagiaire (numBenef,Nom,Prenom,idOffre,motDePasse,role) values('08051024','HOUSIEAUX','ROMUALD','9',md5('08051024'),1);</v>
      </c>
    </row>
    <row r="51" spans="1:6" x14ac:dyDescent="0.3">
      <c r="A51" s="16" t="s">
        <v>160</v>
      </c>
      <c r="B51" s="16" t="s">
        <v>325</v>
      </c>
      <c r="C51" s="16" t="s">
        <v>326</v>
      </c>
      <c r="D51" s="16" t="s">
        <v>327</v>
      </c>
      <c r="E51">
        <f>VLOOKUP(A51,Offre!$A:$E,4,0)</f>
        <v>9</v>
      </c>
      <c r="F51" t="str">
        <f t="shared" si="0"/>
        <v>insert into stagiaire (numBenef,Nom,Prenom,idOffre,motDePasse,role) values('19129797','LEMOINE','FABRICE','9',md5('19129797'),1);</v>
      </c>
    </row>
    <row r="52" spans="1:6" x14ac:dyDescent="0.3">
      <c r="A52" s="16" t="s">
        <v>160</v>
      </c>
      <c r="B52" s="16" t="s">
        <v>328</v>
      </c>
      <c r="C52" s="16" t="s">
        <v>329</v>
      </c>
      <c r="D52" s="16" t="s">
        <v>330</v>
      </c>
      <c r="E52">
        <f>VLOOKUP(A52,Offre!$A:$E,4,0)</f>
        <v>9</v>
      </c>
      <c r="F52" t="str">
        <f t="shared" si="0"/>
        <v>insert into stagiaire (numBenef,Nom,Prenom,idOffre,motDePasse,role) values('19073812','LOYER','JEROME','9',md5('19073812'),1);</v>
      </c>
    </row>
    <row r="53" spans="1:6" x14ac:dyDescent="0.3">
      <c r="A53" s="16" t="s">
        <v>160</v>
      </c>
      <c r="B53" s="16" t="s">
        <v>331</v>
      </c>
      <c r="C53" s="16" t="s">
        <v>332</v>
      </c>
      <c r="D53" s="16" t="s">
        <v>333</v>
      </c>
      <c r="E53">
        <f>VLOOKUP(A53,Offre!$A:$E,4,0)</f>
        <v>9</v>
      </c>
      <c r="F53" t="str">
        <f t="shared" si="0"/>
        <v>insert into stagiaire (numBenef,Nom,Prenom,idOffre,motDePasse,role) values('19129916','SIWEK','JEREMY','9',md5('19129916'),1);</v>
      </c>
    </row>
    <row r="54" spans="1:6" x14ac:dyDescent="0.3">
      <c r="A54" s="16" t="s">
        <v>160</v>
      </c>
      <c r="B54" s="16" t="s">
        <v>334</v>
      </c>
      <c r="C54" s="16" t="s">
        <v>335</v>
      </c>
      <c r="D54" s="16" t="s">
        <v>336</v>
      </c>
      <c r="E54">
        <f>VLOOKUP(A54,Offre!$A:$E,4,0)</f>
        <v>9</v>
      </c>
      <c r="F54" t="str">
        <f t="shared" si="0"/>
        <v>insert into stagiaire (numBenef,Nom,Prenom,idOffre,motDePasse,role) values('19129721','VERLOMME','CLEMENT','9',md5('19129721'),1);</v>
      </c>
    </row>
    <row r="55" spans="1:6" x14ac:dyDescent="0.3">
      <c r="A55" s="16" t="s">
        <v>160</v>
      </c>
      <c r="B55" s="16" t="s">
        <v>337</v>
      </c>
      <c r="C55" s="16" t="s">
        <v>338</v>
      </c>
      <c r="D55" s="16" t="s">
        <v>339</v>
      </c>
      <c r="E55">
        <f>VLOOKUP(A55,Offre!$A:$E,4,0)</f>
        <v>9</v>
      </c>
      <c r="F55" t="str">
        <f t="shared" si="0"/>
        <v>insert into stagiaire (numBenef,Nom,Prenom,idOffre,motDePasse,role) values('19133825','REMY','BRIAN','9',md5('19133825'),1);</v>
      </c>
    </row>
    <row r="56" spans="1:6" x14ac:dyDescent="0.3">
      <c r="A56" s="16" t="s">
        <v>161</v>
      </c>
      <c r="B56" s="16" t="s">
        <v>340</v>
      </c>
      <c r="C56" s="16" t="s">
        <v>341</v>
      </c>
      <c r="D56" s="16" t="s">
        <v>342</v>
      </c>
      <c r="E56">
        <f>VLOOKUP(A56,Offre!$A:$E,4,0)</f>
        <v>15</v>
      </c>
      <c r="F56" t="str">
        <f t="shared" si="0"/>
        <v>insert into stagiaire (numBenef,Nom,Prenom,idOffre,motDePasse,role) values('19095744','AFAKIR','ABDOULHA','15',md5('19095744'),1);</v>
      </c>
    </row>
    <row r="57" spans="1:6" x14ac:dyDescent="0.3">
      <c r="A57" s="16" t="s">
        <v>161</v>
      </c>
      <c r="B57" s="16" t="s">
        <v>343</v>
      </c>
      <c r="C57" s="16" t="s">
        <v>344</v>
      </c>
      <c r="D57" s="16" t="s">
        <v>345</v>
      </c>
      <c r="E57">
        <f>VLOOKUP(A57,Offre!$A:$E,4,0)</f>
        <v>15</v>
      </c>
      <c r="F57" t="str">
        <f t="shared" si="0"/>
        <v>insert into stagiaire (numBenef,Nom,Prenom,idOffre,motDePasse,role) values('19095759','AHMINE','YOUNES','15',md5('19095759'),1);</v>
      </c>
    </row>
    <row r="58" spans="1:6" ht="28.8" x14ac:dyDescent="0.3">
      <c r="A58" s="16" t="s">
        <v>161</v>
      </c>
      <c r="B58" s="16" t="s">
        <v>346</v>
      </c>
      <c r="C58" s="16" t="s">
        <v>347</v>
      </c>
      <c r="D58" s="16" t="s">
        <v>348</v>
      </c>
      <c r="E58">
        <f>VLOOKUP(A58,Offre!$A:$E,4,0)</f>
        <v>15</v>
      </c>
      <c r="F58" t="str">
        <f t="shared" si="0"/>
        <v>insert into stagiaire (numBenef,Nom,Prenom,idOffre,motDePasse,role) values('19097800','BAIRY ONAPA','SAMUEL','15',md5('19097800'),1);</v>
      </c>
    </row>
    <row r="59" spans="1:6" x14ac:dyDescent="0.3">
      <c r="A59" s="16" t="s">
        <v>161</v>
      </c>
      <c r="B59" s="16" t="s">
        <v>349</v>
      </c>
      <c r="C59" s="16" t="s">
        <v>350</v>
      </c>
      <c r="D59" s="16" t="s">
        <v>351</v>
      </c>
      <c r="E59">
        <f>VLOOKUP(A59,Offre!$A:$E,4,0)</f>
        <v>15</v>
      </c>
      <c r="F59" t="str">
        <f t="shared" si="0"/>
        <v>insert into stagiaire (numBenef,Nom,Prenom,idOffre,motDePasse,role) values('19097817','BATAILLE','JEAN YVES','15',md5('19097817'),1);</v>
      </c>
    </row>
    <row r="60" spans="1:6" x14ac:dyDescent="0.3">
      <c r="A60" s="16" t="s">
        <v>161</v>
      </c>
      <c r="B60" s="16" t="s">
        <v>352</v>
      </c>
      <c r="C60" s="16" t="s">
        <v>353</v>
      </c>
      <c r="D60" s="16" t="s">
        <v>354</v>
      </c>
      <c r="E60">
        <f>VLOOKUP(A60,Offre!$A:$E,4,0)</f>
        <v>15</v>
      </c>
      <c r="F60" t="str">
        <f t="shared" si="0"/>
        <v>insert into stagiaire (numBenef,Nom,Prenom,idOffre,motDePasse,role) values('19066605','BOUCLET','JIMMY','15',md5('19066605'),1);</v>
      </c>
    </row>
    <row r="61" spans="1:6" x14ac:dyDescent="0.3">
      <c r="A61" s="16" t="s">
        <v>161</v>
      </c>
      <c r="B61" s="16" t="s">
        <v>355</v>
      </c>
      <c r="C61" s="16" t="s">
        <v>356</v>
      </c>
      <c r="D61" s="16" t="s">
        <v>357</v>
      </c>
      <c r="E61">
        <f>VLOOKUP(A61,Offre!$A:$E,4,0)</f>
        <v>15</v>
      </c>
      <c r="F61" t="str">
        <f t="shared" si="0"/>
        <v>insert into stagiaire (numBenef,Nom,Prenom,idOffre,motDePasse,role) values('19095764','DUCROCQ','HICHAM','15',md5('19095764'),1);</v>
      </c>
    </row>
    <row r="62" spans="1:6" x14ac:dyDescent="0.3">
      <c r="A62" s="16" t="s">
        <v>161</v>
      </c>
      <c r="B62" s="16" t="s">
        <v>358</v>
      </c>
      <c r="C62" s="16" t="s">
        <v>359</v>
      </c>
      <c r="D62" s="16" t="s">
        <v>360</v>
      </c>
      <c r="E62">
        <f>VLOOKUP(A62,Offre!$A:$E,4,0)</f>
        <v>15</v>
      </c>
      <c r="F62" t="str">
        <f t="shared" si="0"/>
        <v>insert into stagiaire (numBenef,Nom,Prenom,idOffre,motDePasse,role) values('19095798','GREVIN','FRANCOIS','15',md5('19095798'),1);</v>
      </c>
    </row>
    <row r="63" spans="1:6" x14ac:dyDescent="0.3">
      <c r="A63" s="16" t="s">
        <v>161</v>
      </c>
      <c r="B63" s="16" t="s">
        <v>361</v>
      </c>
      <c r="C63" s="16" t="s">
        <v>77</v>
      </c>
      <c r="D63" s="16" t="s">
        <v>362</v>
      </c>
      <c r="E63">
        <f>VLOOKUP(A63,Offre!$A:$E,4,0)</f>
        <v>15</v>
      </c>
      <c r="F63" t="str">
        <f t="shared" si="0"/>
        <v>insert into stagiaire (numBenef,Nom,Prenom,idOffre,motDePasse,role) values('19097811','JOLY','STEPHANE','15',md5('19097811'),1);</v>
      </c>
    </row>
    <row r="64" spans="1:6" x14ac:dyDescent="0.3">
      <c r="A64" s="16" t="s">
        <v>161</v>
      </c>
      <c r="B64" s="16" t="s">
        <v>363</v>
      </c>
      <c r="C64" s="16" t="s">
        <v>124</v>
      </c>
      <c r="D64" s="16" t="s">
        <v>364</v>
      </c>
      <c r="E64">
        <f>VLOOKUP(A64,Offre!$A:$E,4,0)</f>
        <v>15</v>
      </c>
      <c r="F64" t="str">
        <f t="shared" si="0"/>
        <v>insert into stagiaire (numBenef,Nom,Prenom,idOffre,motDePasse,role) values('19095789','MARTEEL','ANDRE','15',md5('19095789'),1);</v>
      </c>
    </row>
    <row r="65" spans="1:6" x14ac:dyDescent="0.3">
      <c r="A65" s="16" t="s">
        <v>161</v>
      </c>
      <c r="B65" s="16" t="s">
        <v>365</v>
      </c>
      <c r="C65" s="16" t="s">
        <v>366</v>
      </c>
      <c r="D65" s="16" t="s">
        <v>367</v>
      </c>
      <c r="E65">
        <f>VLOOKUP(A65,Offre!$A:$E,4,0)</f>
        <v>15</v>
      </c>
      <c r="F65" t="str">
        <f t="shared" si="0"/>
        <v>insert into stagiaire (numBenef,Nom,Prenom,idOffre,motDePasse,role) values('19095777','MILLIEN','DYLAN','15',md5('19095777'),1);</v>
      </c>
    </row>
    <row r="66" spans="1:6" ht="28.8" x14ac:dyDescent="0.3">
      <c r="A66" s="16" t="s">
        <v>161</v>
      </c>
      <c r="B66" s="16" t="s">
        <v>368</v>
      </c>
      <c r="C66" s="16" t="s">
        <v>224</v>
      </c>
      <c r="D66" s="16" t="s">
        <v>369</v>
      </c>
      <c r="E66">
        <f>VLOOKUP(A66,Offre!$A:$E,4,0)</f>
        <v>15</v>
      </c>
      <c r="F66" t="str">
        <f t="shared" si="0"/>
        <v>insert into stagiaire (numBenef,Nom,Prenom,idOffre,motDePasse,role) values('19095774','PRUDHOMME','DAVID','15',md5('19095774'),1);</v>
      </c>
    </row>
    <row r="67" spans="1:6" x14ac:dyDescent="0.3">
      <c r="A67" s="16" t="s">
        <v>161</v>
      </c>
      <c r="B67" s="16" t="s">
        <v>370</v>
      </c>
      <c r="C67" s="16" t="s">
        <v>371</v>
      </c>
      <c r="D67" s="16" t="s">
        <v>372</v>
      </c>
      <c r="E67">
        <f>VLOOKUP(A67,Offre!$A:$E,4,0)</f>
        <v>15</v>
      </c>
      <c r="F67" t="str">
        <f t="shared" ref="F67:F130" si="1">"insert into stagiaire (numBenef,Nom,Prenom,idOffre,motDePasse,role) values('"&amp;D67&amp;"','"&amp;B67&amp;"','"&amp;C67&amp;"','"&amp;E67&amp;"',md5('"&amp;D67&amp;"'),1);"</f>
        <v>insert into stagiaire (numBenef,Nom,Prenom,idOffre,motDePasse,role) values('19095754','SENDZINSKA','RÉGIS','15',md5('19095754'),1);</v>
      </c>
    </row>
    <row r="68" spans="1:6" ht="28.8" x14ac:dyDescent="0.3">
      <c r="A68" s="16" t="s">
        <v>161</v>
      </c>
      <c r="B68" s="16" t="s">
        <v>373</v>
      </c>
      <c r="C68" s="16" t="s">
        <v>374</v>
      </c>
      <c r="D68" s="16" t="s">
        <v>375</v>
      </c>
      <c r="E68">
        <f>VLOOKUP(A68,Offre!$A:$E,4,0)</f>
        <v>15</v>
      </c>
      <c r="F68" t="str">
        <f t="shared" si="1"/>
        <v>insert into stagiaire (numBenef,Nom,Prenom,idOffre,motDePasse,role) values('19095761','SERIEN','JEAN-BENOÎT','15',md5('19095761'),1);</v>
      </c>
    </row>
    <row r="69" spans="1:6" x14ac:dyDescent="0.3">
      <c r="A69" s="16" t="s">
        <v>161</v>
      </c>
      <c r="B69" s="16" t="s">
        <v>376</v>
      </c>
      <c r="C69" s="16" t="s">
        <v>377</v>
      </c>
      <c r="D69" s="16" t="s">
        <v>378</v>
      </c>
      <c r="E69">
        <f>VLOOKUP(A69,Offre!$A:$E,4,0)</f>
        <v>15</v>
      </c>
      <c r="F69" t="str">
        <f t="shared" si="1"/>
        <v>insert into stagiaire (numBenef,Nom,Prenom,idOffre,motDePasse,role) values('19097471','VERBANCK','VINCENT','15',md5('19097471'),1);</v>
      </c>
    </row>
    <row r="70" spans="1:6" x14ac:dyDescent="0.3">
      <c r="A70" s="16" t="s">
        <v>162</v>
      </c>
      <c r="B70" s="16" t="s">
        <v>379</v>
      </c>
      <c r="C70" s="16" t="s">
        <v>380</v>
      </c>
      <c r="D70" s="16" t="s">
        <v>381</v>
      </c>
      <c r="E70">
        <f>VLOOKUP(A70,Offre!$A:$E,4,0)</f>
        <v>19</v>
      </c>
      <c r="F70" t="str">
        <f t="shared" si="1"/>
        <v>insert into stagiaire (numBenef,Nom,Prenom,idOffre,motDePasse,role) values('19114132','BERNARD','SOFIAN','19',md5('19114132'),1);</v>
      </c>
    </row>
    <row r="71" spans="1:6" x14ac:dyDescent="0.3">
      <c r="A71" s="16" t="s">
        <v>162</v>
      </c>
      <c r="B71" s="16" t="s">
        <v>382</v>
      </c>
      <c r="C71" s="16" t="s">
        <v>271</v>
      </c>
      <c r="D71" s="16" t="s">
        <v>383</v>
      </c>
      <c r="E71">
        <f>VLOOKUP(A71,Offre!$A:$E,4,0)</f>
        <v>19</v>
      </c>
      <c r="F71" t="str">
        <f t="shared" si="1"/>
        <v>insert into stagiaire (numBenef,Nom,Prenom,idOffre,motDePasse,role) values('19114119','CHAOUI','AHMED','19',md5('19114119'),1);</v>
      </c>
    </row>
    <row r="72" spans="1:6" x14ac:dyDescent="0.3">
      <c r="A72" s="16" t="s">
        <v>162</v>
      </c>
      <c r="B72" s="16" t="s">
        <v>384</v>
      </c>
      <c r="C72" s="16" t="s">
        <v>385</v>
      </c>
      <c r="D72" s="16" t="s">
        <v>386</v>
      </c>
      <c r="E72">
        <f>VLOOKUP(A72,Offre!$A:$E,4,0)</f>
        <v>19</v>
      </c>
      <c r="F72" t="str">
        <f t="shared" si="1"/>
        <v>insert into stagiaire (numBenef,Nom,Prenom,idOffre,motDePasse,role) values('19118046','CHEKAIRI','MOHAMED','19',md5('19118046'),1);</v>
      </c>
    </row>
    <row r="73" spans="1:6" x14ac:dyDescent="0.3">
      <c r="A73" s="16" t="s">
        <v>162</v>
      </c>
      <c r="B73" s="16" t="s">
        <v>387</v>
      </c>
      <c r="C73" s="16" t="s">
        <v>388</v>
      </c>
      <c r="D73" s="16" t="s">
        <v>389</v>
      </c>
      <c r="E73">
        <f>VLOOKUP(A73,Offre!$A:$E,4,0)</f>
        <v>19</v>
      </c>
      <c r="F73" t="str">
        <f t="shared" si="1"/>
        <v>insert into stagiaire (numBenef,Nom,Prenom,idOffre,motDePasse,role) values('19116879','DUPONT','AURÉLIEN','19',md5('19116879'),1);</v>
      </c>
    </row>
    <row r="74" spans="1:6" x14ac:dyDescent="0.3">
      <c r="A74" s="16" t="s">
        <v>162</v>
      </c>
      <c r="B74" s="16" t="s">
        <v>390</v>
      </c>
      <c r="C74" s="16" t="s">
        <v>77</v>
      </c>
      <c r="D74" s="16" t="s">
        <v>391</v>
      </c>
      <c r="E74">
        <f>VLOOKUP(A74,Offre!$A:$E,4,0)</f>
        <v>19</v>
      </c>
      <c r="F74" t="str">
        <f t="shared" si="1"/>
        <v>insert into stagiaire (numBenef,Nom,Prenom,idOffre,motDePasse,role) values('19114134','GHESQUIER','STEPHANE','19',md5('19114134'),1);</v>
      </c>
    </row>
    <row r="75" spans="1:6" x14ac:dyDescent="0.3">
      <c r="A75" s="16" t="s">
        <v>162</v>
      </c>
      <c r="B75" s="16" t="s">
        <v>392</v>
      </c>
      <c r="C75" s="16" t="s">
        <v>393</v>
      </c>
      <c r="D75" s="16" t="s">
        <v>394</v>
      </c>
      <c r="E75">
        <f>VLOOKUP(A75,Offre!$A:$E,4,0)</f>
        <v>19</v>
      </c>
      <c r="F75" t="str">
        <f t="shared" si="1"/>
        <v>insert into stagiaire (numBenef,Nom,Prenom,idOffre,motDePasse,role) values('19116707','JAAFAR','ABBAS','19',md5('19116707'),1);</v>
      </c>
    </row>
    <row r="76" spans="1:6" x14ac:dyDescent="0.3">
      <c r="A76" s="16" t="s">
        <v>162</v>
      </c>
      <c r="B76" s="16" t="s">
        <v>395</v>
      </c>
      <c r="C76" s="16" t="s">
        <v>396</v>
      </c>
      <c r="D76" s="16" t="s">
        <v>397</v>
      </c>
      <c r="E76">
        <f>VLOOKUP(A76,Offre!$A:$E,4,0)</f>
        <v>19</v>
      </c>
      <c r="F76" t="str">
        <f t="shared" si="1"/>
        <v>insert into stagiaire (numBenef,Nom,Prenom,idOffre,motDePasse,role) values('19114131','MAURIN','YVES','19',md5('19114131'),1);</v>
      </c>
    </row>
    <row r="77" spans="1:6" x14ac:dyDescent="0.3">
      <c r="A77" s="16" t="s">
        <v>162</v>
      </c>
      <c r="B77" s="16" t="s">
        <v>398</v>
      </c>
      <c r="C77" s="16" t="s">
        <v>399</v>
      </c>
      <c r="D77" s="16" t="s">
        <v>400</v>
      </c>
      <c r="E77">
        <f>VLOOKUP(A77,Offre!$A:$E,4,0)</f>
        <v>19</v>
      </c>
      <c r="F77" t="str">
        <f t="shared" si="1"/>
        <v>insert into stagiaire (numBenef,Nom,Prenom,idOffre,motDePasse,role) values('19114108','NEKHOUL','IBRAHIM','19',md5('19114108'),1);</v>
      </c>
    </row>
    <row r="78" spans="1:6" x14ac:dyDescent="0.3">
      <c r="A78" s="16" t="s">
        <v>162</v>
      </c>
      <c r="B78" s="16" t="s">
        <v>401</v>
      </c>
      <c r="C78" s="16" t="s">
        <v>402</v>
      </c>
      <c r="D78" s="16" t="s">
        <v>403</v>
      </c>
      <c r="E78">
        <f>VLOOKUP(A78,Offre!$A:$E,4,0)</f>
        <v>19</v>
      </c>
      <c r="F78" t="str">
        <f t="shared" si="1"/>
        <v>insert into stagiaire (numBenef,Nom,Prenom,idOffre,motDePasse,role) values('19114099','TALON','JORDAN','19',md5('19114099'),1);</v>
      </c>
    </row>
    <row r="79" spans="1:6" x14ac:dyDescent="0.3">
      <c r="A79" s="16" t="s">
        <v>162</v>
      </c>
      <c r="B79" s="16" t="s">
        <v>404</v>
      </c>
      <c r="C79" s="16" t="s">
        <v>405</v>
      </c>
      <c r="D79" s="16" t="s">
        <v>406</v>
      </c>
      <c r="E79">
        <f>VLOOKUP(A79,Offre!$A:$E,4,0)</f>
        <v>19</v>
      </c>
      <c r="F79" t="str">
        <f t="shared" si="1"/>
        <v>insert into stagiaire (numBenef,Nom,Prenom,idOffre,motDePasse,role) values('19118053','TISON','BRUNO','19',md5('19118053'),1);</v>
      </c>
    </row>
    <row r="80" spans="1:6" x14ac:dyDescent="0.3">
      <c r="A80" s="16" t="s">
        <v>162</v>
      </c>
      <c r="B80" s="16" t="s">
        <v>407</v>
      </c>
      <c r="C80" s="16" t="s">
        <v>94</v>
      </c>
      <c r="D80" s="16" t="s">
        <v>408</v>
      </c>
      <c r="E80">
        <f>VLOOKUP(A80,Offre!$A:$E,4,0)</f>
        <v>19</v>
      </c>
      <c r="F80" t="str">
        <f t="shared" si="1"/>
        <v>insert into stagiaire (numBenef,Nom,Prenom,idOffre,motDePasse,role) values('19114129','TRAMATZU','THOMAS','19',md5('19114129'),1);</v>
      </c>
    </row>
    <row r="81" spans="1:6" ht="28.8" x14ac:dyDescent="0.3">
      <c r="A81" s="16" t="s">
        <v>162</v>
      </c>
      <c r="B81" s="16" t="s">
        <v>409</v>
      </c>
      <c r="C81" s="16" t="s">
        <v>410</v>
      </c>
      <c r="D81" s="16" t="s">
        <v>411</v>
      </c>
      <c r="E81">
        <f>VLOOKUP(A81,Offre!$A:$E,4,0)</f>
        <v>19</v>
      </c>
      <c r="F81" t="str">
        <f t="shared" si="1"/>
        <v>insert into stagiaire (numBenef,Nom,Prenom,idOffre,motDePasse,role) values('19114123','VANENGELANDT','VALENTIN','19',md5('19114123'),1);</v>
      </c>
    </row>
    <row r="82" spans="1:6" x14ac:dyDescent="0.3">
      <c r="A82" s="16" t="s">
        <v>162</v>
      </c>
      <c r="B82" s="16" t="s">
        <v>412</v>
      </c>
      <c r="C82" s="16" t="s">
        <v>413</v>
      </c>
      <c r="D82" s="16" t="s">
        <v>414</v>
      </c>
      <c r="E82">
        <f>VLOOKUP(A82,Offre!$A:$E,4,0)</f>
        <v>19</v>
      </c>
      <c r="F82" t="str">
        <f t="shared" si="1"/>
        <v>insert into stagiaire (numBenef,Nom,Prenom,idOffre,motDePasse,role) values('19114104','VERPOORT','JONATHAN','19',md5('19114104'),1);</v>
      </c>
    </row>
    <row r="83" spans="1:6" x14ac:dyDescent="0.3">
      <c r="A83" s="16" t="s">
        <v>163</v>
      </c>
      <c r="B83" s="16" t="s">
        <v>415</v>
      </c>
      <c r="C83" s="16" t="s">
        <v>416</v>
      </c>
      <c r="D83" s="16" t="s">
        <v>417</v>
      </c>
      <c r="E83">
        <f>VLOOKUP(A83,Offre!$A:$E,4,0)</f>
        <v>1</v>
      </c>
      <c r="F83" t="str">
        <f t="shared" si="1"/>
        <v>insert into stagiaire (numBenef,Nom,Prenom,idOffre,motDePasse,role) values('19124666','AMICHI','NABIL','1',md5('19124666'),1);</v>
      </c>
    </row>
    <row r="84" spans="1:6" ht="28.8" x14ac:dyDescent="0.3">
      <c r="A84" s="16" t="s">
        <v>163</v>
      </c>
      <c r="B84" s="16" t="s">
        <v>418</v>
      </c>
      <c r="C84" s="16" t="s">
        <v>419</v>
      </c>
      <c r="D84" s="16" t="s">
        <v>420</v>
      </c>
      <c r="E84">
        <f>VLOOKUP(A84,Offre!$A:$E,4,0)</f>
        <v>1</v>
      </c>
      <c r="F84" t="str">
        <f t="shared" si="1"/>
        <v>insert into stagiaire (numBenef,Nom,Prenom,idOffre,motDePasse,role) values('19124625','BEN MARZOUK','YOUSRA','1',md5('19124625'),1);</v>
      </c>
    </row>
    <row r="85" spans="1:6" x14ac:dyDescent="0.3">
      <c r="A85" s="16" t="s">
        <v>163</v>
      </c>
      <c r="B85" s="16" t="s">
        <v>421</v>
      </c>
      <c r="C85" s="16" t="s">
        <v>422</v>
      </c>
      <c r="D85" s="16" t="s">
        <v>423</v>
      </c>
      <c r="E85">
        <f>VLOOKUP(A85,Offre!$A:$E,4,0)</f>
        <v>1</v>
      </c>
      <c r="F85" t="str">
        <f t="shared" si="1"/>
        <v>insert into stagiaire (numBenef,Nom,Prenom,idOffre,motDePasse,role) values('19125649','COLIN','MATHYS','1',md5('19125649'),1);</v>
      </c>
    </row>
    <row r="86" spans="1:6" x14ac:dyDescent="0.3">
      <c r="A86" s="16" t="s">
        <v>163</v>
      </c>
      <c r="B86" s="16" t="s">
        <v>424</v>
      </c>
      <c r="C86" s="16" t="s">
        <v>196</v>
      </c>
      <c r="D86" s="16" t="s">
        <v>425</v>
      </c>
      <c r="E86">
        <f>VLOOKUP(A86,Offre!$A:$E,4,0)</f>
        <v>1</v>
      </c>
      <c r="F86" t="str">
        <f t="shared" si="1"/>
        <v>insert into stagiaire (numBenef,Nom,Prenom,idOffre,motDePasse,role) values('18056502','DELEFORGE','NICOLAS','1',md5('18056502'),1);</v>
      </c>
    </row>
    <row r="87" spans="1:6" x14ac:dyDescent="0.3">
      <c r="A87" s="16" t="s">
        <v>163</v>
      </c>
      <c r="B87" s="16" t="s">
        <v>426</v>
      </c>
      <c r="C87" s="16" t="s">
        <v>427</v>
      </c>
      <c r="D87" s="16" t="s">
        <v>428</v>
      </c>
      <c r="E87">
        <f>VLOOKUP(A87,Offre!$A:$E,4,0)</f>
        <v>1</v>
      </c>
      <c r="F87" t="str">
        <f t="shared" si="1"/>
        <v>insert into stagiaire (numBenef,Nom,Prenom,idOffre,motDePasse,role) values('19124694','DOMAIN','LOIC','1',md5('19124694'),1);</v>
      </c>
    </row>
    <row r="88" spans="1:6" x14ac:dyDescent="0.3">
      <c r="A88" s="16" t="s">
        <v>163</v>
      </c>
      <c r="B88" s="16" t="s">
        <v>429</v>
      </c>
      <c r="C88" s="16" t="s">
        <v>430</v>
      </c>
      <c r="D88" s="16" t="s">
        <v>431</v>
      </c>
      <c r="E88">
        <f>VLOOKUP(A88,Offre!$A:$E,4,0)</f>
        <v>1</v>
      </c>
      <c r="F88" t="str">
        <f t="shared" si="1"/>
        <v>insert into stagiaire (numBenef,Nom,Prenom,idOffre,motDePasse,role) values('19124703','FONTAINE','BENJAMIN','1',md5('19124703'),1);</v>
      </c>
    </row>
    <row r="89" spans="1:6" x14ac:dyDescent="0.3">
      <c r="A89" s="16" t="s">
        <v>163</v>
      </c>
      <c r="B89" s="16" t="s">
        <v>432</v>
      </c>
      <c r="C89" s="16" t="s">
        <v>433</v>
      </c>
      <c r="D89" s="16" t="s">
        <v>434</v>
      </c>
      <c r="E89">
        <f>VLOOKUP(A89,Offre!$A:$E,4,0)</f>
        <v>1</v>
      </c>
      <c r="F89" t="str">
        <f t="shared" si="1"/>
        <v>insert into stagiaire (numBenef,Nom,Prenom,idOffre,motDePasse,role) values('19124617','MAES','JASON','1',md5('19124617'),1);</v>
      </c>
    </row>
    <row r="90" spans="1:6" ht="28.8" x14ac:dyDescent="0.3">
      <c r="A90" s="16" t="s">
        <v>163</v>
      </c>
      <c r="B90" s="16" t="s">
        <v>435</v>
      </c>
      <c r="C90" s="16" t="s">
        <v>436</v>
      </c>
      <c r="D90" s="16" t="s">
        <v>437</v>
      </c>
      <c r="E90">
        <f>VLOOKUP(A90,Offre!$A:$E,4,0)</f>
        <v>1</v>
      </c>
      <c r="F90" t="str">
        <f t="shared" si="1"/>
        <v>insert into stagiaire (numBenef,Nom,Prenom,idOffre,motDePasse,role) values('19126052','MAQUINGHEN','MEDERIC','1',md5('19126052'),1);</v>
      </c>
    </row>
    <row r="91" spans="1:6" x14ac:dyDescent="0.3">
      <c r="A91" s="16" t="s">
        <v>163</v>
      </c>
      <c r="B91" s="16" t="s">
        <v>438</v>
      </c>
      <c r="C91" s="16" t="s">
        <v>439</v>
      </c>
      <c r="D91" s="16" t="s">
        <v>440</v>
      </c>
      <c r="E91">
        <f>VLOOKUP(A91,Offre!$A:$E,4,0)</f>
        <v>1</v>
      </c>
      <c r="F91" t="str">
        <f t="shared" si="1"/>
        <v>insert into stagiaire (numBenef,Nom,Prenom,idOffre,motDePasse,role) values('19124671','MONTIEL','NATHANAEL','1',md5('19124671'),1);</v>
      </c>
    </row>
    <row r="92" spans="1:6" x14ac:dyDescent="0.3">
      <c r="A92" s="16" t="s">
        <v>163</v>
      </c>
      <c r="B92" s="16" t="s">
        <v>441</v>
      </c>
      <c r="C92" s="16" t="s">
        <v>442</v>
      </c>
      <c r="D92" s="16" t="s">
        <v>443</v>
      </c>
      <c r="E92">
        <f>VLOOKUP(A92,Offre!$A:$E,4,0)</f>
        <v>1</v>
      </c>
      <c r="F92" t="str">
        <f t="shared" si="1"/>
        <v>insert into stagiaire (numBenef,Nom,Prenom,idOffre,motDePasse,role) values('19124605','POSON','ALAN','1',md5('19124605'),1);</v>
      </c>
    </row>
    <row r="93" spans="1:6" x14ac:dyDescent="0.3">
      <c r="A93" s="16" t="s">
        <v>163</v>
      </c>
      <c r="B93" s="16" t="s">
        <v>444</v>
      </c>
      <c r="C93" s="16" t="s">
        <v>445</v>
      </c>
      <c r="D93" s="16" t="s">
        <v>446</v>
      </c>
      <c r="E93">
        <f>VLOOKUP(A93,Offre!$A:$E,4,0)</f>
        <v>1</v>
      </c>
      <c r="F93" t="str">
        <f t="shared" si="1"/>
        <v>insert into stagiaire (numBenef,Nom,Prenom,idOffre,motDePasse,role) values('19126179','PUHETINI','MAXENCE','1',md5('19126179'),1);</v>
      </c>
    </row>
    <row r="94" spans="1:6" x14ac:dyDescent="0.3">
      <c r="A94" s="16" t="s">
        <v>163</v>
      </c>
      <c r="B94" s="16" t="s">
        <v>447</v>
      </c>
      <c r="C94" s="16" t="s">
        <v>448</v>
      </c>
      <c r="D94" s="16" t="s">
        <v>449</v>
      </c>
      <c r="E94">
        <f>VLOOKUP(A94,Offre!$A:$E,4,0)</f>
        <v>1</v>
      </c>
      <c r="F94" t="str">
        <f t="shared" si="1"/>
        <v>insert into stagiaire (numBenef,Nom,Prenom,idOffre,motDePasse,role) values('19124701','SAHIN','VESSILYA','1',md5('19124701'),1);</v>
      </c>
    </row>
    <row r="95" spans="1:6" x14ac:dyDescent="0.3">
      <c r="A95" s="16" t="s">
        <v>163</v>
      </c>
      <c r="B95" s="16" t="s">
        <v>450</v>
      </c>
      <c r="C95" s="16" t="s">
        <v>451</v>
      </c>
      <c r="D95" s="16" t="s">
        <v>452</v>
      </c>
      <c r="E95">
        <f>VLOOKUP(A95,Offre!$A:$E,4,0)</f>
        <v>1</v>
      </c>
      <c r="F95" t="str">
        <f t="shared" si="1"/>
        <v>insert into stagiaire (numBenef,Nom,Prenom,idOffre,motDePasse,role) values('17068850','VERAGHE','ALISON','1',md5('17068850'),1);</v>
      </c>
    </row>
    <row r="96" spans="1:6" x14ac:dyDescent="0.3">
      <c r="A96" s="16" t="s">
        <v>163</v>
      </c>
      <c r="B96" s="16" t="s">
        <v>453</v>
      </c>
      <c r="C96" s="16" t="s">
        <v>454</v>
      </c>
      <c r="D96" s="16" t="s">
        <v>455</v>
      </c>
      <c r="E96">
        <f>VLOOKUP(A96,Offre!$A:$E,4,0)</f>
        <v>1</v>
      </c>
      <c r="F96" t="str">
        <f t="shared" si="1"/>
        <v>insert into stagiaire (numBenef,Nom,Prenom,idOffre,motDePasse,role) values('19124708','WILLIART','BAPTISTE','1',md5('19124708'),1);</v>
      </c>
    </row>
    <row r="97" spans="1:6" x14ac:dyDescent="0.3">
      <c r="A97" s="16" t="s">
        <v>164</v>
      </c>
      <c r="B97" s="16" t="s">
        <v>456</v>
      </c>
      <c r="C97" s="16" t="s">
        <v>457</v>
      </c>
      <c r="D97" s="16" t="s">
        <v>458</v>
      </c>
      <c r="E97">
        <f>VLOOKUP(A97,Offre!$A:$E,4,0)</f>
        <v>5</v>
      </c>
      <c r="F97" t="str">
        <f t="shared" si="1"/>
        <v>insert into stagiaire (numBenef,Nom,Prenom,idOffre,motDePasse,role) values('19130587','ALLEBEE','SEBASTIEN','5',md5('19130587'),1);</v>
      </c>
    </row>
    <row r="98" spans="1:6" x14ac:dyDescent="0.3">
      <c r="A98" s="16" t="s">
        <v>164</v>
      </c>
      <c r="B98" s="16" t="s">
        <v>459</v>
      </c>
      <c r="C98" s="16" t="s">
        <v>460</v>
      </c>
      <c r="D98" s="16" t="s">
        <v>461</v>
      </c>
      <c r="E98">
        <f>VLOOKUP(A98,Offre!$A:$E,4,0)</f>
        <v>5</v>
      </c>
      <c r="F98" t="str">
        <f t="shared" si="1"/>
        <v>insert into stagiaire (numBenef,Nom,Prenom,idOffre,motDePasse,role) values('16146185','BOUSSALIA','ZOHEIR','5',md5('16146185'),1);</v>
      </c>
    </row>
    <row r="99" spans="1:6" x14ac:dyDescent="0.3">
      <c r="A99" s="16" t="s">
        <v>164</v>
      </c>
      <c r="B99" s="16" t="s">
        <v>462</v>
      </c>
      <c r="C99" s="16" t="s">
        <v>107</v>
      </c>
      <c r="D99" s="16" t="s">
        <v>463</v>
      </c>
      <c r="E99">
        <f>VLOOKUP(A99,Offre!$A:$E,4,0)</f>
        <v>5</v>
      </c>
      <c r="F99" t="str">
        <f t="shared" si="1"/>
        <v>insert into stagiaire (numBenef,Nom,Prenom,idOffre,motDePasse,role) values('19130261','DUTILLY','CEDRIC','5',md5('19130261'),1);</v>
      </c>
    </row>
    <row r="100" spans="1:6" x14ac:dyDescent="0.3">
      <c r="A100" s="16" t="s">
        <v>164</v>
      </c>
      <c r="B100" s="16" t="s">
        <v>464</v>
      </c>
      <c r="C100" s="16" t="s">
        <v>465</v>
      </c>
      <c r="D100" s="16" t="s">
        <v>466</v>
      </c>
      <c r="E100">
        <f>VLOOKUP(A100,Offre!$A:$E,4,0)</f>
        <v>5</v>
      </c>
      <c r="F100" t="str">
        <f t="shared" si="1"/>
        <v>insert into stagiaire (numBenef,Nom,Prenom,idOffre,motDePasse,role) values('20002388','FAUCHOIT','MELYNE','5',md5('20002388'),1);</v>
      </c>
    </row>
    <row r="101" spans="1:6" ht="28.8" x14ac:dyDescent="0.3">
      <c r="A101" s="16" t="s">
        <v>164</v>
      </c>
      <c r="B101" s="16" t="s">
        <v>467</v>
      </c>
      <c r="C101" s="16" t="s">
        <v>468</v>
      </c>
      <c r="D101" s="16" t="s">
        <v>469</v>
      </c>
      <c r="E101">
        <f>VLOOKUP(A101,Offre!$A:$E,4,0)</f>
        <v>5</v>
      </c>
      <c r="F101" t="str">
        <f t="shared" si="1"/>
        <v>insert into stagiaire (numBenef,Nom,Prenom,idOffre,motDePasse,role) values('19130551','KANDZA','CHRIS ANA-MAR','5',md5('19130551'),1);</v>
      </c>
    </row>
    <row r="102" spans="1:6" x14ac:dyDescent="0.3">
      <c r="A102" s="16" t="s">
        <v>164</v>
      </c>
      <c r="B102" s="16" t="s">
        <v>470</v>
      </c>
      <c r="C102" s="16" t="s">
        <v>471</v>
      </c>
      <c r="D102" s="16" t="s">
        <v>472</v>
      </c>
      <c r="E102">
        <f>VLOOKUP(A102,Offre!$A:$E,4,0)</f>
        <v>5</v>
      </c>
      <c r="F102" t="str">
        <f t="shared" si="1"/>
        <v>insert into stagiaire (numBenef,Nom,Prenom,idOffre,motDePasse,role) values('19107089','LEBRUN','MICKAEL','5',md5('19107089'),1);</v>
      </c>
    </row>
    <row r="103" spans="1:6" x14ac:dyDescent="0.3">
      <c r="A103" s="16" t="s">
        <v>164</v>
      </c>
      <c r="B103" s="16" t="s">
        <v>473</v>
      </c>
      <c r="C103" s="16" t="s">
        <v>474</v>
      </c>
      <c r="D103" s="16" t="s">
        <v>475</v>
      </c>
      <c r="E103">
        <f>VLOOKUP(A103,Offre!$A:$E,4,0)</f>
        <v>5</v>
      </c>
      <c r="F103" t="str">
        <f t="shared" si="1"/>
        <v>insert into stagiaire (numBenef,Nom,Prenom,idOffre,motDePasse,role) values('19130263','LUONG','SAY','5',md5('19130263'),1);</v>
      </c>
    </row>
    <row r="104" spans="1:6" x14ac:dyDescent="0.3">
      <c r="A104" s="16" t="s">
        <v>164</v>
      </c>
      <c r="B104" s="16" t="s">
        <v>476</v>
      </c>
      <c r="C104" s="16" t="s">
        <v>477</v>
      </c>
      <c r="D104" s="16" t="s">
        <v>478</v>
      </c>
      <c r="E104">
        <f>VLOOKUP(A104,Offre!$A:$E,4,0)</f>
        <v>5</v>
      </c>
      <c r="F104" t="str">
        <f t="shared" si="1"/>
        <v>insert into stagiaire (numBenef,Nom,Prenom,idOffre,motDePasse,role) values('19137522','MEKILSEN','KEVIN','5',md5('19137522'),1);</v>
      </c>
    </row>
    <row r="105" spans="1:6" x14ac:dyDescent="0.3">
      <c r="A105" s="16" t="s">
        <v>164</v>
      </c>
      <c r="B105" s="16" t="s">
        <v>479</v>
      </c>
      <c r="C105" s="16" t="s">
        <v>107</v>
      </c>
      <c r="D105" s="16" t="s">
        <v>480</v>
      </c>
      <c r="E105">
        <f>VLOOKUP(A105,Offre!$A:$E,4,0)</f>
        <v>5</v>
      </c>
      <c r="F105" t="str">
        <f t="shared" si="1"/>
        <v>insert into stagiaire (numBenef,Nom,Prenom,idOffre,motDePasse,role) values('19130570','PATFOORT','CEDRIC','5',md5('19130570'),1);</v>
      </c>
    </row>
    <row r="106" spans="1:6" x14ac:dyDescent="0.3">
      <c r="A106" s="16" t="s">
        <v>164</v>
      </c>
      <c r="B106" s="16" t="s">
        <v>481</v>
      </c>
      <c r="C106" s="16" t="s">
        <v>482</v>
      </c>
      <c r="D106" s="16" t="s">
        <v>483</v>
      </c>
      <c r="E106">
        <f>VLOOKUP(A106,Offre!$A:$E,4,0)</f>
        <v>5</v>
      </c>
      <c r="F106" t="str">
        <f t="shared" si="1"/>
        <v>insert into stagiaire (numBenef,Nom,Prenom,idOffre,motDePasse,role) values('20002360','SBAAI','ISSAM','5',md5('20002360'),1);</v>
      </c>
    </row>
    <row r="107" spans="1:6" x14ac:dyDescent="0.3">
      <c r="A107" s="16" t="s">
        <v>164</v>
      </c>
      <c r="B107" s="16" t="s">
        <v>484</v>
      </c>
      <c r="C107" s="16" t="s">
        <v>427</v>
      </c>
      <c r="D107" s="16" t="s">
        <v>485</v>
      </c>
      <c r="E107">
        <f>VLOOKUP(A107,Offre!$A:$E,4,0)</f>
        <v>5</v>
      </c>
      <c r="F107" t="str">
        <f t="shared" si="1"/>
        <v>insert into stagiaire (numBenef,Nom,Prenom,idOffre,motDePasse,role) values('19130579','TAINE','LOIC','5',md5('19130579'),1);</v>
      </c>
    </row>
    <row r="108" spans="1:6" x14ac:dyDescent="0.3">
      <c r="A108" s="16" t="s">
        <v>164</v>
      </c>
      <c r="B108" s="16" t="s">
        <v>486</v>
      </c>
      <c r="C108" s="16" t="s">
        <v>430</v>
      </c>
      <c r="D108" s="16" t="s">
        <v>487</v>
      </c>
      <c r="E108">
        <f>VLOOKUP(A108,Offre!$A:$E,4,0)</f>
        <v>5</v>
      </c>
      <c r="F108" t="str">
        <f t="shared" si="1"/>
        <v>insert into stagiaire (numBenef,Nom,Prenom,idOffre,motDePasse,role) values('18125656','THERY','BENJAMIN','5',md5('18125656'),1);</v>
      </c>
    </row>
    <row r="109" spans="1:6" x14ac:dyDescent="0.3">
      <c r="A109" s="16" t="s">
        <v>165</v>
      </c>
      <c r="B109" s="16" t="s">
        <v>488</v>
      </c>
      <c r="C109" s="16" t="s">
        <v>489</v>
      </c>
      <c r="D109" s="16" t="s">
        <v>490</v>
      </c>
      <c r="E109">
        <f>VLOOKUP(A109,Offre!$A:$E,4,0)</f>
        <v>2</v>
      </c>
      <c r="F109" t="str">
        <f t="shared" si="1"/>
        <v>insert into stagiaire (numBenef,Nom,Prenom,idOffre,motDePasse,role) values('19099263','KUREZOBA','LISA','2',md5('19099263'),1);</v>
      </c>
    </row>
    <row r="110" spans="1:6" x14ac:dyDescent="0.3">
      <c r="A110" s="16" t="s">
        <v>165</v>
      </c>
      <c r="B110" s="16" t="s">
        <v>491</v>
      </c>
      <c r="C110" s="16" t="s">
        <v>492</v>
      </c>
      <c r="D110" s="16" t="s">
        <v>493</v>
      </c>
      <c r="E110">
        <f>VLOOKUP(A110,Offre!$A:$E,4,0)</f>
        <v>2</v>
      </c>
      <c r="F110" t="str">
        <f t="shared" si="1"/>
        <v>insert into stagiaire (numBenef,Nom,Prenom,idOffre,motDePasse,role) values('19118210','BAUDSON','SYLVIE','2',md5('19118210'),1);</v>
      </c>
    </row>
    <row r="111" spans="1:6" ht="28.8" x14ac:dyDescent="0.3">
      <c r="A111" s="16" t="s">
        <v>165</v>
      </c>
      <c r="B111" s="16" t="s">
        <v>494</v>
      </c>
      <c r="C111" s="16" t="s">
        <v>495</v>
      </c>
      <c r="D111" s="16" t="s">
        <v>496</v>
      </c>
      <c r="E111">
        <f>VLOOKUP(A111,Offre!$A:$E,4,0)</f>
        <v>2</v>
      </c>
      <c r="F111" t="str">
        <f t="shared" si="1"/>
        <v>insert into stagiaire (numBenef,Nom,Prenom,idOffre,motDePasse,role) values('19118217','BENKOUCHANE','ZAHRA','2',md5('19118217'),1);</v>
      </c>
    </row>
    <row r="112" spans="1:6" x14ac:dyDescent="0.3">
      <c r="A112" s="16" t="s">
        <v>165</v>
      </c>
      <c r="B112" s="16" t="s">
        <v>497</v>
      </c>
      <c r="C112" s="16" t="s">
        <v>498</v>
      </c>
      <c r="D112" s="16" t="s">
        <v>499</v>
      </c>
      <c r="E112">
        <f>VLOOKUP(A112,Offre!$A:$E,4,0)</f>
        <v>2</v>
      </c>
      <c r="F112" t="str">
        <f t="shared" si="1"/>
        <v>insert into stagiaire (numBenef,Nom,Prenom,idOffre,motDePasse,role) values('19120922','BOUTEILLE','LAETITIA','2',md5('19120922'),1);</v>
      </c>
    </row>
    <row r="113" spans="1:6" x14ac:dyDescent="0.3">
      <c r="A113" s="16" t="s">
        <v>165</v>
      </c>
      <c r="B113" s="16" t="s">
        <v>500</v>
      </c>
      <c r="C113" s="16" t="s">
        <v>501</v>
      </c>
      <c r="D113" s="16" t="s">
        <v>502</v>
      </c>
      <c r="E113">
        <f>VLOOKUP(A113,Offre!$A:$E,4,0)</f>
        <v>2</v>
      </c>
      <c r="F113" t="str">
        <f t="shared" si="1"/>
        <v>insert into stagiaire (numBenef,Nom,Prenom,idOffre,motDePasse,role) values('19118162','CAUVIN','VALENTINE','2',md5('19118162'),1);</v>
      </c>
    </row>
    <row r="114" spans="1:6" x14ac:dyDescent="0.3">
      <c r="A114" s="16" t="s">
        <v>165</v>
      </c>
      <c r="B114" s="16" t="s">
        <v>503</v>
      </c>
      <c r="C114" s="16" t="s">
        <v>492</v>
      </c>
      <c r="D114" s="16" t="s">
        <v>504</v>
      </c>
      <c r="E114">
        <f>VLOOKUP(A114,Offre!$A:$E,4,0)</f>
        <v>2</v>
      </c>
      <c r="F114" t="str">
        <f t="shared" si="1"/>
        <v>insert into stagiaire (numBenef,Nom,Prenom,idOffre,motDePasse,role) values('19118586','CHUFFART','SYLVIE','2',md5('19118586'),1);</v>
      </c>
    </row>
    <row r="115" spans="1:6" x14ac:dyDescent="0.3">
      <c r="A115" s="16" t="s">
        <v>165</v>
      </c>
      <c r="B115" s="16" t="s">
        <v>505</v>
      </c>
      <c r="C115" s="16" t="s">
        <v>506</v>
      </c>
      <c r="D115" s="16" t="s">
        <v>507</v>
      </c>
      <c r="E115">
        <f>VLOOKUP(A115,Offre!$A:$E,4,0)</f>
        <v>2</v>
      </c>
      <c r="F115" t="str">
        <f t="shared" si="1"/>
        <v>insert into stagiaire (numBenef,Nom,Prenom,idOffre,motDePasse,role) values('19118160','DANGREAUX','ANNE-LISE','2',md5('19118160'),1);</v>
      </c>
    </row>
    <row r="116" spans="1:6" x14ac:dyDescent="0.3">
      <c r="A116" s="16" t="s">
        <v>165</v>
      </c>
      <c r="B116" s="16" t="s">
        <v>508</v>
      </c>
      <c r="C116" s="16" t="s">
        <v>303</v>
      </c>
      <c r="D116" s="16" t="s">
        <v>509</v>
      </c>
      <c r="E116">
        <f>VLOOKUP(A116,Offre!$A:$E,4,0)</f>
        <v>2</v>
      </c>
      <c r="F116" t="str">
        <f t="shared" si="1"/>
        <v>insert into stagiaire (numBenef,Nom,Prenom,idOffre,motDePasse,role) values('19118590','DENUNCQ','ISABELLE','2',md5('19118590'),1);</v>
      </c>
    </row>
    <row r="117" spans="1:6" x14ac:dyDescent="0.3">
      <c r="A117" s="16" t="s">
        <v>165</v>
      </c>
      <c r="B117" s="16" t="s">
        <v>510</v>
      </c>
      <c r="C117" s="16" t="s">
        <v>511</v>
      </c>
      <c r="D117" s="16" t="s">
        <v>512</v>
      </c>
      <c r="E117">
        <f>VLOOKUP(A117,Offre!$A:$E,4,0)</f>
        <v>2</v>
      </c>
      <c r="F117" t="str">
        <f t="shared" si="1"/>
        <v>insert into stagiaire (numBenef,Nom,Prenom,idOffre,motDePasse,role) values('19118169','DUBUISSON','MARIE','2',md5('19118169'),1);</v>
      </c>
    </row>
    <row r="118" spans="1:6" x14ac:dyDescent="0.3">
      <c r="A118" s="16" t="s">
        <v>165</v>
      </c>
      <c r="B118" s="16" t="s">
        <v>513</v>
      </c>
      <c r="C118" s="16" t="s">
        <v>303</v>
      </c>
      <c r="D118" s="16" t="s">
        <v>514</v>
      </c>
      <c r="E118">
        <f>VLOOKUP(A118,Offre!$A:$E,4,0)</f>
        <v>2</v>
      </c>
      <c r="F118" t="str">
        <f t="shared" si="1"/>
        <v>insert into stagiaire (numBenef,Nom,Prenom,idOffre,motDePasse,role) values('19118578','DUREZ','ISABELLE','2',md5('19118578'),1);</v>
      </c>
    </row>
    <row r="119" spans="1:6" x14ac:dyDescent="0.3">
      <c r="A119" s="16" t="s">
        <v>165</v>
      </c>
      <c r="B119" s="16" t="s">
        <v>515</v>
      </c>
      <c r="C119" s="16" t="s">
        <v>516</v>
      </c>
      <c r="D119" s="16" t="s">
        <v>517</v>
      </c>
      <c r="E119">
        <f>VLOOKUP(A119,Offre!$A:$E,4,0)</f>
        <v>2</v>
      </c>
      <c r="F119" t="str">
        <f t="shared" si="1"/>
        <v>insert into stagiaire (numBenef,Nom,Prenom,idOffre,motDePasse,role) values('19118164','FABIS','JULIETTE','2',md5('19118164'),1);</v>
      </c>
    </row>
    <row r="120" spans="1:6" ht="28.8" x14ac:dyDescent="0.3">
      <c r="A120" s="16" t="s">
        <v>165</v>
      </c>
      <c r="B120" s="16" t="s">
        <v>518</v>
      </c>
      <c r="C120" s="16" t="s">
        <v>519</v>
      </c>
      <c r="D120" s="16" t="s">
        <v>520</v>
      </c>
      <c r="E120">
        <f>VLOOKUP(A120,Offre!$A:$E,4,0)</f>
        <v>2</v>
      </c>
      <c r="F120" t="str">
        <f t="shared" si="1"/>
        <v>insert into stagiaire (numBenef,Nom,Prenom,idOffre,motDePasse,role) values('19118231','FAUCONNIER','DAISY','2',md5('19118231'),1);</v>
      </c>
    </row>
    <row r="121" spans="1:6" x14ac:dyDescent="0.3">
      <c r="A121" s="16" t="s">
        <v>165</v>
      </c>
      <c r="B121" s="16" t="s">
        <v>521</v>
      </c>
      <c r="C121" s="16" t="s">
        <v>230</v>
      </c>
      <c r="D121" s="16" t="s">
        <v>522</v>
      </c>
      <c r="E121">
        <f>VLOOKUP(A121,Offre!$A:$E,4,0)</f>
        <v>2</v>
      </c>
      <c r="F121" t="str">
        <f t="shared" si="1"/>
        <v>insert into stagiaire (numBenef,Nom,Prenom,idOffre,motDePasse,role) values('19118166','FAVRESSE','ANGELIQUE','2',md5('19118166'),1);</v>
      </c>
    </row>
    <row r="122" spans="1:6" x14ac:dyDescent="0.3">
      <c r="A122" s="16" t="s">
        <v>165</v>
      </c>
      <c r="B122" s="16" t="s">
        <v>31</v>
      </c>
      <c r="C122" s="16" t="s">
        <v>523</v>
      </c>
      <c r="D122" s="16" t="s">
        <v>524</v>
      </c>
      <c r="E122">
        <f>VLOOKUP(A122,Offre!$A:$E,4,0)</f>
        <v>2</v>
      </c>
      <c r="F122" t="str">
        <f t="shared" si="1"/>
        <v>insert into stagiaire (numBenef,Nom,Prenom,idOffre,motDePasse,role) values('19118240','FICQUET','SEVERINE','2',md5('19118240'),1);</v>
      </c>
    </row>
    <row r="123" spans="1:6" x14ac:dyDescent="0.3">
      <c r="A123" s="16" t="s">
        <v>165</v>
      </c>
      <c r="B123" s="16" t="s">
        <v>525</v>
      </c>
      <c r="C123" s="16" t="s">
        <v>526</v>
      </c>
      <c r="D123" s="16" t="s">
        <v>527</v>
      </c>
      <c r="E123">
        <f>VLOOKUP(A123,Offre!$A:$E,4,0)</f>
        <v>2</v>
      </c>
      <c r="F123" t="str">
        <f t="shared" si="1"/>
        <v>insert into stagiaire (numBenef,Nom,Prenom,idOffre,motDePasse,role) values('19118225','SAILLY','PEGGY','2',md5('19118225'),1);</v>
      </c>
    </row>
    <row r="124" spans="1:6" x14ac:dyDescent="0.3">
      <c r="A124" s="16" t="s">
        <v>165</v>
      </c>
      <c r="B124" s="16" t="s">
        <v>528</v>
      </c>
      <c r="C124" s="16" t="s">
        <v>529</v>
      </c>
      <c r="D124" s="16" t="s">
        <v>530</v>
      </c>
      <c r="E124">
        <f>VLOOKUP(A124,Offre!$A:$E,4,0)</f>
        <v>2</v>
      </c>
      <c r="F124" t="str">
        <f t="shared" si="1"/>
        <v>insert into stagiaire (numBenef,Nom,Prenom,idOffre,motDePasse,role) values('19118254','TESSON','BRIGITTE','2',md5('19118254'),1);</v>
      </c>
    </row>
    <row r="125" spans="1:6" x14ac:dyDescent="0.3">
      <c r="A125" s="16" t="s">
        <v>166</v>
      </c>
      <c r="B125" s="16" t="s">
        <v>531</v>
      </c>
      <c r="C125" s="16" t="s">
        <v>532</v>
      </c>
      <c r="D125" s="16" t="s">
        <v>533</v>
      </c>
      <c r="E125">
        <f>VLOOKUP(A125,Offre!$A:$E,4,0)</f>
        <v>20</v>
      </c>
      <c r="F125" t="str">
        <f t="shared" si="1"/>
        <v>insert into stagiaire (numBenef,Nom,Prenom,idOffre,motDePasse,role) values('19132050','BERTONCINI','FLORENT','20',md5('19132050'),1);</v>
      </c>
    </row>
    <row r="126" spans="1:6" x14ac:dyDescent="0.3">
      <c r="A126" s="16" t="s">
        <v>166</v>
      </c>
      <c r="B126" s="16" t="s">
        <v>534</v>
      </c>
      <c r="C126" s="16" t="s">
        <v>535</v>
      </c>
      <c r="D126" s="16" t="s">
        <v>536</v>
      </c>
      <c r="E126">
        <f>VLOOKUP(A126,Offre!$A:$E,4,0)</f>
        <v>20</v>
      </c>
      <c r="F126" t="str">
        <f t="shared" si="1"/>
        <v>insert into stagiaire (numBenef,Nom,Prenom,idOffre,motDePasse,role) values('19131850','DELVAL','JEMMY','20',md5('19131850'),1);</v>
      </c>
    </row>
    <row r="127" spans="1:6" x14ac:dyDescent="0.3">
      <c r="A127" s="16" t="s">
        <v>166</v>
      </c>
      <c r="B127" s="16" t="s">
        <v>537</v>
      </c>
      <c r="C127" s="16" t="s">
        <v>538</v>
      </c>
      <c r="D127" s="16" t="s">
        <v>539</v>
      </c>
      <c r="E127">
        <f>VLOOKUP(A127,Offre!$A:$E,4,0)</f>
        <v>20</v>
      </c>
      <c r="F127" t="str">
        <f t="shared" si="1"/>
        <v>insert into stagiaire (numBenef,Nom,Prenom,idOffre,motDePasse,role) values('19137693','FROMENT','MATHIEU','20',md5('19137693'),1);</v>
      </c>
    </row>
    <row r="128" spans="1:6" x14ac:dyDescent="0.3">
      <c r="A128" s="16" t="s">
        <v>166</v>
      </c>
      <c r="B128" s="16" t="s">
        <v>540</v>
      </c>
      <c r="C128" s="16" t="s">
        <v>332</v>
      </c>
      <c r="D128" s="16" t="s">
        <v>541</v>
      </c>
      <c r="E128">
        <f>VLOOKUP(A128,Offre!$A:$E,4,0)</f>
        <v>20</v>
      </c>
      <c r="F128" t="str">
        <f t="shared" si="1"/>
        <v>insert into stagiaire (numBenef,Nom,Prenom,idOffre,motDePasse,role) values('19132055','GAGNANT','JEREMY','20',md5('19132055'),1);</v>
      </c>
    </row>
    <row r="129" spans="1:6" x14ac:dyDescent="0.3">
      <c r="A129" s="16" t="s">
        <v>166</v>
      </c>
      <c r="B129" s="16" t="s">
        <v>542</v>
      </c>
      <c r="C129" s="16" t="s">
        <v>94</v>
      </c>
      <c r="D129" s="16" t="s">
        <v>543</v>
      </c>
      <c r="E129">
        <f>VLOOKUP(A129,Offre!$A:$E,4,0)</f>
        <v>20</v>
      </c>
      <c r="F129" t="str">
        <f t="shared" si="1"/>
        <v>insert into stagiaire (numBenef,Nom,Prenom,idOffre,motDePasse,role) values('19131359','MURAGLIA','THOMAS','20',md5('19131359'),1);</v>
      </c>
    </row>
    <row r="130" spans="1:6" x14ac:dyDescent="0.3">
      <c r="A130" s="16" t="s">
        <v>166</v>
      </c>
      <c r="B130" s="16" t="s">
        <v>544</v>
      </c>
      <c r="C130" s="16" t="s">
        <v>88</v>
      </c>
      <c r="D130" s="16" t="s">
        <v>545</v>
      </c>
      <c r="E130">
        <f>VLOOKUP(A130,Offre!$A:$E,4,0)</f>
        <v>20</v>
      </c>
      <c r="F130" t="str">
        <f t="shared" si="1"/>
        <v>insert into stagiaire (numBenef,Nom,Prenom,idOffre,motDePasse,role) values('19131345','OUTTERYCK','LAURENT','20',md5('19131345'),1);</v>
      </c>
    </row>
    <row r="131" spans="1:6" x14ac:dyDescent="0.3">
      <c r="A131" s="16" t="s">
        <v>166</v>
      </c>
      <c r="B131" s="16" t="s">
        <v>546</v>
      </c>
      <c r="C131" s="16" t="s">
        <v>547</v>
      </c>
      <c r="D131" s="16" t="s">
        <v>548</v>
      </c>
      <c r="E131">
        <f>VLOOKUP(A131,Offre!$A:$E,4,0)</f>
        <v>20</v>
      </c>
      <c r="F131" t="str">
        <f t="shared" ref="F131:F194" si="2">"insert into stagiaire (numBenef,Nom,Prenom,idOffre,motDePasse,role) values('"&amp;D131&amp;"','"&amp;B131&amp;"','"&amp;C131&amp;"','"&amp;E131&amp;"',md5('"&amp;D131&amp;"'),1);"</f>
        <v>insert into stagiaire (numBenef,Nom,Prenom,idOffre,motDePasse,role) values('19131328','PIERRU','MICHAEL','20',md5('19131328'),1);</v>
      </c>
    </row>
    <row r="132" spans="1:6" x14ac:dyDescent="0.3">
      <c r="A132" s="16" t="s">
        <v>166</v>
      </c>
      <c r="B132" s="16" t="s">
        <v>549</v>
      </c>
      <c r="C132" s="16" t="s">
        <v>114</v>
      </c>
      <c r="D132" s="16" t="s">
        <v>550</v>
      </c>
      <c r="E132">
        <f>VLOOKUP(A132,Offre!$A:$E,4,0)</f>
        <v>20</v>
      </c>
      <c r="F132" t="str">
        <f t="shared" si="2"/>
        <v>insert into stagiaire (numBenef,Nom,Prenom,idOffre,motDePasse,role) values('19131317','PIETERS','PASCAL','20',md5('19131317'),1);</v>
      </c>
    </row>
    <row r="133" spans="1:6" x14ac:dyDescent="0.3">
      <c r="A133" s="16" t="s">
        <v>166</v>
      </c>
      <c r="B133" s="16" t="s">
        <v>551</v>
      </c>
      <c r="C133" s="16" t="s">
        <v>552</v>
      </c>
      <c r="D133" s="16" t="s">
        <v>553</v>
      </c>
      <c r="E133">
        <f>VLOOKUP(A133,Offre!$A:$E,4,0)</f>
        <v>20</v>
      </c>
      <c r="F133" t="str">
        <f t="shared" si="2"/>
        <v>insert into stagiaire (numBenef,Nom,Prenom,idOffre,motDePasse,role) values('19131350','RISCHEBE','JOSSELIN','20',md5('19131350'),1);</v>
      </c>
    </row>
    <row r="134" spans="1:6" ht="28.8" x14ac:dyDescent="0.3">
      <c r="A134" s="16" t="s">
        <v>166</v>
      </c>
      <c r="B134" s="16" t="s">
        <v>554</v>
      </c>
      <c r="C134" s="16" t="s">
        <v>555</v>
      </c>
      <c r="D134" s="16" t="s">
        <v>556</v>
      </c>
      <c r="E134">
        <f>VLOOKUP(A134,Offre!$A:$E,4,0)</f>
        <v>20</v>
      </c>
      <c r="F134" t="str">
        <f t="shared" si="2"/>
        <v>insert into stagiaire (numBenef,Nom,Prenom,idOffre,motDePasse,role) values('19131321','TALHI','DJAMELDINE','20',md5('19131321'),1);</v>
      </c>
    </row>
    <row r="135" spans="1:6" x14ac:dyDescent="0.3">
      <c r="A135" s="16" t="s">
        <v>166</v>
      </c>
      <c r="B135" s="16" t="s">
        <v>23</v>
      </c>
      <c r="C135" s="16" t="s">
        <v>329</v>
      </c>
      <c r="D135" s="16" t="s">
        <v>557</v>
      </c>
      <c r="E135">
        <f>VLOOKUP(A135,Offre!$A:$E,4,0)</f>
        <v>20</v>
      </c>
      <c r="F135" t="str">
        <f t="shared" si="2"/>
        <v>insert into stagiaire (numBenef,Nom,Prenom,idOffre,motDePasse,role) values('19064282','VASSEUR','JEROME','20',md5('19064282'),1);</v>
      </c>
    </row>
    <row r="136" spans="1:6" x14ac:dyDescent="0.3">
      <c r="A136" s="16" t="s">
        <v>167</v>
      </c>
      <c r="B136" s="16" t="s">
        <v>558</v>
      </c>
      <c r="C136" s="16" t="s">
        <v>413</v>
      </c>
      <c r="D136" s="16" t="s">
        <v>559</v>
      </c>
      <c r="E136">
        <f>VLOOKUP(A136,Offre!$A:$E,4,0)</f>
        <v>8</v>
      </c>
      <c r="F136" t="str">
        <f t="shared" si="2"/>
        <v>insert into stagiaire (numBenef,Nom,Prenom,idOffre,motDePasse,role) values('19132301','BLAVOET','JONATHAN','8',md5('19132301'),1);</v>
      </c>
    </row>
    <row r="137" spans="1:6" x14ac:dyDescent="0.3">
      <c r="A137" s="16" t="s">
        <v>167</v>
      </c>
      <c r="B137" s="16" t="s">
        <v>560</v>
      </c>
      <c r="C137" s="16" t="s">
        <v>532</v>
      </c>
      <c r="D137" s="16" t="s">
        <v>561</v>
      </c>
      <c r="E137">
        <f>VLOOKUP(A137,Offre!$A:$E,4,0)</f>
        <v>8</v>
      </c>
      <c r="F137" t="str">
        <f t="shared" si="2"/>
        <v>insert into stagiaire (numBenef,Nom,Prenom,idOffre,motDePasse,role) values('19132304','CAPRON','FLORENT','8',md5('19132304'),1);</v>
      </c>
    </row>
    <row r="138" spans="1:6" x14ac:dyDescent="0.3">
      <c r="A138" s="16" t="s">
        <v>167</v>
      </c>
      <c r="B138" s="16" t="s">
        <v>562</v>
      </c>
      <c r="C138" s="16" t="s">
        <v>410</v>
      </c>
      <c r="D138" s="16" t="s">
        <v>563</v>
      </c>
      <c r="E138">
        <f>VLOOKUP(A138,Offre!$A:$E,4,0)</f>
        <v>8</v>
      </c>
      <c r="F138" t="str">
        <f t="shared" si="2"/>
        <v>insert into stagiaire (numBenef,Nom,Prenom,idOffre,motDePasse,role) values('19132284','DECROOCQ','VALENTIN','8',md5('19132284'),1);</v>
      </c>
    </row>
    <row r="139" spans="1:6" x14ac:dyDescent="0.3">
      <c r="A139" s="16" t="s">
        <v>167</v>
      </c>
      <c r="B139" s="16" t="s">
        <v>564</v>
      </c>
      <c r="C139" s="16" t="s">
        <v>565</v>
      </c>
      <c r="D139" s="16" t="s">
        <v>566</v>
      </c>
      <c r="E139">
        <f>VLOOKUP(A139,Offre!$A:$E,4,0)</f>
        <v>8</v>
      </c>
      <c r="F139" t="str">
        <f t="shared" si="2"/>
        <v>insert into stagiaire (numBenef,Nom,Prenom,idOffre,motDePasse,role) values('19132296','KOBON','YAN','8',md5('19132296'),1);</v>
      </c>
    </row>
    <row r="140" spans="1:6" x14ac:dyDescent="0.3">
      <c r="A140" s="16" t="s">
        <v>167</v>
      </c>
      <c r="B140" s="16" t="s">
        <v>567</v>
      </c>
      <c r="C140" s="16" t="s">
        <v>568</v>
      </c>
      <c r="D140" s="16" t="s">
        <v>569</v>
      </c>
      <c r="E140">
        <f>VLOOKUP(A140,Offre!$A:$E,4,0)</f>
        <v>8</v>
      </c>
      <c r="F140" t="str">
        <f t="shared" si="2"/>
        <v>insert into stagiaire (numBenef,Nom,Prenom,idOffre,motDePasse,role) values('19132298','NUTER','ALBAN','8',md5('19132298'),1);</v>
      </c>
    </row>
    <row r="141" spans="1:6" x14ac:dyDescent="0.3">
      <c r="A141" s="16" t="s">
        <v>167</v>
      </c>
      <c r="B141" s="16" t="s">
        <v>570</v>
      </c>
      <c r="C141" s="16" t="s">
        <v>571</v>
      </c>
      <c r="D141" s="16" t="s">
        <v>572</v>
      </c>
      <c r="E141">
        <f>VLOOKUP(A141,Offre!$A:$E,4,0)</f>
        <v>8</v>
      </c>
      <c r="F141" t="str">
        <f t="shared" si="2"/>
        <v>insert into stagiaire (numBenef,Nom,Prenom,idOffre,motDePasse,role) values('19139022','POLLAERT','ENZO','8',md5('19139022'),1);</v>
      </c>
    </row>
    <row r="142" spans="1:6" x14ac:dyDescent="0.3">
      <c r="A142" s="16" t="s">
        <v>167</v>
      </c>
      <c r="B142" s="16" t="s">
        <v>573</v>
      </c>
      <c r="C142" s="16" t="s">
        <v>574</v>
      </c>
      <c r="D142" s="16" t="s">
        <v>575</v>
      </c>
      <c r="E142">
        <f>VLOOKUP(A142,Offre!$A:$E,4,0)</f>
        <v>8</v>
      </c>
      <c r="F142" t="str">
        <f t="shared" si="2"/>
        <v>insert into stagiaire (numBenef,Nom,Prenom,idOffre,motDePasse,role) values('19132303','SACI','THEO','8',md5('19132303'),1);</v>
      </c>
    </row>
    <row r="143" spans="1:6" x14ac:dyDescent="0.3">
      <c r="A143" s="16" t="s">
        <v>167</v>
      </c>
      <c r="B143" s="16" t="s">
        <v>576</v>
      </c>
      <c r="C143" s="16" t="s">
        <v>577</v>
      </c>
      <c r="D143" s="16" t="s">
        <v>578</v>
      </c>
      <c r="E143">
        <f>VLOOKUP(A143,Offre!$A:$E,4,0)</f>
        <v>8</v>
      </c>
      <c r="F143" t="str">
        <f t="shared" si="2"/>
        <v>insert into stagiaire (numBenef,Nom,Prenom,idOffre,motDePasse,role) values('19139012','SCHUPPE','HUGO','8',md5('19139012'),1);</v>
      </c>
    </row>
    <row r="144" spans="1:6" x14ac:dyDescent="0.3">
      <c r="A144" s="16" t="s">
        <v>167</v>
      </c>
      <c r="B144" s="16" t="s">
        <v>579</v>
      </c>
      <c r="C144" s="16" t="s">
        <v>580</v>
      </c>
      <c r="D144" s="16" t="s">
        <v>581</v>
      </c>
      <c r="E144">
        <f>VLOOKUP(A144,Offre!$A:$E,4,0)</f>
        <v>8</v>
      </c>
      <c r="F144" t="str">
        <f t="shared" si="2"/>
        <v>insert into stagiaire (numBenef,Nom,Prenom,idOffre,motDePasse,role) values('19132308','TERNY','CAROLINE','8',md5('19132308'),1);</v>
      </c>
    </row>
    <row r="145" spans="1:6" x14ac:dyDescent="0.3">
      <c r="A145" s="16" t="s">
        <v>167</v>
      </c>
      <c r="B145" s="16" t="s">
        <v>582</v>
      </c>
      <c r="C145" s="16" t="s">
        <v>583</v>
      </c>
      <c r="D145" s="16" t="s">
        <v>584</v>
      </c>
      <c r="E145">
        <f>VLOOKUP(A145,Offre!$A:$E,4,0)</f>
        <v>8</v>
      </c>
      <c r="F145" t="str">
        <f t="shared" si="2"/>
        <v>insert into stagiaire (numBenef,Nom,Prenom,idOffre,motDePasse,role) values('19132306','WILLE','SIMON','8',md5('19132306'),1);</v>
      </c>
    </row>
    <row r="146" spans="1:6" x14ac:dyDescent="0.3">
      <c r="A146" s="16" t="s">
        <v>168</v>
      </c>
      <c r="B146" s="16" t="s">
        <v>585</v>
      </c>
      <c r="C146" s="16" t="s">
        <v>586</v>
      </c>
      <c r="D146" s="16" t="s">
        <v>587</v>
      </c>
      <c r="E146">
        <f>VLOOKUP(A146,Offre!$A:$E,4,0)</f>
        <v>13</v>
      </c>
      <c r="F146" t="str">
        <f t="shared" si="2"/>
        <v>insert into stagiaire (numBenef,Nom,Prenom,idOffre,motDePasse,role) values('19101750','AGEZ','JOHANNA','13',md5('19101750'),1);</v>
      </c>
    </row>
    <row r="147" spans="1:6" x14ac:dyDescent="0.3">
      <c r="A147" s="16" t="s">
        <v>168</v>
      </c>
      <c r="B147" s="16" t="s">
        <v>588</v>
      </c>
      <c r="C147" s="16" t="s">
        <v>589</v>
      </c>
      <c r="D147" s="16" t="s">
        <v>590</v>
      </c>
      <c r="E147">
        <f>VLOOKUP(A147,Offre!$A:$E,4,0)</f>
        <v>13</v>
      </c>
      <c r="F147" t="str">
        <f t="shared" si="2"/>
        <v>insert into stagiaire (numBenef,Nom,Prenom,idOffre,motDePasse,role) values('19101834','BERTELOOT','CHRISTELLE','13',md5('19101834'),1);</v>
      </c>
    </row>
    <row r="148" spans="1:6" x14ac:dyDescent="0.3">
      <c r="A148" s="16" t="s">
        <v>168</v>
      </c>
      <c r="B148" s="16" t="s">
        <v>591</v>
      </c>
      <c r="C148" s="16" t="s">
        <v>592</v>
      </c>
      <c r="D148" s="16" t="s">
        <v>593</v>
      </c>
      <c r="E148">
        <f>VLOOKUP(A148,Offre!$A:$E,4,0)</f>
        <v>13</v>
      </c>
      <c r="F148" t="str">
        <f t="shared" si="2"/>
        <v>insert into stagiaire (numBenef,Nom,Prenom,idOffre,motDePasse,role) values('19101840','BOUTON','LUDIVINE','13',md5('19101840'),1);</v>
      </c>
    </row>
    <row r="149" spans="1:6" x14ac:dyDescent="0.3">
      <c r="A149" s="16" t="s">
        <v>168</v>
      </c>
      <c r="B149" s="16" t="s">
        <v>594</v>
      </c>
      <c r="C149" s="16" t="s">
        <v>595</v>
      </c>
      <c r="D149" s="16" t="s">
        <v>596</v>
      </c>
      <c r="E149">
        <f>VLOOKUP(A149,Offre!$A:$E,4,0)</f>
        <v>13</v>
      </c>
      <c r="F149" t="str">
        <f t="shared" si="2"/>
        <v>insert into stagiaire (numBenef,Nom,Prenom,idOffre,motDePasse,role) values('19101773','BUNIET','AGNES','13',md5('19101773'),1);</v>
      </c>
    </row>
    <row r="150" spans="1:6" x14ac:dyDescent="0.3">
      <c r="A150" s="16" t="s">
        <v>168</v>
      </c>
      <c r="B150" s="16" t="s">
        <v>597</v>
      </c>
      <c r="C150" s="16" t="s">
        <v>598</v>
      </c>
      <c r="D150" s="16" t="s">
        <v>599</v>
      </c>
      <c r="E150">
        <f>VLOOKUP(A150,Offre!$A:$E,4,0)</f>
        <v>13</v>
      </c>
      <c r="F150" t="str">
        <f t="shared" si="2"/>
        <v>insert into stagiaire (numBenef,Nom,Prenom,idOffre,motDePasse,role) values('19101855','CHARLON','ANNIE','13',md5('19101855'),1);</v>
      </c>
    </row>
    <row r="151" spans="1:6" ht="28.8" x14ac:dyDescent="0.3">
      <c r="A151" s="16" t="s">
        <v>168</v>
      </c>
      <c r="B151" s="16" t="s">
        <v>600</v>
      </c>
      <c r="C151" s="16" t="s">
        <v>601</v>
      </c>
      <c r="D151" s="16" t="s">
        <v>602</v>
      </c>
      <c r="E151">
        <f>VLOOKUP(A151,Offre!$A:$E,4,0)</f>
        <v>13</v>
      </c>
      <c r="F151" t="str">
        <f t="shared" si="2"/>
        <v>insert into stagiaire (numBenef,Nom,Prenom,idOffre,motDePasse,role) values('19101826','DEMASSIEUX','MARIE LOU','13',md5('19101826'),1);</v>
      </c>
    </row>
    <row r="152" spans="1:6" x14ac:dyDescent="0.3">
      <c r="A152" s="16" t="s">
        <v>168</v>
      </c>
      <c r="B152" s="16" t="s">
        <v>603</v>
      </c>
      <c r="C152" s="16" t="s">
        <v>604</v>
      </c>
      <c r="D152" s="16" t="s">
        <v>605</v>
      </c>
      <c r="E152">
        <f>VLOOKUP(A152,Offre!$A:$E,4,0)</f>
        <v>13</v>
      </c>
      <c r="F152" t="str">
        <f t="shared" si="2"/>
        <v>insert into stagiaire (numBenef,Nom,Prenom,idOffre,motDePasse,role) values('19101843','DENYS','LYSIANE','13',md5('19101843'),1);</v>
      </c>
    </row>
    <row r="153" spans="1:6" x14ac:dyDescent="0.3">
      <c r="A153" s="16" t="s">
        <v>168</v>
      </c>
      <c r="B153" s="16" t="s">
        <v>606</v>
      </c>
      <c r="C153" s="16" t="s">
        <v>607</v>
      </c>
      <c r="D153" s="16" t="s">
        <v>608</v>
      </c>
      <c r="E153">
        <f>VLOOKUP(A153,Offre!$A:$E,4,0)</f>
        <v>13</v>
      </c>
      <c r="F153" t="str">
        <f t="shared" si="2"/>
        <v>insert into stagiaire (numBenef,Nom,Prenom,idOffre,motDePasse,role) values('19101812','FERYN','AURORE','13',md5('19101812'),1);</v>
      </c>
    </row>
    <row r="154" spans="1:6" x14ac:dyDescent="0.3">
      <c r="A154" s="16" t="s">
        <v>168</v>
      </c>
      <c r="B154" s="16" t="s">
        <v>609</v>
      </c>
      <c r="C154" s="16" t="s">
        <v>610</v>
      </c>
      <c r="D154" s="16" t="s">
        <v>611</v>
      </c>
      <c r="E154">
        <f>VLOOKUP(A154,Offre!$A:$E,4,0)</f>
        <v>13</v>
      </c>
      <c r="F154" t="str">
        <f t="shared" si="2"/>
        <v>insert into stagiaire (numBenef,Nom,Prenom,idOffre,motDePasse,role) values('19101783','MAHROUG','LAHOUARI','13',md5('19101783'),1);</v>
      </c>
    </row>
    <row r="155" spans="1:6" x14ac:dyDescent="0.3">
      <c r="A155" s="16" t="s">
        <v>168</v>
      </c>
      <c r="B155" s="16" t="s">
        <v>612</v>
      </c>
      <c r="C155" s="16" t="s">
        <v>102</v>
      </c>
      <c r="D155" s="16" t="s">
        <v>613</v>
      </c>
      <c r="E155">
        <f>VLOOKUP(A155,Offre!$A:$E,4,0)</f>
        <v>13</v>
      </c>
      <c r="F155" t="str">
        <f t="shared" si="2"/>
        <v>insert into stagiaire (numBenef,Nom,Prenom,idOffre,motDePasse,role) values('19101787','MANCEAU','HELENE','13',md5('19101787'),1);</v>
      </c>
    </row>
    <row r="156" spans="1:6" ht="28.8" x14ac:dyDescent="0.3">
      <c r="A156" s="16" t="s">
        <v>168</v>
      </c>
      <c r="B156" s="16" t="s">
        <v>614</v>
      </c>
      <c r="C156" s="16" t="s">
        <v>615</v>
      </c>
      <c r="D156" s="16" t="s">
        <v>616</v>
      </c>
      <c r="E156">
        <f>VLOOKUP(A156,Offre!$A:$E,4,0)</f>
        <v>13</v>
      </c>
      <c r="F156" t="str">
        <f t="shared" si="2"/>
        <v>insert into stagiaire (numBenef,Nom,Prenom,idOffre,motDePasse,role) values('19101851','STROSBERG','MARIE PIERRE','13',md5('19101851'),1);</v>
      </c>
    </row>
    <row r="157" spans="1:6" x14ac:dyDescent="0.3">
      <c r="A157" s="16" t="s">
        <v>168</v>
      </c>
      <c r="B157" s="16" t="s">
        <v>617</v>
      </c>
      <c r="C157" s="16" t="s">
        <v>618</v>
      </c>
      <c r="D157" s="16" t="s">
        <v>619</v>
      </c>
      <c r="E157">
        <f>VLOOKUP(A157,Offre!$A:$E,4,0)</f>
        <v>13</v>
      </c>
      <c r="F157" t="str">
        <f t="shared" si="2"/>
        <v>insert into stagiaire (numBenef,Nom,Prenom,idOffre,motDePasse,role) values('19101795','VAAST','FRANCOISE','13',md5('19101795'),1);</v>
      </c>
    </row>
    <row r="158" spans="1:6" x14ac:dyDescent="0.3">
      <c r="A158" s="16" t="s">
        <v>168</v>
      </c>
      <c r="B158" s="16" t="s">
        <v>620</v>
      </c>
      <c r="C158" s="16" t="s">
        <v>87</v>
      </c>
      <c r="D158" s="16" t="s">
        <v>621</v>
      </c>
      <c r="E158">
        <f>VLOOKUP(A158,Offre!$A:$E,4,0)</f>
        <v>13</v>
      </c>
      <c r="F158" t="str">
        <f t="shared" si="2"/>
        <v>insert into stagiaire (numBenef,Nom,Prenom,idOffre,motDePasse,role) values('19101736','VINAGRE','FREDERIC','13',md5('19101736'),1);</v>
      </c>
    </row>
    <row r="159" spans="1:6" ht="28.8" x14ac:dyDescent="0.3">
      <c r="A159" s="16" t="s">
        <v>169</v>
      </c>
      <c r="B159" s="16" t="s">
        <v>622</v>
      </c>
      <c r="C159" s="16" t="s">
        <v>623</v>
      </c>
      <c r="D159" s="16" t="s">
        <v>624</v>
      </c>
      <c r="E159">
        <f>VLOOKUP(A159,Offre!$A:$E,4,0)</f>
        <v>21</v>
      </c>
      <c r="F159" t="str">
        <f t="shared" si="2"/>
        <v>insert into stagiaire (numBenef,Nom,Prenom,idOffre,motDePasse,role) values('19116714','BOUGEROLLE','MAXIME','21',md5('19116714'),1);</v>
      </c>
    </row>
    <row r="160" spans="1:6" x14ac:dyDescent="0.3">
      <c r="A160" s="16" t="s">
        <v>169</v>
      </c>
      <c r="B160" s="16" t="s">
        <v>236</v>
      </c>
      <c r="C160" s="16" t="s">
        <v>625</v>
      </c>
      <c r="D160" s="16" t="s">
        <v>626</v>
      </c>
      <c r="E160">
        <f>VLOOKUP(A160,Offre!$A:$E,4,0)</f>
        <v>21</v>
      </c>
      <c r="F160" t="str">
        <f t="shared" si="2"/>
        <v>insert into stagiaire (numBenef,Nom,Prenom,idOffre,motDePasse,role) values('19114874','CATHERINE','MARINA','21',md5('19114874'),1);</v>
      </c>
    </row>
    <row r="161" spans="1:6" x14ac:dyDescent="0.3">
      <c r="A161" s="16" t="s">
        <v>169</v>
      </c>
      <c r="B161" s="16" t="s">
        <v>627</v>
      </c>
      <c r="C161" s="16" t="s">
        <v>628</v>
      </c>
      <c r="D161" s="16" t="s">
        <v>629</v>
      </c>
      <c r="E161">
        <f>VLOOKUP(A161,Offre!$A:$E,4,0)</f>
        <v>21</v>
      </c>
      <c r="F161" t="str">
        <f t="shared" si="2"/>
        <v>insert into stagiaire (numBenef,Nom,Prenom,idOffre,motDePasse,role) values('19114880','COULBAUX','MELANIE','21',md5('19114880'),1);</v>
      </c>
    </row>
    <row r="162" spans="1:6" x14ac:dyDescent="0.3">
      <c r="A162" s="16" t="s">
        <v>169</v>
      </c>
      <c r="B162" s="16" t="s">
        <v>630</v>
      </c>
      <c r="C162" s="16" t="s">
        <v>631</v>
      </c>
      <c r="D162" s="16" t="s">
        <v>632</v>
      </c>
      <c r="E162">
        <f>VLOOKUP(A162,Offre!$A:$E,4,0)</f>
        <v>21</v>
      </c>
      <c r="F162" t="str">
        <f t="shared" si="2"/>
        <v>insert into stagiaire (numBenef,Nom,Prenom,idOffre,motDePasse,role) values('19114814','LECOMPTE','ALICIA','21',md5('19114814'),1);</v>
      </c>
    </row>
    <row r="163" spans="1:6" x14ac:dyDescent="0.3">
      <c r="A163" s="16" t="s">
        <v>169</v>
      </c>
      <c r="B163" s="16" t="s">
        <v>633</v>
      </c>
      <c r="C163" s="16" t="s">
        <v>634</v>
      </c>
      <c r="D163" s="16" t="s">
        <v>635</v>
      </c>
      <c r="E163">
        <f>VLOOKUP(A163,Offre!$A:$E,4,0)</f>
        <v>21</v>
      </c>
      <c r="F163" t="str">
        <f t="shared" si="2"/>
        <v>insert into stagiaire (numBenef,Nom,Prenom,idOffre,motDePasse,role) values('19114834','LECRAS','LAURA','21',md5('19114834'),1);</v>
      </c>
    </row>
    <row r="164" spans="1:6" x14ac:dyDescent="0.3">
      <c r="A164" s="16" t="s">
        <v>169</v>
      </c>
      <c r="B164" s="16" t="s">
        <v>636</v>
      </c>
      <c r="C164" s="16" t="s">
        <v>637</v>
      </c>
      <c r="D164" s="16" t="s">
        <v>638</v>
      </c>
      <c r="E164">
        <f>VLOOKUP(A164,Offre!$A:$E,4,0)</f>
        <v>21</v>
      </c>
      <c r="F164" t="str">
        <f t="shared" si="2"/>
        <v>insert into stagiaire (numBenef,Nom,Prenom,idOffre,motDePasse,role) values('19114823','LEMAITRE','AUDREY','21',md5('19114823'),1);</v>
      </c>
    </row>
    <row r="165" spans="1:6" x14ac:dyDescent="0.3">
      <c r="A165" s="16" t="s">
        <v>169</v>
      </c>
      <c r="B165" s="16" t="s">
        <v>639</v>
      </c>
      <c r="C165" s="16" t="s">
        <v>430</v>
      </c>
      <c r="D165" s="16" t="s">
        <v>640</v>
      </c>
      <c r="E165">
        <f>VLOOKUP(A165,Offre!$A:$E,4,0)</f>
        <v>21</v>
      </c>
      <c r="F165" t="str">
        <f t="shared" si="2"/>
        <v>insert into stagiaire (numBenef,Nom,Prenom,idOffre,motDePasse,role) values('19114838','LEROY','BENJAMIN','21',md5('19114838'),1);</v>
      </c>
    </row>
    <row r="166" spans="1:6" x14ac:dyDescent="0.3">
      <c r="A166" s="16" t="s">
        <v>169</v>
      </c>
      <c r="B166" s="16" t="s">
        <v>641</v>
      </c>
      <c r="C166" s="16" t="s">
        <v>642</v>
      </c>
      <c r="D166" s="16" t="s">
        <v>643</v>
      </c>
      <c r="E166">
        <f>VLOOKUP(A166,Offre!$A:$E,4,0)</f>
        <v>21</v>
      </c>
      <c r="F166" t="str">
        <f t="shared" si="2"/>
        <v>insert into stagiaire (numBenef,Nom,Prenom,idOffre,motDePasse,role) values('19114830','LIERE','ELISA','21',md5('19114830'),1);</v>
      </c>
    </row>
    <row r="167" spans="1:6" ht="28.8" x14ac:dyDescent="0.3">
      <c r="A167" s="16" t="s">
        <v>169</v>
      </c>
      <c r="B167" s="16" t="s">
        <v>644</v>
      </c>
      <c r="C167" s="16" t="s">
        <v>645</v>
      </c>
      <c r="D167" s="16" t="s">
        <v>646</v>
      </c>
      <c r="E167">
        <f>VLOOKUP(A167,Offre!$A:$E,4,0)</f>
        <v>21</v>
      </c>
      <c r="F167" t="str">
        <f t="shared" si="2"/>
        <v>insert into stagiaire (numBenef,Nom,Prenom,idOffre,motDePasse,role) values('19114795','SAINT MAXIN','ANAIS','21',md5('19114795'),1);</v>
      </c>
    </row>
    <row r="168" spans="1:6" x14ac:dyDescent="0.3">
      <c r="A168" s="16" t="s">
        <v>169</v>
      </c>
      <c r="B168" s="16" t="s">
        <v>647</v>
      </c>
      <c r="C168" s="16" t="s">
        <v>451</v>
      </c>
      <c r="D168" s="16" t="s">
        <v>648</v>
      </c>
      <c r="E168">
        <f>VLOOKUP(A168,Offre!$A:$E,4,0)</f>
        <v>21</v>
      </c>
      <c r="F168" t="str">
        <f t="shared" si="2"/>
        <v>insert into stagiaire (numBenef,Nom,Prenom,idOffre,motDePasse,role) values('19114835','SCHREVEL','ALISON','21',md5('19114835'),1);</v>
      </c>
    </row>
    <row r="169" spans="1:6" x14ac:dyDescent="0.3">
      <c r="A169" s="16" t="s">
        <v>170</v>
      </c>
      <c r="B169" s="16" t="s">
        <v>649</v>
      </c>
      <c r="C169" s="16" t="s">
        <v>263</v>
      </c>
      <c r="D169" s="16" t="s">
        <v>650</v>
      </c>
      <c r="E169">
        <f>VLOOKUP(A169,Offre!$A:$E,4,0)</f>
        <v>14</v>
      </c>
      <c r="F169" t="str">
        <f t="shared" si="2"/>
        <v>insert into stagiaire (numBenef,Nom,Prenom,idOffre,motDePasse,role) values('19134773','ADNOT','ROMAIN','14',md5('19134773'),1);</v>
      </c>
    </row>
    <row r="170" spans="1:6" x14ac:dyDescent="0.3">
      <c r="A170" s="16" t="s">
        <v>170</v>
      </c>
      <c r="B170" s="16" t="s">
        <v>651</v>
      </c>
      <c r="C170" s="16" t="s">
        <v>652</v>
      </c>
      <c r="D170" s="16" t="s">
        <v>653</v>
      </c>
      <c r="E170">
        <f>VLOOKUP(A170,Offre!$A:$E,4,0)</f>
        <v>14</v>
      </c>
      <c r="F170" t="str">
        <f t="shared" si="2"/>
        <v>insert into stagiaire (numBenef,Nom,Prenom,idOffre,motDePasse,role) values('19129736','BOUZERADE','KHADJOU','14',md5('19129736'),1);</v>
      </c>
    </row>
    <row r="171" spans="1:6" ht="28.8" x14ac:dyDescent="0.3">
      <c r="A171" s="16" t="s">
        <v>170</v>
      </c>
      <c r="B171" s="16" t="s">
        <v>654</v>
      </c>
      <c r="C171" s="16" t="s">
        <v>655</v>
      </c>
      <c r="D171" s="16" t="s">
        <v>656</v>
      </c>
      <c r="E171">
        <f>VLOOKUP(A171,Offre!$A:$E,4,0)</f>
        <v>14</v>
      </c>
      <c r="F171" t="str">
        <f t="shared" si="2"/>
        <v>insert into stagiaire (numBenef,Nom,Prenom,idOffre,motDePasse,role) values('19129842','CHAMSSI ATTOUMANI','ROU-OUAT','14',md5('19129842'),1);</v>
      </c>
    </row>
    <row r="172" spans="1:6" x14ac:dyDescent="0.3">
      <c r="A172" s="16" t="s">
        <v>170</v>
      </c>
      <c r="B172" s="16" t="s">
        <v>657</v>
      </c>
      <c r="C172" s="16" t="s">
        <v>658</v>
      </c>
      <c r="D172" s="16" t="s">
        <v>659</v>
      </c>
      <c r="E172">
        <f>VLOOKUP(A172,Offre!$A:$E,4,0)</f>
        <v>14</v>
      </c>
      <c r="F172" t="str">
        <f t="shared" si="2"/>
        <v>insert into stagiaire (numBenef,Nom,Prenom,idOffre,motDePasse,role) values('19129715','GRASSIN','LOUANNE','14',md5('19129715'),1);</v>
      </c>
    </row>
    <row r="173" spans="1:6" x14ac:dyDescent="0.3">
      <c r="A173" s="16" t="s">
        <v>170</v>
      </c>
      <c r="B173" s="16" t="s">
        <v>660</v>
      </c>
      <c r="C173" s="16" t="s">
        <v>511</v>
      </c>
      <c r="D173" s="16" t="s">
        <v>661</v>
      </c>
      <c r="E173">
        <f>VLOOKUP(A173,Offre!$A:$E,4,0)</f>
        <v>14</v>
      </c>
      <c r="F173" t="str">
        <f t="shared" si="2"/>
        <v>insert into stagiaire (numBenef,Nom,Prenom,idOffre,motDePasse,role) values('19137918','HANNON','MARIE','14',md5('19137918'),1);</v>
      </c>
    </row>
    <row r="174" spans="1:6" x14ac:dyDescent="0.3">
      <c r="A174" s="16" t="s">
        <v>170</v>
      </c>
      <c r="B174" s="16" t="s">
        <v>109</v>
      </c>
      <c r="C174" s="16" t="s">
        <v>662</v>
      </c>
      <c r="D174" s="16" t="s">
        <v>663</v>
      </c>
      <c r="E174">
        <f>VLOOKUP(A174,Offre!$A:$E,4,0)</f>
        <v>14</v>
      </c>
      <c r="F174" t="str">
        <f t="shared" si="2"/>
        <v>insert into stagiaire (numBenef,Nom,Prenom,idOffre,motDePasse,role) values('19129733','LAFORCE','PALOMA','14',md5('19129733'),1);</v>
      </c>
    </row>
    <row r="175" spans="1:6" x14ac:dyDescent="0.3">
      <c r="A175" s="16" t="s">
        <v>170</v>
      </c>
      <c r="B175" s="16" t="s">
        <v>664</v>
      </c>
      <c r="C175" s="16" t="s">
        <v>665</v>
      </c>
      <c r="D175" s="16" t="s">
        <v>666</v>
      </c>
      <c r="E175">
        <f>VLOOKUP(A175,Offre!$A:$E,4,0)</f>
        <v>14</v>
      </c>
      <c r="F175" t="str">
        <f t="shared" si="2"/>
        <v>insert into stagiaire (numBenef,Nom,Prenom,idOffre,motDePasse,role) values('19129707','LEFEBVRE','SHANNON','14',md5('19129707'),1);</v>
      </c>
    </row>
    <row r="176" spans="1:6" x14ac:dyDescent="0.3">
      <c r="A176" s="16" t="s">
        <v>170</v>
      </c>
      <c r="B176" s="16" t="s">
        <v>667</v>
      </c>
      <c r="C176" s="16" t="s">
        <v>303</v>
      </c>
      <c r="D176" s="16" t="s">
        <v>668</v>
      </c>
      <c r="E176">
        <f>VLOOKUP(A176,Offre!$A:$E,4,0)</f>
        <v>14</v>
      </c>
      <c r="F176" t="str">
        <f t="shared" si="2"/>
        <v>insert into stagiaire (numBenef,Nom,Prenom,idOffre,motDePasse,role) values('17012317','LEPLAT','ISABELLE','14',md5('17012317'),1);</v>
      </c>
    </row>
    <row r="177" spans="1:6" x14ac:dyDescent="0.3">
      <c r="A177" s="16" t="s">
        <v>170</v>
      </c>
      <c r="B177" s="16" t="s">
        <v>669</v>
      </c>
      <c r="C177" s="16" t="s">
        <v>670</v>
      </c>
      <c r="D177" s="16" t="s">
        <v>671</v>
      </c>
      <c r="E177">
        <f>VLOOKUP(A177,Offre!$A:$E,4,0)</f>
        <v>14</v>
      </c>
      <c r="F177" t="str">
        <f t="shared" si="2"/>
        <v>insert into stagiaire (numBenef,Nom,Prenom,idOffre,motDePasse,role) values('19129812','PROVOU','DEBORAH','14',md5('19129812'),1);</v>
      </c>
    </row>
    <row r="178" spans="1:6" x14ac:dyDescent="0.3">
      <c r="A178" s="16" t="s">
        <v>170</v>
      </c>
      <c r="B178" s="16" t="s">
        <v>672</v>
      </c>
      <c r="C178" s="16" t="s">
        <v>673</v>
      </c>
      <c r="D178" s="16" t="s">
        <v>674</v>
      </c>
      <c r="E178">
        <f>VLOOKUP(A178,Offre!$A:$E,4,0)</f>
        <v>14</v>
      </c>
      <c r="F178" t="str">
        <f t="shared" si="2"/>
        <v>insert into stagiaire (numBenef,Nom,Prenom,idOffre,motDePasse,role) values('19129745','REDONDO','OPHELIE','14',md5('19129745'),1);</v>
      </c>
    </row>
    <row r="179" spans="1:6" x14ac:dyDescent="0.3">
      <c r="A179" s="16" t="s">
        <v>170</v>
      </c>
      <c r="B179" s="16" t="s">
        <v>675</v>
      </c>
      <c r="C179" s="16" t="s">
        <v>511</v>
      </c>
      <c r="D179" s="16" t="s">
        <v>676</v>
      </c>
      <c r="E179">
        <f>VLOOKUP(A179,Offre!$A:$E,4,0)</f>
        <v>14</v>
      </c>
      <c r="F179" t="str">
        <f t="shared" si="2"/>
        <v>insert into stagiaire (numBenef,Nom,Prenom,idOffre,motDePasse,role) values('19129727','THOORIS','MARIE','14',md5('19129727'),1);</v>
      </c>
    </row>
    <row r="180" spans="1:6" x14ac:dyDescent="0.3">
      <c r="A180" s="16" t="s">
        <v>170</v>
      </c>
      <c r="B180" s="16" t="s">
        <v>677</v>
      </c>
      <c r="C180" s="16" t="s">
        <v>678</v>
      </c>
      <c r="D180" s="16" t="s">
        <v>679</v>
      </c>
      <c r="E180">
        <f>VLOOKUP(A180,Offre!$A:$E,4,0)</f>
        <v>14</v>
      </c>
      <c r="F180" t="str">
        <f t="shared" si="2"/>
        <v>insert into stagiaire (numBenef,Nom,Prenom,idOffre,motDePasse,role) values('16140554','TOUALBIA','FIONA','14',md5('16140554'),1);</v>
      </c>
    </row>
    <row r="181" spans="1:6" x14ac:dyDescent="0.3">
      <c r="A181" s="16" t="s">
        <v>170</v>
      </c>
      <c r="B181" s="16" t="s">
        <v>680</v>
      </c>
      <c r="C181" s="16" t="s">
        <v>681</v>
      </c>
      <c r="D181" s="16" t="s">
        <v>682</v>
      </c>
      <c r="E181">
        <f>VLOOKUP(A181,Offre!$A:$E,4,0)</f>
        <v>14</v>
      </c>
      <c r="F181" t="str">
        <f t="shared" si="2"/>
        <v>insert into stagiaire (numBenef,Nom,Prenom,idOffre,motDePasse,role) values('19129837','WYBOUW','JUSTINE','14',md5('19129837'),1);</v>
      </c>
    </row>
    <row r="182" spans="1:6" x14ac:dyDescent="0.3">
      <c r="A182" s="16" t="s">
        <v>170</v>
      </c>
      <c r="B182" s="16" t="s">
        <v>683</v>
      </c>
      <c r="C182" s="16" t="s">
        <v>684</v>
      </c>
      <c r="D182" s="16" t="s">
        <v>685</v>
      </c>
      <c r="E182">
        <f>VLOOKUP(A182,Offre!$A:$E,4,0)</f>
        <v>14</v>
      </c>
      <c r="F182" t="str">
        <f t="shared" si="2"/>
        <v>insert into stagiaire (numBenef,Nom,Prenom,idOffre,motDePasse,role) values('19133704','GRAIRIAN','MERI','14',md5('19133704'),1);</v>
      </c>
    </row>
    <row r="183" spans="1:6" x14ac:dyDescent="0.3">
      <c r="A183" s="16" t="s">
        <v>170</v>
      </c>
      <c r="B183" s="16" t="s">
        <v>686</v>
      </c>
      <c r="C183" s="16" t="s">
        <v>687</v>
      </c>
      <c r="D183" s="16" t="s">
        <v>688</v>
      </c>
      <c r="E183">
        <f>VLOOKUP(A183,Offre!$A:$E,4,0)</f>
        <v>14</v>
      </c>
      <c r="F183" t="str">
        <f t="shared" si="2"/>
        <v>insert into stagiaire (numBenef,Nom,Prenom,idOffre,motDePasse,role) values('19139407','ROHART','CORINNE','14',md5('19139407'),1);</v>
      </c>
    </row>
    <row r="184" spans="1:6" x14ac:dyDescent="0.3">
      <c r="A184" s="16" t="s">
        <v>171</v>
      </c>
      <c r="B184" s="16" t="s">
        <v>689</v>
      </c>
      <c r="C184" s="16" t="s">
        <v>690</v>
      </c>
      <c r="D184" s="16" t="s">
        <v>691</v>
      </c>
      <c r="E184">
        <f>VLOOKUP(A184,Offre!$A:$E,4,0)</f>
        <v>7</v>
      </c>
      <c r="F184" t="str">
        <f t="shared" si="2"/>
        <v>insert into stagiaire (numBenef,Nom,Prenom,idOffre,motDePasse,role) values('19129256','ARNOUX','JUSTIN','7',md5('19129256'),1);</v>
      </c>
    </row>
    <row r="185" spans="1:6" x14ac:dyDescent="0.3">
      <c r="A185" s="16" t="s">
        <v>171</v>
      </c>
      <c r="B185" s="16" t="s">
        <v>692</v>
      </c>
      <c r="C185" s="16" t="s">
        <v>196</v>
      </c>
      <c r="D185" s="16" t="s">
        <v>693</v>
      </c>
      <c r="E185">
        <f>VLOOKUP(A185,Offre!$A:$E,4,0)</f>
        <v>7</v>
      </c>
      <c r="F185" t="str">
        <f t="shared" si="2"/>
        <v>insert into stagiaire (numBenef,Nom,Prenom,idOffre,motDePasse,role) values('19129277','BEGREM','NICOLAS','7',md5('19129277'),1);</v>
      </c>
    </row>
    <row r="186" spans="1:6" x14ac:dyDescent="0.3">
      <c r="A186" s="16" t="s">
        <v>171</v>
      </c>
      <c r="B186" s="16" t="s">
        <v>694</v>
      </c>
      <c r="C186" s="16" t="s">
        <v>695</v>
      </c>
      <c r="D186" s="16" t="s">
        <v>696</v>
      </c>
      <c r="E186">
        <f>VLOOKUP(A186,Offre!$A:$E,4,0)</f>
        <v>7</v>
      </c>
      <c r="F186" t="str">
        <f t="shared" si="2"/>
        <v>insert into stagiaire (numBenef,Nom,Prenom,idOffre,motDePasse,role) values('19129303','CANDILLIER','GEOFFREY','7',md5('19129303'),1);</v>
      </c>
    </row>
    <row r="187" spans="1:6" x14ac:dyDescent="0.3">
      <c r="A187" s="16" t="s">
        <v>171</v>
      </c>
      <c r="B187" s="16" t="s">
        <v>697</v>
      </c>
      <c r="C187" s="16" t="s">
        <v>698</v>
      </c>
      <c r="D187" s="16" t="s">
        <v>699</v>
      </c>
      <c r="E187">
        <f>VLOOKUP(A187,Offre!$A:$E,4,0)</f>
        <v>7</v>
      </c>
      <c r="F187" t="str">
        <f t="shared" si="2"/>
        <v>insert into stagiaire (numBenef,Nom,Prenom,idOffre,motDePasse,role) values('19129273','CONSIL','ANTHONY','7',md5('19129273'),1);</v>
      </c>
    </row>
    <row r="188" spans="1:6" x14ac:dyDescent="0.3">
      <c r="A188" s="16" t="s">
        <v>171</v>
      </c>
      <c r="B188" s="16" t="s">
        <v>700</v>
      </c>
      <c r="C188" s="16" t="s">
        <v>99</v>
      </c>
      <c r="D188" s="16" t="s">
        <v>701</v>
      </c>
      <c r="E188">
        <f>VLOOKUP(A188,Offre!$A:$E,4,0)</f>
        <v>7</v>
      </c>
      <c r="F188" t="str">
        <f t="shared" si="2"/>
        <v>insert into stagiaire (numBenef,Nom,Prenom,idOffre,motDePasse,role) values('19129315','DEKAISER','CHRISTOPHE','7',md5('19129315'),1);</v>
      </c>
    </row>
    <row r="189" spans="1:6" x14ac:dyDescent="0.3">
      <c r="A189" s="16" t="s">
        <v>171</v>
      </c>
      <c r="B189" s="16" t="s">
        <v>702</v>
      </c>
      <c r="C189" s="16" t="s">
        <v>703</v>
      </c>
      <c r="D189" s="16" t="s">
        <v>704</v>
      </c>
      <c r="E189">
        <f>VLOOKUP(A189,Offre!$A:$E,4,0)</f>
        <v>7</v>
      </c>
      <c r="F189" t="str">
        <f t="shared" si="2"/>
        <v>insert into stagiaire (numBenef,Nom,Prenom,idOffre,motDePasse,role) values('16176537','FOURNIVAL','THIERRY','7',md5('16176537'),1);</v>
      </c>
    </row>
    <row r="190" spans="1:6" x14ac:dyDescent="0.3">
      <c r="A190" s="16" t="s">
        <v>171</v>
      </c>
      <c r="B190" s="16" t="s">
        <v>705</v>
      </c>
      <c r="C190" s="16" t="s">
        <v>329</v>
      </c>
      <c r="D190" s="16" t="s">
        <v>706</v>
      </c>
      <c r="E190">
        <f>VLOOKUP(A190,Offre!$A:$E,4,0)</f>
        <v>7</v>
      </c>
      <c r="F190" t="str">
        <f t="shared" si="2"/>
        <v>insert into stagiaire (numBenef,Nom,Prenom,idOffre,motDePasse,role) values('19129280','LENNE','JEROME','7',md5('19129280'),1);</v>
      </c>
    </row>
    <row r="191" spans="1:6" x14ac:dyDescent="0.3">
      <c r="A191" s="16" t="s">
        <v>171</v>
      </c>
      <c r="B191" s="16" t="s">
        <v>707</v>
      </c>
      <c r="C191" s="16" t="s">
        <v>477</v>
      </c>
      <c r="D191" s="16" t="s">
        <v>708</v>
      </c>
      <c r="E191">
        <f>VLOOKUP(A191,Offre!$A:$E,4,0)</f>
        <v>7</v>
      </c>
      <c r="F191" t="str">
        <f t="shared" si="2"/>
        <v>insert into stagiaire (numBenef,Nom,Prenom,idOffre,motDePasse,role) values('19129284','LIBLANC','KEVIN','7',md5('19129284'),1);</v>
      </c>
    </row>
    <row r="192" spans="1:6" x14ac:dyDescent="0.3">
      <c r="A192" s="16" t="s">
        <v>171</v>
      </c>
      <c r="B192" s="16" t="s">
        <v>709</v>
      </c>
      <c r="C192" s="16" t="s">
        <v>710</v>
      </c>
      <c r="D192" s="16" t="s">
        <v>711</v>
      </c>
      <c r="E192">
        <f>VLOOKUP(A192,Offre!$A:$E,4,0)</f>
        <v>7</v>
      </c>
      <c r="F192" t="str">
        <f t="shared" si="2"/>
        <v>insert into stagiaire (numBenef,Nom,Prenom,idOffre,motDePasse,role) values('19129288','MADER','QUENTIN','7',md5('19129288'),1);</v>
      </c>
    </row>
    <row r="193" spans="1:6" x14ac:dyDescent="0.3">
      <c r="A193" s="16" t="s">
        <v>171</v>
      </c>
      <c r="B193" s="16" t="s">
        <v>712</v>
      </c>
      <c r="C193" s="16" t="s">
        <v>90</v>
      </c>
      <c r="D193" s="16" t="s">
        <v>713</v>
      </c>
      <c r="E193">
        <f>VLOOKUP(A193,Offre!$A:$E,4,0)</f>
        <v>7</v>
      </c>
      <c r="F193" t="str">
        <f t="shared" si="2"/>
        <v>insert into stagiaire (numBenef,Nom,Prenom,idOffre,motDePasse,role) values('19131203','NGONGANG','AMELIE','7',md5('19131203'),1);</v>
      </c>
    </row>
    <row r="194" spans="1:6" x14ac:dyDescent="0.3">
      <c r="A194" s="16" t="s">
        <v>171</v>
      </c>
      <c r="B194" s="16" t="s">
        <v>714</v>
      </c>
      <c r="C194" s="16" t="s">
        <v>715</v>
      </c>
      <c r="D194" s="16" t="s">
        <v>716</v>
      </c>
      <c r="E194">
        <f>VLOOKUP(A194,Offre!$A:$E,4,0)</f>
        <v>7</v>
      </c>
      <c r="F194" t="str">
        <f t="shared" si="2"/>
        <v>insert into stagiaire (numBenef,Nom,Prenom,idOffre,motDePasse,role) values('19129268','RENAUX','GAETAN','7',md5('19129268'),1);</v>
      </c>
    </row>
    <row r="195" spans="1:6" x14ac:dyDescent="0.3">
      <c r="A195" s="16" t="s">
        <v>171</v>
      </c>
      <c r="B195" s="16" t="s">
        <v>717</v>
      </c>
      <c r="C195" s="16" t="s">
        <v>718</v>
      </c>
      <c r="D195" s="16" t="s">
        <v>719</v>
      </c>
      <c r="E195">
        <f>VLOOKUP(A195,Offre!$A:$E,4,0)</f>
        <v>7</v>
      </c>
      <c r="F195" t="str">
        <f t="shared" ref="F195:F238" si="3">"insert into stagiaire (numBenef,Nom,Prenom,idOffre,motDePasse,role) values('"&amp;D195&amp;"','"&amp;B195&amp;"','"&amp;C195&amp;"','"&amp;E195&amp;"',md5('"&amp;D195&amp;"'),1);"</f>
        <v>insert into stagiaire (numBenef,Nom,Prenom,idOffre,motDePasse,role) values('19129005','ROCHE','MARINE','7',md5('19129005'),1);</v>
      </c>
    </row>
    <row r="196" spans="1:6" x14ac:dyDescent="0.3">
      <c r="A196" s="16" t="s">
        <v>171</v>
      </c>
      <c r="B196" s="16" t="s">
        <v>720</v>
      </c>
      <c r="C196" s="16" t="s">
        <v>547</v>
      </c>
      <c r="D196" s="16" t="s">
        <v>721</v>
      </c>
      <c r="E196">
        <f>VLOOKUP(A196,Offre!$A:$E,4,0)</f>
        <v>7</v>
      </c>
      <c r="F196" t="str">
        <f t="shared" si="3"/>
        <v>insert into stagiaire (numBenef,Nom,Prenom,idOffre,motDePasse,role) values('19129295','ROUBLIC','MICHAEL','7',md5('19129295'),1);</v>
      </c>
    </row>
    <row r="197" spans="1:6" x14ac:dyDescent="0.3">
      <c r="A197" s="16" t="s">
        <v>171</v>
      </c>
      <c r="B197" s="16" t="s">
        <v>722</v>
      </c>
      <c r="C197" s="16" t="s">
        <v>723</v>
      </c>
      <c r="D197" s="16" t="s">
        <v>724</v>
      </c>
      <c r="E197">
        <f>VLOOKUP(A197,Offre!$A:$E,4,0)</f>
        <v>7</v>
      </c>
      <c r="F197" t="str">
        <f t="shared" si="3"/>
        <v>insert into stagiaire (numBenef,Nom,Prenom,idOffre,motDePasse,role) values('19129245','SCHMITZ','ALEXANDRE','7',md5('19129245'),1);</v>
      </c>
    </row>
    <row r="198" spans="1:6" x14ac:dyDescent="0.3">
      <c r="A198" s="16" t="s">
        <v>171</v>
      </c>
      <c r="B198" s="16" t="s">
        <v>725</v>
      </c>
      <c r="C198" s="16" t="s">
        <v>726</v>
      </c>
      <c r="D198" s="16" t="s">
        <v>727</v>
      </c>
      <c r="E198">
        <f>VLOOKUP(A198,Offre!$A:$E,4,0)</f>
        <v>7</v>
      </c>
      <c r="F198" t="str">
        <f t="shared" si="3"/>
        <v>insert into stagiaire (numBenef,Nom,Prenom,idOffre,motDePasse,role) values('19135166','TERRYN','TEDDY','7',md5('19135166'),1);</v>
      </c>
    </row>
    <row r="199" spans="1:6" x14ac:dyDescent="0.3">
      <c r="A199" s="16" t="s">
        <v>171</v>
      </c>
      <c r="B199" s="16" t="s">
        <v>728</v>
      </c>
      <c r="C199" s="16" t="s">
        <v>729</v>
      </c>
      <c r="D199" s="16" t="s">
        <v>730</v>
      </c>
      <c r="E199">
        <f>VLOOKUP(A199,Offre!$A:$E,4,0)</f>
        <v>7</v>
      </c>
      <c r="F199" t="str">
        <f t="shared" si="3"/>
        <v>insert into stagiaire (numBenef,Nom,Prenom,idOffre,motDePasse,role) values('19129259','TRAPET','CORENTIN','7',md5('19129259'),1);</v>
      </c>
    </row>
    <row r="200" spans="1:6" x14ac:dyDescent="0.3">
      <c r="A200" s="16">
        <v>19149</v>
      </c>
      <c r="B200" s="16" t="s">
        <v>731</v>
      </c>
      <c r="C200" s="16" t="s">
        <v>263</v>
      </c>
      <c r="D200" s="16" t="s">
        <v>732</v>
      </c>
      <c r="E200" t="e">
        <f>VLOOKUP(A200,Offre!$A:$E,4,0)</f>
        <v>#N/A</v>
      </c>
      <c r="F200" t="e">
        <f t="shared" si="3"/>
        <v>#N/A</v>
      </c>
    </row>
    <row r="201" spans="1:6" x14ac:dyDescent="0.3">
      <c r="A201" s="16" t="s">
        <v>172</v>
      </c>
      <c r="B201" s="16" t="s">
        <v>99</v>
      </c>
      <c r="C201" s="16" t="s">
        <v>143</v>
      </c>
      <c r="D201" s="16" t="s">
        <v>733</v>
      </c>
      <c r="E201">
        <f>VLOOKUP(A201,Offre!$A:$E,4,0)</f>
        <v>6</v>
      </c>
      <c r="F201" t="str">
        <f t="shared" si="3"/>
        <v>insert into stagiaire (numBenef,Nom,Prenom,idOffre,motDePasse,role) values('16123149','CHRISTOPHE','ALAIN','6',md5('16123149'),1);</v>
      </c>
    </row>
    <row r="202" spans="1:6" x14ac:dyDescent="0.3">
      <c r="A202" s="16" t="s">
        <v>172</v>
      </c>
      <c r="B202" s="16" t="s">
        <v>734</v>
      </c>
      <c r="C202" s="16" t="s">
        <v>735</v>
      </c>
      <c r="D202" s="16" t="s">
        <v>736</v>
      </c>
      <c r="E202">
        <f>VLOOKUP(A202,Offre!$A:$E,4,0)</f>
        <v>6</v>
      </c>
      <c r="F202" t="str">
        <f t="shared" si="3"/>
        <v>insert into stagiaire (numBenef,Nom,Prenom,idOffre,motDePasse,role) values('19130049','DUTAS','ALFREDO','6',md5('19130049'),1);</v>
      </c>
    </row>
    <row r="203" spans="1:6" x14ac:dyDescent="0.3">
      <c r="A203" s="16" t="s">
        <v>172</v>
      </c>
      <c r="B203" s="16" t="s">
        <v>737</v>
      </c>
      <c r="C203" s="16" t="s">
        <v>199</v>
      </c>
      <c r="D203" s="16" t="s">
        <v>738</v>
      </c>
      <c r="E203">
        <f>VLOOKUP(A203,Offre!$A:$E,4,0)</f>
        <v>6</v>
      </c>
      <c r="F203" t="str">
        <f t="shared" si="3"/>
        <v>insert into stagiaire (numBenef,Nom,Prenom,idOffre,motDePasse,role) values('18057086','LAJOUX','JULIEN','6',md5('18057086'),1);</v>
      </c>
    </row>
    <row r="204" spans="1:6" x14ac:dyDescent="0.3">
      <c r="A204" s="16" t="s">
        <v>172</v>
      </c>
      <c r="B204" s="16" t="s">
        <v>739</v>
      </c>
      <c r="C204" s="16" t="s">
        <v>196</v>
      </c>
      <c r="D204" s="16" t="s">
        <v>740</v>
      </c>
      <c r="E204">
        <f>VLOOKUP(A204,Offre!$A:$E,4,0)</f>
        <v>6</v>
      </c>
      <c r="F204" t="str">
        <f t="shared" si="3"/>
        <v>insert into stagiaire (numBenef,Nom,Prenom,idOffre,motDePasse,role) values('19127495','MARTIN','NICOLAS','6',md5('19127495'),1);</v>
      </c>
    </row>
    <row r="205" spans="1:6" x14ac:dyDescent="0.3">
      <c r="A205" s="16" t="s">
        <v>172</v>
      </c>
      <c r="B205" s="16" t="s">
        <v>741</v>
      </c>
      <c r="C205" s="16" t="s">
        <v>698</v>
      </c>
      <c r="D205" s="16" t="s">
        <v>742</v>
      </c>
      <c r="E205">
        <f>VLOOKUP(A205,Offre!$A:$E,4,0)</f>
        <v>6</v>
      </c>
      <c r="F205" t="str">
        <f t="shared" si="3"/>
        <v>insert into stagiaire (numBenef,Nom,Prenom,idOffre,motDePasse,role) values('19130074','VANDOMME','ANTHONY','6',md5('19130074'),1);</v>
      </c>
    </row>
    <row r="206" spans="1:6" x14ac:dyDescent="0.3">
      <c r="A206" s="16" t="s">
        <v>172</v>
      </c>
      <c r="B206" s="16" t="s">
        <v>743</v>
      </c>
      <c r="C206" s="16" t="s">
        <v>744</v>
      </c>
      <c r="D206" s="16" t="s">
        <v>745</v>
      </c>
      <c r="E206">
        <f>VLOOKUP(A206,Offre!$A:$E,4,0)</f>
        <v>6</v>
      </c>
      <c r="F206" t="str">
        <f t="shared" si="3"/>
        <v>insert into stagiaire (numBenef,Nom,Prenom,idOffre,motDePasse,role) values('15114404','ZACCONI','ERIC','6',md5('15114404'),1);</v>
      </c>
    </row>
    <row r="207" spans="1:6" x14ac:dyDescent="0.3">
      <c r="A207" s="16" t="s">
        <v>173</v>
      </c>
      <c r="B207" s="16" t="s">
        <v>746</v>
      </c>
      <c r="C207" s="16" t="s">
        <v>118</v>
      </c>
      <c r="D207" s="16" t="s">
        <v>747</v>
      </c>
      <c r="E207">
        <f>VLOOKUP(A207,Offre!$A:$E,4,0)</f>
        <v>15</v>
      </c>
      <c r="F207" t="str">
        <f t="shared" si="3"/>
        <v>insert into stagiaire (numBenef,Nom,Prenom,idOffre,motDePasse,role) values('19102276','SZWED','MICHEL','15',md5('19102276'),1);</v>
      </c>
    </row>
    <row r="208" spans="1:6" x14ac:dyDescent="0.3">
      <c r="A208" s="16" t="s">
        <v>174</v>
      </c>
      <c r="B208" s="16" t="s">
        <v>748</v>
      </c>
      <c r="C208" s="16" t="s">
        <v>749</v>
      </c>
      <c r="D208" s="16" t="s">
        <v>750</v>
      </c>
      <c r="E208">
        <f>VLOOKUP(A208,Offre!$A:$E,4,0)</f>
        <v>15</v>
      </c>
      <c r="F208" t="str">
        <f t="shared" si="3"/>
        <v>insert into stagiaire (numBenef,Nom,Prenom,idOffre,motDePasse,role) values('19106356','DUTOIT','TRYSTAN','15',md5('19106356'),1);</v>
      </c>
    </row>
    <row r="209" spans="1:6" x14ac:dyDescent="0.3">
      <c r="A209" s="16" t="s">
        <v>174</v>
      </c>
      <c r="B209" s="16" t="s">
        <v>297</v>
      </c>
      <c r="C209" s="16" t="s">
        <v>751</v>
      </c>
      <c r="D209" s="16" t="s">
        <v>752</v>
      </c>
      <c r="E209">
        <f>VLOOKUP(A209,Offre!$A:$E,4,0)</f>
        <v>15</v>
      </c>
      <c r="F209" t="str">
        <f t="shared" si="3"/>
        <v>insert into stagiaire (numBenef,Nom,Prenom,idOffre,motDePasse,role) values('19105867','TYROU','SYLVAIN','15',md5('19105867'),1);</v>
      </c>
    </row>
    <row r="210" spans="1:6" ht="28.8" x14ac:dyDescent="0.3">
      <c r="A210" s="16" t="s">
        <v>175</v>
      </c>
      <c r="B210" s="16" t="s">
        <v>753</v>
      </c>
      <c r="C210" s="16" t="s">
        <v>224</v>
      </c>
      <c r="D210" s="16" t="s">
        <v>754</v>
      </c>
      <c r="E210">
        <f>VLOOKUP(A210,Offre!$A:$E,4,0)</f>
        <v>15</v>
      </c>
      <c r="F210" t="str">
        <f t="shared" si="3"/>
        <v>insert into stagiaire (numBenef,Nom,Prenom,idOffre,motDePasse,role) values('19105840','HEENDRICKXEN','DAVID','15',md5('19105840'),1);</v>
      </c>
    </row>
    <row r="211" spans="1:6" x14ac:dyDescent="0.3">
      <c r="A211" s="16" t="s">
        <v>176</v>
      </c>
      <c r="B211" s="16" t="s">
        <v>755</v>
      </c>
      <c r="C211" s="16" t="s">
        <v>756</v>
      </c>
      <c r="D211" s="16" t="s">
        <v>757</v>
      </c>
      <c r="E211">
        <f>VLOOKUP(A211,Offre!$A:$E,4,0)</f>
        <v>17</v>
      </c>
      <c r="F211" t="str">
        <f t="shared" si="3"/>
        <v>insert into stagiaire (numBenef,Nom,Prenom,idOffre,motDePasse,role) values('19112111','DUFRESNE','LUCAS','17',md5('19112111'),1);</v>
      </c>
    </row>
    <row r="212" spans="1:6" x14ac:dyDescent="0.3">
      <c r="A212" s="16" t="s">
        <v>177</v>
      </c>
      <c r="B212" s="16" t="s">
        <v>758</v>
      </c>
      <c r="C212" s="16" t="s">
        <v>759</v>
      </c>
      <c r="D212" s="16" t="s">
        <v>760</v>
      </c>
      <c r="E212">
        <f>VLOOKUP(A212,Offre!$A:$E,4,0)</f>
        <v>15</v>
      </c>
      <c r="F212" t="str">
        <f t="shared" si="3"/>
        <v>insert into stagiaire (numBenef,Nom,Prenom,idOffre,motDePasse,role) values('19122473','PECQUEUX','JOHANN','15',md5('19122473'),1);</v>
      </c>
    </row>
    <row r="213" spans="1:6" ht="28.8" x14ac:dyDescent="0.3">
      <c r="A213" s="16" t="s">
        <v>178</v>
      </c>
      <c r="B213" s="16" t="s">
        <v>761</v>
      </c>
      <c r="C213" s="16" t="s">
        <v>762</v>
      </c>
      <c r="D213" s="16" t="s">
        <v>763</v>
      </c>
      <c r="E213">
        <f>VLOOKUP(A213,Offre!$A:$E,4,0)</f>
        <v>18</v>
      </c>
      <c r="F213" t="str">
        <f t="shared" si="3"/>
        <v>insert into stagiaire (numBenef,Nom,Prenom,idOffre,motDePasse,role) values('20007170','ALLOUCHERY','ALINE','18',md5('20007170'),1);</v>
      </c>
    </row>
    <row r="214" spans="1:6" x14ac:dyDescent="0.3">
      <c r="A214" s="16" t="s">
        <v>178</v>
      </c>
      <c r="B214" s="16" t="s">
        <v>764</v>
      </c>
      <c r="C214" s="16" t="s">
        <v>765</v>
      </c>
      <c r="D214" s="16" t="s">
        <v>766</v>
      </c>
      <c r="E214">
        <f>VLOOKUP(A214,Offre!$A:$E,4,0)</f>
        <v>18</v>
      </c>
      <c r="F214" t="str">
        <f t="shared" si="3"/>
        <v>insert into stagiaire (numBenef,Nom,Prenom,idOffre,motDePasse,role) values('20012098','GOMAR','NADIA','18',md5('20012098'),1);</v>
      </c>
    </row>
    <row r="215" spans="1:6" x14ac:dyDescent="0.3">
      <c r="A215" s="16" t="s">
        <v>178</v>
      </c>
      <c r="B215" s="16" t="s">
        <v>767</v>
      </c>
      <c r="C215" s="16" t="s">
        <v>768</v>
      </c>
      <c r="D215" s="16" t="s">
        <v>769</v>
      </c>
      <c r="E215">
        <f>VLOOKUP(A215,Offre!$A:$E,4,0)</f>
        <v>18</v>
      </c>
      <c r="F215" t="str">
        <f t="shared" si="3"/>
        <v>insert into stagiaire (numBenef,Nom,Prenom,idOffre,motDePasse,role) values('19046184','PILLET','SIMONE','18',md5('19046184'),1);</v>
      </c>
    </row>
    <row r="216" spans="1:6" x14ac:dyDescent="0.3">
      <c r="A216" s="16" t="s">
        <v>178</v>
      </c>
      <c r="B216" s="16" t="s">
        <v>770</v>
      </c>
      <c r="C216" s="16" t="s">
        <v>771</v>
      </c>
      <c r="D216" s="16" t="s">
        <v>772</v>
      </c>
      <c r="E216">
        <f>VLOOKUP(A216,Offre!$A:$E,4,0)</f>
        <v>18</v>
      </c>
      <c r="F216" t="str">
        <f t="shared" si="3"/>
        <v>insert into stagiaire (numBenef,Nom,Prenom,idOffre,motDePasse,role) values('08145330','PRONIER','CARINE','18',md5('08145330'),1);</v>
      </c>
    </row>
    <row r="217" spans="1:6" ht="28.8" x14ac:dyDescent="0.3">
      <c r="A217" s="16" t="s">
        <v>178</v>
      </c>
      <c r="B217" s="16" t="s">
        <v>773</v>
      </c>
      <c r="C217" s="16" t="s">
        <v>774</v>
      </c>
      <c r="D217" s="16" t="s">
        <v>775</v>
      </c>
      <c r="E217">
        <f>VLOOKUP(A217,Offre!$A:$E,4,0)</f>
        <v>18</v>
      </c>
      <c r="F217" t="str">
        <f t="shared" si="3"/>
        <v>insert into stagiaire (numBenef,Nom,Prenom,idOffre,motDePasse,role) values('20007183','RYCKEBOSCH','CINDY','18',md5('20007183'),1);</v>
      </c>
    </row>
    <row r="218" spans="1:6" x14ac:dyDescent="0.3">
      <c r="A218" s="16" t="s">
        <v>179</v>
      </c>
      <c r="B218" s="16" t="s">
        <v>776</v>
      </c>
      <c r="C218" s="16" t="s">
        <v>777</v>
      </c>
      <c r="D218" s="16" t="s">
        <v>778</v>
      </c>
      <c r="E218">
        <f>VLOOKUP(A218,Offre!$A:$E,4,0)</f>
        <v>11</v>
      </c>
      <c r="F218" t="str">
        <f t="shared" si="3"/>
        <v>insert into stagiaire (numBenef,Nom,Prenom,idOffre,motDePasse,role) values('20004542','BADRI','HALGORDE','11',md5('20004542'),1);</v>
      </c>
    </row>
    <row r="219" spans="1:6" x14ac:dyDescent="0.3">
      <c r="A219" s="16" t="s">
        <v>179</v>
      </c>
      <c r="B219" s="16" t="s">
        <v>779</v>
      </c>
      <c r="C219" s="16" t="s">
        <v>445</v>
      </c>
      <c r="D219" s="16" t="s">
        <v>780</v>
      </c>
      <c r="E219">
        <f>VLOOKUP(A219,Offre!$A:$E,4,0)</f>
        <v>11</v>
      </c>
      <c r="F219" t="str">
        <f t="shared" si="3"/>
        <v>insert into stagiaire (numBenef,Nom,Prenom,idOffre,motDePasse,role) values('20004587','DEPREZ','MAXENCE','11',md5('20004587'),1);</v>
      </c>
    </row>
    <row r="220" spans="1:6" x14ac:dyDescent="0.3">
      <c r="A220" s="16" t="s">
        <v>179</v>
      </c>
      <c r="B220" s="16" t="s">
        <v>781</v>
      </c>
      <c r="C220" s="16" t="s">
        <v>263</v>
      </c>
      <c r="D220" s="16" t="s">
        <v>782</v>
      </c>
      <c r="E220">
        <f>VLOOKUP(A220,Offre!$A:$E,4,0)</f>
        <v>11</v>
      </c>
      <c r="F220" t="str">
        <f t="shared" si="3"/>
        <v>insert into stagiaire (numBenef,Nom,Prenom,idOffre,motDePasse,role) values('20004585','DUQUENE','ROMAIN','11',md5('20004585'),1);</v>
      </c>
    </row>
    <row r="221" spans="1:6" x14ac:dyDescent="0.3">
      <c r="A221" s="16" t="s">
        <v>179</v>
      </c>
      <c r="B221" s="16" t="s">
        <v>274</v>
      </c>
      <c r="C221" s="16" t="s">
        <v>193</v>
      </c>
      <c r="D221" s="16" t="s">
        <v>783</v>
      </c>
      <c r="E221">
        <f>VLOOKUP(A221,Offre!$A:$E,4,0)</f>
        <v>11</v>
      </c>
      <c r="F221" t="str">
        <f t="shared" si="3"/>
        <v>insert into stagiaire (numBenef,Nom,Prenom,idOffre,motDePasse,role) values('20004578','GUILBERT','FLORIAN','11',md5('20004578'),1);</v>
      </c>
    </row>
    <row r="222" spans="1:6" x14ac:dyDescent="0.3">
      <c r="A222" s="16" t="s">
        <v>179</v>
      </c>
      <c r="B222" s="16" t="s">
        <v>784</v>
      </c>
      <c r="C222" s="16" t="s">
        <v>88</v>
      </c>
      <c r="D222" s="16" t="s">
        <v>785</v>
      </c>
      <c r="E222">
        <f>VLOOKUP(A222,Offre!$A:$E,4,0)</f>
        <v>11</v>
      </c>
      <c r="F222" t="str">
        <f t="shared" si="3"/>
        <v>insert into stagiaire (numBenef,Nom,Prenom,idOffre,motDePasse,role) values('20004597','LIEVIN','LAURENT','11',md5('20004597'),1);</v>
      </c>
    </row>
    <row r="223" spans="1:6" x14ac:dyDescent="0.3">
      <c r="A223" s="16" t="s">
        <v>179</v>
      </c>
      <c r="B223" s="16" t="s">
        <v>117</v>
      </c>
      <c r="C223" s="16" t="s">
        <v>552</v>
      </c>
      <c r="D223" s="16" t="s">
        <v>786</v>
      </c>
      <c r="E223">
        <f>VLOOKUP(A223,Offre!$A:$E,4,0)</f>
        <v>11</v>
      </c>
      <c r="F223" t="str">
        <f t="shared" si="3"/>
        <v>insert into stagiaire (numBenef,Nom,Prenom,idOffre,motDePasse,role) values('20004557','MARTEL','JOSSELIN','11',md5('20004557'),1);</v>
      </c>
    </row>
    <row r="224" spans="1:6" x14ac:dyDescent="0.3">
      <c r="A224" s="16" t="s">
        <v>179</v>
      </c>
      <c r="B224" s="16" t="s">
        <v>787</v>
      </c>
      <c r="C224" s="16" t="s">
        <v>187</v>
      </c>
      <c r="D224" s="16" t="s">
        <v>788</v>
      </c>
      <c r="E224">
        <f>VLOOKUP(A224,Offre!$A:$E,4,0)</f>
        <v>11</v>
      </c>
      <c r="F224" t="str">
        <f t="shared" si="3"/>
        <v>insert into stagiaire (numBenef,Nom,Prenom,idOffre,motDePasse,role) values('20004553','ORGAER','PAUL','11',md5('20004553'),1);</v>
      </c>
    </row>
    <row r="225" spans="1:6" x14ac:dyDescent="0.3">
      <c r="A225" s="16" t="s">
        <v>179</v>
      </c>
      <c r="B225" s="16" t="s">
        <v>789</v>
      </c>
      <c r="C225" s="16" t="s">
        <v>83</v>
      </c>
      <c r="D225" s="16" t="s">
        <v>790</v>
      </c>
      <c r="E225">
        <f>VLOOKUP(A225,Offre!$A:$E,4,0)</f>
        <v>11</v>
      </c>
      <c r="F225" t="str">
        <f t="shared" si="3"/>
        <v>insert into stagiaire (numBenef,Nom,Prenom,idOffre,motDePasse,role) values('20004591','SAILLOT','PIERRE','11',md5('20004591'),1);</v>
      </c>
    </row>
    <row r="226" spans="1:6" x14ac:dyDescent="0.3">
      <c r="A226" s="16" t="s">
        <v>179</v>
      </c>
      <c r="B226" s="16" t="s">
        <v>791</v>
      </c>
      <c r="C226" s="16" t="s">
        <v>792</v>
      </c>
      <c r="D226" s="16" t="s">
        <v>793</v>
      </c>
      <c r="E226">
        <f>VLOOKUP(A226,Offre!$A:$E,4,0)</f>
        <v>11</v>
      </c>
      <c r="F226" t="str">
        <f t="shared" si="3"/>
        <v>insert into stagiaire (numBenef,Nom,Prenom,idOffre,motDePasse,role) values('20004572','TIRMARCHE','ALEXIS','11',md5('20004572'),1);</v>
      </c>
    </row>
    <row r="227" spans="1:6" x14ac:dyDescent="0.3">
      <c r="A227" s="16" t="s">
        <v>180</v>
      </c>
      <c r="B227" s="16" t="s">
        <v>794</v>
      </c>
      <c r="C227" s="16" t="s">
        <v>795</v>
      </c>
      <c r="D227" s="16" t="s">
        <v>796</v>
      </c>
      <c r="E227">
        <f>VLOOKUP(A227,Offre!$A:$E,4,0)</f>
        <v>16</v>
      </c>
      <c r="F227" t="str">
        <f t="shared" si="3"/>
        <v>insert into stagiaire (numBenef,Nom,Prenom,idOffre,motDePasse,role) values('20012481','ABDALLAH','PATRICIA','16',md5('20012481'),1);</v>
      </c>
    </row>
    <row r="228" spans="1:6" x14ac:dyDescent="0.3">
      <c r="A228" s="16" t="s">
        <v>180</v>
      </c>
      <c r="B228" s="16" t="s">
        <v>797</v>
      </c>
      <c r="C228" s="16" t="s">
        <v>604</v>
      </c>
      <c r="D228" s="16" t="s">
        <v>798</v>
      </c>
      <c r="E228">
        <f>VLOOKUP(A228,Offre!$A:$E,4,0)</f>
        <v>16</v>
      </c>
      <c r="F228" t="str">
        <f t="shared" si="3"/>
        <v>insert into stagiaire (numBenef,Nom,Prenom,idOffre,motDePasse,role) values('20012474','BODO','LYSIANE','16',md5('20012474'),1);</v>
      </c>
    </row>
    <row r="229" spans="1:6" x14ac:dyDescent="0.3">
      <c r="A229" s="16" t="s">
        <v>180</v>
      </c>
      <c r="B229" s="16" t="s">
        <v>799</v>
      </c>
      <c r="C229" s="16" t="s">
        <v>800</v>
      </c>
      <c r="D229" s="16" t="s">
        <v>801</v>
      </c>
      <c r="E229">
        <f>VLOOKUP(A229,Offre!$A:$E,4,0)</f>
        <v>16</v>
      </c>
      <c r="F229" t="str">
        <f t="shared" si="3"/>
        <v>insert into stagiaire (numBenef,Nom,Prenom,idOffre,motDePasse,role) values('20012472','BONNE','PRISCILLA','16',md5('20012472'),1);</v>
      </c>
    </row>
    <row r="230" spans="1:6" x14ac:dyDescent="0.3">
      <c r="A230" s="16" t="s">
        <v>180</v>
      </c>
      <c r="B230" s="16" t="s">
        <v>802</v>
      </c>
      <c r="C230" s="16" t="s">
        <v>498</v>
      </c>
      <c r="D230" s="16" t="s">
        <v>803</v>
      </c>
      <c r="E230">
        <f>VLOOKUP(A230,Offre!$A:$E,4,0)</f>
        <v>16</v>
      </c>
      <c r="F230" t="str">
        <f t="shared" si="3"/>
        <v>insert into stagiaire (numBenef,Nom,Prenom,idOffre,motDePasse,role) values('20012468','DELACROIX','LAETITIA','16',md5('20012468'),1);</v>
      </c>
    </row>
    <row r="231" spans="1:6" ht="28.8" x14ac:dyDescent="0.3">
      <c r="A231" s="16" t="s">
        <v>180</v>
      </c>
      <c r="B231" s="16" t="s">
        <v>804</v>
      </c>
      <c r="C231" s="16" t="s">
        <v>303</v>
      </c>
      <c r="D231" s="16" t="s">
        <v>805</v>
      </c>
      <c r="E231">
        <f>VLOOKUP(A231,Offre!$A:$E,4,0)</f>
        <v>16</v>
      </c>
      <c r="F231" t="str">
        <f t="shared" si="3"/>
        <v>insert into stagiaire (numBenef,Nom,Prenom,idOffre,motDePasse,role) values('20012480','VANHOLDERBEKE','ISABELLE','16',md5('20012480'),1);</v>
      </c>
    </row>
    <row r="232" spans="1:6" x14ac:dyDescent="0.3">
      <c r="A232" s="16" t="s">
        <v>181</v>
      </c>
      <c r="B232" s="16" t="s">
        <v>806</v>
      </c>
      <c r="C232" s="16" t="s">
        <v>807</v>
      </c>
      <c r="D232" s="16" t="s">
        <v>808</v>
      </c>
      <c r="E232">
        <f>VLOOKUP(A232,Offre!$A:$E,4,0)</f>
        <v>16</v>
      </c>
      <c r="F232" t="str">
        <f t="shared" si="3"/>
        <v>insert into stagiaire (numBenef,Nom,Prenom,idOffre,motDePasse,role) values('20013440','AVADANEI','RODICA','16',md5('20013440'),1);</v>
      </c>
    </row>
    <row r="233" spans="1:6" ht="28.8" x14ac:dyDescent="0.3">
      <c r="A233" s="16" t="s">
        <v>181</v>
      </c>
      <c r="B233" s="16" t="s">
        <v>809</v>
      </c>
      <c r="C233" s="16" t="s">
        <v>628</v>
      </c>
      <c r="D233" s="16" t="s">
        <v>810</v>
      </c>
      <c r="E233">
        <f>VLOOKUP(A233,Offre!$A:$E,4,0)</f>
        <v>16</v>
      </c>
      <c r="F233" t="str">
        <f t="shared" si="3"/>
        <v>insert into stagiaire (numBenef,Nom,Prenom,idOffre,motDePasse,role) values('20015538','BARTHELEMY','MELANIE','16',md5('20015538'),1);</v>
      </c>
    </row>
    <row r="234" spans="1:6" x14ac:dyDescent="0.3">
      <c r="A234" s="16" t="s">
        <v>181</v>
      </c>
      <c r="B234" s="16" t="s">
        <v>811</v>
      </c>
      <c r="C234" s="16" t="s">
        <v>812</v>
      </c>
      <c r="D234" s="16" t="s">
        <v>813</v>
      </c>
      <c r="E234">
        <f>VLOOKUP(A234,Offre!$A:$E,4,0)</f>
        <v>16</v>
      </c>
      <c r="F234" t="str">
        <f t="shared" si="3"/>
        <v>insert into stagiaire (numBenef,Nom,Prenom,idOffre,motDePasse,role) values('20013798','FARIN','CHANTAL','16',md5('20013798'),1);</v>
      </c>
    </row>
    <row r="235" spans="1:6" x14ac:dyDescent="0.3">
      <c r="A235" s="16" t="s">
        <v>181</v>
      </c>
      <c r="B235" s="16" t="s">
        <v>814</v>
      </c>
      <c r="C235" s="16" t="s">
        <v>598</v>
      </c>
      <c r="D235" s="16" t="s">
        <v>815</v>
      </c>
      <c r="E235">
        <f>VLOOKUP(A235,Offre!$A:$E,4,0)</f>
        <v>16</v>
      </c>
      <c r="F235" t="str">
        <f t="shared" si="3"/>
        <v>insert into stagiaire (numBenef,Nom,Prenom,idOffre,motDePasse,role) values('20013435','GEERAERT','ANNIE','16',md5('20013435'),1);</v>
      </c>
    </row>
    <row r="236" spans="1:6" x14ac:dyDescent="0.3">
      <c r="A236" s="16" t="s">
        <v>181</v>
      </c>
      <c r="B236" s="16" t="s">
        <v>816</v>
      </c>
      <c r="C236" s="16" t="s">
        <v>492</v>
      </c>
      <c r="D236" s="16" t="s">
        <v>817</v>
      </c>
      <c r="E236">
        <f>VLOOKUP(A236,Offre!$A:$E,4,0)</f>
        <v>16</v>
      </c>
      <c r="F236" t="str">
        <f t="shared" si="3"/>
        <v>insert into stagiaire (numBenef,Nom,Prenom,idOffre,motDePasse,role) values('20013449','LANIEZ','SYLVIE','16',md5('20013449'),1);</v>
      </c>
    </row>
    <row r="237" spans="1:6" x14ac:dyDescent="0.3">
      <c r="A237" s="16" t="s">
        <v>181</v>
      </c>
      <c r="B237" s="16" t="s">
        <v>818</v>
      </c>
      <c r="C237" s="16" t="s">
        <v>224</v>
      </c>
      <c r="D237" s="16" t="s">
        <v>819</v>
      </c>
      <c r="E237">
        <f>VLOOKUP(A237,Offre!$A:$E,4,0)</f>
        <v>16</v>
      </c>
      <c r="F237" t="str">
        <f t="shared" si="3"/>
        <v>insert into stagiaire (numBenef,Nom,Prenom,idOffre,motDePasse,role) values('20013445','LYSIAK','DAVID','16',md5('20013445'),1);</v>
      </c>
    </row>
    <row r="238" spans="1:6" ht="28.8" x14ac:dyDescent="0.3">
      <c r="A238" s="16" t="s">
        <v>181</v>
      </c>
      <c r="B238" s="16" t="s">
        <v>820</v>
      </c>
      <c r="C238" s="16" t="s">
        <v>821</v>
      </c>
      <c r="D238" s="16" t="s">
        <v>822</v>
      </c>
      <c r="E238">
        <f>VLOOKUP(A238,Offre!$A:$E,4,0)</f>
        <v>16</v>
      </c>
      <c r="F238" t="str">
        <f t="shared" si="3"/>
        <v>insert into stagiaire (numBenef,Nom,Prenom,idOffre,motDePasse,role) values('20016114','MERLIN','JEAN-FRANCOIS','16',md5('20016114'),1);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" sqref="E1:E18"/>
    </sheetView>
  </sheetViews>
  <sheetFormatPr baseColWidth="10" defaultRowHeight="14.4" x14ac:dyDescent="0.3"/>
  <sheetData>
    <row r="1" spans="1:5" x14ac:dyDescent="0.3">
      <c r="A1">
        <v>14</v>
      </c>
      <c r="B1" s="2">
        <v>43922</v>
      </c>
      <c r="C1" s="2" t="str">
        <f>TEXT(B1,"mmmm-aa")</f>
        <v>avril-20</v>
      </c>
      <c r="D1">
        <v>1</v>
      </c>
      <c r="E1" t="str">
        <f>"insert into semaine(idsemaine,numsemaine,mois) values("&amp;D1&amp;","&amp;A1&amp;",'"&amp;C1&amp;"');"</f>
        <v>insert into semaine(idsemaine,numsemaine,mois) values(1,14,'avril-20');</v>
      </c>
    </row>
    <row r="2" spans="1:5" x14ac:dyDescent="0.3">
      <c r="A2">
        <v>15</v>
      </c>
      <c r="B2" s="2">
        <v>43923</v>
      </c>
      <c r="C2" s="2" t="str">
        <f t="shared" ref="C2:C18" si="0">TEXT(B2,"mmmm-aa")</f>
        <v>avril-20</v>
      </c>
      <c r="D2">
        <v>2</v>
      </c>
      <c r="E2" t="str">
        <f t="shared" ref="E2:E18" si="1">"insert into semaine(idsemaine,numsemaine,mois) values("&amp;D2&amp;","&amp;A2&amp;",'"&amp;C2&amp;"');"</f>
        <v>insert into semaine(idsemaine,numsemaine,mois) values(2,15,'avril-20');</v>
      </c>
    </row>
    <row r="3" spans="1:5" x14ac:dyDescent="0.3">
      <c r="A3">
        <v>16</v>
      </c>
      <c r="B3" s="2">
        <v>43924</v>
      </c>
      <c r="C3" s="2" t="str">
        <f t="shared" si="0"/>
        <v>avril-20</v>
      </c>
      <c r="D3">
        <v>3</v>
      </c>
      <c r="E3" t="str">
        <f t="shared" si="1"/>
        <v>insert into semaine(idsemaine,numsemaine,mois) values(3,16,'avril-20');</v>
      </c>
    </row>
    <row r="4" spans="1:5" x14ac:dyDescent="0.3">
      <c r="A4">
        <v>17</v>
      </c>
      <c r="B4" s="2">
        <v>43925</v>
      </c>
      <c r="C4" s="2" t="str">
        <f t="shared" si="0"/>
        <v>avril-20</v>
      </c>
      <c r="D4">
        <v>4</v>
      </c>
      <c r="E4" t="str">
        <f t="shared" si="1"/>
        <v>insert into semaine(idsemaine,numsemaine,mois) values(4,17,'avril-20');</v>
      </c>
    </row>
    <row r="5" spans="1:5" x14ac:dyDescent="0.3">
      <c r="A5">
        <v>18</v>
      </c>
      <c r="B5" s="2">
        <v>43926</v>
      </c>
      <c r="C5" s="2" t="str">
        <f t="shared" si="0"/>
        <v>avril-20</v>
      </c>
      <c r="D5">
        <v>5</v>
      </c>
      <c r="E5" t="str">
        <f t="shared" si="1"/>
        <v>insert into semaine(idsemaine,numsemaine,mois) values(5,18,'avril-20');</v>
      </c>
    </row>
    <row r="6" spans="1:5" x14ac:dyDescent="0.3">
      <c r="A6">
        <v>19</v>
      </c>
      <c r="B6" s="2">
        <v>43952</v>
      </c>
      <c r="C6" s="2" t="str">
        <f t="shared" si="0"/>
        <v>mai-20</v>
      </c>
      <c r="D6">
        <v>6</v>
      </c>
      <c r="E6" t="str">
        <f t="shared" si="1"/>
        <v>insert into semaine(idsemaine,numsemaine,mois) values(6,19,'mai-20');</v>
      </c>
    </row>
    <row r="7" spans="1:5" x14ac:dyDescent="0.3">
      <c r="A7">
        <v>20</v>
      </c>
      <c r="B7" s="2">
        <v>43953</v>
      </c>
      <c r="C7" s="2" t="str">
        <f t="shared" si="0"/>
        <v>mai-20</v>
      </c>
      <c r="D7">
        <v>7</v>
      </c>
      <c r="E7" t="str">
        <f t="shared" si="1"/>
        <v>insert into semaine(idsemaine,numsemaine,mois) values(7,20,'mai-20');</v>
      </c>
    </row>
    <row r="8" spans="1:5" x14ac:dyDescent="0.3">
      <c r="A8">
        <v>21</v>
      </c>
      <c r="B8" s="2">
        <v>43954</v>
      </c>
      <c r="C8" s="2" t="str">
        <f t="shared" si="0"/>
        <v>mai-20</v>
      </c>
      <c r="D8">
        <v>8</v>
      </c>
      <c r="E8" t="str">
        <f t="shared" si="1"/>
        <v>insert into semaine(idsemaine,numsemaine,mois) values(8,21,'mai-20');</v>
      </c>
    </row>
    <row r="9" spans="1:5" x14ac:dyDescent="0.3">
      <c r="A9">
        <v>22</v>
      </c>
      <c r="B9" s="2">
        <v>43955</v>
      </c>
      <c r="C9" s="2" t="str">
        <f t="shared" si="0"/>
        <v>mai-20</v>
      </c>
      <c r="D9">
        <v>9</v>
      </c>
      <c r="E9" t="str">
        <f t="shared" si="1"/>
        <v>insert into semaine(idsemaine,numsemaine,mois) values(9,22,'mai-20');</v>
      </c>
    </row>
    <row r="10" spans="1:5" x14ac:dyDescent="0.3">
      <c r="A10">
        <v>23</v>
      </c>
      <c r="B10" s="2">
        <v>43983</v>
      </c>
      <c r="C10" s="2" t="str">
        <f t="shared" si="0"/>
        <v>juin-20</v>
      </c>
      <c r="D10">
        <v>10</v>
      </c>
      <c r="E10" t="str">
        <f t="shared" si="1"/>
        <v>insert into semaine(idsemaine,numsemaine,mois) values(10,23,'juin-20');</v>
      </c>
    </row>
    <row r="11" spans="1:5" x14ac:dyDescent="0.3">
      <c r="A11">
        <v>24</v>
      </c>
      <c r="B11" s="2">
        <v>43984</v>
      </c>
      <c r="C11" s="2" t="str">
        <f t="shared" si="0"/>
        <v>juin-20</v>
      </c>
      <c r="D11">
        <v>11</v>
      </c>
      <c r="E11" t="str">
        <f t="shared" si="1"/>
        <v>insert into semaine(idsemaine,numsemaine,mois) values(11,24,'juin-20');</v>
      </c>
    </row>
    <row r="12" spans="1:5" x14ac:dyDescent="0.3">
      <c r="A12">
        <v>25</v>
      </c>
      <c r="B12" s="2">
        <v>43985</v>
      </c>
      <c r="C12" s="2" t="str">
        <f t="shared" si="0"/>
        <v>juin-20</v>
      </c>
      <c r="D12">
        <v>12</v>
      </c>
      <c r="E12" t="str">
        <f t="shared" si="1"/>
        <v>insert into semaine(idsemaine,numsemaine,mois) values(12,25,'juin-20');</v>
      </c>
    </row>
    <row r="13" spans="1:5" x14ac:dyDescent="0.3">
      <c r="A13">
        <v>26</v>
      </c>
      <c r="B13" s="2">
        <v>43986</v>
      </c>
      <c r="C13" s="2" t="str">
        <f t="shared" si="0"/>
        <v>juin-20</v>
      </c>
      <c r="D13">
        <v>13</v>
      </c>
      <c r="E13" t="str">
        <f t="shared" si="1"/>
        <v>insert into semaine(idsemaine,numsemaine,mois) values(13,26,'juin-20');</v>
      </c>
    </row>
    <row r="14" spans="1:5" x14ac:dyDescent="0.3">
      <c r="A14">
        <v>27</v>
      </c>
      <c r="B14" s="2">
        <v>44013</v>
      </c>
      <c r="C14" s="2" t="str">
        <f t="shared" si="0"/>
        <v>juillet-20</v>
      </c>
      <c r="D14">
        <v>14</v>
      </c>
      <c r="E14" t="str">
        <f t="shared" si="1"/>
        <v>insert into semaine(idsemaine,numsemaine,mois) values(14,27,'juillet-20');</v>
      </c>
    </row>
    <row r="15" spans="1:5" x14ac:dyDescent="0.3">
      <c r="A15">
        <v>28</v>
      </c>
      <c r="B15" s="2">
        <v>44014</v>
      </c>
      <c r="C15" s="2" t="str">
        <f t="shared" si="0"/>
        <v>juillet-20</v>
      </c>
      <c r="D15">
        <v>15</v>
      </c>
      <c r="E15" t="str">
        <f t="shared" si="1"/>
        <v>insert into semaine(idsemaine,numsemaine,mois) values(15,28,'juillet-20');</v>
      </c>
    </row>
    <row r="16" spans="1:5" x14ac:dyDescent="0.3">
      <c r="A16">
        <v>29</v>
      </c>
      <c r="B16" s="2">
        <v>44015</v>
      </c>
      <c r="C16" s="2" t="str">
        <f t="shared" si="0"/>
        <v>juillet-20</v>
      </c>
      <c r="D16">
        <v>16</v>
      </c>
      <c r="E16" t="str">
        <f t="shared" si="1"/>
        <v>insert into semaine(idsemaine,numsemaine,mois) values(16,29,'juillet-20');</v>
      </c>
    </row>
    <row r="17" spans="1:5" x14ac:dyDescent="0.3">
      <c r="A17">
        <v>30</v>
      </c>
      <c r="B17" s="2">
        <v>44016</v>
      </c>
      <c r="C17" s="2" t="str">
        <f t="shared" si="0"/>
        <v>juillet-20</v>
      </c>
      <c r="D17">
        <v>17</v>
      </c>
      <c r="E17" t="str">
        <f t="shared" si="1"/>
        <v>insert into semaine(idsemaine,numsemaine,mois) values(17,30,'juillet-20');</v>
      </c>
    </row>
    <row r="18" spans="1:5" x14ac:dyDescent="0.3">
      <c r="A18">
        <v>31</v>
      </c>
      <c r="B18" s="2">
        <v>44017</v>
      </c>
      <c r="C18" s="2" t="str">
        <f t="shared" si="0"/>
        <v>juillet-20</v>
      </c>
      <c r="D18">
        <v>18</v>
      </c>
      <c r="E18" t="str">
        <f t="shared" si="1"/>
        <v>insert into semaine(idsemaine,numsemaine,mois) values(18,31,'juillet-20');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F72"/>
  <sheetViews>
    <sheetView topLeftCell="A33" workbookViewId="0">
      <selection activeCell="E1" sqref="E1:F72"/>
    </sheetView>
  </sheetViews>
  <sheetFormatPr baseColWidth="10" defaultRowHeight="14.4" x14ac:dyDescent="0.3"/>
  <cols>
    <col min="5" max="5" width="38.77734375" customWidth="1"/>
  </cols>
  <sheetData>
    <row r="1" spans="1:6" x14ac:dyDescent="0.3">
      <c r="A1" s="1">
        <v>43920</v>
      </c>
      <c r="B1">
        <f t="shared" ref="B1:B22" si="0">WEEKDAY(A1,2)</f>
        <v>1</v>
      </c>
      <c r="C1">
        <v>14</v>
      </c>
      <c r="D1">
        <f>VLOOKUP(C1,Semaine!A:D,4,0)</f>
        <v>1</v>
      </c>
      <c r="E1" t="str">
        <f>IF(B1&lt;6,"insert into journee (jour,demijournee,idSemaine) values ('"&amp;YEAR(A1)&amp;"-"&amp;MONTH(A1)&amp;"-"&amp;DAY(A1)&amp;"','matin',"&amp;D1&amp;");","")</f>
        <v>insert into journee (jour,demijournee,idSemaine) values ('2020-3-30','matin',1);</v>
      </c>
      <c r="F1" t="str">
        <f>IF(B1&lt;5,"insert into journee (jour,demijournee,idSemaine) values ('"&amp;YEAR(A1)&amp;"-"&amp;MONTH(A1)&amp;"-"&amp;DAY(A1)&amp;"','après-midi',"&amp;D1&amp;");","")</f>
        <v>insert into journee (jour,demijournee,idSemaine) values ('2020-3-30','après-midi',1);</v>
      </c>
    </row>
    <row r="2" spans="1:6" x14ac:dyDescent="0.3">
      <c r="A2" s="1">
        <v>43921</v>
      </c>
      <c r="B2">
        <f t="shared" si="0"/>
        <v>2</v>
      </c>
      <c r="C2">
        <f>IF(B2=1,C1+1,C1)</f>
        <v>14</v>
      </c>
      <c r="D2">
        <f>VLOOKUP(C2,Semaine!A:D,4,0)</f>
        <v>1</v>
      </c>
      <c r="E2" t="str">
        <f t="shared" ref="E2:E65" si="1">IF(B2&lt;6,"insert into journee (jour,demijournee,idSemaine) values ('"&amp;YEAR(A2)&amp;"-"&amp;MONTH(A2)&amp;"-"&amp;DAY(A2)&amp;"','matin',"&amp;D2&amp;");","")</f>
        <v>insert into journee (jour,demijournee,idSemaine) values ('2020-3-31','matin',1);</v>
      </c>
      <c r="F2" t="str">
        <f t="shared" ref="F2:F65" si="2">IF(B2&lt;5,"insert into journee (jour,demijournee,idSemaine) values ('"&amp;YEAR(A2)&amp;"-"&amp;MONTH(A2)&amp;"-"&amp;DAY(A2)&amp;"','après-midi',"&amp;D2&amp;");","")</f>
        <v>insert into journee (jour,demijournee,idSemaine) values ('2020-3-31','après-midi',1);</v>
      </c>
    </row>
    <row r="3" spans="1:6" x14ac:dyDescent="0.3">
      <c r="A3" s="1">
        <v>43922</v>
      </c>
      <c r="B3">
        <f t="shared" si="0"/>
        <v>3</v>
      </c>
      <c r="C3">
        <f t="shared" ref="C3:C22" si="3">IF(B3=1,C2+1,C2)</f>
        <v>14</v>
      </c>
      <c r="D3">
        <f>VLOOKUP(C3,Semaine!A:D,4,0)</f>
        <v>1</v>
      </c>
      <c r="E3" t="str">
        <f t="shared" si="1"/>
        <v>insert into journee (jour,demijournee,idSemaine) values ('2020-4-1','matin',1);</v>
      </c>
      <c r="F3" t="str">
        <f t="shared" si="2"/>
        <v>insert into journee (jour,demijournee,idSemaine) values ('2020-4-1','après-midi',1);</v>
      </c>
    </row>
    <row r="4" spans="1:6" x14ac:dyDescent="0.3">
      <c r="A4" s="1">
        <v>43923</v>
      </c>
      <c r="B4">
        <f t="shared" si="0"/>
        <v>4</v>
      </c>
      <c r="C4">
        <f t="shared" si="3"/>
        <v>14</v>
      </c>
      <c r="D4">
        <f>VLOOKUP(C4,Semaine!A:D,4,0)</f>
        <v>1</v>
      </c>
      <c r="E4" t="str">
        <f t="shared" si="1"/>
        <v>insert into journee (jour,demijournee,idSemaine) values ('2020-4-2','matin',1);</v>
      </c>
      <c r="F4" t="str">
        <f t="shared" si="2"/>
        <v>insert into journee (jour,demijournee,idSemaine) values ('2020-4-2','après-midi',1);</v>
      </c>
    </row>
    <row r="5" spans="1:6" x14ac:dyDescent="0.3">
      <c r="A5" s="1">
        <v>43924</v>
      </c>
      <c r="B5">
        <f t="shared" si="0"/>
        <v>5</v>
      </c>
      <c r="C5">
        <f t="shared" si="3"/>
        <v>14</v>
      </c>
      <c r="D5">
        <f>VLOOKUP(C5,Semaine!A:D,4,0)</f>
        <v>1</v>
      </c>
      <c r="E5" t="str">
        <f t="shared" si="1"/>
        <v>insert into journee (jour,demijournee,idSemaine) values ('2020-4-3','matin',1);</v>
      </c>
      <c r="F5" t="str">
        <f t="shared" si="2"/>
        <v/>
      </c>
    </row>
    <row r="6" spans="1:6" x14ac:dyDescent="0.3">
      <c r="A6" s="1">
        <v>43925</v>
      </c>
      <c r="B6">
        <f t="shared" si="0"/>
        <v>6</v>
      </c>
      <c r="C6">
        <f t="shared" si="3"/>
        <v>14</v>
      </c>
      <c r="D6">
        <f>VLOOKUP(C6,Semaine!A:D,4,0)</f>
        <v>1</v>
      </c>
      <c r="E6" t="str">
        <f t="shared" si="1"/>
        <v/>
      </c>
      <c r="F6" t="str">
        <f t="shared" si="2"/>
        <v/>
      </c>
    </row>
    <row r="7" spans="1:6" x14ac:dyDescent="0.3">
      <c r="A7" s="1">
        <v>43926</v>
      </c>
      <c r="B7">
        <f t="shared" si="0"/>
        <v>7</v>
      </c>
      <c r="C7">
        <f t="shared" si="3"/>
        <v>14</v>
      </c>
      <c r="D7">
        <f>VLOOKUP(C7,Semaine!A:D,4,0)</f>
        <v>1</v>
      </c>
      <c r="E7" t="str">
        <f t="shared" si="1"/>
        <v/>
      </c>
      <c r="F7" t="str">
        <f t="shared" si="2"/>
        <v/>
      </c>
    </row>
    <row r="8" spans="1:6" x14ac:dyDescent="0.3">
      <c r="A8" s="1">
        <v>43927</v>
      </c>
      <c r="B8">
        <f t="shared" si="0"/>
        <v>1</v>
      </c>
      <c r="C8">
        <f t="shared" si="3"/>
        <v>15</v>
      </c>
      <c r="D8">
        <f>VLOOKUP(C8,Semaine!A:D,4,0)</f>
        <v>2</v>
      </c>
      <c r="E8" t="str">
        <f t="shared" si="1"/>
        <v>insert into journee (jour,demijournee,idSemaine) values ('2020-4-6','matin',2);</v>
      </c>
      <c r="F8" t="str">
        <f t="shared" si="2"/>
        <v>insert into journee (jour,demijournee,idSemaine) values ('2020-4-6','après-midi',2);</v>
      </c>
    </row>
    <row r="9" spans="1:6" x14ac:dyDescent="0.3">
      <c r="A9" s="1">
        <v>43928</v>
      </c>
      <c r="B9">
        <f t="shared" si="0"/>
        <v>2</v>
      </c>
      <c r="C9">
        <f t="shared" si="3"/>
        <v>15</v>
      </c>
      <c r="D9">
        <f>VLOOKUP(C9,Semaine!A:D,4,0)</f>
        <v>2</v>
      </c>
      <c r="E9" t="str">
        <f t="shared" si="1"/>
        <v>insert into journee (jour,demijournee,idSemaine) values ('2020-4-7','matin',2);</v>
      </c>
      <c r="F9" t="str">
        <f t="shared" si="2"/>
        <v>insert into journee (jour,demijournee,idSemaine) values ('2020-4-7','après-midi',2);</v>
      </c>
    </row>
    <row r="10" spans="1:6" x14ac:dyDescent="0.3">
      <c r="A10" s="1">
        <v>43929</v>
      </c>
      <c r="B10">
        <f t="shared" si="0"/>
        <v>3</v>
      </c>
      <c r="C10">
        <f t="shared" si="3"/>
        <v>15</v>
      </c>
      <c r="D10">
        <f>VLOOKUP(C10,Semaine!A:D,4,0)</f>
        <v>2</v>
      </c>
      <c r="E10" t="str">
        <f t="shared" si="1"/>
        <v>insert into journee (jour,demijournee,idSemaine) values ('2020-4-8','matin',2);</v>
      </c>
      <c r="F10" t="str">
        <f t="shared" si="2"/>
        <v>insert into journee (jour,demijournee,idSemaine) values ('2020-4-8','après-midi',2);</v>
      </c>
    </row>
    <row r="11" spans="1:6" x14ac:dyDescent="0.3">
      <c r="A11" s="1">
        <v>43930</v>
      </c>
      <c r="B11">
        <f t="shared" si="0"/>
        <v>4</v>
      </c>
      <c r="C11">
        <f t="shared" si="3"/>
        <v>15</v>
      </c>
      <c r="D11">
        <f>VLOOKUP(C11,Semaine!A:D,4,0)</f>
        <v>2</v>
      </c>
      <c r="E11" t="str">
        <f t="shared" si="1"/>
        <v>insert into journee (jour,demijournee,idSemaine) values ('2020-4-9','matin',2);</v>
      </c>
      <c r="F11" t="str">
        <f t="shared" si="2"/>
        <v>insert into journee (jour,demijournee,idSemaine) values ('2020-4-9','après-midi',2);</v>
      </c>
    </row>
    <row r="12" spans="1:6" x14ac:dyDescent="0.3">
      <c r="A12" s="1">
        <v>43931</v>
      </c>
      <c r="B12">
        <f t="shared" si="0"/>
        <v>5</v>
      </c>
      <c r="C12">
        <f t="shared" si="3"/>
        <v>15</v>
      </c>
      <c r="D12">
        <f>VLOOKUP(C12,Semaine!A:D,4,0)</f>
        <v>2</v>
      </c>
      <c r="E12" t="str">
        <f t="shared" si="1"/>
        <v>insert into journee (jour,demijournee,idSemaine) values ('2020-4-10','matin',2);</v>
      </c>
      <c r="F12" t="str">
        <f t="shared" si="2"/>
        <v/>
      </c>
    </row>
    <row r="13" spans="1:6" x14ac:dyDescent="0.3">
      <c r="A13" s="1">
        <v>43932</v>
      </c>
      <c r="B13">
        <f t="shared" si="0"/>
        <v>6</v>
      </c>
      <c r="C13">
        <f t="shared" si="3"/>
        <v>15</v>
      </c>
      <c r="D13">
        <f>VLOOKUP(C13,Semaine!A:D,4,0)</f>
        <v>2</v>
      </c>
      <c r="E13" t="str">
        <f t="shared" si="1"/>
        <v/>
      </c>
      <c r="F13" t="str">
        <f t="shared" si="2"/>
        <v/>
      </c>
    </row>
    <row r="14" spans="1:6" x14ac:dyDescent="0.3">
      <c r="A14" s="1">
        <v>43933</v>
      </c>
      <c r="B14">
        <f t="shared" si="0"/>
        <v>7</v>
      </c>
      <c r="C14">
        <f t="shared" si="3"/>
        <v>15</v>
      </c>
      <c r="D14">
        <f>VLOOKUP(C14,Semaine!A:D,4,0)</f>
        <v>2</v>
      </c>
      <c r="E14" t="str">
        <f t="shared" si="1"/>
        <v/>
      </c>
      <c r="F14" t="str">
        <f t="shared" si="2"/>
        <v/>
      </c>
    </row>
    <row r="15" spans="1:6" x14ac:dyDescent="0.3">
      <c r="A15" s="1">
        <v>43934</v>
      </c>
      <c r="B15">
        <f t="shared" si="0"/>
        <v>1</v>
      </c>
      <c r="C15">
        <f t="shared" si="3"/>
        <v>16</v>
      </c>
      <c r="D15">
        <f>VLOOKUP(C15,Semaine!A:D,4,0)</f>
        <v>3</v>
      </c>
      <c r="E15" t="str">
        <f t="shared" si="1"/>
        <v>insert into journee (jour,demijournee,idSemaine) values ('2020-4-13','matin',3);</v>
      </c>
      <c r="F15" t="str">
        <f t="shared" si="2"/>
        <v>insert into journee (jour,demijournee,idSemaine) values ('2020-4-13','après-midi',3);</v>
      </c>
    </row>
    <row r="16" spans="1:6" x14ac:dyDescent="0.3">
      <c r="A16" s="1">
        <v>43935</v>
      </c>
      <c r="B16">
        <f t="shared" si="0"/>
        <v>2</v>
      </c>
      <c r="C16">
        <f t="shared" si="3"/>
        <v>16</v>
      </c>
      <c r="D16">
        <f>VLOOKUP(C16,Semaine!A:D,4,0)</f>
        <v>3</v>
      </c>
      <c r="E16" t="str">
        <f t="shared" si="1"/>
        <v>insert into journee (jour,demijournee,idSemaine) values ('2020-4-14','matin',3);</v>
      </c>
      <c r="F16" t="str">
        <f t="shared" si="2"/>
        <v>insert into journee (jour,demijournee,idSemaine) values ('2020-4-14','après-midi',3);</v>
      </c>
    </row>
    <row r="17" spans="1:6" x14ac:dyDescent="0.3">
      <c r="A17" s="1">
        <v>43936</v>
      </c>
      <c r="B17">
        <f t="shared" si="0"/>
        <v>3</v>
      </c>
      <c r="C17">
        <f t="shared" si="3"/>
        <v>16</v>
      </c>
      <c r="D17">
        <f>VLOOKUP(C17,Semaine!A:D,4,0)</f>
        <v>3</v>
      </c>
      <c r="E17" t="str">
        <f t="shared" si="1"/>
        <v>insert into journee (jour,demijournee,idSemaine) values ('2020-4-15','matin',3);</v>
      </c>
      <c r="F17" t="str">
        <f t="shared" si="2"/>
        <v>insert into journee (jour,demijournee,idSemaine) values ('2020-4-15','après-midi',3);</v>
      </c>
    </row>
    <row r="18" spans="1:6" x14ac:dyDescent="0.3">
      <c r="A18" s="1">
        <v>43937</v>
      </c>
      <c r="B18">
        <f t="shared" si="0"/>
        <v>4</v>
      </c>
      <c r="C18">
        <f t="shared" si="3"/>
        <v>16</v>
      </c>
      <c r="D18">
        <f>VLOOKUP(C18,Semaine!A:D,4,0)</f>
        <v>3</v>
      </c>
      <c r="E18" t="str">
        <f t="shared" si="1"/>
        <v>insert into journee (jour,demijournee,idSemaine) values ('2020-4-16','matin',3);</v>
      </c>
      <c r="F18" t="str">
        <f t="shared" si="2"/>
        <v>insert into journee (jour,demijournee,idSemaine) values ('2020-4-16','après-midi',3);</v>
      </c>
    </row>
    <row r="19" spans="1:6" x14ac:dyDescent="0.3">
      <c r="A19" s="1">
        <v>43938</v>
      </c>
      <c r="B19">
        <f t="shared" si="0"/>
        <v>5</v>
      </c>
      <c r="C19">
        <f t="shared" si="3"/>
        <v>16</v>
      </c>
      <c r="D19">
        <f>VLOOKUP(C19,Semaine!A:D,4,0)</f>
        <v>3</v>
      </c>
      <c r="E19" t="str">
        <f t="shared" si="1"/>
        <v>insert into journee (jour,demijournee,idSemaine) values ('2020-4-17','matin',3);</v>
      </c>
      <c r="F19" t="str">
        <f t="shared" si="2"/>
        <v/>
      </c>
    </row>
    <row r="20" spans="1:6" x14ac:dyDescent="0.3">
      <c r="A20" s="1">
        <v>43939</v>
      </c>
      <c r="B20">
        <f t="shared" si="0"/>
        <v>6</v>
      </c>
      <c r="C20">
        <f t="shared" si="3"/>
        <v>16</v>
      </c>
      <c r="D20">
        <f>VLOOKUP(C20,Semaine!A:D,4,0)</f>
        <v>3</v>
      </c>
      <c r="E20" t="str">
        <f t="shared" si="1"/>
        <v/>
      </c>
      <c r="F20" t="str">
        <f t="shared" si="2"/>
        <v/>
      </c>
    </row>
    <row r="21" spans="1:6" x14ac:dyDescent="0.3">
      <c r="A21" s="1">
        <v>43940</v>
      </c>
      <c r="B21">
        <f t="shared" si="0"/>
        <v>7</v>
      </c>
      <c r="C21">
        <f t="shared" si="3"/>
        <v>16</v>
      </c>
      <c r="D21">
        <f>VLOOKUP(C21,Semaine!A:D,4,0)</f>
        <v>3</v>
      </c>
      <c r="E21" t="str">
        <f t="shared" si="1"/>
        <v/>
      </c>
      <c r="F21" t="str">
        <f t="shared" si="2"/>
        <v/>
      </c>
    </row>
    <row r="22" spans="1:6" x14ac:dyDescent="0.3">
      <c r="A22" s="1">
        <v>43941</v>
      </c>
      <c r="B22">
        <f t="shared" si="0"/>
        <v>1</v>
      </c>
      <c r="C22">
        <f t="shared" si="3"/>
        <v>17</v>
      </c>
      <c r="D22">
        <f>VLOOKUP(C22,Semaine!A:D,4,0)</f>
        <v>4</v>
      </c>
      <c r="E22" t="str">
        <f t="shared" si="1"/>
        <v>insert into journee (jour,demijournee,idSemaine) values ('2020-4-20','matin',4);</v>
      </c>
      <c r="F22" t="str">
        <f t="shared" si="2"/>
        <v>insert into journee (jour,demijournee,idSemaine) values ('2020-4-20','après-midi',4);</v>
      </c>
    </row>
    <row r="23" spans="1:6" x14ac:dyDescent="0.3">
      <c r="A23" s="1">
        <v>43942</v>
      </c>
      <c r="B23">
        <f t="shared" ref="B23:B72" si="4">WEEKDAY(A23,2)</f>
        <v>2</v>
      </c>
      <c r="C23">
        <f t="shared" ref="C23:C72" si="5">IF(B23=1,C22+1,C22)</f>
        <v>17</v>
      </c>
      <c r="D23">
        <f>VLOOKUP(C23,Semaine!A:D,4,0)</f>
        <v>4</v>
      </c>
      <c r="E23" t="str">
        <f t="shared" si="1"/>
        <v>insert into journee (jour,demijournee,idSemaine) values ('2020-4-21','matin',4);</v>
      </c>
      <c r="F23" t="str">
        <f t="shared" si="2"/>
        <v>insert into journee (jour,demijournee,idSemaine) values ('2020-4-21','après-midi',4);</v>
      </c>
    </row>
    <row r="24" spans="1:6" x14ac:dyDescent="0.3">
      <c r="A24" s="1">
        <v>43943</v>
      </c>
      <c r="B24">
        <f t="shared" si="4"/>
        <v>3</v>
      </c>
      <c r="C24">
        <f t="shared" si="5"/>
        <v>17</v>
      </c>
      <c r="D24">
        <f>VLOOKUP(C24,Semaine!A:D,4,0)</f>
        <v>4</v>
      </c>
      <c r="E24" t="str">
        <f t="shared" si="1"/>
        <v>insert into journee (jour,demijournee,idSemaine) values ('2020-4-22','matin',4);</v>
      </c>
      <c r="F24" t="str">
        <f t="shared" si="2"/>
        <v>insert into journee (jour,demijournee,idSemaine) values ('2020-4-22','après-midi',4);</v>
      </c>
    </row>
    <row r="25" spans="1:6" x14ac:dyDescent="0.3">
      <c r="A25" s="1">
        <v>43944</v>
      </c>
      <c r="B25">
        <f t="shared" si="4"/>
        <v>4</v>
      </c>
      <c r="C25">
        <f t="shared" si="5"/>
        <v>17</v>
      </c>
      <c r="D25">
        <f>VLOOKUP(C25,Semaine!A:D,4,0)</f>
        <v>4</v>
      </c>
      <c r="E25" t="str">
        <f t="shared" si="1"/>
        <v>insert into journee (jour,demijournee,idSemaine) values ('2020-4-23','matin',4);</v>
      </c>
      <c r="F25" t="str">
        <f t="shared" si="2"/>
        <v>insert into journee (jour,demijournee,idSemaine) values ('2020-4-23','après-midi',4);</v>
      </c>
    </row>
    <row r="26" spans="1:6" x14ac:dyDescent="0.3">
      <c r="A26" s="1">
        <v>43945</v>
      </c>
      <c r="B26">
        <f t="shared" si="4"/>
        <v>5</v>
      </c>
      <c r="C26">
        <f t="shared" si="5"/>
        <v>17</v>
      </c>
      <c r="D26">
        <f>VLOOKUP(C26,Semaine!A:D,4,0)</f>
        <v>4</v>
      </c>
      <c r="E26" t="str">
        <f t="shared" si="1"/>
        <v>insert into journee (jour,demijournee,idSemaine) values ('2020-4-24','matin',4);</v>
      </c>
      <c r="F26" t="str">
        <f t="shared" si="2"/>
        <v/>
      </c>
    </row>
    <row r="27" spans="1:6" x14ac:dyDescent="0.3">
      <c r="A27" s="1">
        <v>43946</v>
      </c>
      <c r="B27">
        <f t="shared" si="4"/>
        <v>6</v>
      </c>
      <c r="C27">
        <f t="shared" si="5"/>
        <v>17</v>
      </c>
      <c r="D27">
        <f>VLOOKUP(C27,Semaine!A:D,4,0)</f>
        <v>4</v>
      </c>
      <c r="E27" t="str">
        <f t="shared" si="1"/>
        <v/>
      </c>
      <c r="F27" t="str">
        <f t="shared" si="2"/>
        <v/>
      </c>
    </row>
    <row r="28" spans="1:6" x14ac:dyDescent="0.3">
      <c r="A28" s="1">
        <v>43947</v>
      </c>
      <c r="B28">
        <f t="shared" si="4"/>
        <v>7</v>
      </c>
      <c r="C28">
        <f t="shared" si="5"/>
        <v>17</v>
      </c>
      <c r="D28">
        <f>VLOOKUP(C28,Semaine!A:D,4,0)</f>
        <v>4</v>
      </c>
      <c r="E28" t="str">
        <f t="shared" si="1"/>
        <v/>
      </c>
      <c r="F28" t="str">
        <f t="shared" si="2"/>
        <v/>
      </c>
    </row>
    <row r="29" spans="1:6" x14ac:dyDescent="0.3">
      <c r="A29" s="1">
        <v>43948</v>
      </c>
      <c r="B29">
        <f t="shared" si="4"/>
        <v>1</v>
      </c>
      <c r="C29">
        <f t="shared" si="5"/>
        <v>18</v>
      </c>
      <c r="D29">
        <f>VLOOKUP(C29,Semaine!A:D,4,0)</f>
        <v>5</v>
      </c>
      <c r="E29" t="str">
        <f t="shared" si="1"/>
        <v>insert into journee (jour,demijournee,idSemaine) values ('2020-4-27','matin',5);</v>
      </c>
      <c r="F29" t="str">
        <f t="shared" si="2"/>
        <v>insert into journee (jour,demijournee,idSemaine) values ('2020-4-27','après-midi',5);</v>
      </c>
    </row>
    <row r="30" spans="1:6" x14ac:dyDescent="0.3">
      <c r="A30" s="1">
        <v>43949</v>
      </c>
      <c r="B30">
        <f t="shared" si="4"/>
        <v>2</v>
      </c>
      <c r="C30">
        <f t="shared" si="5"/>
        <v>18</v>
      </c>
      <c r="D30">
        <f>VLOOKUP(C30,Semaine!A:D,4,0)</f>
        <v>5</v>
      </c>
      <c r="E30" t="str">
        <f t="shared" si="1"/>
        <v>insert into journee (jour,demijournee,idSemaine) values ('2020-4-28','matin',5);</v>
      </c>
      <c r="F30" t="str">
        <f t="shared" si="2"/>
        <v>insert into journee (jour,demijournee,idSemaine) values ('2020-4-28','après-midi',5);</v>
      </c>
    </row>
    <row r="31" spans="1:6" x14ac:dyDescent="0.3">
      <c r="A31" s="1">
        <v>43950</v>
      </c>
      <c r="B31">
        <f t="shared" si="4"/>
        <v>3</v>
      </c>
      <c r="C31">
        <f t="shared" si="5"/>
        <v>18</v>
      </c>
      <c r="D31">
        <f>VLOOKUP(C31,Semaine!A:D,4,0)</f>
        <v>5</v>
      </c>
      <c r="E31" t="str">
        <f t="shared" si="1"/>
        <v>insert into journee (jour,demijournee,idSemaine) values ('2020-4-29','matin',5);</v>
      </c>
      <c r="F31" t="str">
        <f t="shared" si="2"/>
        <v>insert into journee (jour,demijournee,idSemaine) values ('2020-4-29','après-midi',5);</v>
      </c>
    </row>
    <row r="32" spans="1:6" x14ac:dyDescent="0.3">
      <c r="A32" s="1">
        <v>43951</v>
      </c>
      <c r="B32">
        <f t="shared" si="4"/>
        <v>4</v>
      </c>
      <c r="C32">
        <f t="shared" si="5"/>
        <v>18</v>
      </c>
      <c r="D32">
        <f>VLOOKUP(C32,Semaine!A:D,4,0)</f>
        <v>5</v>
      </c>
      <c r="E32" t="str">
        <f t="shared" si="1"/>
        <v>insert into journee (jour,demijournee,idSemaine) values ('2020-4-30','matin',5);</v>
      </c>
      <c r="F32" t="str">
        <f t="shared" si="2"/>
        <v>insert into journee (jour,demijournee,idSemaine) values ('2020-4-30','après-midi',5);</v>
      </c>
    </row>
    <row r="33" spans="1:6" x14ac:dyDescent="0.3">
      <c r="A33" s="1">
        <v>43952</v>
      </c>
      <c r="B33">
        <f t="shared" si="4"/>
        <v>5</v>
      </c>
      <c r="C33">
        <f t="shared" si="5"/>
        <v>18</v>
      </c>
      <c r="D33">
        <f>VLOOKUP(C33,Semaine!A:D,4,0)</f>
        <v>5</v>
      </c>
      <c r="E33" t="str">
        <f t="shared" si="1"/>
        <v>insert into journee (jour,demijournee,idSemaine) values ('2020-5-1','matin',5);</v>
      </c>
      <c r="F33" t="str">
        <f t="shared" si="2"/>
        <v/>
      </c>
    </row>
    <row r="34" spans="1:6" x14ac:dyDescent="0.3">
      <c r="A34" s="1">
        <v>43953</v>
      </c>
      <c r="B34">
        <f t="shared" si="4"/>
        <v>6</v>
      </c>
      <c r="C34">
        <f t="shared" si="5"/>
        <v>18</v>
      </c>
      <c r="D34">
        <f>VLOOKUP(C34,Semaine!A:D,4,0)</f>
        <v>5</v>
      </c>
      <c r="E34" t="str">
        <f t="shared" si="1"/>
        <v/>
      </c>
      <c r="F34" t="str">
        <f t="shared" si="2"/>
        <v/>
      </c>
    </row>
    <row r="35" spans="1:6" x14ac:dyDescent="0.3">
      <c r="A35" s="1">
        <v>43954</v>
      </c>
      <c r="B35">
        <f t="shared" si="4"/>
        <v>7</v>
      </c>
      <c r="C35">
        <f t="shared" si="5"/>
        <v>18</v>
      </c>
      <c r="D35">
        <f>VLOOKUP(C35,Semaine!A:D,4,0)</f>
        <v>5</v>
      </c>
      <c r="E35" t="str">
        <f t="shared" si="1"/>
        <v/>
      </c>
      <c r="F35" t="str">
        <f t="shared" si="2"/>
        <v/>
      </c>
    </row>
    <row r="36" spans="1:6" x14ac:dyDescent="0.3">
      <c r="A36" s="1">
        <v>43955</v>
      </c>
      <c r="B36">
        <f t="shared" si="4"/>
        <v>1</v>
      </c>
      <c r="C36">
        <f t="shared" si="5"/>
        <v>19</v>
      </c>
      <c r="D36">
        <f>VLOOKUP(C36,Semaine!A:D,4,0)</f>
        <v>6</v>
      </c>
      <c r="E36" t="str">
        <f t="shared" si="1"/>
        <v>insert into journee (jour,demijournee,idSemaine) values ('2020-5-4','matin',6);</v>
      </c>
      <c r="F36" t="str">
        <f t="shared" si="2"/>
        <v>insert into journee (jour,demijournee,idSemaine) values ('2020-5-4','après-midi',6);</v>
      </c>
    </row>
    <row r="37" spans="1:6" x14ac:dyDescent="0.3">
      <c r="A37" s="1">
        <v>43956</v>
      </c>
      <c r="B37">
        <f t="shared" si="4"/>
        <v>2</v>
      </c>
      <c r="C37">
        <f t="shared" si="5"/>
        <v>19</v>
      </c>
      <c r="D37">
        <f>VLOOKUP(C37,Semaine!A:D,4,0)</f>
        <v>6</v>
      </c>
      <c r="E37" t="str">
        <f t="shared" si="1"/>
        <v>insert into journee (jour,demijournee,idSemaine) values ('2020-5-5','matin',6);</v>
      </c>
      <c r="F37" t="str">
        <f t="shared" si="2"/>
        <v>insert into journee (jour,demijournee,idSemaine) values ('2020-5-5','après-midi',6);</v>
      </c>
    </row>
    <row r="38" spans="1:6" x14ac:dyDescent="0.3">
      <c r="A38" s="1">
        <v>43957</v>
      </c>
      <c r="B38">
        <f t="shared" si="4"/>
        <v>3</v>
      </c>
      <c r="C38">
        <f t="shared" si="5"/>
        <v>19</v>
      </c>
      <c r="D38">
        <f>VLOOKUP(C38,Semaine!A:D,4,0)</f>
        <v>6</v>
      </c>
      <c r="E38" t="str">
        <f t="shared" si="1"/>
        <v>insert into journee (jour,demijournee,idSemaine) values ('2020-5-6','matin',6);</v>
      </c>
      <c r="F38" t="str">
        <f t="shared" si="2"/>
        <v>insert into journee (jour,demijournee,idSemaine) values ('2020-5-6','après-midi',6);</v>
      </c>
    </row>
    <row r="39" spans="1:6" x14ac:dyDescent="0.3">
      <c r="A39" s="1">
        <v>43958</v>
      </c>
      <c r="B39">
        <f t="shared" si="4"/>
        <v>4</v>
      </c>
      <c r="C39">
        <f t="shared" si="5"/>
        <v>19</v>
      </c>
      <c r="D39">
        <f>VLOOKUP(C39,Semaine!A:D,4,0)</f>
        <v>6</v>
      </c>
      <c r="E39" t="str">
        <f t="shared" si="1"/>
        <v>insert into journee (jour,demijournee,idSemaine) values ('2020-5-7','matin',6);</v>
      </c>
      <c r="F39" t="str">
        <f t="shared" si="2"/>
        <v>insert into journee (jour,demijournee,idSemaine) values ('2020-5-7','après-midi',6);</v>
      </c>
    </row>
    <row r="40" spans="1:6" x14ac:dyDescent="0.3">
      <c r="A40" s="1">
        <v>43959</v>
      </c>
      <c r="B40">
        <f t="shared" si="4"/>
        <v>5</v>
      </c>
      <c r="C40">
        <f t="shared" si="5"/>
        <v>19</v>
      </c>
      <c r="D40">
        <f>VLOOKUP(C40,Semaine!A:D,4,0)</f>
        <v>6</v>
      </c>
      <c r="E40" t="str">
        <f t="shared" si="1"/>
        <v>insert into journee (jour,demijournee,idSemaine) values ('2020-5-8','matin',6);</v>
      </c>
      <c r="F40" t="str">
        <f t="shared" si="2"/>
        <v/>
      </c>
    </row>
    <row r="41" spans="1:6" x14ac:dyDescent="0.3">
      <c r="A41" s="1">
        <v>43960</v>
      </c>
      <c r="B41">
        <f t="shared" si="4"/>
        <v>6</v>
      </c>
      <c r="C41">
        <f t="shared" si="5"/>
        <v>19</v>
      </c>
      <c r="D41">
        <f>VLOOKUP(C41,Semaine!A:D,4,0)</f>
        <v>6</v>
      </c>
      <c r="E41" t="str">
        <f t="shared" si="1"/>
        <v/>
      </c>
      <c r="F41" t="str">
        <f t="shared" si="2"/>
        <v/>
      </c>
    </row>
    <row r="42" spans="1:6" x14ac:dyDescent="0.3">
      <c r="A42" s="1">
        <v>43961</v>
      </c>
      <c r="B42">
        <f t="shared" si="4"/>
        <v>7</v>
      </c>
      <c r="C42">
        <f t="shared" si="5"/>
        <v>19</v>
      </c>
      <c r="D42">
        <f>VLOOKUP(C42,Semaine!A:D,4,0)</f>
        <v>6</v>
      </c>
      <c r="E42" t="str">
        <f t="shared" si="1"/>
        <v/>
      </c>
      <c r="F42" t="str">
        <f t="shared" si="2"/>
        <v/>
      </c>
    </row>
    <row r="43" spans="1:6" x14ac:dyDescent="0.3">
      <c r="A43" s="1">
        <v>43962</v>
      </c>
      <c r="B43">
        <f t="shared" si="4"/>
        <v>1</v>
      </c>
      <c r="C43">
        <f t="shared" si="5"/>
        <v>20</v>
      </c>
      <c r="D43">
        <f>VLOOKUP(C43,Semaine!A:D,4,0)</f>
        <v>7</v>
      </c>
      <c r="E43" t="str">
        <f t="shared" si="1"/>
        <v>insert into journee (jour,demijournee,idSemaine) values ('2020-5-11','matin',7);</v>
      </c>
      <c r="F43" t="str">
        <f t="shared" si="2"/>
        <v>insert into journee (jour,demijournee,idSemaine) values ('2020-5-11','après-midi',7);</v>
      </c>
    </row>
    <row r="44" spans="1:6" x14ac:dyDescent="0.3">
      <c r="A44" s="1">
        <v>43963</v>
      </c>
      <c r="B44">
        <f t="shared" si="4"/>
        <v>2</v>
      </c>
      <c r="C44">
        <f t="shared" si="5"/>
        <v>20</v>
      </c>
      <c r="D44">
        <f>VLOOKUP(C44,Semaine!A:D,4,0)</f>
        <v>7</v>
      </c>
      <c r="E44" t="str">
        <f t="shared" si="1"/>
        <v>insert into journee (jour,demijournee,idSemaine) values ('2020-5-12','matin',7);</v>
      </c>
      <c r="F44" t="str">
        <f t="shared" si="2"/>
        <v>insert into journee (jour,demijournee,idSemaine) values ('2020-5-12','après-midi',7);</v>
      </c>
    </row>
    <row r="45" spans="1:6" x14ac:dyDescent="0.3">
      <c r="A45" s="1">
        <v>43964</v>
      </c>
      <c r="B45">
        <f t="shared" si="4"/>
        <v>3</v>
      </c>
      <c r="C45">
        <f t="shared" si="5"/>
        <v>20</v>
      </c>
      <c r="D45">
        <f>VLOOKUP(C45,Semaine!A:D,4,0)</f>
        <v>7</v>
      </c>
      <c r="E45" t="str">
        <f t="shared" si="1"/>
        <v>insert into journee (jour,demijournee,idSemaine) values ('2020-5-13','matin',7);</v>
      </c>
      <c r="F45" t="str">
        <f t="shared" si="2"/>
        <v>insert into journee (jour,demijournee,idSemaine) values ('2020-5-13','après-midi',7);</v>
      </c>
    </row>
    <row r="46" spans="1:6" x14ac:dyDescent="0.3">
      <c r="A46" s="1">
        <v>43965</v>
      </c>
      <c r="B46">
        <f t="shared" si="4"/>
        <v>4</v>
      </c>
      <c r="C46">
        <f t="shared" si="5"/>
        <v>20</v>
      </c>
      <c r="D46">
        <f>VLOOKUP(C46,Semaine!A:D,4,0)</f>
        <v>7</v>
      </c>
      <c r="E46" t="str">
        <f t="shared" si="1"/>
        <v>insert into journee (jour,demijournee,idSemaine) values ('2020-5-14','matin',7);</v>
      </c>
      <c r="F46" t="str">
        <f t="shared" si="2"/>
        <v>insert into journee (jour,demijournee,idSemaine) values ('2020-5-14','après-midi',7);</v>
      </c>
    </row>
    <row r="47" spans="1:6" x14ac:dyDescent="0.3">
      <c r="A47" s="1">
        <v>43966</v>
      </c>
      <c r="B47">
        <f t="shared" si="4"/>
        <v>5</v>
      </c>
      <c r="C47">
        <f t="shared" si="5"/>
        <v>20</v>
      </c>
      <c r="D47">
        <f>VLOOKUP(C47,Semaine!A:D,4,0)</f>
        <v>7</v>
      </c>
      <c r="E47" t="str">
        <f t="shared" si="1"/>
        <v>insert into journee (jour,demijournee,idSemaine) values ('2020-5-15','matin',7);</v>
      </c>
      <c r="F47" t="str">
        <f t="shared" si="2"/>
        <v/>
      </c>
    </row>
    <row r="48" spans="1:6" x14ac:dyDescent="0.3">
      <c r="A48" s="1">
        <v>43967</v>
      </c>
      <c r="B48">
        <f t="shared" si="4"/>
        <v>6</v>
      </c>
      <c r="C48">
        <f t="shared" si="5"/>
        <v>20</v>
      </c>
      <c r="D48">
        <f>VLOOKUP(C48,Semaine!A:D,4,0)</f>
        <v>7</v>
      </c>
      <c r="E48" t="str">
        <f t="shared" si="1"/>
        <v/>
      </c>
      <c r="F48" t="str">
        <f t="shared" si="2"/>
        <v/>
      </c>
    </row>
    <row r="49" spans="1:6" x14ac:dyDescent="0.3">
      <c r="A49" s="1">
        <v>43968</v>
      </c>
      <c r="B49">
        <f t="shared" si="4"/>
        <v>7</v>
      </c>
      <c r="C49">
        <f t="shared" si="5"/>
        <v>20</v>
      </c>
      <c r="D49">
        <f>VLOOKUP(C49,Semaine!A:D,4,0)</f>
        <v>7</v>
      </c>
      <c r="E49" t="str">
        <f t="shared" si="1"/>
        <v/>
      </c>
      <c r="F49" t="str">
        <f t="shared" si="2"/>
        <v/>
      </c>
    </row>
    <row r="50" spans="1:6" x14ac:dyDescent="0.3">
      <c r="A50" s="1">
        <v>43969</v>
      </c>
      <c r="B50">
        <f t="shared" si="4"/>
        <v>1</v>
      </c>
      <c r="C50">
        <f t="shared" si="5"/>
        <v>21</v>
      </c>
      <c r="D50">
        <f>VLOOKUP(C50,Semaine!A:D,4,0)</f>
        <v>8</v>
      </c>
      <c r="E50" t="str">
        <f t="shared" si="1"/>
        <v>insert into journee (jour,demijournee,idSemaine) values ('2020-5-18','matin',8);</v>
      </c>
      <c r="F50" t="str">
        <f t="shared" si="2"/>
        <v>insert into journee (jour,demijournee,idSemaine) values ('2020-5-18','après-midi',8);</v>
      </c>
    </row>
    <row r="51" spans="1:6" x14ac:dyDescent="0.3">
      <c r="A51" s="1">
        <v>43970</v>
      </c>
      <c r="B51">
        <f t="shared" si="4"/>
        <v>2</v>
      </c>
      <c r="C51">
        <f t="shared" si="5"/>
        <v>21</v>
      </c>
      <c r="D51">
        <f>VLOOKUP(C51,Semaine!A:D,4,0)</f>
        <v>8</v>
      </c>
      <c r="E51" t="str">
        <f t="shared" si="1"/>
        <v>insert into journee (jour,demijournee,idSemaine) values ('2020-5-19','matin',8);</v>
      </c>
      <c r="F51" t="str">
        <f t="shared" si="2"/>
        <v>insert into journee (jour,demijournee,idSemaine) values ('2020-5-19','après-midi',8);</v>
      </c>
    </row>
    <row r="52" spans="1:6" x14ac:dyDescent="0.3">
      <c r="A52" s="1">
        <v>43971</v>
      </c>
      <c r="B52">
        <f t="shared" si="4"/>
        <v>3</v>
      </c>
      <c r="C52">
        <f t="shared" si="5"/>
        <v>21</v>
      </c>
      <c r="D52">
        <f>VLOOKUP(C52,Semaine!A:D,4,0)</f>
        <v>8</v>
      </c>
      <c r="E52" t="str">
        <f t="shared" si="1"/>
        <v>insert into journee (jour,demijournee,idSemaine) values ('2020-5-20','matin',8);</v>
      </c>
      <c r="F52" t="str">
        <f t="shared" si="2"/>
        <v>insert into journee (jour,demijournee,idSemaine) values ('2020-5-20','après-midi',8);</v>
      </c>
    </row>
    <row r="53" spans="1:6" x14ac:dyDescent="0.3">
      <c r="A53" s="1">
        <v>43972</v>
      </c>
      <c r="B53">
        <f t="shared" si="4"/>
        <v>4</v>
      </c>
      <c r="C53">
        <f t="shared" si="5"/>
        <v>21</v>
      </c>
      <c r="D53">
        <f>VLOOKUP(C53,Semaine!A:D,4,0)</f>
        <v>8</v>
      </c>
      <c r="E53" t="str">
        <f t="shared" si="1"/>
        <v>insert into journee (jour,demijournee,idSemaine) values ('2020-5-21','matin',8);</v>
      </c>
      <c r="F53" t="str">
        <f t="shared" si="2"/>
        <v>insert into journee (jour,demijournee,idSemaine) values ('2020-5-21','après-midi',8);</v>
      </c>
    </row>
    <row r="54" spans="1:6" x14ac:dyDescent="0.3">
      <c r="A54" s="1">
        <v>43973</v>
      </c>
      <c r="B54">
        <f t="shared" si="4"/>
        <v>5</v>
      </c>
      <c r="C54">
        <f t="shared" si="5"/>
        <v>21</v>
      </c>
      <c r="D54">
        <f>VLOOKUP(C54,Semaine!A:D,4,0)</f>
        <v>8</v>
      </c>
      <c r="E54" t="str">
        <f t="shared" si="1"/>
        <v>insert into journee (jour,demijournee,idSemaine) values ('2020-5-22','matin',8);</v>
      </c>
      <c r="F54" t="str">
        <f t="shared" si="2"/>
        <v/>
      </c>
    </row>
    <row r="55" spans="1:6" x14ac:dyDescent="0.3">
      <c r="A55" s="1">
        <v>43974</v>
      </c>
      <c r="B55">
        <f t="shared" si="4"/>
        <v>6</v>
      </c>
      <c r="C55">
        <f t="shared" si="5"/>
        <v>21</v>
      </c>
      <c r="D55">
        <f>VLOOKUP(C55,Semaine!A:D,4,0)</f>
        <v>8</v>
      </c>
      <c r="E55" t="str">
        <f t="shared" si="1"/>
        <v/>
      </c>
      <c r="F55" t="str">
        <f t="shared" si="2"/>
        <v/>
      </c>
    </row>
    <row r="56" spans="1:6" x14ac:dyDescent="0.3">
      <c r="A56" s="1">
        <v>43975</v>
      </c>
      <c r="B56">
        <f t="shared" si="4"/>
        <v>7</v>
      </c>
      <c r="C56">
        <f t="shared" si="5"/>
        <v>21</v>
      </c>
      <c r="D56">
        <f>VLOOKUP(C56,Semaine!A:D,4,0)</f>
        <v>8</v>
      </c>
      <c r="E56" t="str">
        <f t="shared" si="1"/>
        <v/>
      </c>
      <c r="F56" t="str">
        <f t="shared" si="2"/>
        <v/>
      </c>
    </row>
    <row r="57" spans="1:6" x14ac:dyDescent="0.3">
      <c r="A57" s="1">
        <v>43976</v>
      </c>
      <c r="B57">
        <f t="shared" si="4"/>
        <v>1</v>
      </c>
      <c r="C57">
        <f t="shared" si="5"/>
        <v>22</v>
      </c>
      <c r="D57">
        <f>VLOOKUP(C57,Semaine!A:D,4,0)</f>
        <v>9</v>
      </c>
      <c r="E57" t="str">
        <f t="shared" si="1"/>
        <v>insert into journee (jour,demijournee,idSemaine) values ('2020-5-25','matin',9);</v>
      </c>
      <c r="F57" t="str">
        <f t="shared" si="2"/>
        <v>insert into journee (jour,demijournee,idSemaine) values ('2020-5-25','après-midi',9);</v>
      </c>
    </row>
    <row r="58" spans="1:6" x14ac:dyDescent="0.3">
      <c r="A58" s="1">
        <v>43977</v>
      </c>
      <c r="B58">
        <f t="shared" si="4"/>
        <v>2</v>
      </c>
      <c r="C58">
        <f t="shared" si="5"/>
        <v>22</v>
      </c>
      <c r="D58">
        <f>VLOOKUP(C58,Semaine!A:D,4,0)</f>
        <v>9</v>
      </c>
      <c r="E58" t="str">
        <f t="shared" si="1"/>
        <v>insert into journee (jour,demijournee,idSemaine) values ('2020-5-26','matin',9);</v>
      </c>
      <c r="F58" t="str">
        <f t="shared" si="2"/>
        <v>insert into journee (jour,demijournee,idSemaine) values ('2020-5-26','après-midi',9);</v>
      </c>
    </row>
    <row r="59" spans="1:6" x14ac:dyDescent="0.3">
      <c r="A59" s="1">
        <v>43978</v>
      </c>
      <c r="B59">
        <f t="shared" si="4"/>
        <v>3</v>
      </c>
      <c r="C59">
        <f t="shared" si="5"/>
        <v>22</v>
      </c>
      <c r="D59">
        <f>VLOOKUP(C59,Semaine!A:D,4,0)</f>
        <v>9</v>
      </c>
      <c r="E59" t="str">
        <f t="shared" si="1"/>
        <v>insert into journee (jour,demijournee,idSemaine) values ('2020-5-27','matin',9);</v>
      </c>
      <c r="F59" t="str">
        <f t="shared" si="2"/>
        <v>insert into journee (jour,demijournee,idSemaine) values ('2020-5-27','après-midi',9);</v>
      </c>
    </row>
    <row r="60" spans="1:6" x14ac:dyDescent="0.3">
      <c r="A60" s="1">
        <v>43979</v>
      </c>
      <c r="B60">
        <f t="shared" si="4"/>
        <v>4</v>
      </c>
      <c r="C60">
        <f t="shared" si="5"/>
        <v>22</v>
      </c>
      <c r="D60">
        <f>VLOOKUP(C60,Semaine!A:D,4,0)</f>
        <v>9</v>
      </c>
      <c r="E60" t="str">
        <f t="shared" si="1"/>
        <v>insert into journee (jour,demijournee,idSemaine) values ('2020-5-28','matin',9);</v>
      </c>
      <c r="F60" t="str">
        <f t="shared" si="2"/>
        <v>insert into journee (jour,demijournee,idSemaine) values ('2020-5-28','après-midi',9);</v>
      </c>
    </row>
    <row r="61" spans="1:6" x14ac:dyDescent="0.3">
      <c r="A61" s="1">
        <v>43980</v>
      </c>
      <c r="B61">
        <f t="shared" si="4"/>
        <v>5</v>
      </c>
      <c r="C61">
        <f t="shared" si="5"/>
        <v>22</v>
      </c>
      <c r="D61">
        <f>VLOOKUP(C61,Semaine!A:D,4,0)</f>
        <v>9</v>
      </c>
      <c r="E61" t="str">
        <f t="shared" si="1"/>
        <v>insert into journee (jour,demijournee,idSemaine) values ('2020-5-29','matin',9);</v>
      </c>
      <c r="F61" t="str">
        <f t="shared" si="2"/>
        <v/>
      </c>
    </row>
    <row r="62" spans="1:6" x14ac:dyDescent="0.3">
      <c r="A62" s="1">
        <v>43981</v>
      </c>
      <c r="B62">
        <f t="shared" si="4"/>
        <v>6</v>
      </c>
      <c r="C62">
        <f t="shared" si="5"/>
        <v>22</v>
      </c>
      <c r="D62">
        <f>VLOOKUP(C62,Semaine!A:D,4,0)</f>
        <v>9</v>
      </c>
      <c r="E62" t="str">
        <f t="shared" si="1"/>
        <v/>
      </c>
      <c r="F62" t="str">
        <f t="shared" si="2"/>
        <v/>
      </c>
    </row>
    <row r="63" spans="1:6" x14ac:dyDescent="0.3">
      <c r="A63" s="1">
        <v>43982</v>
      </c>
      <c r="B63">
        <f t="shared" si="4"/>
        <v>7</v>
      </c>
      <c r="C63">
        <f t="shared" si="5"/>
        <v>22</v>
      </c>
      <c r="D63">
        <f>VLOOKUP(C63,Semaine!A:D,4,0)</f>
        <v>9</v>
      </c>
      <c r="E63" t="str">
        <f t="shared" si="1"/>
        <v/>
      </c>
      <c r="F63" t="str">
        <f t="shared" si="2"/>
        <v/>
      </c>
    </row>
    <row r="64" spans="1:6" x14ac:dyDescent="0.3">
      <c r="A64" s="1">
        <v>43983</v>
      </c>
      <c r="B64">
        <f t="shared" si="4"/>
        <v>1</v>
      </c>
      <c r="C64">
        <f t="shared" si="5"/>
        <v>23</v>
      </c>
      <c r="D64">
        <f>VLOOKUP(C64,Semaine!A:D,4,0)</f>
        <v>10</v>
      </c>
      <c r="E64" t="str">
        <f t="shared" si="1"/>
        <v>insert into journee (jour,demijournee,idSemaine) values ('2020-6-1','matin',10);</v>
      </c>
      <c r="F64" t="str">
        <f t="shared" si="2"/>
        <v>insert into journee (jour,demijournee,idSemaine) values ('2020-6-1','après-midi',10);</v>
      </c>
    </row>
    <row r="65" spans="1:6" x14ac:dyDescent="0.3">
      <c r="A65" s="1">
        <v>43984</v>
      </c>
      <c r="B65">
        <f t="shared" si="4"/>
        <v>2</v>
      </c>
      <c r="C65">
        <f t="shared" si="5"/>
        <v>23</v>
      </c>
      <c r="D65">
        <f>VLOOKUP(C65,Semaine!A:D,4,0)</f>
        <v>10</v>
      </c>
      <c r="E65" t="str">
        <f t="shared" si="1"/>
        <v>insert into journee (jour,demijournee,idSemaine) values ('2020-6-2','matin',10);</v>
      </c>
      <c r="F65" t="str">
        <f t="shared" si="2"/>
        <v>insert into journee (jour,demijournee,idSemaine) values ('2020-6-2','après-midi',10);</v>
      </c>
    </row>
    <row r="66" spans="1:6" x14ac:dyDescent="0.3">
      <c r="A66" s="1">
        <v>43985</v>
      </c>
      <c r="B66">
        <f t="shared" si="4"/>
        <v>3</v>
      </c>
      <c r="C66">
        <f t="shared" si="5"/>
        <v>23</v>
      </c>
      <c r="D66">
        <f>VLOOKUP(C66,Semaine!A:D,4,0)</f>
        <v>10</v>
      </c>
      <c r="E66" t="str">
        <f t="shared" ref="E66:E72" si="6">IF(B66&lt;6,"insert into journee (jour,demijournee,idSemaine) values ('"&amp;YEAR(A66)&amp;"-"&amp;MONTH(A66)&amp;"-"&amp;DAY(A66)&amp;"','matin',"&amp;D66&amp;");","")</f>
        <v>insert into journee (jour,demijournee,idSemaine) values ('2020-6-3','matin',10);</v>
      </c>
      <c r="F66" t="str">
        <f t="shared" ref="F66:F72" si="7">IF(B66&lt;5,"insert into journee (jour,demijournee,idSemaine) values ('"&amp;YEAR(A66)&amp;"-"&amp;MONTH(A66)&amp;"-"&amp;DAY(A66)&amp;"','après-midi',"&amp;D66&amp;");","")</f>
        <v>insert into journee (jour,demijournee,idSemaine) values ('2020-6-3','après-midi',10);</v>
      </c>
    </row>
    <row r="67" spans="1:6" x14ac:dyDescent="0.3">
      <c r="A67" s="1">
        <v>43986</v>
      </c>
      <c r="B67">
        <f t="shared" si="4"/>
        <v>4</v>
      </c>
      <c r="C67">
        <f t="shared" si="5"/>
        <v>23</v>
      </c>
      <c r="D67">
        <f>VLOOKUP(C67,Semaine!A:D,4,0)</f>
        <v>10</v>
      </c>
      <c r="E67" t="str">
        <f t="shared" si="6"/>
        <v>insert into journee (jour,demijournee,idSemaine) values ('2020-6-4','matin',10);</v>
      </c>
      <c r="F67" t="str">
        <f t="shared" si="7"/>
        <v>insert into journee (jour,demijournee,idSemaine) values ('2020-6-4','après-midi',10);</v>
      </c>
    </row>
    <row r="68" spans="1:6" x14ac:dyDescent="0.3">
      <c r="A68" s="1">
        <v>43987</v>
      </c>
      <c r="B68">
        <f t="shared" si="4"/>
        <v>5</v>
      </c>
      <c r="C68">
        <f t="shared" si="5"/>
        <v>23</v>
      </c>
      <c r="D68">
        <f>VLOOKUP(C68,Semaine!A:D,4,0)</f>
        <v>10</v>
      </c>
      <c r="E68" t="str">
        <f t="shared" si="6"/>
        <v>insert into journee (jour,demijournee,idSemaine) values ('2020-6-5','matin',10);</v>
      </c>
      <c r="F68" t="str">
        <f t="shared" si="7"/>
        <v/>
      </c>
    </row>
    <row r="69" spans="1:6" x14ac:dyDescent="0.3">
      <c r="A69" s="1">
        <v>43988</v>
      </c>
      <c r="B69">
        <f t="shared" si="4"/>
        <v>6</v>
      </c>
      <c r="C69">
        <f t="shared" si="5"/>
        <v>23</v>
      </c>
      <c r="D69">
        <f>VLOOKUP(C69,Semaine!A:D,4,0)</f>
        <v>10</v>
      </c>
      <c r="E69" t="str">
        <f t="shared" si="6"/>
        <v/>
      </c>
      <c r="F69" t="str">
        <f t="shared" si="7"/>
        <v/>
      </c>
    </row>
    <row r="70" spans="1:6" x14ac:dyDescent="0.3">
      <c r="A70" s="1">
        <v>43989</v>
      </c>
      <c r="B70">
        <f t="shared" si="4"/>
        <v>7</v>
      </c>
      <c r="C70">
        <f t="shared" si="5"/>
        <v>23</v>
      </c>
      <c r="D70">
        <f>VLOOKUP(C70,Semaine!A:D,4,0)</f>
        <v>10</v>
      </c>
      <c r="E70" t="str">
        <f t="shared" si="6"/>
        <v/>
      </c>
      <c r="F70" t="str">
        <f t="shared" si="7"/>
        <v/>
      </c>
    </row>
    <row r="71" spans="1:6" x14ac:dyDescent="0.3">
      <c r="A71" s="1">
        <v>43990</v>
      </c>
      <c r="B71">
        <f t="shared" si="4"/>
        <v>1</v>
      </c>
      <c r="C71">
        <f t="shared" si="5"/>
        <v>24</v>
      </c>
      <c r="D71">
        <f>VLOOKUP(C71,Semaine!A:D,4,0)</f>
        <v>11</v>
      </c>
      <c r="E71" t="str">
        <f t="shared" si="6"/>
        <v>insert into journee (jour,demijournee,idSemaine) values ('2020-6-8','matin',11);</v>
      </c>
      <c r="F71" t="str">
        <f t="shared" si="7"/>
        <v>insert into journee (jour,demijournee,idSemaine) values ('2020-6-8','après-midi',11);</v>
      </c>
    </row>
    <row r="72" spans="1:6" x14ac:dyDescent="0.3">
      <c r="A72" s="1">
        <v>43991</v>
      </c>
      <c r="B72">
        <f t="shared" si="4"/>
        <v>2</v>
      </c>
      <c r="C72">
        <f t="shared" si="5"/>
        <v>24</v>
      </c>
      <c r="D72">
        <f>VLOOKUP(C72,Semaine!A:D,4,0)</f>
        <v>11</v>
      </c>
      <c r="E72" t="str">
        <f t="shared" si="6"/>
        <v>insert into journee (jour,demijournee,idSemaine) values ('2020-6-9','matin',11);</v>
      </c>
      <c r="F72" t="str">
        <f t="shared" si="7"/>
        <v>insert into journee (jour,demijournee,idSemaine) values ('2020-6-9','après-midi',11);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" sqref="C1:C5"/>
    </sheetView>
  </sheetViews>
  <sheetFormatPr baseColWidth="10" defaultRowHeight="14.4" x14ac:dyDescent="0.3"/>
  <cols>
    <col min="2" max="2" width="51.88671875" bestFit="1" customWidth="1"/>
  </cols>
  <sheetData>
    <row r="1" spans="1:3" x14ac:dyDescent="0.3">
      <c r="A1" t="s">
        <v>9</v>
      </c>
      <c r="B1" t="s">
        <v>10</v>
      </c>
      <c r="C1" t="str">
        <f>"insert into presence (refPresence,LibellePresence) values('"&amp;A1&amp;"','"&amp;B1&amp;"');"</f>
        <v>insert into presence (refPresence,LibellePresence) values('FAD','Formation à distance');</v>
      </c>
    </row>
    <row r="2" spans="1:3" x14ac:dyDescent="0.3">
      <c r="A2">
        <v>97</v>
      </c>
      <c r="B2" t="s">
        <v>13</v>
      </c>
      <c r="C2" t="str">
        <f t="shared" ref="C2:C5" si="0">"insert into presence (refPresence,LibellePresence) values('"&amp;A2&amp;"','"&amp;B2&amp;"');"</f>
        <v>insert into presence (refPresence,LibellePresence) values('97','Stagiaire dans l’impossibilité de suivre la formation à distance ');</v>
      </c>
    </row>
    <row r="3" spans="1:3" x14ac:dyDescent="0.3">
      <c r="A3">
        <v>99</v>
      </c>
      <c r="B3" t="s">
        <v>14</v>
      </c>
      <c r="C3" t="str">
        <f t="shared" si="0"/>
        <v>insert into presence (refPresence,LibellePresence) values('99','Stagiaire qui ne se manifeste pas ');</v>
      </c>
    </row>
    <row r="4" spans="1:3" x14ac:dyDescent="0.3">
      <c r="A4" t="s">
        <v>11</v>
      </c>
      <c r="B4" t="s">
        <v>15</v>
      </c>
      <c r="C4" t="str">
        <f t="shared" si="0"/>
        <v>insert into presence (refPresence,LibellePresence) values('05GE','Stagiaire  en garde d’enfant ');</v>
      </c>
    </row>
    <row r="5" spans="1:3" x14ac:dyDescent="0.3">
      <c r="A5" t="s">
        <v>12</v>
      </c>
      <c r="B5" t="s">
        <v>16</v>
      </c>
      <c r="C5" t="str">
        <f t="shared" si="0"/>
        <v>insert into presence (refPresence,LibellePresence) values('05M','Stagiaire malade');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Formateur</vt:lpstr>
      <vt:lpstr>Formation</vt:lpstr>
      <vt:lpstr>Offre</vt:lpstr>
      <vt:lpstr>Stagiaires</vt:lpstr>
      <vt:lpstr>Semaine</vt:lpstr>
      <vt:lpstr>Journee</vt:lpstr>
      <vt:lpstr>Présence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2020-04-02T14:55:56Z</dcterms:created>
  <dcterms:modified xsi:type="dcterms:W3CDTF">2020-04-06T12:31:10Z</dcterms:modified>
</cp:coreProperties>
</file>