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CUENTAS AÑO 2023\FLUJOS\FLUJOS 2023\"/>
    </mc:Choice>
  </mc:AlternateContent>
  <bookViews>
    <workbookView xWindow="240" yWindow="1290" windowWidth="20115" windowHeight="6750" tabRatio="784" firstSheet="15" activeTab="24"/>
  </bookViews>
  <sheets>
    <sheet name="DIA 1" sheetId="88" r:id="rId1"/>
    <sheet name="DIA 2" sheetId="136" r:id="rId2"/>
    <sheet name="DIA 3" sheetId="135" r:id="rId3"/>
    <sheet name="DIA 4" sheetId="119" r:id="rId4"/>
    <sheet name="DIA 5" sheetId="137" r:id="rId5"/>
    <sheet name="DIA 6" sheetId="138" r:id="rId6"/>
    <sheet name="DIA 7" sheetId="139" r:id="rId7"/>
    <sheet name="DIA 8" sheetId="120" r:id="rId8"/>
    <sheet name="DIA 9" sheetId="121" r:id="rId9"/>
    <sheet name="DIA 10" sheetId="122" r:id="rId10"/>
    <sheet name="DIA 11" sheetId="124" r:id="rId11"/>
    <sheet name="DIA 12" sheetId="129" r:id="rId12"/>
    <sheet name="DIA 13" sheetId="134" r:id="rId13"/>
    <sheet name="DIA 14" sheetId="133" r:id="rId14"/>
    <sheet name="DIA 15" sheetId="131" r:id="rId15"/>
    <sheet name="DIA 16" sheetId="128" r:id="rId16"/>
    <sheet name="DIA 17" sheetId="127" r:id="rId17"/>
    <sheet name="DIA 18" sheetId="126" r:id="rId18"/>
    <sheet name="DIA 19" sheetId="125" r:id="rId19"/>
    <sheet name="DIA 20" sheetId="130" r:id="rId20"/>
    <sheet name="DIA 21" sheetId="123" r:id="rId21"/>
    <sheet name="DIA 22" sheetId="132" r:id="rId22"/>
    <sheet name="DIA 23" sheetId="140" r:id="rId23"/>
    <sheet name="DIA 24" sheetId="141" r:id="rId24"/>
    <sheet name="DIA 25" sheetId="142" r:id="rId25"/>
    <sheet name="DIA 26" sheetId="143" r:id="rId26"/>
    <sheet name="DIA 27" sheetId="144" r:id="rId27"/>
    <sheet name="DIA 28" sheetId="145" r:id="rId28"/>
    <sheet name="DIA 29" sheetId="146" r:id="rId29"/>
    <sheet name="DIA 30" sheetId="147" r:id="rId30"/>
    <sheet name="DIA 31" sheetId="14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1'!$A$1:$G$82</definedName>
    <definedName name="_xlnm._FilterDatabase" localSheetId="9" hidden="1">'DIA 10'!$A$1:$G$82</definedName>
    <definedName name="_xlnm._FilterDatabase" localSheetId="10" hidden="1">'DIA 11'!$A$1:$G$82</definedName>
    <definedName name="_xlnm._FilterDatabase" localSheetId="11" hidden="1">'DIA 12'!$A$1:$G$82</definedName>
    <definedName name="_xlnm._FilterDatabase" localSheetId="12" hidden="1">'DIA 13'!$A$1:$G$82</definedName>
    <definedName name="_xlnm._FilterDatabase" localSheetId="13" hidden="1">'DIA 14'!$A$1:$G$82</definedName>
    <definedName name="_xlnm._FilterDatabase" localSheetId="14" hidden="1">'DIA 15'!$A$1:$F$82</definedName>
    <definedName name="_xlnm._FilterDatabase" localSheetId="15" hidden="1">'DIA 16'!$A$1:$G$82</definedName>
    <definedName name="_xlnm._FilterDatabase" localSheetId="16" hidden="1">'DIA 17'!$A$1:$G$82</definedName>
    <definedName name="_xlnm._FilterDatabase" localSheetId="17" hidden="1">'DIA 18'!$A$1:$G$86</definedName>
    <definedName name="_xlnm._FilterDatabase" localSheetId="18" hidden="1">'DIA 19'!$A$1:$G$82</definedName>
    <definedName name="_xlnm._FilterDatabase" localSheetId="1" hidden="1">'DIA 2'!$A$1:$G$82</definedName>
    <definedName name="_xlnm._FilterDatabase" localSheetId="19" hidden="1">'DIA 20'!$A$1:$G$95</definedName>
    <definedName name="_xlnm._FilterDatabase" localSheetId="20" hidden="1">'DIA 21'!$A$1:$G$82</definedName>
    <definedName name="_xlnm._FilterDatabase" localSheetId="21" hidden="1">'DIA 22'!$A$1:$F$82</definedName>
    <definedName name="_xlnm._FilterDatabase" localSheetId="22" hidden="1">'DIA 23'!$A$1:$G$82</definedName>
    <definedName name="_xlnm._FilterDatabase" localSheetId="23" hidden="1">'DIA 24'!$A$1:$G$82</definedName>
    <definedName name="_xlnm._FilterDatabase" localSheetId="24" hidden="1">'DIA 25'!$A$1:$G$82</definedName>
    <definedName name="_xlnm._FilterDatabase" localSheetId="25" hidden="1">'DIA 26'!$A$1:$G$82</definedName>
    <definedName name="_xlnm._FilterDatabase" localSheetId="26" hidden="1">'DIA 27'!$A$1:$G$82</definedName>
    <definedName name="_xlnm._FilterDatabase" localSheetId="27" hidden="1">'DIA 28'!$A$1:$G$82</definedName>
    <definedName name="_xlnm._FilterDatabase" localSheetId="28" hidden="1">'DIA 29'!$A$1:$F$82</definedName>
    <definedName name="_xlnm._FilterDatabase" localSheetId="2" hidden="1">'DIA 3'!$A$1:$G$81</definedName>
    <definedName name="_xlnm._FilterDatabase" localSheetId="29" hidden="1">'DIA 30'!$A$1:$G$82</definedName>
    <definedName name="_xlnm._FilterDatabase" localSheetId="30" hidden="1">'DIA 31'!$A$1:$G$82</definedName>
    <definedName name="_xlnm._FilterDatabase" localSheetId="3" hidden="1">'DIA 4'!$A$1:$G$82</definedName>
    <definedName name="_xlnm._FilterDatabase" localSheetId="4" hidden="1">'DIA 5'!$A$1:$G$83</definedName>
    <definedName name="_xlnm._FilterDatabase" localSheetId="5" hidden="1">'DIA 6'!$A$1:$G$82</definedName>
    <definedName name="_xlnm._FilterDatabase" localSheetId="6" hidden="1">'DIA 7'!$A$1:$G$82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F30" i="148" l="1"/>
  <c r="C10" i="148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9" i="2"/>
  <c r="F30" i="2"/>
  <c r="F31" i="2"/>
  <c r="F32" i="2"/>
  <c r="F33" i="2"/>
  <c r="J18" i="127"/>
  <c r="F98" i="147"/>
  <c r="J18" i="148"/>
  <c r="G10" i="122"/>
  <c r="F3" i="148" l="1"/>
  <c r="F28" i="147" l="1"/>
  <c r="F10" i="147"/>
  <c r="J18" i="147" l="1"/>
  <c r="J22" i="144" l="1"/>
  <c r="J18" i="144"/>
  <c r="F75" i="144"/>
  <c r="F10" i="144"/>
  <c r="J18" i="143" l="1"/>
  <c r="J18" i="142" l="1"/>
  <c r="J18" i="141" l="1"/>
  <c r="F10" i="140" l="1"/>
  <c r="G10" i="140"/>
  <c r="F5" i="140"/>
  <c r="G81" i="140"/>
  <c r="F81" i="140"/>
  <c r="G94" i="140"/>
  <c r="F94" i="140"/>
  <c r="F90" i="140"/>
  <c r="F91" i="140"/>
  <c r="G93" i="140"/>
  <c r="F93" i="140"/>
  <c r="G91" i="140"/>
  <c r="J18" i="140" l="1"/>
  <c r="J18" i="123" l="1"/>
  <c r="F77" i="130" l="1"/>
  <c r="G77" i="130"/>
  <c r="E72" i="130"/>
  <c r="F72" i="130" s="1"/>
  <c r="G72" i="130"/>
  <c r="E73" i="130"/>
  <c r="E74" i="130"/>
  <c r="F74" i="130" s="1"/>
  <c r="E75" i="130"/>
  <c r="F75" i="130"/>
  <c r="G75" i="130"/>
  <c r="G74" i="130" l="1"/>
  <c r="E68" i="130"/>
  <c r="F68" i="130"/>
  <c r="G68" i="130"/>
  <c r="E69" i="130"/>
  <c r="F69" i="130" s="1"/>
  <c r="E70" i="130"/>
  <c r="F70" i="130" s="1"/>
  <c r="G70" i="130"/>
  <c r="E71" i="130"/>
  <c r="F71" i="130" s="1"/>
  <c r="E64" i="130"/>
  <c r="F64" i="130"/>
  <c r="G64" i="130"/>
  <c r="E65" i="130"/>
  <c r="F65" i="130" s="1"/>
  <c r="E66" i="130"/>
  <c r="F66" i="130" s="1"/>
  <c r="E67" i="130"/>
  <c r="F67" i="130" s="1"/>
  <c r="J18" i="130"/>
  <c r="G71" i="130" l="1"/>
  <c r="G69" i="130"/>
  <c r="G67" i="130"/>
  <c r="G66" i="130"/>
  <c r="G65" i="130"/>
  <c r="J18" i="125"/>
  <c r="F31" i="125" l="1"/>
  <c r="F79" i="126" l="1"/>
  <c r="F28" i="126"/>
  <c r="C68" i="126"/>
  <c r="G28" i="126"/>
  <c r="G94" i="126"/>
  <c r="F94" i="126"/>
  <c r="E64" i="126"/>
  <c r="F64" i="126" s="1"/>
  <c r="E65" i="126"/>
  <c r="F65" i="126" s="1"/>
  <c r="G65" i="126"/>
  <c r="E66" i="126"/>
  <c r="F66" i="126"/>
  <c r="G66" i="126"/>
  <c r="E67" i="126"/>
  <c r="F67" i="126" s="1"/>
  <c r="G67" i="126"/>
  <c r="F3" i="126"/>
  <c r="J18" i="126"/>
  <c r="F10" i="127"/>
  <c r="G37" i="127"/>
  <c r="F37" i="127"/>
  <c r="G64" i="126" l="1"/>
  <c r="F31" i="127"/>
  <c r="G10" i="127"/>
  <c r="F20" i="127"/>
  <c r="F22" i="128" l="1"/>
  <c r="F21" i="128"/>
  <c r="F20" i="128"/>
  <c r="G90" i="128"/>
  <c r="F90" i="128"/>
  <c r="J18" i="128"/>
  <c r="K18" i="133" l="1"/>
  <c r="F3" i="134" l="1"/>
  <c r="J18" i="134"/>
  <c r="F77" i="134"/>
  <c r="F10" i="129" l="1"/>
  <c r="F37" i="129"/>
  <c r="F31" i="129"/>
  <c r="F30" i="124" l="1"/>
  <c r="G64" i="124" l="1"/>
  <c r="J18" i="124"/>
  <c r="J18" i="122" l="1"/>
  <c r="F10" i="122"/>
  <c r="F64" i="139" l="1"/>
  <c r="G64" i="139"/>
  <c r="F77" i="139"/>
  <c r="J18" i="139"/>
  <c r="J22" i="138" l="1"/>
  <c r="J18" i="138"/>
  <c r="F4" i="137" l="1"/>
  <c r="E4" i="137"/>
  <c r="J19" i="137"/>
  <c r="J18" i="136" l="1"/>
  <c r="J18" i="88" l="1"/>
  <c r="J22" i="148" l="1"/>
  <c r="F34" i="2" s="1"/>
  <c r="J22" i="147"/>
  <c r="I22" i="146"/>
  <c r="J22" i="145"/>
  <c r="J22" i="143"/>
  <c r="J22" i="142"/>
  <c r="F28" i="2" s="1"/>
  <c r="J22" i="141"/>
  <c r="J22" i="140"/>
  <c r="I22" i="132"/>
  <c r="J22" i="123"/>
  <c r="J22" i="130"/>
  <c r="J22" i="125"/>
  <c r="J22" i="126"/>
  <c r="J22" i="127"/>
  <c r="J22" i="128"/>
  <c r="I22" i="131"/>
  <c r="K22" i="133"/>
  <c r="J22" i="134"/>
  <c r="J22" i="129"/>
  <c r="J22" i="124"/>
  <c r="J22" i="122"/>
  <c r="I22" i="121"/>
  <c r="I22" i="120"/>
  <c r="J22" i="139"/>
  <c r="J23" i="137"/>
  <c r="J22" i="136"/>
  <c r="J22" i="88"/>
  <c r="B18" i="2"/>
  <c r="B25" i="2"/>
  <c r="B32" i="2"/>
  <c r="F5" i="2"/>
  <c r="F4" i="2"/>
  <c r="B12" i="2"/>
  <c r="B11" i="2"/>
  <c r="B7" i="2"/>
  <c r="B6" i="2"/>
  <c r="D97" i="148"/>
  <c r="C97" i="148"/>
  <c r="F96" i="148"/>
  <c r="E96" i="148"/>
  <c r="G96" i="148" s="1"/>
  <c r="E95" i="148"/>
  <c r="F95" i="148" s="1"/>
  <c r="F94" i="148"/>
  <c r="E94" i="148"/>
  <c r="G94" i="148" s="1"/>
  <c r="E93" i="148"/>
  <c r="F93" i="148" s="1"/>
  <c r="F92" i="148"/>
  <c r="E92" i="148"/>
  <c r="G92" i="148" s="1"/>
  <c r="E91" i="148"/>
  <c r="F91" i="148" s="1"/>
  <c r="F90" i="148"/>
  <c r="E90" i="148"/>
  <c r="G90" i="148" s="1"/>
  <c r="D88" i="148"/>
  <c r="C88" i="148"/>
  <c r="F87" i="148"/>
  <c r="E87" i="148"/>
  <c r="G87" i="148" s="1"/>
  <c r="E86" i="148"/>
  <c r="F86" i="148" s="1"/>
  <c r="F85" i="148"/>
  <c r="E85" i="148"/>
  <c r="G85" i="148" s="1"/>
  <c r="E84" i="148"/>
  <c r="F84" i="148" s="1"/>
  <c r="F83" i="148"/>
  <c r="E83" i="148"/>
  <c r="G83" i="148" s="1"/>
  <c r="E82" i="148"/>
  <c r="F82" i="148" s="1"/>
  <c r="F81" i="148"/>
  <c r="E81" i="148"/>
  <c r="G81" i="148" s="1"/>
  <c r="D79" i="148"/>
  <c r="C79" i="148"/>
  <c r="F78" i="148"/>
  <c r="E78" i="148"/>
  <c r="F77" i="148"/>
  <c r="F79" i="148" s="1"/>
  <c r="E77" i="148"/>
  <c r="E79" i="148" s="1"/>
  <c r="G75" i="148"/>
  <c r="D75" i="148"/>
  <c r="C75" i="148"/>
  <c r="E74" i="148"/>
  <c r="F74" i="148" s="1"/>
  <c r="E73" i="148"/>
  <c r="F73" i="148" s="1"/>
  <c r="E72" i="148"/>
  <c r="F72" i="148" s="1"/>
  <c r="E71" i="148"/>
  <c r="F71" i="148" s="1"/>
  <c r="E70" i="148"/>
  <c r="F70" i="148" s="1"/>
  <c r="E69" i="148"/>
  <c r="F69" i="148" s="1"/>
  <c r="E68" i="148"/>
  <c r="F68" i="148" s="1"/>
  <c r="E67" i="148"/>
  <c r="F67" i="148" s="1"/>
  <c r="E66" i="148"/>
  <c r="F66" i="148" s="1"/>
  <c r="F75" i="148" s="1"/>
  <c r="D64" i="148"/>
  <c r="C64" i="148"/>
  <c r="G63" i="148"/>
  <c r="E63" i="148"/>
  <c r="F63" i="148" s="1"/>
  <c r="F62" i="148"/>
  <c r="E62" i="148"/>
  <c r="G62" i="148" s="1"/>
  <c r="G61" i="148"/>
  <c r="E61" i="148"/>
  <c r="F61" i="148" s="1"/>
  <c r="F60" i="148"/>
  <c r="E60" i="148"/>
  <c r="G60" i="148" s="1"/>
  <c r="G59" i="148"/>
  <c r="G64" i="148" s="1"/>
  <c r="E59" i="148"/>
  <c r="F58" i="148"/>
  <c r="E58" i="148"/>
  <c r="G58" i="148" s="1"/>
  <c r="G57" i="148"/>
  <c r="E57" i="148"/>
  <c r="F57" i="148" s="1"/>
  <c r="F56" i="148"/>
  <c r="E56" i="148"/>
  <c r="G56" i="148" s="1"/>
  <c r="G55" i="148"/>
  <c r="E55" i="148"/>
  <c r="F55" i="148" s="1"/>
  <c r="F54" i="148"/>
  <c r="E54" i="148"/>
  <c r="G54" i="148" s="1"/>
  <c r="G53" i="148"/>
  <c r="E53" i="148"/>
  <c r="F53" i="148" s="1"/>
  <c r="F52" i="148"/>
  <c r="E52" i="148"/>
  <c r="G52" i="148" s="1"/>
  <c r="G51" i="148"/>
  <c r="E51" i="148"/>
  <c r="F51" i="148" s="1"/>
  <c r="F50" i="148"/>
  <c r="E50" i="148"/>
  <c r="G50" i="148" s="1"/>
  <c r="G49" i="148"/>
  <c r="E49" i="148"/>
  <c r="F49" i="148" s="1"/>
  <c r="F48" i="148"/>
  <c r="E48" i="148"/>
  <c r="G48" i="148" s="1"/>
  <c r="G47" i="148"/>
  <c r="E47" i="148"/>
  <c r="F47" i="148" s="1"/>
  <c r="F46" i="148"/>
  <c r="E46" i="148"/>
  <c r="G46" i="148" s="1"/>
  <c r="G45" i="148"/>
  <c r="E45" i="148"/>
  <c r="F45" i="148" s="1"/>
  <c r="F44" i="148"/>
  <c r="E44" i="148"/>
  <c r="G44" i="148" s="1"/>
  <c r="G43" i="148"/>
  <c r="E43" i="148"/>
  <c r="F43" i="148" s="1"/>
  <c r="F42" i="148"/>
  <c r="E42" i="148"/>
  <c r="G42" i="148" s="1"/>
  <c r="G41" i="148"/>
  <c r="E41" i="148"/>
  <c r="F41" i="148" s="1"/>
  <c r="F40" i="148"/>
  <c r="E40" i="148"/>
  <c r="G40" i="148" s="1"/>
  <c r="G39" i="148"/>
  <c r="E39" i="148"/>
  <c r="F39" i="148" s="1"/>
  <c r="F38" i="148"/>
  <c r="E38" i="148"/>
  <c r="G38" i="148" s="1"/>
  <c r="D37" i="148"/>
  <c r="C37" i="148"/>
  <c r="F36" i="148"/>
  <c r="E36" i="148"/>
  <c r="G36" i="148" s="1"/>
  <c r="G35" i="148"/>
  <c r="E35" i="148"/>
  <c r="F35" i="148" s="1"/>
  <c r="F34" i="148"/>
  <c r="E34" i="148"/>
  <c r="G34" i="148" s="1"/>
  <c r="G33" i="148"/>
  <c r="E33" i="148"/>
  <c r="F33" i="148" s="1"/>
  <c r="E32" i="148"/>
  <c r="G32" i="148" s="1"/>
  <c r="E31" i="148"/>
  <c r="F31" i="148" s="1"/>
  <c r="E30" i="148"/>
  <c r="D28" i="148"/>
  <c r="C28" i="148"/>
  <c r="F27" i="148"/>
  <c r="E27" i="148"/>
  <c r="G27" i="148" s="1"/>
  <c r="G26" i="148"/>
  <c r="E26" i="148"/>
  <c r="F26" i="148" s="1"/>
  <c r="F25" i="148"/>
  <c r="E25" i="148"/>
  <c r="G25" i="148" s="1"/>
  <c r="G24" i="148"/>
  <c r="E24" i="148"/>
  <c r="F24" i="148" s="1"/>
  <c r="G23" i="148"/>
  <c r="E23" i="148"/>
  <c r="F23" i="148" s="1"/>
  <c r="E22" i="148"/>
  <c r="F22" i="148" s="1"/>
  <c r="E21" i="148"/>
  <c r="F21" i="148" s="1"/>
  <c r="E20" i="148"/>
  <c r="G20" i="148" s="1"/>
  <c r="D18" i="148"/>
  <c r="C18" i="148"/>
  <c r="F17" i="148"/>
  <c r="E17" i="148"/>
  <c r="G17" i="148" s="1"/>
  <c r="E16" i="148"/>
  <c r="F16" i="148" s="1"/>
  <c r="F15" i="148"/>
  <c r="E15" i="148"/>
  <c r="G15" i="148" s="1"/>
  <c r="E14" i="148"/>
  <c r="F14" i="148" s="1"/>
  <c r="F13" i="148"/>
  <c r="E13" i="148"/>
  <c r="G13" i="148" s="1"/>
  <c r="E12" i="148"/>
  <c r="F12" i="148" s="1"/>
  <c r="F18" i="148" s="1"/>
  <c r="D10" i="148"/>
  <c r="F9" i="148"/>
  <c r="E9" i="148"/>
  <c r="G9" i="148" s="1"/>
  <c r="E8" i="148"/>
  <c r="F8" i="148" s="1"/>
  <c r="F7" i="148"/>
  <c r="E7" i="148"/>
  <c r="G7" i="148" s="1"/>
  <c r="E6" i="148"/>
  <c r="F6" i="148" s="1"/>
  <c r="E5" i="148"/>
  <c r="G5" i="148" s="1"/>
  <c r="E4" i="148"/>
  <c r="F4" i="148" s="1"/>
  <c r="E3" i="148"/>
  <c r="D97" i="147"/>
  <c r="C97" i="147"/>
  <c r="F96" i="147"/>
  <c r="E96" i="147"/>
  <c r="G96" i="147" s="1"/>
  <c r="E95" i="147"/>
  <c r="F95" i="147" s="1"/>
  <c r="E94" i="147"/>
  <c r="G94" i="147" s="1"/>
  <c r="E93" i="147"/>
  <c r="F93" i="147" s="1"/>
  <c r="F92" i="147"/>
  <c r="E92" i="147"/>
  <c r="G92" i="147" s="1"/>
  <c r="E91" i="147"/>
  <c r="F91" i="147" s="1"/>
  <c r="E90" i="147"/>
  <c r="G90" i="147" s="1"/>
  <c r="D88" i="147"/>
  <c r="C88" i="147"/>
  <c r="E87" i="147"/>
  <c r="G87" i="147" s="1"/>
  <c r="E86" i="147"/>
  <c r="F86" i="147" s="1"/>
  <c r="F85" i="147"/>
  <c r="E85" i="147"/>
  <c r="G85" i="147" s="1"/>
  <c r="E84" i="147"/>
  <c r="F84" i="147" s="1"/>
  <c r="E83" i="147"/>
  <c r="G83" i="147" s="1"/>
  <c r="E82" i="147"/>
  <c r="F82" i="147" s="1"/>
  <c r="F81" i="147"/>
  <c r="E81" i="147"/>
  <c r="G81" i="147" s="1"/>
  <c r="D79" i="147"/>
  <c r="C79" i="147"/>
  <c r="F78" i="147"/>
  <c r="E78" i="147"/>
  <c r="F77" i="147"/>
  <c r="F79" i="147" s="1"/>
  <c r="E77" i="147"/>
  <c r="E79" i="147" s="1"/>
  <c r="G75" i="147"/>
  <c r="D75" i="147"/>
  <c r="C75" i="147"/>
  <c r="E74" i="147"/>
  <c r="F74" i="147" s="1"/>
  <c r="E73" i="147"/>
  <c r="F73" i="147" s="1"/>
  <c r="E72" i="147"/>
  <c r="F72" i="147" s="1"/>
  <c r="E71" i="147"/>
  <c r="F71" i="147" s="1"/>
  <c r="E70" i="147"/>
  <c r="F70" i="147" s="1"/>
  <c r="E69" i="147"/>
  <c r="F69" i="147" s="1"/>
  <c r="E68" i="147"/>
  <c r="F68" i="147" s="1"/>
  <c r="E67" i="147"/>
  <c r="F67" i="147" s="1"/>
  <c r="E66" i="147"/>
  <c r="F66" i="147" s="1"/>
  <c r="D64" i="147"/>
  <c r="C64" i="147"/>
  <c r="G63" i="147"/>
  <c r="E63" i="147"/>
  <c r="F63" i="147" s="1"/>
  <c r="F62" i="147"/>
  <c r="E62" i="147"/>
  <c r="G62" i="147" s="1"/>
  <c r="G61" i="147"/>
  <c r="E61" i="147"/>
  <c r="F61" i="147" s="1"/>
  <c r="F60" i="147"/>
  <c r="E60" i="147"/>
  <c r="G60" i="147" s="1"/>
  <c r="G59" i="147"/>
  <c r="G64" i="147" s="1"/>
  <c r="E59" i="147"/>
  <c r="F58" i="147"/>
  <c r="E58" i="147"/>
  <c r="G58" i="147" s="1"/>
  <c r="G57" i="147"/>
  <c r="E57" i="147"/>
  <c r="F57" i="147" s="1"/>
  <c r="F56" i="147"/>
  <c r="E56" i="147"/>
  <c r="G56" i="147" s="1"/>
  <c r="G55" i="147"/>
  <c r="E55" i="147"/>
  <c r="F55" i="147" s="1"/>
  <c r="F54" i="147"/>
  <c r="E54" i="147"/>
  <c r="G54" i="147" s="1"/>
  <c r="G53" i="147"/>
  <c r="E53" i="147"/>
  <c r="F53" i="147" s="1"/>
  <c r="F52" i="147"/>
  <c r="E52" i="147"/>
  <c r="G52" i="147" s="1"/>
  <c r="G51" i="147"/>
  <c r="E51" i="147"/>
  <c r="F51" i="147" s="1"/>
  <c r="F50" i="147"/>
  <c r="E50" i="147"/>
  <c r="G50" i="147" s="1"/>
  <c r="G49" i="147"/>
  <c r="E49" i="147"/>
  <c r="F49" i="147" s="1"/>
  <c r="F48" i="147"/>
  <c r="E48" i="147"/>
  <c r="G48" i="147" s="1"/>
  <c r="G47" i="147"/>
  <c r="E47" i="147"/>
  <c r="F47" i="147" s="1"/>
  <c r="F46" i="147"/>
  <c r="E46" i="147"/>
  <c r="G46" i="147" s="1"/>
  <c r="G45" i="147"/>
  <c r="E45" i="147"/>
  <c r="F45" i="147" s="1"/>
  <c r="F44" i="147"/>
  <c r="E44" i="147"/>
  <c r="G44" i="147" s="1"/>
  <c r="G43" i="147"/>
  <c r="E43" i="147"/>
  <c r="F43" i="147" s="1"/>
  <c r="F42" i="147"/>
  <c r="E42" i="147"/>
  <c r="G42" i="147" s="1"/>
  <c r="G41" i="147"/>
  <c r="E41" i="147"/>
  <c r="F41" i="147" s="1"/>
  <c r="F40" i="147"/>
  <c r="E40" i="147"/>
  <c r="G40" i="147" s="1"/>
  <c r="G39" i="147"/>
  <c r="E39" i="147"/>
  <c r="F39" i="147" s="1"/>
  <c r="F38" i="147"/>
  <c r="E38" i="147"/>
  <c r="G38" i="147" s="1"/>
  <c r="D37" i="147"/>
  <c r="C37" i="147"/>
  <c r="F36" i="147"/>
  <c r="E36" i="147"/>
  <c r="G36" i="147" s="1"/>
  <c r="G35" i="147"/>
  <c r="E35" i="147"/>
  <c r="F35" i="147" s="1"/>
  <c r="F34" i="147"/>
  <c r="E34" i="147"/>
  <c r="G34" i="147" s="1"/>
  <c r="E33" i="147"/>
  <c r="F33" i="147" s="1"/>
  <c r="F37" i="147" s="1"/>
  <c r="F32" i="147"/>
  <c r="E32" i="147"/>
  <c r="G32" i="147" s="1"/>
  <c r="E31" i="147"/>
  <c r="F31" i="147" s="1"/>
  <c r="F30" i="147"/>
  <c r="E30" i="147"/>
  <c r="G30" i="147" s="1"/>
  <c r="D28" i="147"/>
  <c r="C28" i="147"/>
  <c r="F27" i="147"/>
  <c r="E27" i="147"/>
  <c r="G27" i="147" s="1"/>
  <c r="G26" i="147"/>
  <c r="E26" i="147"/>
  <c r="F26" i="147" s="1"/>
  <c r="F25" i="147"/>
  <c r="E25" i="147"/>
  <c r="G25" i="147" s="1"/>
  <c r="G24" i="147"/>
  <c r="E24" i="147"/>
  <c r="F24" i="147" s="1"/>
  <c r="G23" i="147"/>
  <c r="E23" i="147"/>
  <c r="F23" i="147" s="1"/>
  <c r="E22" i="147"/>
  <c r="F22" i="147" s="1"/>
  <c r="E21" i="147"/>
  <c r="F21" i="147" s="1"/>
  <c r="E20" i="147"/>
  <c r="G20" i="147" s="1"/>
  <c r="D18" i="147"/>
  <c r="C18" i="147"/>
  <c r="F17" i="147"/>
  <c r="E17" i="147"/>
  <c r="G17" i="147" s="1"/>
  <c r="E16" i="147"/>
  <c r="F16" i="147" s="1"/>
  <c r="E15" i="147"/>
  <c r="G15" i="147" s="1"/>
  <c r="E14" i="147"/>
  <c r="F14" i="147" s="1"/>
  <c r="F13" i="147"/>
  <c r="E13" i="147"/>
  <c r="G13" i="147" s="1"/>
  <c r="E12" i="147"/>
  <c r="F12" i="147" s="1"/>
  <c r="F18" i="147" s="1"/>
  <c r="D10" i="147"/>
  <c r="C10" i="147"/>
  <c r="E9" i="147"/>
  <c r="G9" i="147" s="1"/>
  <c r="E8" i="147"/>
  <c r="F8" i="147" s="1"/>
  <c r="F7" i="147"/>
  <c r="E7" i="147"/>
  <c r="G7" i="147" s="1"/>
  <c r="E6" i="147"/>
  <c r="F6" i="147" s="1"/>
  <c r="E5" i="147"/>
  <c r="G5" i="147" s="1"/>
  <c r="E4" i="147"/>
  <c r="F4" i="147" s="1"/>
  <c r="E3" i="147"/>
  <c r="G3" i="147" s="1"/>
  <c r="C97" i="146"/>
  <c r="B97" i="146"/>
  <c r="E96" i="146"/>
  <c r="D96" i="146"/>
  <c r="F96" i="146" s="1"/>
  <c r="F95" i="146"/>
  <c r="D95" i="146"/>
  <c r="E95" i="146" s="1"/>
  <c r="E94" i="146"/>
  <c r="D94" i="146"/>
  <c r="F94" i="146" s="1"/>
  <c r="F93" i="146"/>
  <c r="D93" i="146"/>
  <c r="E93" i="146" s="1"/>
  <c r="E92" i="146"/>
  <c r="D92" i="146"/>
  <c r="F92" i="146" s="1"/>
  <c r="F91" i="146"/>
  <c r="F97" i="146" s="1"/>
  <c r="D91" i="146"/>
  <c r="E91" i="146" s="1"/>
  <c r="E90" i="146"/>
  <c r="E97" i="146" s="1"/>
  <c r="D90" i="146"/>
  <c r="F90" i="146" s="1"/>
  <c r="C88" i="146"/>
  <c r="B88" i="146"/>
  <c r="E87" i="146"/>
  <c r="D87" i="146"/>
  <c r="F87" i="146" s="1"/>
  <c r="F86" i="146"/>
  <c r="D86" i="146"/>
  <c r="E86" i="146" s="1"/>
  <c r="E85" i="146"/>
  <c r="D85" i="146"/>
  <c r="F85" i="146" s="1"/>
  <c r="F84" i="146"/>
  <c r="D84" i="146"/>
  <c r="E84" i="146" s="1"/>
  <c r="E83" i="146"/>
  <c r="D83" i="146"/>
  <c r="F83" i="146" s="1"/>
  <c r="F82" i="146"/>
  <c r="F88" i="146" s="1"/>
  <c r="D82" i="146"/>
  <c r="E82" i="146" s="1"/>
  <c r="E81" i="146"/>
  <c r="E88" i="146" s="1"/>
  <c r="D81" i="146"/>
  <c r="F81" i="146" s="1"/>
  <c r="E79" i="146"/>
  <c r="C79" i="146"/>
  <c r="C98" i="146" s="1"/>
  <c r="B79" i="146"/>
  <c r="E78" i="146"/>
  <c r="D78" i="146"/>
  <c r="E77" i="146"/>
  <c r="D77" i="146"/>
  <c r="D79" i="146" s="1"/>
  <c r="F75" i="146"/>
  <c r="C75" i="146"/>
  <c r="B75" i="146"/>
  <c r="D74" i="146"/>
  <c r="E74" i="146" s="1"/>
  <c r="D73" i="146"/>
  <c r="E73" i="146" s="1"/>
  <c r="D72" i="146"/>
  <c r="E72" i="146" s="1"/>
  <c r="D71" i="146"/>
  <c r="E71" i="146" s="1"/>
  <c r="D70" i="146"/>
  <c r="E70" i="146" s="1"/>
  <c r="D69" i="146"/>
  <c r="E69" i="146" s="1"/>
  <c r="D68" i="146"/>
  <c r="E68" i="146" s="1"/>
  <c r="D67" i="146"/>
  <c r="E67" i="146" s="1"/>
  <c r="D66" i="146"/>
  <c r="E66" i="146" s="1"/>
  <c r="C64" i="146"/>
  <c r="B64" i="146"/>
  <c r="D63" i="146"/>
  <c r="E63" i="146" s="1"/>
  <c r="E62" i="146"/>
  <c r="D62" i="146"/>
  <c r="F62" i="146" s="1"/>
  <c r="D61" i="146"/>
  <c r="E61" i="146" s="1"/>
  <c r="E60" i="146"/>
  <c r="D60" i="146"/>
  <c r="F60" i="146" s="1"/>
  <c r="D59" i="146"/>
  <c r="E58" i="146"/>
  <c r="D58" i="146"/>
  <c r="F58" i="146" s="1"/>
  <c r="D57" i="146"/>
  <c r="E57" i="146" s="1"/>
  <c r="E56" i="146"/>
  <c r="D56" i="146"/>
  <c r="F56" i="146" s="1"/>
  <c r="D55" i="146"/>
  <c r="E55" i="146" s="1"/>
  <c r="E54" i="146"/>
  <c r="D54" i="146"/>
  <c r="F54" i="146" s="1"/>
  <c r="D53" i="146"/>
  <c r="E53" i="146" s="1"/>
  <c r="E52" i="146"/>
  <c r="D52" i="146"/>
  <c r="F52" i="146" s="1"/>
  <c r="D51" i="146"/>
  <c r="E51" i="146" s="1"/>
  <c r="E50" i="146"/>
  <c r="D50" i="146"/>
  <c r="F50" i="146" s="1"/>
  <c r="D49" i="146"/>
  <c r="E49" i="146" s="1"/>
  <c r="E48" i="146"/>
  <c r="D48" i="146"/>
  <c r="F48" i="146" s="1"/>
  <c r="D47" i="146"/>
  <c r="E47" i="146" s="1"/>
  <c r="E46" i="146"/>
  <c r="D46" i="146"/>
  <c r="F46" i="146" s="1"/>
  <c r="D45" i="146"/>
  <c r="E45" i="146" s="1"/>
  <c r="E44" i="146"/>
  <c r="D44" i="146"/>
  <c r="F44" i="146" s="1"/>
  <c r="D43" i="146"/>
  <c r="E43" i="146" s="1"/>
  <c r="E42" i="146"/>
  <c r="D42" i="146"/>
  <c r="F42" i="146" s="1"/>
  <c r="D41" i="146"/>
  <c r="E41" i="146" s="1"/>
  <c r="E40" i="146"/>
  <c r="D40" i="146"/>
  <c r="F40" i="146" s="1"/>
  <c r="D39" i="146"/>
  <c r="E39" i="146" s="1"/>
  <c r="E38" i="146"/>
  <c r="D38" i="146"/>
  <c r="F38" i="146" s="1"/>
  <c r="C37" i="146"/>
  <c r="B37" i="146"/>
  <c r="E36" i="146"/>
  <c r="D36" i="146"/>
  <c r="F36" i="146" s="1"/>
  <c r="D35" i="146"/>
  <c r="E35" i="146" s="1"/>
  <c r="E34" i="146"/>
  <c r="D34" i="146"/>
  <c r="F34" i="146" s="1"/>
  <c r="D33" i="146"/>
  <c r="E33" i="146" s="1"/>
  <c r="E32" i="146"/>
  <c r="D32" i="146"/>
  <c r="F32" i="146" s="1"/>
  <c r="D31" i="146"/>
  <c r="E31" i="146" s="1"/>
  <c r="E30" i="146"/>
  <c r="D30" i="146"/>
  <c r="F30" i="146" s="1"/>
  <c r="C28" i="146"/>
  <c r="B28" i="146"/>
  <c r="E27" i="146"/>
  <c r="D27" i="146"/>
  <c r="F27" i="146" s="1"/>
  <c r="D26" i="146"/>
  <c r="E26" i="146" s="1"/>
  <c r="E25" i="146"/>
  <c r="D25" i="146"/>
  <c r="F25" i="146" s="1"/>
  <c r="D24" i="146"/>
  <c r="E24" i="146" s="1"/>
  <c r="D23" i="146"/>
  <c r="E23" i="146" s="1"/>
  <c r="F22" i="146"/>
  <c r="D22" i="146"/>
  <c r="E22" i="146" s="1"/>
  <c r="F21" i="146"/>
  <c r="D21" i="146"/>
  <c r="E21" i="146" s="1"/>
  <c r="E20" i="146"/>
  <c r="E28" i="146" s="1"/>
  <c r="D20" i="146"/>
  <c r="F20" i="146" s="1"/>
  <c r="C18" i="146"/>
  <c r="B18" i="146"/>
  <c r="E17" i="146"/>
  <c r="D17" i="146"/>
  <c r="F17" i="146" s="1"/>
  <c r="F16" i="146"/>
  <c r="D16" i="146"/>
  <c r="E16" i="146" s="1"/>
  <c r="E15" i="146"/>
  <c r="D15" i="146"/>
  <c r="F15" i="146" s="1"/>
  <c r="F14" i="146"/>
  <c r="D14" i="146"/>
  <c r="E14" i="146" s="1"/>
  <c r="E13" i="146"/>
  <c r="D13" i="146"/>
  <c r="F13" i="146" s="1"/>
  <c r="F12" i="146"/>
  <c r="F18" i="146" s="1"/>
  <c r="D12" i="146"/>
  <c r="E12" i="146" s="1"/>
  <c r="E18" i="146" s="1"/>
  <c r="C10" i="146"/>
  <c r="B10" i="146"/>
  <c r="D9" i="146"/>
  <c r="E9" i="146" s="1"/>
  <c r="E8" i="146"/>
  <c r="D8" i="146"/>
  <c r="F8" i="146" s="1"/>
  <c r="D7" i="146"/>
  <c r="E7" i="146" s="1"/>
  <c r="E6" i="146"/>
  <c r="D6" i="146"/>
  <c r="F6" i="146" s="1"/>
  <c r="D5" i="146"/>
  <c r="E5" i="146" s="1"/>
  <c r="E4" i="146"/>
  <c r="D4" i="146"/>
  <c r="F4" i="146" s="1"/>
  <c r="D3" i="146"/>
  <c r="D10" i="146" s="1"/>
  <c r="D97" i="145"/>
  <c r="C97" i="145"/>
  <c r="F96" i="145"/>
  <c r="E96" i="145"/>
  <c r="G96" i="145" s="1"/>
  <c r="E95" i="145"/>
  <c r="F95" i="145" s="1"/>
  <c r="F94" i="145"/>
  <c r="E94" i="145"/>
  <c r="G94" i="145" s="1"/>
  <c r="E93" i="145"/>
  <c r="F93" i="145" s="1"/>
  <c r="F92" i="145"/>
  <c r="E92" i="145"/>
  <c r="G92" i="145" s="1"/>
  <c r="E91" i="145"/>
  <c r="F91" i="145" s="1"/>
  <c r="F90" i="145"/>
  <c r="E90" i="145"/>
  <c r="G90" i="145" s="1"/>
  <c r="D88" i="145"/>
  <c r="C88" i="145"/>
  <c r="F87" i="145"/>
  <c r="E87" i="145"/>
  <c r="G87" i="145" s="1"/>
  <c r="E86" i="145"/>
  <c r="F86" i="145" s="1"/>
  <c r="F85" i="145"/>
  <c r="E85" i="145"/>
  <c r="G85" i="145" s="1"/>
  <c r="E84" i="145"/>
  <c r="F84" i="145" s="1"/>
  <c r="F83" i="145"/>
  <c r="E83" i="145"/>
  <c r="G83" i="145" s="1"/>
  <c r="E82" i="145"/>
  <c r="F82" i="145" s="1"/>
  <c r="F81" i="145"/>
  <c r="E81" i="145"/>
  <c r="G81" i="145" s="1"/>
  <c r="D79" i="145"/>
  <c r="D98" i="145" s="1"/>
  <c r="C79" i="145"/>
  <c r="F78" i="145"/>
  <c r="E78" i="145"/>
  <c r="F77" i="145"/>
  <c r="F79" i="145" s="1"/>
  <c r="E77" i="145"/>
  <c r="E79" i="145" s="1"/>
  <c r="G75" i="145"/>
  <c r="D75" i="145"/>
  <c r="C75" i="145"/>
  <c r="E74" i="145"/>
  <c r="F74" i="145" s="1"/>
  <c r="E73" i="145"/>
  <c r="F73" i="145" s="1"/>
  <c r="E72" i="145"/>
  <c r="F72" i="145" s="1"/>
  <c r="E71" i="145"/>
  <c r="F71" i="145" s="1"/>
  <c r="E70" i="145"/>
  <c r="F70" i="145" s="1"/>
  <c r="E69" i="145"/>
  <c r="F69" i="145" s="1"/>
  <c r="E68" i="145"/>
  <c r="F68" i="145" s="1"/>
  <c r="E67" i="145"/>
  <c r="F67" i="145" s="1"/>
  <c r="E66" i="145"/>
  <c r="F66" i="145" s="1"/>
  <c r="F75" i="145" s="1"/>
  <c r="D64" i="145"/>
  <c r="C64" i="145"/>
  <c r="G63" i="145"/>
  <c r="E63" i="145"/>
  <c r="F63" i="145" s="1"/>
  <c r="F62" i="145"/>
  <c r="E62" i="145"/>
  <c r="G62" i="145" s="1"/>
  <c r="G61" i="145"/>
  <c r="E61" i="145"/>
  <c r="F61" i="145" s="1"/>
  <c r="F60" i="145"/>
  <c r="E60" i="145"/>
  <c r="G60" i="145" s="1"/>
  <c r="G59" i="145"/>
  <c r="G64" i="145" s="1"/>
  <c r="E59" i="145"/>
  <c r="F58" i="145"/>
  <c r="E58" i="145"/>
  <c r="G58" i="145" s="1"/>
  <c r="G57" i="145"/>
  <c r="E57" i="145"/>
  <c r="F57" i="145" s="1"/>
  <c r="F56" i="145"/>
  <c r="E56" i="145"/>
  <c r="G56" i="145" s="1"/>
  <c r="G55" i="145"/>
  <c r="E55" i="145"/>
  <c r="F55" i="145" s="1"/>
  <c r="F54" i="145"/>
  <c r="E54" i="145"/>
  <c r="G54" i="145" s="1"/>
  <c r="G53" i="145"/>
  <c r="E53" i="145"/>
  <c r="F53" i="145" s="1"/>
  <c r="F52" i="145"/>
  <c r="E52" i="145"/>
  <c r="G52" i="145" s="1"/>
  <c r="G51" i="145"/>
  <c r="E51" i="145"/>
  <c r="F51" i="145" s="1"/>
  <c r="F50" i="145"/>
  <c r="E50" i="145"/>
  <c r="G50" i="145" s="1"/>
  <c r="G49" i="145"/>
  <c r="E49" i="145"/>
  <c r="F49" i="145" s="1"/>
  <c r="F48" i="145"/>
  <c r="E48" i="145"/>
  <c r="G48" i="145" s="1"/>
  <c r="G47" i="145"/>
  <c r="E47" i="145"/>
  <c r="F47" i="145" s="1"/>
  <c r="F46" i="145"/>
  <c r="E46" i="145"/>
  <c r="G46" i="145" s="1"/>
  <c r="G45" i="145"/>
  <c r="E45" i="145"/>
  <c r="F45" i="145" s="1"/>
  <c r="F44" i="145"/>
  <c r="E44" i="145"/>
  <c r="G44" i="145" s="1"/>
  <c r="G43" i="145"/>
  <c r="E43" i="145"/>
  <c r="F43" i="145" s="1"/>
  <c r="F42" i="145"/>
  <c r="E42" i="145"/>
  <c r="G42" i="145" s="1"/>
  <c r="G41" i="145"/>
  <c r="E41" i="145"/>
  <c r="F41" i="145" s="1"/>
  <c r="F40" i="145"/>
  <c r="E40" i="145"/>
  <c r="G40" i="145" s="1"/>
  <c r="G39" i="145"/>
  <c r="E39" i="145"/>
  <c r="F39" i="145" s="1"/>
  <c r="F38" i="145"/>
  <c r="E38" i="145"/>
  <c r="G38" i="145" s="1"/>
  <c r="D37" i="145"/>
  <c r="C37" i="145"/>
  <c r="F36" i="145"/>
  <c r="E36" i="145"/>
  <c r="G36" i="145" s="1"/>
  <c r="G35" i="145"/>
  <c r="E35" i="145"/>
  <c r="F35" i="145" s="1"/>
  <c r="F34" i="145"/>
  <c r="E34" i="145"/>
  <c r="G34" i="145" s="1"/>
  <c r="G33" i="145"/>
  <c r="E33" i="145"/>
  <c r="F33" i="145" s="1"/>
  <c r="F32" i="145"/>
  <c r="E32" i="145"/>
  <c r="G32" i="145" s="1"/>
  <c r="G31" i="145"/>
  <c r="E31" i="145"/>
  <c r="F31" i="145" s="1"/>
  <c r="E30" i="145"/>
  <c r="G30" i="145" s="1"/>
  <c r="D28" i="145"/>
  <c r="C28" i="145"/>
  <c r="F27" i="145"/>
  <c r="E27" i="145"/>
  <c r="G27" i="145" s="1"/>
  <c r="G26" i="145"/>
  <c r="E26" i="145"/>
  <c r="F26" i="145" s="1"/>
  <c r="F25" i="145"/>
  <c r="E25" i="145"/>
  <c r="G25" i="145" s="1"/>
  <c r="G24" i="145"/>
  <c r="E24" i="145"/>
  <c r="F24" i="145" s="1"/>
  <c r="G23" i="145"/>
  <c r="E23" i="145"/>
  <c r="F23" i="145" s="1"/>
  <c r="E22" i="145"/>
  <c r="F22" i="145" s="1"/>
  <c r="E21" i="145"/>
  <c r="F21" i="145" s="1"/>
  <c r="F20" i="145"/>
  <c r="E20" i="145"/>
  <c r="G20" i="145" s="1"/>
  <c r="D18" i="145"/>
  <c r="C18" i="145"/>
  <c r="F17" i="145"/>
  <c r="E17" i="145"/>
  <c r="G17" i="145" s="1"/>
  <c r="E16" i="145"/>
  <c r="F16" i="145" s="1"/>
  <c r="F15" i="145"/>
  <c r="E15" i="145"/>
  <c r="G15" i="145" s="1"/>
  <c r="E14" i="145"/>
  <c r="F14" i="145" s="1"/>
  <c r="F13" i="145"/>
  <c r="E13" i="145"/>
  <c r="G13" i="145" s="1"/>
  <c r="E12" i="145"/>
  <c r="F12" i="145" s="1"/>
  <c r="F18" i="145" s="1"/>
  <c r="D10" i="145"/>
  <c r="C10" i="145"/>
  <c r="F9" i="145"/>
  <c r="E9" i="145"/>
  <c r="G9" i="145" s="1"/>
  <c r="E8" i="145"/>
  <c r="F8" i="145" s="1"/>
  <c r="F7" i="145"/>
  <c r="E7" i="145"/>
  <c r="G7" i="145" s="1"/>
  <c r="E6" i="145"/>
  <c r="F6" i="145" s="1"/>
  <c r="F5" i="145"/>
  <c r="E5" i="145"/>
  <c r="G5" i="145" s="1"/>
  <c r="E4" i="145"/>
  <c r="F4" i="145" s="1"/>
  <c r="F3" i="145"/>
  <c r="E3" i="145"/>
  <c r="G3" i="145" s="1"/>
  <c r="D97" i="144"/>
  <c r="C97" i="144"/>
  <c r="F96" i="144"/>
  <c r="E96" i="144"/>
  <c r="G96" i="144" s="1"/>
  <c r="E95" i="144"/>
  <c r="F95" i="144" s="1"/>
  <c r="F94" i="144"/>
  <c r="E94" i="144"/>
  <c r="G94" i="144" s="1"/>
  <c r="E93" i="144"/>
  <c r="F93" i="144" s="1"/>
  <c r="F92" i="144"/>
  <c r="E92" i="144"/>
  <c r="G92" i="144" s="1"/>
  <c r="E91" i="144"/>
  <c r="F91" i="144" s="1"/>
  <c r="F90" i="144"/>
  <c r="E90" i="144"/>
  <c r="G90" i="144" s="1"/>
  <c r="D88" i="144"/>
  <c r="C88" i="144"/>
  <c r="F87" i="144"/>
  <c r="E87" i="144"/>
  <c r="G87" i="144" s="1"/>
  <c r="E86" i="144"/>
  <c r="F86" i="144" s="1"/>
  <c r="F85" i="144"/>
  <c r="E85" i="144"/>
  <c r="G85" i="144" s="1"/>
  <c r="E84" i="144"/>
  <c r="F84" i="144" s="1"/>
  <c r="F83" i="144"/>
  <c r="E83" i="144"/>
  <c r="G83" i="144" s="1"/>
  <c r="E82" i="144"/>
  <c r="F82" i="144" s="1"/>
  <c r="F81" i="144"/>
  <c r="E81" i="144"/>
  <c r="G81" i="144" s="1"/>
  <c r="D79" i="144"/>
  <c r="C79" i="144"/>
  <c r="F78" i="144"/>
  <c r="E78" i="144"/>
  <c r="F77" i="144"/>
  <c r="F79" i="144" s="1"/>
  <c r="E77" i="144"/>
  <c r="E79" i="144" s="1"/>
  <c r="G75" i="144"/>
  <c r="D75" i="144"/>
  <c r="C75" i="144"/>
  <c r="E74" i="144"/>
  <c r="F74" i="144" s="1"/>
  <c r="E73" i="144"/>
  <c r="F73" i="144" s="1"/>
  <c r="E72" i="144"/>
  <c r="F72" i="144" s="1"/>
  <c r="E71" i="144"/>
  <c r="F71" i="144" s="1"/>
  <c r="E70" i="144"/>
  <c r="F70" i="144" s="1"/>
  <c r="E69" i="144"/>
  <c r="F69" i="144" s="1"/>
  <c r="E68" i="144"/>
  <c r="F68" i="144" s="1"/>
  <c r="E67" i="144"/>
  <c r="F67" i="144" s="1"/>
  <c r="E66" i="144"/>
  <c r="F66" i="144" s="1"/>
  <c r="D64" i="144"/>
  <c r="C64" i="144"/>
  <c r="G63" i="144"/>
  <c r="E63" i="144"/>
  <c r="F63" i="144" s="1"/>
  <c r="F62" i="144"/>
  <c r="E62" i="144"/>
  <c r="G62" i="144" s="1"/>
  <c r="G61" i="144"/>
  <c r="E61" i="144"/>
  <c r="F61" i="144" s="1"/>
  <c r="F60" i="144"/>
  <c r="E60" i="144"/>
  <c r="G60" i="144" s="1"/>
  <c r="G59" i="144"/>
  <c r="G64" i="144" s="1"/>
  <c r="E59" i="144"/>
  <c r="F58" i="144"/>
  <c r="E58" i="144"/>
  <c r="G58" i="144" s="1"/>
  <c r="G57" i="144"/>
  <c r="E57" i="144"/>
  <c r="F57" i="144" s="1"/>
  <c r="F56" i="144"/>
  <c r="E56" i="144"/>
  <c r="G56" i="144" s="1"/>
  <c r="G55" i="144"/>
  <c r="E55" i="144"/>
  <c r="F55" i="144" s="1"/>
  <c r="F54" i="144"/>
  <c r="E54" i="144"/>
  <c r="G54" i="144" s="1"/>
  <c r="G53" i="144"/>
  <c r="E53" i="144"/>
  <c r="F53" i="144" s="1"/>
  <c r="F52" i="144"/>
  <c r="E52" i="144"/>
  <c r="G52" i="144" s="1"/>
  <c r="G51" i="144"/>
  <c r="E51" i="144"/>
  <c r="F51" i="144" s="1"/>
  <c r="F50" i="144"/>
  <c r="E50" i="144"/>
  <c r="G50" i="144" s="1"/>
  <c r="G49" i="144"/>
  <c r="E49" i="144"/>
  <c r="F49" i="144" s="1"/>
  <c r="F48" i="144"/>
  <c r="E48" i="144"/>
  <c r="G48" i="144" s="1"/>
  <c r="G47" i="144"/>
  <c r="E47" i="144"/>
  <c r="F47" i="144" s="1"/>
  <c r="F46" i="144"/>
  <c r="E46" i="144"/>
  <c r="G46" i="144" s="1"/>
  <c r="G45" i="144"/>
  <c r="E45" i="144"/>
  <c r="F45" i="144" s="1"/>
  <c r="F44" i="144"/>
  <c r="E44" i="144"/>
  <c r="G44" i="144" s="1"/>
  <c r="G43" i="144"/>
  <c r="E43" i="144"/>
  <c r="F43" i="144" s="1"/>
  <c r="F42" i="144"/>
  <c r="E42" i="144"/>
  <c r="G42" i="144" s="1"/>
  <c r="G41" i="144"/>
  <c r="E41" i="144"/>
  <c r="F41" i="144" s="1"/>
  <c r="F40" i="144"/>
  <c r="E40" i="144"/>
  <c r="G40" i="144" s="1"/>
  <c r="G39" i="144"/>
  <c r="E39" i="144"/>
  <c r="F39" i="144" s="1"/>
  <c r="F38" i="144"/>
  <c r="E38" i="144"/>
  <c r="G38" i="144" s="1"/>
  <c r="D37" i="144"/>
  <c r="C37" i="144"/>
  <c r="F36" i="144"/>
  <c r="E36" i="144"/>
  <c r="G36" i="144" s="1"/>
  <c r="G35" i="144"/>
  <c r="E35" i="144"/>
  <c r="F35" i="144" s="1"/>
  <c r="F34" i="144"/>
  <c r="E34" i="144"/>
  <c r="G34" i="144" s="1"/>
  <c r="G33" i="144"/>
  <c r="E33" i="144"/>
  <c r="F33" i="144" s="1"/>
  <c r="F32" i="144"/>
  <c r="E32" i="144"/>
  <c r="G32" i="144" s="1"/>
  <c r="G31" i="144"/>
  <c r="G37" i="144" s="1"/>
  <c r="E31" i="144"/>
  <c r="F31" i="144" s="1"/>
  <c r="F30" i="144"/>
  <c r="F37" i="144" s="1"/>
  <c r="E30" i="144"/>
  <c r="G30" i="144" s="1"/>
  <c r="D28" i="144"/>
  <c r="C28" i="144"/>
  <c r="F27" i="144"/>
  <c r="E27" i="144"/>
  <c r="G27" i="144" s="1"/>
  <c r="G26" i="144"/>
  <c r="E26" i="144"/>
  <c r="F26" i="144" s="1"/>
  <c r="F25" i="144"/>
  <c r="E25" i="144"/>
  <c r="G25" i="144" s="1"/>
  <c r="G24" i="144"/>
  <c r="E24" i="144"/>
  <c r="F24" i="144" s="1"/>
  <c r="G23" i="144"/>
  <c r="E23" i="144"/>
  <c r="F23" i="144" s="1"/>
  <c r="E22" i="144"/>
  <c r="F22" i="144" s="1"/>
  <c r="E21" i="144"/>
  <c r="F21" i="144" s="1"/>
  <c r="F20" i="144"/>
  <c r="E20" i="144"/>
  <c r="G20" i="144" s="1"/>
  <c r="D18" i="144"/>
  <c r="C18" i="144"/>
  <c r="F17" i="144"/>
  <c r="E17" i="144"/>
  <c r="G17" i="144" s="1"/>
  <c r="E16" i="144"/>
  <c r="F16" i="144" s="1"/>
  <c r="F15" i="144"/>
  <c r="E15" i="144"/>
  <c r="G15" i="144" s="1"/>
  <c r="E14" i="144"/>
  <c r="F14" i="144" s="1"/>
  <c r="F13" i="144"/>
  <c r="E13" i="144"/>
  <c r="G13" i="144" s="1"/>
  <c r="E12" i="144"/>
  <c r="F12" i="144" s="1"/>
  <c r="F18" i="144" s="1"/>
  <c r="D10" i="144"/>
  <c r="C10" i="144"/>
  <c r="F9" i="144"/>
  <c r="E9" i="144"/>
  <c r="G9" i="144" s="1"/>
  <c r="E8" i="144"/>
  <c r="F8" i="144" s="1"/>
  <c r="F7" i="144"/>
  <c r="E7" i="144"/>
  <c r="G7" i="144" s="1"/>
  <c r="E6" i="144"/>
  <c r="F6" i="144" s="1"/>
  <c r="E5" i="144"/>
  <c r="E4" i="144"/>
  <c r="E10" i="144" s="1"/>
  <c r="E3" i="144"/>
  <c r="G3" i="144" s="1"/>
  <c r="D97" i="143"/>
  <c r="D98" i="143" s="1"/>
  <c r="C97" i="143"/>
  <c r="E96" i="143"/>
  <c r="G96" i="143" s="1"/>
  <c r="F95" i="143"/>
  <c r="E95" i="143"/>
  <c r="G95" i="143" s="1"/>
  <c r="E94" i="143"/>
  <c r="G94" i="143" s="1"/>
  <c r="F93" i="143"/>
  <c r="E93" i="143"/>
  <c r="G93" i="143" s="1"/>
  <c r="E92" i="143"/>
  <c r="G92" i="143" s="1"/>
  <c r="F91" i="143"/>
  <c r="E91" i="143"/>
  <c r="G91" i="143" s="1"/>
  <c r="E90" i="143"/>
  <c r="G97" i="143" s="1"/>
  <c r="D88" i="143"/>
  <c r="C88" i="143"/>
  <c r="E87" i="143"/>
  <c r="G87" i="143" s="1"/>
  <c r="F86" i="143"/>
  <c r="E86" i="143"/>
  <c r="G86" i="143" s="1"/>
  <c r="E85" i="143"/>
  <c r="G85" i="143" s="1"/>
  <c r="F84" i="143"/>
  <c r="E84" i="143"/>
  <c r="G84" i="143" s="1"/>
  <c r="E83" i="143"/>
  <c r="G83" i="143" s="1"/>
  <c r="F82" i="143"/>
  <c r="E82" i="143"/>
  <c r="G82" i="143" s="1"/>
  <c r="E81" i="143"/>
  <c r="G81" i="143" s="1"/>
  <c r="G88" i="143" s="1"/>
  <c r="D79" i="143"/>
  <c r="C79" i="143"/>
  <c r="E78" i="143"/>
  <c r="F78" i="143" s="1"/>
  <c r="E77" i="143"/>
  <c r="E79" i="143" s="1"/>
  <c r="G75" i="143"/>
  <c r="D75" i="143"/>
  <c r="C75" i="143"/>
  <c r="F74" i="143"/>
  <c r="E74" i="143"/>
  <c r="F73" i="143"/>
  <c r="E73" i="143"/>
  <c r="F72" i="143"/>
  <c r="E72" i="143"/>
  <c r="F71" i="143"/>
  <c r="E71" i="143"/>
  <c r="F70" i="143"/>
  <c r="E70" i="143"/>
  <c r="F69" i="143"/>
  <c r="E69" i="143"/>
  <c r="F68" i="143"/>
  <c r="E68" i="143"/>
  <c r="E67" i="143"/>
  <c r="F67" i="143" s="1"/>
  <c r="E66" i="143"/>
  <c r="D64" i="143"/>
  <c r="C64" i="143"/>
  <c r="E63" i="143"/>
  <c r="F63" i="143" s="1"/>
  <c r="E62" i="143"/>
  <c r="G62" i="143" s="1"/>
  <c r="E61" i="143"/>
  <c r="F61" i="143" s="1"/>
  <c r="E60" i="143"/>
  <c r="G60" i="143" s="1"/>
  <c r="E59" i="143"/>
  <c r="E64" i="143" s="1"/>
  <c r="E58" i="143"/>
  <c r="G58" i="143" s="1"/>
  <c r="E57" i="143"/>
  <c r="F57" i="143" s="1"/>
  <c r="E56" i="143"/>
  <c r="G56" i="143" s="1"/>
  <c r="E55" i="143"/>
  <c r="F55" i="143" s="1"/>
  <c r="E54" i="143"/>
  <c r="G54" i="143" s="1"/>
  <c r="E53" i="143"/>
  <c r="F53" i="143" s="1"/>
  <c r="E52" i="143"/>
  <c r="G52" i="143" s="1"/>
  <c r="E51" i="143"/>
  <c r="F51" i="143" s="1"/>
  <c r="E50" i="143"/>
  <c r="G50" i="143" s="1"/>
  <c r="E49" i="143"/>
  <c r="F49" i="143" s="1"/>
  <c r="E48" i="143"/>
  <c r="G48" i="143" s="1"/>
  <c r="E47" i="143"/>
  <c r="F47" i="143" s="1"/>
  <c r="E46" i="143"/>
  <c r="G46" i="143" s="1"/>
  <c r="E45" i="143"/>
  <c r="F45" i="143" s="1"/>
  <c r="E44" i="143"/>
  <c r="G44" i="143" s="1"/>
  <c r="E43" i="143"/>
  <c r="F43" i="143" s="1"/>
  <c r="E42" i="143"/>
  <c r="G42" i="143" s="1"/>
  <c r="E41" i="143"/>
  <c r="F41" i="143" s="1"/>
  <c r="E40" i="143"/>
  <c r="G40" i="143" s="1"/>
  <c r="E39" i="143"/>
  <c r="F39" i="143" s="1"/>
  <c r="E38" i="143"/>
  <c r="G38" i="143" s="1"/>
  <c r="D37" i="143"/>
  <c r="C37" i="143"/>
  <c r="E36" i="143"/>
  <c r="G36" i="143" s="1"/>
  <c r="E35" i="143"/>
  <c r="F35" i="143" s="1"/>
  <c r="F34" i="143"/>
  <c r="E34" i="143"/>
  <c r="G34" i="143" s="1"/>
  <c r="E33" i="143"/>
  <c r="F33" i="143" s="1"/>
  <c r="F32" i="143"/>
  <c r="E32" i="143"/>
  <c r="G32" i="143" s="1"/>
  <c r="E31" i="143"/>
  <c r="F31" i="143" s="1"/>
  <c r="E30" i="143"/>
  <c r="G30" i="143" s="1"/>
  <c r="D28" i="143"/>
  <c r="C28" i="143"/>
  <c r="F27" i="143"/>
  <c r="E27" i="143"/>
  <c r="G27" i="143" s="1"/>
  <c r="E26" i="143"/>
  <c r="F26" i="143" s="1"/>
  <c r="F25" i="143"/>
  <c r="E25" i="143"/>
  <c r="G25" i="143" s="1"/>
  <c r="E24" i="143"/>
  <c r="F24" i="143" s="1"/>
  <c r="E23" i="143"/>
  <c r="F23" i="143" s="1"/>
  <c r="E22" i="143"/>
  <c r="F22" i="143" s="1"/>
  <c r="F21" i="143"/>
  <c r="E21" i="143"/>
  <c r="G21" i="143" s="1"/>
  <c r="E20" i="143"/>
  <c r="D18" i="143"/>
  <c r="C18" i="143"/>
  <c r="E17" i="143"/>
  <c r="G17" i="143" s="1"/>
  <c r="E16" i="143"/>
  <c r="F16" i="143" s="1"/>
  <c r="E15" i="143"/>
  <c r="G15" i="143" s="1"/>
  <c r="E14" i="143"/>
  <c r="F14" i="143" s="1"/>
  <c r="E13" i="143"/>
  <c r="G13" i="143" s="1"/>
  <c r="E12" i="143"/>
  <c r="F12" i="143" s="1"/>
  <c r="F18" i="143" s="1"/>
  <c r="D10" i="143"/>
  <c r="C10" i="143"/>
  <c r="E9" i="143"/>
  <c r="F9" i="143" s="1"/>
  <c r="E8" i="143"/>
  <c r="G8" i="143" s="1"/>
  <c r="E7" i="143"/>
  <c r="F7" i="143" s="1"/>
  <c r="E6" i="143"/>
  <c r="G6" i="143" s="1"/>
  <c r="E5" i="143"/>
  <c r="F5" i="143" s="1"/>
  <c r="F4" i="143"/>
  <c r="E4" i="143"/>
  <c r="G4" i="143" s="1"/>
  <c r="E3" i="143"/>
  <c r="E10" i="143" s="1"/>
  <c r="D97" i="142"/>
  <c r="C97" i="142"/>
  <c r="F96" i="142"/>
  <c r="E96" i="142"/>
  <c r="G96" i="142" s="1"/>
  <c r="G95" i="142"/>
  <c r="E95" i="142"/>
  <c r="F95" i="142" s="1"/>
  <c r="F94" i="142"/>
  <c r="E94" i="142"/>
  <c r="G94" i="142" s="1"/>
  <c r="G93" i="142"/>
  <c r="E93" i="142"/>
  <c r="F93" i="142" s="1"/>
  <c r="F92" i="142"/>
  <c r="E92" i="142"/>
  <c r="G92" i="142" s="1"/>
  <c r="G91" i="142"/>
  <c r="G97" i="142" s="1"/>
  <c r="E91" i="142"/>
  <c r="F91" i="142" s="1"/>
  <c r="F90" i="142"/>
  <c r="F97" i="142" s="1"/>
  <c r="E90" i="142"/>
  <c r="G90" i="142" s="1"/>
  <c r="D88" i="142"/>
  <c r="C88" i="142"/>
  <c r="F87" i="142"/>
  <c r="E87" i="142"/>
  <c r="G87" i="142" s="1"/>
  <c r="G86" i="142"/>
  <c r="E86" i="142"/>
  <c r="F86" i="142" s="1"/>
  <c r="F85" i="142"/>
  <c r="E85" i="142"/>
  <c r="G85" i="142" s="1"/>
  <c r="G84" i="142"/>
  <c r="E84" i="142"/>
  <c r="F84" i="142" s="1"/>
  <c r="F83" i="142"/>
  <c r="E83" i="142"/>
  <c r="G83" i="142" s="1"/>
  <c r="G82" i="142"/>
  <c r="G88" i="142" s="1"/>
  <c r="E82" i="142"/>
  <c r="F82" i="142" s="1"/>
  <c r="F81" i="142"/>
  <c r="F88" i="142" s="1"/>
  <c r="E81" i="142"/>
  <c r="G81" i="142" s="1"/>
  <c r="D79" i="142"/>
  <c r="C79" i="142"/>
  <c r="E78" i="142"/>
  <c r="F78" i="142" s="1"/>
  <c r="E77" i="142"/>
  <c r="E79" i="142" s="1"/>
  <c r="G75" i="142"/>
  <c r="D75" i="142"/>
  <c r="C75" i="142"/>
  <c r="E74" i="142"/>
  <c r="F74" i="142" s="1"/>
  <c r="E73" i="142"/>
  <c r="F73" i="142" s="1"/>
  <c r="E72" i="142"/>
  <c r="F72" i="142" s="1"/>
  <c r="E71" i="142"/>
  <c r="F71" i="142" s="1"/>
  <c r="E70" i="142"/>
  <c r="F70" i="142" s="1"/>
  <c r="E69" i="142"/>
  <c r="F69" i="142" s="1"/>
  <c r="E68" i="142"/>
  <c r="F68" i="142" s="1"/>
  <c r="E67" i="142"/>
  <c r="F67" i="142" s="1"/>
  <c r="E66" i="142"/>
  <c r="F66" i="142" s="1"/>
  <c r="D64" i="142"/>
  <c r="C64" i="142"/>
  <c r="E63" i="142"/>
  <c r="F63" i="142" s="1"/>
  <c r="F62" i="142"/>
  <c r="E62" i="142"/>
  <c r="G62" i="142" s="1"/>
  <c r="E61" i="142"/>
  <c r="F61" i="142" s="1"/>
  <c r="E60" i="142"/>
  <c r="G60" i="142" s="1"/>
  <c r="E59" i="142"/>
  <c r="F58" i="142"/>
  <c r="E58" i="142"/>
  <c r="G58" i="142" s="1"/>
  <c r="E57" i="142"/>
  <c r="F57" i="142" s="1"/>
  <c r="E56" i="142"/>
  <c r="G56" i="142" s="1"/>
  <c r="E55" i="142"/>
  <c r="F55" i="142" s="1"/>
  <c r="F54" i="142"/>
  <c r="E54" i="142"/>
  <c r="G54" i="142" s="1"/>
  <c r="E53" i="142"/>
  <c r="F53" i="142" s="1"/>
  <c r="E52" i="142"/>
  <c r="G52" i="142" s="1"/>
  <c r="E51" i="142"/>
  <c r="F51" i="142" s="1"/>
  <c r="F50" i="142"/>
  <c r="E50" i="142"/>
  <c r="G50" i="142" s="1"/>
  <c r="E49" i="142"/>
  <c r="F49" i="142" s="1"/>
  <c r="E48" i="142"/>
  <c r="G48" i="142" s="1"/>
  <c r="E47" i="142"/>
  <c r="F47" i="142" s="1"/>
  <c r="F46" i="142"/>
  <c r="E46" i="142"/>
  <c r="G46" i="142" s="1"/>
  <c r="E45" i="142"/>
  <c r="F45" i="142" s="1"/>
  <c r="E44" i="142"/>
  <c r="G44" i="142" s="1"/>
  <c r="E43" i="142"/>
  <c r="F43" i="142" s="1"/>
  <c r="F42" i="142"/>
  <c r="E42" i="142"/>
  <c r="G42" i="142" s="1"/>
  <c r="E41" i="142"/>
  <c r="F41" i="142" s="1"/>
  <c r="E40" i="142"/>
  <c r="G40" i="142" s="1"/>
  <c r="E39" i="142"/>
  <c r="F39" i="142" s="1"/>
  <c r="F38" i="142"/>
  <c r="E38" i="142"/>
  <c r="G38" i="142" s="1"/>
  <c r="D37" i="142"/>
  <c r="C37" i="142"/>
  <c r="F36" i="142"/>
  <c r="E36" i="142"/>
  <c r="G36" i="142" s="1"/>
  <c r="E35" i="142"/>
  <c r="F35" i="142" s="1"/>
  <c r="E34" i="142"/>
  <c r="G34" i="142" s="1"/>
  <c r="E33" i="142"/>
  <c r="F33" i="142" s="1"/>
  <c r="F32" i="142"/>
  <c r="E32" i="142"/>
  <c r="G32" i="142" s="1"/>
  <c r="E31" i="142"/>
  <c r="F31" i="142" s="1"/>
  <c r="E30" i="142"/>
  <c r="G30" i="142" s="1"/>
  <c r="D28" i="142"/>
  <c r="C28" i="142"/>
  <c r="E27" i="142"/>
  <c r="G27" i="142" s="1"/>
  <c r="E26" i="142"/>
  <c r="F26" i="142" s="1"/>
  <c r="F25" i="142"/>
  <c r="E25" i="142"/>
  <c r="G25" i="142" s="1"/>
  <c r="E24" i="142"/>
  <c r="F24" i="142" s="1"/>
  <c r="E23" i="142"/>
  <c r="F23" i="142" s="1"/>
  <c r="G22" i="142"/>
  <c r="E22" i="142"/>
  <c r="F22" i="142" s="1"/>
  <c r="G21" i="142"/>
  <c r="E21" i="142"/>
  <c r="F21" i="142" s="1"/>
  <c r="F20" i="142"/>
  <c r="E20" i="142"/>
  <c r="G20" i="142" s="1"/>
  <c r="D18" i="142"/>
  <c r="C18" i="142"/>
  <c r="F17" i="142"/>
  <c r="E17" i="142"/>
  <c r="G17" i="142" s="1"/>
  <c r="G16" i="142"/>
  <c r="E16" i="142"/>
  <c r="F16" i="142" s="1"/>
  <c r="F15" i="142"/>
  <c r="E15" i="142"/>
  <c r="G15" i="142" s="1"/>
  <c r="G14" i="142"/>
  <c r="E14" i="142"/>
  <c r="F14" i="142" s="1"/>
  <c r="F13" i="142"/>
  <c r="E13" i="142"/>
  <c r="G13" i="142" s="1"/>
  <c r="G12" i="142"/>
  <c r="G18" i="142" s="1"/>
  <c r="E12" i="142"/>
  <c r="F12" i="142" s="1"/>
  <c r="F18" i="142" s="1"/>
  <c r="D10" i="142"/>
  <c r="C10" i="142"/>
  <c r="E9" i="142"/>
  <c r="F9" i="142" s="1"/>
  <c r="E8" i="142"/>
  <c r="G8" i="142" s="1"/>
  <c r="E7" i="142"/>
  <c r="F7" i="142" s="1"/>
  <c r="F6" i="142"/>
  <c r="E6" i="142"/>
  <c r="G6" i="142" s="1"/>
  <c r="E5" i="142"/>
  <c r="F5" i="142" s="1"/>
  <c r="E4" i="142"/>
  <c r="G4" i="142" s="1"/>
  <c r="E3" i="142"/>
  <c r="D97" i="141"/>
  <c r="C97" i="141"/>
  <c r="F96" i="141"/>
  <c r="E96" i="141"/>
  <c r="G96" i="141" s="1"/>
  <c r="E95" i="141"/>
  <c r="F95" i="141" s="1"/>
  <c r="F94" i="141"/>
  <c r="E94" i="141"/>
  <c r="G94" i="141" s="1"/>
  <c r="E93" i="141"/>
  <c r="F93" i="141" s="1"/>
  <c r="F92" i="141"/>
  <c r="E92" i="141"/>
  <c r="G92" i="141" s="1"/>
  <c r="E91" i="141"/>
  <c r="F91" i="141" s="1"/>
  <c r="F90" i="141"/>
  <c r="E90" i="141"/>
  <c r="G90" i="141" s="1"/>
  <c r="D88" i="141"/>
  <c r="C88" i="141"/>
  <c r="F87" i="141"/>
  <c r="E87" i="141"/>
  <c r="G87" i="141" s="1"/>
  <c r="E86" i="141"/>
  <c r="F86" i="141" s="1"/>
  <c r="F85" i="141"/>
  <c r="E85" i="141"/>
  <c r="G85" i="141" s="1"/>
  <c r="E84" i="141"/>
  <c r="F84" i="141" s="1"/>
  <c r="F83" i="141"/>
  <c r="E83" i="141"/>
  <c r="G83" i="141" s="1"/>
  <c r="E82" i="141"/>
  <c r="F82" i="141" s="1"/>
  <c r="F81" i="141"/>
  <c r="E81" i="141"/>
  <c r="G81" i="141" s="1"/>
  <c r="D79" i="141"/>
  <c r="D98" i="141" s="1"/>
  <c r="C79" i="141"/>
  <c r="F78" i="141"/>
  <c r="E78" i="141"/>
  <c r="F77" i="141"/>
  <c r="F79" i="141" s="1"/>
  <c r="E77" i="141"/>
  <c r="E79" i="141" s="1"/>
  <c r="G75" i="141"/>
  <c r="D75" i="141"/>
  <c r="C75" i="141"/>
  <c r="E74" i="141"/>
  <c r="F74" i="141" s="1"/>
  <c r="E73" i="141"/>
  <c r="F73" i="141" s="1"/>
  <c r="E72" i="141"/>
  <c r="F72" i="141" s="1"/>
  <c r="E71" i="141"/>
  <c r="F71" i="141" s="1"/>
  <c r="E70" i="141"/>
  <c r="F70" i="141" s="1"/>
  <c r="E69" i="141"/>
  <c r="F69" i="141" s="1"/>
  <c r="E68" i="141"/>
  <c r="F68" i="141" s="1"/>
  <c r="E67" i="141"/>
  <c r="F67" i="141" s="1"/>
  <c r="E66" i="141"/>
  <c r="F66" i="141" s="1"/>
  <c r="F75" i="141" s="1"/>
  <c r="D64" i="141"/>
  <c r="C64" i="141"/>
  <c r="G63" i="141"/>
  <c r="E63" i="141"/>
  <c r="F63" i="141" s="1"/>
  <c r="F62" i="141"/>
  <c r="E62" i="141"/>
  <c r="G62" i="141" s="1"/>
  <c r="G61" i="141"/>
  <c r="E61" i="141"/>
  <c r="F61" i="141" s="1"/>
  <c r="F60" i="141"/>
  <c r="E60" i="141"/>
  <c r="G60" i="141" s="1"/>
  <c r="G59" i="141"/>
  <c r="G64" i="141" s="1"/>
  <c r="E59" i="141"/>
  <c r="F58" i="141"/>
  <c r="E58" i="141"/>
  <c r="G58" i="141" s="1"/>
  <c r="G57" i="141"/>
  <c r="E57" i="141"/>
  <c r="F57" i="141" s="1"/>
  <c r="F56" i="141"/>
  <c r="E56" i="141"/>
  <c r="G56" i="141" s="1"/>
  <c r="G55" i="141"/>
  <c r="E55" i="141"/>
  <c r="F55" i="141" s="1"/>
  <c r="F54" i="141"/>
  <c r="E54" i="141"/>
  <c r="G54" i="141" s="1"/>
  <c r="G53" i="141"/>
  <c r="E53" i="141"/>
  <c r="F53" i="141" s="1"/>
  <c r="F52" i="141"/>
  <c r="E52" i="141"/>
  <c r="G52" i="141" s="1"/>
  <c r="G51" i="141"/>
  <c r="E51" i="141"/>
  <c r="F51" i="141" s="1"/>
  <c r="F50" i="141"/>
  <c r="E50" i="141"/>
  <c r="G50" i="141" s="1"/>
  <c r="G49" i="141"/>
  <c r="E49" i="141"/>
  <c r="F49" i="141" s="1"/>
  <c r="F48" i="141"/>
  <c r="E48" i="141"/>
  <c r="G48" i="141" s="1"/>
  <c r="G47" i="141"/>
  <c r="E47" i="141"/>
  <c r="F47" i="141" s="1"/>
  <c r="F46" i="141"/>
  <c r="E46" i="141"/>
  <c r="G46" i="141" s="1"/>
  <c r="G45" i="141"/>
  <c r="E45" i="141"/>
  <c r="F45" i="141" s="1"/>
  <c r="F44" i="141"/>
  <c r="E44" i="141"/>
  <c r="G44" i="141" s="1"/>
  <c r="G43" i="141"/>
  <c r="E43" i="141"/>
  <c r="F43" i="141" s="1"/>
  <c r="F42" i="141"/>
  <c r="E42" i="141"/>
  <c r="G42" i="141" s="1"/>
  <c r="G41" i="141"/>
  <c r="E41" i="141"/>
  <c r="F41" i="141" s="1"/>
  <c r="F40" i="141"/>
  <c r="E40" i="141"/>
  <c r="G40" i="141" s="1"/>
  <c r="G39" i="141"/>
  <c r="E39" i="141"/>
  <c r="F39" i="141" s="1"/>
  <c r="F38" i="141"/>
  <c r="E38" i="141"/>
  <c r="G38" i="141" s="1"/>
  <c r="D37" i="141"/>
  <c r="C37" i="141"/>
  <c r="F36" i="141"/>
  <c r="E36" i="141"/>
  <c r="G36" i="141" s="1"/>
  <c r="G35" i="141"/>
  <c r="E35" i="141"/>
  <c r="F35" i="141" s="1"/>
  <c r="F34" i="141"/>
  <c r="E34" i="141"/>
  <c r="G34" i="141" s="1"/>
  <c r="G33" i="141"/>
  <c r="E33" i="141"/>
  <c r="F33" i="141" s="1"/>
  <c r="F32" i="141"/>
  <c r="E32" i="141"/>
  <c r="G32" i="141" s="1"/>
  <c r="G31" i="141"/>
  <c r="G37" i="141" s="1"/>
  <c r="E31" i="141"/>
  <c r="F31" i="141" s="1"/>
  <c r="F30" i="141"/>
  <c r="F37" i="141" s="1"/>
  <c r="E30" i="141"/>
  <c r="G30" i="141" s="1"/>
  <c r="D28" i="141"/>
  <c r="C28" i="141"/>
  <c r="F27" i="141"/>
  <c r="E27" i="141"/>
  <c r="G27" i="141" s="1"/>
  <c r="G26" i="141"/>
  <c r="E26" i="141"/>
  <c r="F26" i="141" s="1"/>
  <c r="F25" i="141"/>
  <c r="E25" i="141"/>
  <c r="G25" i="141" s="1"/>
  <c r="G24" i="141"/>
  <c r="E24" i="141"/>
  <c r="F24" i="141" s="1"/>
  <c r="G23" i="141"/>
  <c r="E23" i="141"/>
  <c r="F23" i="141" s="1"/>
  <c r="E22" i="141"/>
  <c r="F22" i="141" s="1"/>
  <c r="E21" i="141"/>
  <c r="F21" i="141" s="1"/>
  <c r="F20" i="141"/>
  <c r="E20" i="141"/>
  <c r="G20" i="141" s="1"/>
  <c r="D18" i="141"/>
  <c r="C18" i="141"/>
  <c r="F17" i="141"/>
  <c r="E17" i="141"/>
  <c r="G17" i="141" s="1"/>
  <c r="E16" i="141"/>
  <c r="F16" i="141" s="1"/>
  <c r="F15" i="141"/>
  <c r="E15" i="141"/>
  <c r="G15" i="141" s="1"/>
  <c r="E14" i="141"/>
  <c r="F14" i="141" s="1"/>
  <c r="F13" i="141"/>
  <c r="E13" i="141"/>
  <c r="G13" i="141" s="1"/>
  <c r="E12" i="141"/>
  <c r="F12" i="141" s="1"/>
  <c r="F18" i="141" s="1"/>
  <c r="D10" i="141"/>
  <c r="C10" i="141"/>
  <c r="F9" i="141"/>
  <c r="E9" i="141"/>
  <c r="G9" i="141" s="1"/>
  <c r="E8" i="141"/>
  <c r="F8" i="141" s="1"/>
  <c r="F7" i="141"/>
  <c r="E7" i="141"/>
  <c r="G7" i="141" s="1"/>
  <c r="E6" i="141"/>
  <c r="F6" i="141" s="1"/>
  <c r="F5" i="141"/>
  <c r="E5" i="141"/>
  <c r="G5" i="141" s="1"/>
  <c r="E4" i="141"/>
  <c r="F4" i="141" s="1"/>
  <c r="E3" i="141"/>
  <c r="G3" i="141" s="1"/>
  <c r="D97" i="140"/>
  <c r="C97" i="140"/>
  <c r="F96" i="140"/>
  <c r="E96" i="140"/>
  <c r="G96" i="140" s="1"/>
  <c r="E95" i="140"/>
  <c r="F95" i="140" s="1"/>
  <c r="E94" i="140"/>
  <c r="E93" i="140"/>
  <c r="E92" i="140"/>
  <c r="E91" i="140"/>
  <c r="E90" i="140"/>
  <c r="D88" i="140"/>
  <c r="C88" i="140"/>
  <c r="F87" i="140"/>
  <c r="E87" i="140"/>
  <c r="G87" i="140" s="1"/>
  <c r="E86" i="140"/>
  <c r="F86" i="140" s="1"/>
  <c r="F85" i="140"/>
  <c r="E85" i="140"/>
  <c r="G85" i="140" s="1"/>
  <c r="E84" i="140"/>
  <c r="F84" i="140" s="1"/>
  <c r="F83" i="140"/>
  <c r="E83" i="140"/>
  <c r="G83" i="140" s="1"/>
  <c r="E82" i="140"/>
  <c r="F82" i="140" s="1"/>
  <c r="E81" i="140"/>
  <c r="D79" i="140"/>
  <c r="D98" i="140" s="1"/>
  <c r="C79" i="140"/>
  <c r="F78" i="140"/>
  <c r="E78" i="140"/>
  <c r="F77" i="140"/>
  <c r="F79" i="140" s="1"/>
  <c r="E77" i="140"/>
  <c r="E79" i="140" s="1"/>
  <c r="G75" i="140"/>
  <c r="D75" i="140"/>
  <c r="C75" i="140"/>
  <c r="E74" i="140"/>
  <c r="F74" i="140" s="1"/>
  <c r="E73" i="140"/>
  <c r="F73" i="140" s="1"/>
  <c r="E72" i="140"/>
  <c r="F72" i="140" s="1"/>
  <c r="E71" i="140"/>
  <c r="F71" i="140" s="1"/>
  <c r="E70" i="140"/>
  <c r="F70" i="140" s="1"/>
  <c r="E69" i="140"/>
  <c r="F69" i="140" s="1"/>
  <c r="E68" i="140"/>
  <c r="F68" i="140" s="1"/>
  <c r="E67" i="140"/>
  <c r="F67" i="140" s="1"/>
  <c r="E66" i="140"/>
  <c r="F66" i="140" s="1"/>
  <c r="D64" i="140"/>
  <c r="C64" i="140"/>
  <c r="G63" i="140"/>
  <c r="E63" i="140"/>
  <c r="F63" i="140" s="1"/>
  <c r="F62" i="140"/>
  <c r="E62" i="140"/>
  <c r="G62" i="140" s="1"/>
  <c r="G61" i="140"/>
  <c r="E61" i="140"/>
  <c r="F61" i="140" s="1"/>
  <c r="F60" i="140"/>
  <c r="E60" i="140"/>
  <c r="G60" i="140" s="1"/>
  <c r="G59" i="140"/>
  <c r="G64" i="140" s="1"/>
  <c r="E59" i="140"/>
  <c r="F58" i="140"/>
  <c r="E58" i="140"/>
  <c r="G58" i="140" s="1"/>
  <c r="G57" i="140"/>
  <c r="E57" i="140"/>
  <c r="F57" i="140" s="1"/>
  <c r="F56" i="140"/>
  <c r="E56" i="140"/>
  <c r="G56" i="140" s="1"/>
  <c r="G55" i="140"/>
  <c r="E55" i="140"/>
  <c r="F55" i="140" s="1"/>
  <c r="F54" i="140"/>
  <c r="E54" i="140"/>
  <c r="G54" i="140" s="1"/>
  <c r="G53" i="140"/>
  <c r="E53" i="140"/>
  <c r="F53" i="140" s="1"/>
  <c r="F52" i="140"/>
  <c r="E52" i="140"/>
  <c r="G52" i="140" s="1"/>
  <c r="G51" i="140"/>
  <c r="E51" i="140"/>
  <c r="F51" i="140" s="1"/>
  <c r="F50" i="140"/>
  <c r="E50" i="140"/>
  <c r="G50" i="140" s="1"/>
  <c r="G49" i="140"/>
  <c r="E49" i="140"/>
  <c r="F49" i="140" s="1"/>
  <c r="F48" i="140"/>
  <c r="E48" i="140"/>
  <c r="G48" i="140" s="1"/>
  <c r="G47" i="140"/>
  <c r="E47" i="140"/>
  <c r="F47" i="140" s="1"/>
  <c r="F46" i="140"/>
  <c r="E46" i="140"/>
  <c r="G46" i="140" s="1"/>
  <c r="G45" i="140"/>
  <c r="E45" i="140"/>
  <c r="F45" i="140" s="1"/>
  <c r="F44" i="140"/>
  <c r="E44" i="140"/>
  <c r="G44" i="140" s="1"/>
  <c r="G43" i="140"/>
  <c r="E43" i="140"/>
  <c r="F43" i="140" s="1"/>
  <c r="F42" i="140"/>
  <c r="E42" i="140"/>
  <c r="G42" i="140" s="1"/>
  <c r="G41" i="140"/>
  <c r="E41" i="140"/>
  <c r="F41" i="140" s="1"/>
  <c r="F40" i="140"/>
  <c r="E40" i="140"/>
  <c r="G40" i="140" s="1"/>
  <c r="G39" i="140"/>
  <c r="E39" i="140"/>
  <c r="F39" i="140" s="1"/>
  <c r="F38" i="140"/>
  <c r="E38" i="140"/>
  <c r="G38" i="140" s="1"/>
  <c r="D37" i="140"/>
  <c r="C37" i="140"/>
  <c r="F36" i="140"/>
  <c r="E36" i="140"/>
  <c r="G36" i="140" s="1"/>
  <c r="G35" i="140"/>
  <c r="E35" i="140"/>
  <c r="F35" i="140" s="1"/>
  <c r="F34" i="140"/>
  <c r="E34" i="140"/>
  <c r="G34" i="140" s="1"/>
  <c r="G33" i="140"/>
  <c r="E33" i="140"/>
  <c r="F33" i="140" s="1"/>
  <c r="F32" i="140"/>
  <c r="E32" i="140"/>
  <c r="G32" i="140" s="1"/>
  <c r="G31" i="140"/>
  <c r="G37" i="140" s="1"/>
  <c r="E31" i="140"/>
  <c r="F31" i="140" s="1"/>
  <c r="F30" i="140"/>
  <c r="F37" i="140" s="1"/>
  <c r="E30" i="140"/>
  <c r="G30" i="140" s="1"/>
  <c r="D28" i="140"/>
  <c r="C28" i="140"/>
  <c r="F27" i="140"/>
  <c r="E27" i="140"/>
  <c r="G27" i="140" s="1"/>
  <c r="G26" i="140"/>
  <c r="E26" i="140"/>
  <c r="F26" i="140" s="1"/>
  <c r="F25" i="140"/>
  <c r="E25" i="140"/>
  <c r="G25" i="140" s="1"/>
  <c r="G24" i="140"/>
  <c r="E24" i="140"/>
  <c r="F24" i="140" s="1"/>
  <c r="G23" i="140"/>
  <c r="E23" i="140"/>
  <c r="F23" i="140" s="1"/>
  <c r="E22" i="140"/>
  <c r="F22" i="140" s="1"/>
  <c r="E21" i="140"/>
  <c r="F21" i="140" s="1"/>
  <c r="F20" i="140"/>
  <c r="E20" i="140"/>
  <c r="G20" i="140" s="1"/>
  <c r="D18" i="140"/>
  <c r="C18" i="140"/>
  <c r="F17" i="140"/>
  <c r="E17" i="140"/>
  <c r="G17" i="140" s="1"/>
  <c r="E16" i="140"/>
  <c r="F16" i="140" s="1"/>
  <c r="F15" i="140"/>
  <c r="E15" i="140"/>
  <c r="G15" i="140" s="1"/>
  <c r="E14" i="140"/>
  <c r="F14" i="140" s="1"/>
  <c r="F13" i="140"/>
  <c r="E13" i="140"/>
  <c r="G13" i="140" s="1"/>
  <c r="E12" i="140"/>
  <c r="F12" i="140" s="1"/>
  <c r="F18" i="140" s="1"/>
  <c r="D10" i="140"/>
  <c r="C10" i="140"/>
  <c r="F9" i="140"/>
  <c r="E9" i="140"/>
  <c r="G9" i="140" s="1"/>
  <c r="E8" i="140"/>
  <c r="F8" i="140" s="1"/>
  <c r="F7" i="140"/>
  <c r="E7" i="140"/>
  <c r="G7" i="140" s="1"/>
  <c r="E6" i="140"/>
  <c r="F6" i="140" s="1"/>
  <c r="E5" i="140"/>
  <c r="E4" i="140"/>
  <c r="F4" i="140" s="1"/>
  <c r="F3" i="140"/>
  <c r="E3" i="140"/>
  <c r="G3" i="140" s="1"/>
  <c r="D97" i="139"/>
  <c r="C97" i="139"/>
  <c r="F96" i="139"/>
  <c r="E96" i="139"/>
  <c r="G96" i="139" s="1"/>
  <c r="E95" i="139"/>
  <c r="F95" i="139" s="1"/>
  <c r="F94" i="139"/>
  <c r="E94" i="139"/>
  <c r="G94" i="139" s="1"/>
  <c r="E93" i="139"/>
  <c r="F93" i="139" s="1"/>
  <c r="F92" i="139"/>
  <c r="E92" i="139"/>
  <c r="G92" i="139" s="1"/>
  <c r="E91" i="139"/>
  <c r="F91" i="139" s="1"/>
  <c r="F90" i="139"/>
  <c r="E90" i="139"/>
  <c r="G90" i="139" s="1"/>
  <c r="D88" i="139"/>
  <c r="C88" i="139"/>
  <c r="F87" i="139"/>
  <c r="E87" i="139"/>
  <c r="G87" i="139" s="1"/>
  <c r="E86" i="139"/>
  <c r="F86" i="139" s="1"/>
  <c r="F85" i="139"/>
  <c r="E85" i="139"/>
  <c r="G85" i="139" s="1"/>
  <c r="E84" i="139"/>
  <c r="F84" i="139" s="1"/>
  <c r="F83" i="139"/>
  <c r="E83" i="139"/>
  <c r="G83" i="139" s="1"/>
  <c r="E82" i="139"/>
  <c r="F82" i="139" s="1"/>
  <c r="F81" i="139"/>
  <c r="E81" i="139"/>
  <c r="G81" i="139" s="1"/>
  <c r="D79" i="139"/>
  <c r="D98" i="139" s="1"/>
  <c r="C79" i="139"/>
  <c r="F78" i="139"/>
  <c r="E78" i="139"/>
  <c r="E77" i="139"/>
  <c r="E79" i="139" s="1"/>
  <c r="G75" i="139"/>
  <c r="D75" i="139"/>
  <c r="C75" i="139"/>
  <c r="E74" i="139"/>
  <c r="F74" i="139" s="1"/>
  <c r="E73" i="139"/>
  <c r="F73" i="139" s="1"/>
  <c r="E72" i="139"/>
  <c r="F72" i="139" s="1"/>
  <c r="E71" i="139"/>
  <c r="F71" i="139" s="1"/>
  <c r="E70" i="139"/>
  <c r="F70" i="139" s="1"/>
  <c r="E69" i="139"/>
  <c r="F69" i="139" s="1"/>
  <c r="E68" i="139"/>
  <c r="F68" i="139" s="1"/>
  <c r="E67" i="139"/>
  <c r="F67" i="139" s="1"/>
  <c r="E66" i="139"/>
  <c r="F66" i="139" s="1"/>
  <c r="F75" i="139" s="1"/>
  <c r="D64" i="139"/>
  <c r="C64" i="139"/>
  <c r="G63" i="139"/>
  <c r="E63" i="139"/>
  <c r="F63" i="139" s="1"/>
  <c r="F62" i="139"/>
  <c r="E62" i="139"/>
  <c r="G62" i="139" s="1"/>
  <c r="G61" i="139"/>
  <c r="E61" i="139"/>
  <c r="F61" i="139" s="1"/>
  <c r="F60" i="139"/>
  <c r="E60" i="139"/>
  <c r="G60" i="139" s="1"/>
  <c r="G59" i="139"/>
  <c r="E59" i="139"/>
  <c r="F58" i="139"/>
  <c r="E58" i="139"/>
  <c r="G58" i="139" s="1"/>
  <c r="G57" i="139"/>
  <c r="E57" i="139"/>
  <c r="F57" i="139" s="1"/>
  <c r="F56" i="139"/>
  <c r="E56" i="139"/>
  <c r="G56" i="139" s="1"/>
  <c r="G55" i="139"/>
  <c r="E55" i="139"/>
  <c r="F55" i="139" s="1"/>
  <c r="F54" i="139"/>
  <c r="E54" i="139"/>
  <c r="G54" i="139" s="1"/>
  <c r="G53" i="139"/>
  <c r="E53" i="139"/>
  <c r="F53" i="139" s="1"/>
  <c r="F52" i="139"/>
  <c r="E52" i="139"/>
  <c r="G52" i="139" s="1"/>
  <c r="E51" i="139"/>
  <c r="F51" i="139" s="1"/>
  <c r="E50" i="139"/>
  <c r="G50" i="139" s="1"/>
  <c r="G49" i="139"/>
  <c r="E49" i="139"/>
  <c r="F49" i="139" s="1"/>
  <c r="E48" i="139"/>
  <c r="G48" i="139" s="1"/>
  <c r="E47" i="139"/>
  <c r="F47" i="139" s="1"/>
  <c r="E46" i="139"/>
  <c r="G46" i="139" s="1"/>
  <c r="E45" i="139"/>
  <c r="F45" i="139" s="1"/>
  <c r="E44" i="139"/>
  <c r="G44" i="139" s="1"/>
  <c r="E43" i="139"/>
  <c r="F43" i="139" s="1"/>
  <c r="F42" i="139"/>
  <c r="E42" i="139"/>
  <c r="G42" i="139" s="1"/>
  <c r="E41" i="139"/>
  <c r="F41" i="139" s="1"/>
  <c r="E40" i="139"/>
  <c r="G40" i="139" s="1"/>
  <c r="G39" i="139"/>
  <c r="E39" i="139"/>
  <c r="F39" i="139" s="1"/>
  <c r="F38" i="139"/>
  <c r="E38" i="139"/>
  <c r="G38" i="139" s="1"/>
  <c r="D37" i="139"/>
  <c r="C37" i="139"/>
  <c r="F36" i="139"/>
  <c r="E36" i="139"/>
  <c r="G36" i="139" s="1"/>
  <c r="G35" i="139"/>
  <c r="E35" i="139"/>
  <c r="F35" i="139" s="1"/>
  <c r="F34" i="139"/>
  <c r="E34" i="139"/>
  <c r="G34" i="139" s="1"/>
  <c r="G33" i="139"/>
  <c r="E33" i="139"/>
  <c r="F33" i="139" s="1"/>
  <c r="F32" i="139"/>
  <c r="E32" i="139"/>
  <c r="G32" i="139" s="1"/>
  <c r="G31" i="139"/>
  <c r="G37" i="139" s="1"/>
  <c r="E31" i="139"/>
  <c r="F31" i="139" s="1"/>
  <c r="F30" i="139"/>
  <c r="F37" i="139" s="1"/>
  <c r="E30" i="139"/>
  <c r="G30" i="139" s="1"/>
  <c r="D28" i="139"/>
  <c r="C28" i="139"/>
  <c r="F27" i="139"/>
  <c r="E27" i="139"/>
  <c r="G27" i="139" s="1"/>
  <c r="G26" i="139"/>
  <c r="E26" i="139"/>
  <c r="F26" i="139" s="1"/>
  <c r="F25" i="139"/>
  <c r="E25" i="139"/>
  <c r="G25" i="139" s="1"/>
  <c r="G24" i="139"/>
  <c r="E24" i="139"/>
  <c r="F24" i="139" s="1"/>
  <c r="G23" i="139"/>
  <c r="E23" i="139"/>
  <c r="F23" i="139" s="1"/>
  <c r="E22" i="139"/>
  <c r="F22" i="139" s="1"/>
  <c r="E21" i="139"/>
  <c r="F21" i="139" s="1"/>
  <c r="F20" i="139"/>
  <c r="E20" i="139"/>
  <c r="G20" i="139" s="1"/>
  <c r="D18" i="139"/>
  <c r="C18" i="139"/>
  <c r="F17" i="139"/>
  <c r="E17" i="139"/>
  <c r="G17" i="139" s="1"/>
  <c r="E16" i="139"/>
  <c r="F16" i="139" s="1"/>
  <c r="F15" i="139"/>
  <c r="E15" i="139"/>
  <c r="G15" i="139" s="1"/>
  <c r="E14" i="139"/>
  <c r="F14" i="139" s="1"/>
  <c r="F13" i="139"/>
  <c r="E13" i="139"/>
  <c r="G13" i="139" s="1"/>
  <c r="E12" i="139"/>
  <c r="F12" i="139" s="1"/>
  <c r="F18" i="139" s="1"/>
  <c r="D10" i="139"/>
  <c r="C10" i="139"/>
  <c r="F9" i="139"/>
  <c r="E9" i="139"/>
  <c r="G9" i="139" s="1"/>
  <c r="E8" i="139"/>
  <c r="F8" i="139" s="1"/>
  <c r="E7" i="139"/>
  <c r="E6" i="139"/>
  <c r="F6" i="139" s="1"/>
  <c r="F5" i="139"/>
  <c r="E5" i="139"/>
  <c r="G5" i="139" s="1"/>
  <c r="E4" i="139"/>
  <c r="F4" i="139" s="1"/>
  <c r="E3" i="139"/>
  <c r="G3" i="139" s="1"/>
  <c r="D97" i="138"/>
  <c r="C97" i="138"/>
  <c r="F96" i="138"/>
  <c r="E96" i="138"/>
  <c r="G96" i="138" s="1"/>
  <c r="E95" i="138"/>
  <c r="F95" i="138" s="1"/>
  <c r="E94" i="138"/>
  <c r="G94" i="138" s="1"/>
  <c r="E93" i="138"/>
  <c r="F93" i="138" s="1"/>
  <c r="F92" i="138"/>
  <c r="E92" i="138"/>
  <c r="G92" i="138" s="1"/>
  <c r="E91" i="138"/>
  <c r="F91" i="138" s="1"/>
  <c r="E90" i="138"/>
  <c r="G90" i="138" s="1"/>
  <c r="D88" i="138"/>
  <c r="C88" i="138"/>
  <c r="E87" i="138"/>
  <c r="G87" i="138" s="1"/>
  <c r="E86" i="138"/>
  <c r="F86" i="138" s="1"/>
  <c r="F85" i="138"/>
  <c r="E85" i="138"/>
  <c r="G85" i="138" s="1"/>
  <c r="E84" i="138"/>
  <c r="F84" i="138" s="1"/>
  <c r="E83" i="138"/>
  <c r="G83" i="138" s="1"/>
  <c r="E82" i="138"/>
  <c r="F82" i="138" s="1"/>
  <c r="F81" i="138"/>
  <c r="E81" i="138"/>
  <c r="G81" i="138" s="1"/>
  <c r="D79" i="138"/>
  <c r="C79" i="138"/>
  <c r="F78" i="138"/>
  <c r="E78" i="138"/>
  <c r="F77" i="138"/>
  <c r="F79" i="138" s="1"/>
  <c r="E77" i="138"/>
  <c r="E79" i="138" s="1"/>
  <c r="G75" i="138"/>
  <c r="D75" i="138"/>
  <c r="C75" i="138"/>
  <c r="E74" i="138"/>
  <c r="F74" i="138" s="1"/>
  <c r="E73" i="138"/>
  <c r="F73" i="138" s="1"/>
  <c r="E72" i="138"/>
  <c r="F72" i="138" s="1"/>
  <c r="E71" i="138"/>
  <c r="F71" i="138" s="1"/>
  <c r="E70" i="138"/>
  <c r="F70" i="138" s="1"/>
  <c r="E69" i="138"/>
  <c r="F69" i="138" s="1"/>
  <c r="E68" i="138"/>
  <c r="F68" i="138" s="1"/>
  <c r="E67" i="138"/>
  <c r="F67" i="138" s="1"/>
  <c r="E66" i="138"/>
  <c r="F66" i="138" s="1"/>
  <c r="D64" i="138"/>
  <c r="C64" i="138"/>
  <c r="G63" i="138"/>
  <c r="E63" i="138"/>
  <c r="F63" i="138" s="1"/>
  <c r="F62" i="138"/>
  <c r="E62" i="138"/>
  <c r="G62" i="138" s="1"/>
  <c r="G61" i="138"/>
  <c r="E61" i="138"/>
  <c r="F61" i="138" s="1"/>
  <c r="F60" i="138"/>
  <c r="E60" i="138"/>
  <c r="G60" i="138" s="1"/>
  <c r="G59" i="138"/>
  <c r="E59" i="138"/>
  <c r="F58" i="138"/>
  <c r="E58" i="138"/>
  <c r="G58" i="138" s="1"/>
  <c r="E57" i="138"/>
  <c r="F57" i="138" s="1"/>
  <c r="E56" i="138"/>
  <c r="G56" i="138" s="1"/>
  <c r="E55" i="138"/>
  <c r="F55" i="138" s="1"/>
  <c r="F54" i="138"/>
  <c r="E54" i="138"/>
  <c r="G54" i="138" s="1"/>
  <c r="E53" i="138"/>
  <c r="F53" i="138" s="1"/>
  <c r="E52" i="138"/>
  <c r="G52" i="138" s="1"/>
  <c r="E51" i="138"/>
  <c r="F51" i="138" s="1"/>
  <c r="F50" i="138"/>
  <c r="E50" i="138"/>
  <c r="G50" i="138" s="1"/>
  <c r="G49" i="138"/>
  <c r="E49" i="138"/>
  <c r="F49" i="138" s="1"/>
  <c r="F48" i="138"/>
  <c r="E48" i="138"/>
  <c r="G48" i="138" s="1"/>
  <c r="G47" i="138"/>
  <c r="E47" i="138"/>
  <c r="F47" i="138" s="1"/>
  <c r="E46" i="138"/>
  <c r="G46" i="138" s="1"/>
  <c r="E45" i="138"/>
  <c r="F45" i="138" s="1"/>
  <c r="E44" i="138"/>
  <c r="G44" i="138" s="1"/>
  <c r="G43" i="138"/>
  <c r="E43" i="138"/>
  <c r="F43" i="138" s="1"/>
  <c r="F42" i="138"/>
  <c r="E42" i="138"/>
  <c r="G42" i="138" s="1"/>
  <c r="E41" i="138"/>
  <c r="F41" i="138" s="1"/>
  <c r="E40" i="138"/>
  <c r="G40" i="138" s="1"/>
  <c r="G39" i="138"/>
  <c r="E39" i="138"/>
  <c r="F39" i="138" s="1"/>
  <c r="F38" i="138"/>
  <c r="E38" i="138"/>
  <c r="G38" i="138" s="1"/>
  <c r="D37" i="138"/>
  <c r="C37" i="138"/>
  <c r="F36" i="138"/>
  <c r="E36" i="138"/>
  <c r="G36" i="138" s="1"/>
  <c r="G35" i="138"/>
  <c r="E35" i="138"/>
  <c r="F35" i="138" s="1"/>
  <c r="F34" i="138"/>
  <c r="E34" i="138"/>
  <c r="G34" i="138" s="1"/>
  <c r="G33" i="138"/>
  <c r="E33" i="138"/>
  <c r="F33" i="138" s="1"/>
  <c r="F32" i="138"/>
  <c r="E32" i="138"/>
  <c r="G32" i="138" s="1"/>
  <c r="G31" i="138"/>
  <c r="G37" i="138" s="1"/>
  <c r="E31" i="138"/>
  <c r="F31" i="138" s="1"/>
  <c r="F30" i="138"/>
  <c r="F37" i="138" s="1"/>
  <c r="E30" i="138"/>
  <c r="G30" i="138" s="1"/>
  <c r="D28" i="138"/>
  <c r="C28" i="138"/>
  <c r="F27" i="138"/>
  <c r="E27" i="138"/>
  <c r="G27" i="138" s="1"/>
  <c r="G26" i="138"/>
  <c r="E26" i="138"/>
  <c r="F26" i="138" s="1"/>
  <c r="F25" i="138"/>
  <c r="E25" i="138"/>
  <c r="G25" i="138" s="1"/>
  <c r="G24" i="138"/>
  <c r="E24" i="138"/>
  <c r="F24" i="138" s="1"/>
  <c r="G23" i="138"/>
  <c r="E23" i="138"/>
  <c r="F23" i="138" s="1"/>
  <c r="E22" i="138"/>
  <c r="F22" i="138" s="1"/>
  <c r="E21" i="138"/>
  <c r="F21" i="138" s="1"/>
  <c r="F20" i="138"/>
  <c r="E20" i="138"/>
  <c r="G20" i="138" s="1"/>
  <c r="D18" i="138"/>
  <c r="C18" i="138"/>
  <c r="F17" i="138"/>
  <c r="E17" i="138"/>
  <c r="G17" i="138" s="1"/>
  <c r="E16" i="138"/>
  <c r="F16" i="138" s="1"/>
  <c r="E15" i="138"/>
  <c r="G15" i="138" s="1"/>
  <c r="E14" i="138"/>
  <c r="F14" i="138" s="1"/>
  <c r="F13" i="138"/>
  <c r="E13" i="138"/>
  <c r="G13" i="138" s="1"/>
  <c r="E12" i="138"/>
  <c r="F12" i="138" s="1"/>
  <c r="F18" i="138" s="1"/>
  <c r="D10" i="138"/>
  <c r="C10" i="138"/>
  <c r="E9" i="138"/>
  <c r="G9" i="138" s="1"/>
  <c r="E8" i="138"/>
  <c r="F8" i="138" s="1"/>
  <c r="F7" i="138"/>
  <c r="E7" i="138"/>
  <c r="G7" i="138" s="1"/>
  <c r="E6" i="138"/>
  <c r="F6" i="138" s="1"/>
  <c r="E5" i="138"/>
  <c r="G5" i="138" s="1"/>
  <c r="E4" i="138"/>
  <c r="F4" i="138" s="1"/>
  <c r="E3" i="138"/>
  <c r="G3" i="138" s="1"/>
  <c r="D98" i="137"/>
  <c r="C98" i="137"/>
  <c r="F97" i="137"/>
  <c r="E97" i="137"/>
  <c r="G97" i="137" s="1"/>
  <c r="G96" i="137"/>
  <c r="E96" i="137"/>
  <c r="F96" i="137" s="1"/>
  <c r="F95" i="137"/>
  <c r="E95" i="137"/>
  <c r="G95" i="137" s="1"/>
  <c r="G94" i="137"/>
  <c r="E94" i="137"/>
  <c r="F94" i="137" s="1"/>
  <c r="F93" i="137"/>
  <c r="E93" i="137"/>
  <c r="G93" i="137" s="1"/>
  <c r="G92" i="137"/>
  <c r="G98" i="137" s="1"/>
  <c r="E92" i="137"/>
  <c r="F92" i="137" s="1"/>
  <c r="F91" i="137"/>
  <c r="F98" i="137" s="1"/>
  <c r="E91" i="137"/>
  <c r="G91" i="137" s="1"/>
  <c r="D89" i="137"/>
  <c r="C89" i="137"/>
  <c r="F88" i="137"/>
  <c r="E88" i="137"/>
  <c r="G88" i="137" s="1"/>
  <c r="G87" i="137"/>
  <c r="E87" i="137"/>
  <c r="F87" i="137" s="1"/>
  <c r="F86" i="137"/>
  <c r="E86" i="137"/>
  <c r="G86" i="137" s="1"/>
  <c r="G85" i="137"/>
  <c r="E85" i="137"/>
  <c r="F85" i="137" s="1"/>
  <c r="F84" i="137"/>
  <c r="E84" i="137"/>
  <c r="G84" i="137" s="1"/>
  <c r="G83" i="137"/>
  <c r="G89" i="137" s="1"/>
  <c r="E83" i="137"/>
  <c r="F83" i="137" s="1"/>
  <c r="F82" i="137"/>
  <c r="F89" i="137" s="1"/>
  <c r="E82" i="137"/>
  <c r="G82" i="137" s="1"/>
  <c r="D80" i="137"/>
  <c r="C80" i="137"/>
  <c r="F79" i="137"/>
  <c r="E79" i="137"/>
  <c r="E78" i="137"/>
  <c r="E80" i="137" s="1"/>
  <c r="G76" i="137"/>
  <c r="D76" i="137"/>
  <c r="C76" i="137"/>
  <c r="E75" i="137"/>
  <c r="F75" i="137" s="1"/>
  <c r="E74" i="137"/>
  <c r="F74" i="137" s="1"/>
  <c r="E73" i="137"/>
  <c r="F73" i="137" s="1"/>
  <c r="E72" i="137"/>
  <c r="F72" i="137" s="1"/>
  <c r="E71" i="137"/>
  <c r="F71" i="137" s="1"/>
  <c r="E70" i="137"/>
  <c r="F70" i="137" s="1"/>
  <c r="E69" i="137"/>
  <c r="F69" i="137" s="1"/>
  <c r="E68" i="137"/>
  <c r="F68" i="137" s="1"/>
  <c r="E67" i="137"/>
  <c r="F67" i="137" s="1"/>
  <c r="D65" i="137"/>
  <c r="C65" i="137"/>
  <c r="E64" i="137"/>
  <c r="F64" i="137" s="1"/>
  <c r="F63" i="137"/>
  <c r="E63" i="137"/>
  <c r="G63" i="137" s="1"/>
  <c r="E62" i="137"/>
  <c r="F62" i="137" s="1"/>
  <c r="F61" i="137"/>
  <c r="E61" i="137"/>
  <c r="G61" i="137" s="1"/>
  <c r="E60" i="137"/>
  <c r="F59" i="137"/>
  <c r="E59" i="137"/>
  <c r="G59" i="137" s="1"/>
  <c r="E58" i="137"/>
  <c r="F58" i="137" s="1"/>
  <c r="F57" i="137"/>
  <c r="E57" i="137"/>
  <c r="G57" i="137" s="1"/>
  <c r="E56" i="137"/>
  <c r="F56" i="137" s="1"/>
  <c r="F55" i="137"/>
  <c r="E55" i="137"/>
  <c r="G55" i="137" s="1"/>
  <c r="E54" i="137"/>
  <c r="F54" i="137" s="1"/>
  <c r="F53" i="137"/>
  <c r="E53" i="137"/>
  <c r="G53" i="137" s="1"/>
  <c r="E52" i="137"/>
  <c r="F52" i="137" s="1"/>
  <c r="F51" i="137"/>
  <c r="E51" i="137"/>
  <c r="G51" i="137" s="1"/>
  <c r="E50" i="137"/>
  <c r="F50" i="137" s="1"/>
  <c r="F49" i="137"/>
  <c r="E49" i="137"/>
  <c r="G49" i="137" s="1"/>
  <c r="E48" i="137"/>
  <c r="F48" i="137" s="1"/>
  <c r="F47" i="137"/>
  <c r="E47" i="137"/>
  <c r="G47" i="137" s="1"/>
  <c r="E46" i="137"/>
  <c r="F46" i="137" s="1"/>
  <c r="F45" i="137"/>
  <c r="E45" i="137"/>
  <c r="G45" i="137" s="1"/>
  <c r="E44" i="137"/>
  <c r="F44" i="137" s="1"/>
  <c r="F43" i="137"/>
  <c r="E43" i="137"/>
  <c r="G43" i="137" s="1"/>
  <c r="E42" i="137"/>
  <c r="F42" i="137" s="1"/>
  <c r="F41" i="137"/>
  <c r="E41" i="137"/>
  <c r="G41" i="137" s="1"/>
  <c r="E40" i="137"/>
  <c r="F40" i="137" s="1"/>
  <c r="F39" i="137"/>
  <c r="E39" i="137"/>
  <c r="G39" i="137" s="1"/>
  <c r="D38" i="137"/>
  <c r="C38" i="137"/>
  <c r="F37" i="137"/>
  <c r="E37" i="137"/>
  <c r="G37" i="137" s="1"/>
  <c r="E36" i="137"/>
  <c r="F36" i="137" s="1"/>
  <c r="F35" i="137"/>
  <c r="E35" i="137"/>
  <c r="G35" i="137" s="1"/>
  <c r="E34" i="137"/>
  <c r="F34" i="137" s="1"/>
  <c r="F33" i="137"/>
  <c r="E33" i="137"/>
  <c r="G33" i="137" s="1"/>
  <c r="E32" i="137"/>
  <c r="F32" i="137" s="1"/>
  <c r="F31" i="137"/>
  <c r="E31" i="137"/>
  <c r="G31" i="137" s="1"/>
  <c r="D29" i="137"/>
  <c r="C29" i="137"/>
  <c r="F28" i="137"/>
  <c r="E28" i="137"/>
  <c r="G28" i="137" s="1"/>
  <c r="E27" i="137"/>
  <c r="F27" i="137" s="1"/>
  <c r="F26" i="137"/>
  <c r="E26" i="137"/>
  <c r="G26" i="137" s="1"/>
  <c r="E25" i="137"/>
  <c r="F25" i="137" s="1"/>
  <c r="E24" i="137"/>
  <c r="F24" i="137" s="1"/>
  <c r="G23" i="137"/>
  <c r="E23" i="137"/>
  <c r="F23" i="137" s="1"/>
  <c r="G22" i="137"/>
  <c r="E22" i="137"/>
  <c r="F22" i="137" s="1"/>
  <c r="F21" i="137"/>
  <c r="F29" i="137" s="1"/>
  <c r="E21" i="137"/>
  <c r="G21" i="137" s="1"/>
  <c r="D19" i="137"/>
  <c r="C19" i="137"/>
  <c r="F18" i="137"/>
  <c r="E18" i="137"/>
  <c r="G18" i="137" s="1"/>
  <c r="G17" i="137"/>
  <c r="E17" i="137"/>
  <c r="F17" i="137" s="1"/>
  <c r="F16" i="137"/>
  <c r="E16" i="137"/>
  <c r="G16" i="137" s="1"/>
  <c r="G15" i="137"/>
  <c r="E15" i="137"/>
  <c r="F15" i="137" s="1"/>
  <c r="F14" i="137"/>
  <c r="E14" i="137"/>
  <c r="G14" i="137" s="1"/>
  <c r="G13" i="137"/>
  <c r="G19" i="137" s="1"/>
  <c r="E13" i="137"/>
  <c r="F13" i="137" s="1"/>
  <c r="F19" i="137" s="1"/>
  <c r="D11" i="137"/>
  <c r="C11" i="137"/>
  <c r="E10" i="137"/>
  <c r="F10" i="137" s="1"/>
  <c r="F9" i="137"/>
  <c r="E9" i="137"/>
  <c r="G9" i="137" s="1"/>
  <c r="E8" i="137"/>
  <c r="F8" i="137" s="1"/>
  <c r="F7" i="137"/>
  <c r="E7" i="137"/>
  <c r="G7" i="137" s="1"/>
  <c r="E6" i="137"/>
  <c r="F6" i="137" s="1"/>
  <c r="E5" i="137"/>
  <c r="F5" i="137" s="1"/>
  <c r="E3" i="137"/>
  <c r="D97" i="136"/>
  <c r="C97" i="136"/>
  <c r="F96" i="136"/>
  <c r="E96" i="136"/>
  <c r="G96" i="136" s="1"/>
  <c r="G95" i="136"/>
  <c r="E95" i="136"/>
  <c r="F95" i="136" s="1"/>
  <c r="F94" i="136"/>
  <c r="E94" i="136"/>
  <c r="G94" i="136" s="1"/>
  <c r="G93" i="136"/>
  <c r="E93" i="136"/>
  <c r="F93" i="136" s="1"/>
  <c r="F92" i="136"/>
  <c r="E92" i="136"/>
  <c r="G92" i="136" s="1"/>
  <c r="G91" i="136"/>
  <c r="G97" i="136" s="1"/>
  <c r="E91" i="136"/>
  <c r="F91" i="136" s="1"/>
  <c r="F90" i="136"/>
  <c r="F97" i="136" s="1"/>
  <c r="E90" i="136"/>
  <c r="G90" i="136" s="1"/>
  <c r="D88" i="136"/>
  <c r="C88" i="136"/>
  <c r="F87" i="136"/>
  <c r="E87" i="136"/>
  <c r="G87" i="136" s="1"/>
  <c r="G86" i="136"/>
  <c r="E86" i="136"/>
  <c r="F86" i="136" s="1"/>
  <c r="F85" i="136"/>
  <c r="E85" i="136"/>
  <c r="G85" i="136" s="1"/>
  <c r="G84" i="136"/>
  <c r="E84" i="136"/>
  <c r="F84" i="136" s="1"/>
  <c r="F83" i="136"/>
  <c r="E83" i="136"/>
  <c r="G83" i="136" s="1"/>
  <c r="G82" i="136"/>
  <c r="G88" i="136" s="1"/>
  <c r="E82" i="136"/>
  <c r="F82" i="136" s="1"/>
  <c r="F81" i="136"/>
  <c r="F88" i="136" s="1"/>
  <c r="E81" i="136"/>
  <c r="G81" i="136" s="1"/>
  <c r="D79" i="136"/>
  <c r="C79" i="136"/>
  <c r="F78" i="136"/>
  <c r="E78" i="136"/>
  <c r="F77" i="136"/>
  <c r="F79" i="136" s="1"/>
  <c r="E77" i="136"/>
  <c r="E79" i="136" s="1"/>
  <c r="G75" i="136"/>
  <c r="D75" i="136"/>
  <c r="C75" i="136"/>
  <c r="E74" i="136"/>
  <c r="F74" i="136" s="1"/>
  <c r="E73" i="136"/>
  <c r="F73" i="136" s="1"/>
  <c r="E72" i="136"/>
  <c r="F72" i="136" s="1"/>
  <c r="E71" i="136"/>
  <c r="F71" i="136" s="1"/>
  <c r="E70" i="136"/>
  <c r="F70" i="136" s="1"/>
  <c r="E69" i="136"/>
  <c r="F69" i="136" s="1"/>
  <c r="E68" i="136"/>
  <c r="F68" i="136" s="1"/>
  <c r="E67" i="136"/>
  <c r="F67" i="136" s="1"/>
  <c r="E66" i="136"/>
  <c r="D64" i="136"/>
  <c r="C64" i="136"/>
  <c r="E63" i="136"/>
  <c r="F63" i="136" s="1"/>
  <c r="E62" i="136"/>
  <c r="G62" i="136" s="1"/>
  <c r="E61" i="136"/>
  <c r="F61" i="136" s="1"/>
  <c r="F60" i="136"/>
  <c r="E60" i="136"/>
  <c r="G60" i="136" s="1"/>
  <c r="E59" i="136"/>
  <c r="E58" i="136"/>
  <c r="G58" i="136" s="1"/>
  <c r="E57" i="136"/>
  <c r="F57" i="136" s="1"/>
  <c r="F56" i="136"/>
  <c r="E56" i="136"/>
  <c r="G56" i="136" s="1"/>
  <c r="E55" i="136"/>
  <c r="F55" i="136" s="1"/>
  <c r="E54" i="136"/>
  <c r="G54" i="136" s="1"/>
  <c r="E53" i="136"/>
  <c r="F53" i="136" s="1"/>
  <c r="F52" i="136"/>
  <c r="E52" i="136"/>
  <c r="G52" i="136" s="1"/>
  <c r="E51" i="136"/>
  <c r="F51" i="136" s="1"/>
  <c r="E50" i="136"/>
  <c r="G50" i="136" s="1"/>
  <c r="E49" i="136"/>
  <c r="F49" i="136" s="1"/>
  <c r="F48" i="136"/>
  <c r="E48" i="136"/>
  <c r="G48" i="136" s="1"/>
  <c r="E47" i="136"/>
  <c r="F47" i="136" s="1"/>
  <c r="E46" i="136"/>
  <c r="G46" i="136" s="1"/>
  <c r="E45" i="136"/>
  <c r="F45" i="136" s="1"/>
  <c r="F44" i="136"/>
  <c r="E44" i="136"/>
  <c r="G44" i="136" s="1"/>
  <c r="E43" i="136"/>
  <c r="F43" i="136" s="1"/>
  <c r="E42" i="136"/>
  <c r="G42" i="136" s="1"/>
  <c r="E41" i="136"/>
  <c r="F41" i="136" s="1"/>
  <c r="F40" i="136"/>
  <c r="E40" i="136"/>
  <c r="G40" i="136" s="1"/>
  <c r="E39" i="136"/>
  <c r="F39" i="136" s="1"/>
  <c r="E38" i="136"/>
  <c r="G38" i="136" s="1"/>
  <c r="D37" i="136"/>
  <c r="C37" i="136"/>
  <c r="E36" i="136"/>
  <c r="G36" i="136" s="1"/>
  <c r="E35" i="136"/>
  <c r="F35" i="136" s="1"/>
  <c r="F34" i="136"/>
  <c r="E34" i="136"/>
  <c r="G34" i="136" s="1"/>
  <c r="E33" i="136"/>
  <c r="F33" i="136" s="1"/>
  <c r="E32" i="136"/>
  <c r="G32" i="136" s="1"/>
  <c r="E31" i="136"/>
  <c r="F31" i="136" s="1"/>
  <c r="F30" i="136"/>
  <c r="E30" i="136"/>
  <c r="G30" i="136" s="1"/>
  <c r="D28" i="136"/>
  <c r="C28" i="136"/>
  <c r="F27" i="136"/>
  <c r="E27" i="136"/>
  <c r="G27" i="136" s="1"/>
  <c r="E26" i="136"/>
  <c r="F26" i="136" s="1"/>
  <c r="E25" i="136"/>
  <c r="G25" i="136" s="1"/>
  <c r="E24" i="136"/>
  <c r="F24" i="136" s="1"/>
  <c r="E23" i="136"/>
  <c r="F23" i="136" s="1"/>
  <c r="E22" i="136"/>
  <c r="F22" i="136" s="1"/>
  <c r="E21" i="136"/>
  <c r="F21" i="136" s="1"/>
  <c r="E20" i="136"/>
  <c r="G20" i="136" s="1"/>
  <c r="D18" i="136"/>
  <c r="C18" i="136"/>
  <c r="E17" i="136"/>
  <c r="G17" i="136" s="1"/>
  <c r="E16" i="136"/>
  <c r="F16" i="136" s="1"/>
  <c r="E15" i="136"/>
  <c r="G15" i="136" s="1"/>
  <c r="E14" i="136"/>
  <c r="F14" i="136" s="1"/>
  <c r="E13" i="136"/>
  <c r="G13" i="136" s="1"/>
  <c r="E12" i="136"/>
  <c r="F12" i="136" s="1"/>
  <c r="F18" i="136" s="1"/>
  <c r="D10" i="136"/>
  <c r="C10" i="136"/>
  <c r="E9" i="136"/>
  <c r="F9" i="136" s="1"/>
  <c r="F8" i="136"/>
  <c r="E8" i="136"/>
  <c r="G8" i="136" s="1"/>
  <c r="E7" i="136"/>
  <c r="F7" i="136" s="1"/>
  <c r="E6" i="136"/>
  <c r="G6" i="136" s="1"/>
  <c r="E5" i="136"/>
  <c r="F5" i="136" s="1"/>
  <c r="F4" i="136"/>
  <c r="E4" i="136"/>
  <c r="G4" i="136" s="1"/>
  <c r="E3" i="136"/>
  <c r="D97" i="134"/>
  <c r="C97" i="134"/>
  <c r="F96" i="134"/>
  <c r="E96" i="134"/>
  <c r="G96" i="134" s="1"/>
  <c r="E95" i="134"/>
  <c r="F95" i="134" s="1"/>
  <c r="F94" i="134"/>
  <c r="E94" i="134"/>
  <c r="G94" i="134" s="1"/>
  <c r="E93" i="134"/>
  <c r="F93" i="134" s="1"/>
  <c r="F92" i="134"/>
  <c r="E92" i="134"/>
  <c r="G92" i="134" s="1"/>
  <c r="E91" i="134"/>
  <c r="F91" i="134" s="1"/>
  <c r="F90" i="134"/>
  <c r="E90" i="134"/>
  <c r="G90" i="134" s="1"/>
  <c r="D88" i="134"/>
  <c r="C88" i="134"/>
  <c r="F87" i="134"/>
  <c r="E87" i="134"/>
  <c r="G87" i="134" s="1"/>
  <c r="E86" i="134"/>
  <c r="F86" i="134" s="1"/>
  <c r="F85" i="134"/>
  <c r="E85" i="134"/>
  <c r="G85" i="134" s="1"/>
  <c r="E84" i="134"/>
  <c r="F84" i="134" s="1"/>
  <c r="F83" i="134"/>
  <c r="E83" i="134"/>
  <c r="G83" i="134" s="1"/>
  <c r="E82" i="134"/>
  <c r="F82" i="134" s="1"/>
  <c r="F81" i="134"/>
  <c r="E81" i="134"/>
  <c r="G81" i="134" s="1"/>
  <c r="D79" i="134"/>
  <c r="D98" i="134" s="1"/>
  <c r="C79" i="134"/>
  <c r="F78" i="134"/>
  <c r="E78" i="134"/>
  <c r="E77" i="134"/>
  <c r="E79" i="134" s="1"/>
  <c r="G75" i="134"/>
  <c r="D75" i="134"/>
  <c r="C75" i="134"/>
  <c r="E74" i="134"/>
  <c r="F74" i="134" s="1"/>
  <c r="E73" i="134"/>
  <c r="F73" i="134" s="1"/>
  <c r="E72" i="134"/>
  <c r="F72" i="134" s="1"/>
  <c r="E71" i="134"/>
  <c r="F71" i="134" s="1"/>
  <c r="E70" i="134"/>
  <c r="F70" i="134" s="1"/>
  <c r="E69" i="134"/>
  <c r="F69" i="134" s="1"/>
  <c r="E68" i="134"/>
  <c r="F68" i="134" s="1"/>
  <c r="E67" i="134"/>
  <c r="F67" i="134" s="1"/>
  <c r="E66" i="134"/>
  <c r="F66" i="134" s="1"/>
  <c r="F75" i="134" s="1"/>
  <c r="D64" i="134"/>
  <c r="C64" i="134"/>
  <c r="G63" i="134"/>
  <c r="E63" i="134"/>
  <c r="F63" i="134" s="1"/>
  <c r="F62" i="134"/>
  <c r="E62" i="134"/>
  <c r="G62" i="134" s="1"/>
  <c r="G61" i="134"/>
  <c r="E61" i="134"/>
  <c r="F61" i="134" s="1"/>
  <c r="F60" i="134"/>
  <c r="E60" i="134"/>
  <c r="G60" i="134" s="1"/>
  <c r="G59" i="134"/>
  <c r="G64" i="134" s="1"/>
  <c r="E59" i="134"/>
  <c r="F58" i="134"/>
  <c r="E58" i="134"/>
  <c r="G58" i="134" s="1"/>
  <c r="G57" i="134"/>
  <c r="E57" i="134"/>
  <c r="F57" i="134" s="1"/>
  <c r="F56" i="134"/>
  <c r="E56" i="134"/>
  <c r="G56" i="134" s="1"/>
  <c r="G55" i="134"/>
  <c r="E55" i="134"/>
  <c r="F55" i="134" s="1"/>
  <c r="F54" i="134"/>
  <c r="E54" i="134"/>
  <c r="G54" i="134" s="1"/>
  <c r="G53" i="134"/>
  <c r="E53" i="134"/>
  <c r="F53" i="134" s="1"/>
  <c r="F52" i="134"/>
  <c r="E52" i="134"/>
  <c r="G52" i="134" s="1"/>
  <c r="G51" i="134"/>
  <c r="E51" i="134"/>
  <c r="F51" i="134" s="1"/>
  <c r="F50" i="134"/>
  <c r="E50" i="134"/>
  <c r="G50" i="134" s="1"/>
  <c r="G49" i="134"/>
  <c r="E49" i="134"/>
  <c r="F49" i="134" s="1"/>
  <c r="F48" i="134"/>
  <c r="E48" i="134"/>
  <c r="G48" i="134" s="1"/>
  <c r="G47" i="134"/>
  <c r="E47" i="134"/>
  <c r="F47" i="134" s="1"/>
  <c r="F46" i="134"/>
  <c r="E46" i="134"/>
  <c r="G46" i="134" s="1"/>
  <c r="G45" i="134"/>
  <c r="E45" i="134"/>
  <c r="F45" i="134" s="1"/>
  <c r="F44" i="134"/>
  <c r="E44" i="134"/>
  <c r="G44" i="134" s="1"/>
  <c r="G43" i="134"/>
  <c r="E43" i="134"/>
  <c r="F43" i="134" s="1"/>
  <c r="F42" i="134"/>
  <c r="E42" i="134"/>
  <c r="G42" i="134" s="1"/>
  <c r="G41" i="134"/>
  <c r="E41" i="134"/>
  <c r="F41" i="134" s="1"/>
  <c r="F40" i="134"/>
  <c r="E40" i="134"/>
  <c r="G40" i="134" s="1"/>
  <c r="G39" i="134"/>
  <c r="E39" i="134"/>
  <c r="F39" i="134" s="1"/>
  <c r="F38" i="134"/>
  <c r="E38" i="134"/>
  <c r="G38" i="134" s="1"/>
  <c r="D37" i="134"/>
  <c r="C37" i="134"/>
  <c r="F36" i="134"/>
  <c r="E36" i="134"/>
  <c r="G36" i="134" s="1"/>
  <c r="G35" i="134"/>
  <c r="E35" i="134"/>
  <c r="F35" i="134" s="1"/>
  <c r="F34" i="134"/>
  <c r="E34" i="134"/>
  <c r="G34" i="134" s="1"/>
  <c r="G33" i="134"/>
  <c r="E33" i="134"/>
  <c r="F33" i="134" s="1"/>
  <c r="F32" i="134"/>
  <c r="E32" i="134"/>
  <c r="G32" i="134" s="1"/>
  <c r="G31" i="134"/>
  <c r="E31" i="134"/>
  <c r="F31" i="134" s="1"/>
  <c r="E30" i="134"/>
  <c r="G30" i="134" s="1"/>
  <c r="D28" i="134"/>
  <c r="C28" i="134"/>
  <c r="F27" i="134"/>
  <c r="E27" i="134"/>
  <c r="G27" i="134" s="1"/>
  <c r="G26" i="134"/>
  <c r="E26" i="134"/>
  <c r="F26" i="134" s="1"/>
  <c r="F25" i="134"/>
  <c r="E25" i="134"/>
  <c r="G25" i="134" s="1"/>
  <c r="G24" i="134"/>
  <c r="E24" i="134"/>
  <c r="F24" i="134" s="1"/>
  <c r="G23" i="134"/>
  <c r="E23" i="134"/>
  <c r="F23" i="134" s="1"/>
  <c r="E22" i="134"/>
  <c r="F22" i="134" s="1"/>
  <c r="E21" i="134"/>
  <c r="F21" i="134" s="1"/>
  <c r="F20" i="134"/>
  <c r="E20" i="134"/>
  <c r="G20" i="134" s="1"/>
  <c r="D18" i="134"/>
  <c r="C18" i="134"/>
  <c r="F17" i="134"/>
  <c r="E17" i="134"/>
  <c r="G17" i="134" s="1"/>
  <c r="E16" i="134"/>
  <c r="F16" i="134" s="1"/>
  <c r="F15" i="134"/>
  <c r="E15" i="134"/>
  <c r="G15" i="134" s="1"/>
  <c r="E14" i="134"/>
  <c r="F14" i="134" s="1"/>
  <c r="F13" i="134"/>
  <c r="E13" i="134"/>
  <c r="G13" i="134" s="1"/>
  <c r="E12" i="134"/>
  <c r="F12" i="134" s="1"/>
  <c r="F18" i="134" s="1"/>
  <c r="D10" i="134"/>
  <c r="C10" i="134"/>
  <c r="F9" i="134"/>
  <c r="E9" i="134"/>
  <c r="G9" i="134" s="1"/>
  <c r="E8" i="134"/>
  <c r="F8" i="134" s="1"/>
  <c r="F7" i="134"/>
  <c r="E7" i="134"/>
  <c r="G7" i="134" s="1"/>
  <c r="E6" i="134"/>
  <c r="F6" i="134" s="1"/>
  <c r="F5" i="134"/>
  <c r="E5" i="134"/>
  <c r="G5" i="134" s="1"/>
  <c r="E4" i="134"/>
  <c r="F4" i="134" s="1"/>
  <c r="E3" i="134"/>
  <c r="G10" i="134" s="1"/>
  <c r="D97" i="133"/>
  <c r="C97" i="133"/>
  <c r="E96" i="133"/>
  <c r="G96" i="133" s="1"/>
  <c r="E95" i="133"/>
  <c r="F95" i="133" s="1"/>
  <c r="E94" i="133"/>
  <c r="G94" i="133" s="1"/>
  <c r="E93" i="133"/>
  <c r="F93" i="133" s="1"/>
  <c r="E92" i="133"/>
  <c r="G92" i="133" s="1"/>
  <c r="E91" i="133"/>
  <c r="F91" i="133" s="1"/>
  <c r="E90" i="133"/>
  <c r="G90" i="133" s="1"/>
  <c r="D88" i="133"/>
  <c r="C88" i="133"/>
  <c r="E87" i="133"/>
  <c r="G87" i="133" s="1"/>
  <c r="E86" i="133"/>
  <c r="F86" i="133" s="1"/>
  <c r="E85" i="133"/>
  <c r="G85" i="133" s="1"/>
  <c r="E84" i="133"/>
  <c r="F84" i="133" s="1"/>
  <c r="E83" i="133"/>
  <c r="G83" i="133" s="1"/>
  <c r="E82" i="133"/>
  <c r="F82" i="133" s="1"/>
  <c r="E81" i="133"/>
  <c r="G81" i="133" s="1"/>
  <c r="D79" i="133"/>
  <c r="C79" i="133"/>
  <c r="E78" i="133"/>
  <c r="F78" i="133" s="1"/>
  <c r="E77" i="133"/>
  <c r="E79" i="133" s="1"/>
  <c r="G75" i="133"/>
  <c r="D75" i="133"/>
  <c r="C75" i="133"/>
  <c r="E74" i="133"/>
  <c r="F74" i="133" s="1"/>
  <c r="E73" i="133"/>
  <c r="F73" i="133" s="1"/>
  <c r="E72" i="133"/>
  <c r="F72" i="133" s="1"/>
  <c r="E71" i="133"/>
  <c r="F71" i="133" s="1"/>
  <c r="E70" i="133"/>
  <c r="F70" i="133" s="1"/>
  <c r="E69" i="133"/>
  <c r="F69" i="133" s="1"/>
  <c r="E68" i="133"/>
  <c r="F68" i="133" s="1"/>
  <c r="E67" i="133"/>
  <c r="F67" i="133" s="1"/>
  <c r="E66" i="133"/>
  <c r="F66" i="133" s="1"/>
  <c r="D64" i="133"/>
  <c r="C64" i="133"/>
  <c r="E63" i="133"/>
  <c r="F63" i="133" s="1"/>
  <c r="E62" i="133"/>
  <c r="G62" i="133" s="1"/>
  <c r="E61" i="133"/>
  <c r="F61" i="133" s="1"/>
  <c r="E60" i="133"/>
  <c r="G60" i="133" s="1"/>
  <c r="E59" i="133"/>
  <c r="G59" i="133" s="1"/>
  <c r="E58" i="133"/>
  <c r="G58" i="133" s="1"/>
  <c r="E57" i="133"/>
  <c r="F57" i="133" s="1"/>
  <c r="E56" i="133"/>
  <c r="G56" i="133" s="1"/>
  <c r="E55" i="133"/>
  <c r="F55" i="133" s="1"/>
  <c r="E54" i="133"/>
  <c r="G54" i="133" s="1"/>
  <c r="E53" i="133"/>
  <c r="F53" i="133" s="1"/>
  <c r="E52" i="133"/>
  <c r="G52" i="133" s="1"/>
  <c r="E51" i="133"/>
  <c r="F51" i="133" s="1"/>
  <c r="E50" i="133"/>
  <c r="G50" i="133" s="1"/>
  <c r="E49" i="133"/>
  <c r="F49" i="133" s="1"/>
  <c r="E48" i="133"/>
  <c r="G48" i="133" s="1"/>
  <c r="E47" i="133"/>
  <c r="F47" i="133" s="1"/>
  <c r="E46" i="133"/>
  <c r="G46" i="133" s="1"/>
  <c r="E45" i="133"/>
  <c r="F45" i="133" s="1"/>
  <c r="E44" i="133"/>
  <c r="G44" i="133" s="1"/>
  <c r="E43" i="133"/>
  <c r="F43" i="133" s="1"/>
  <c r="E42" i="133"/>
  <c r="G42" i="133" s="1"/>
  <c r="E41" i="133"/>
  <c r="F41" i="133" s="1"/>
  <c r="E40" i="133"/>
  <c r="G40" i="133" s="1"/>
  <c r="E39" i="133"/>
  <c r="F39" i="133" s="1"/>
  <c r="E38" i="133"/>
  <c r="G38" i="133" s="1"/>
  <c r="D37" i="133"/>
  <c r="C37" i="133"/>
  <c r="E36" i="133"/>
  <c r="G36" i="133" s="1"/>
  <c r="E35" i="133"/>
  <c r="F35" i="133" s="1"/>
  <c r="E34" i="133"/>
  <c r="G34" i="133" s="1"/>
  <c r="E33" i="133"/>
  <c r="F33" i="133" s="1"/>
  <c r="E32" i="133"/>
  <c r="G32" i="133" s="1"/>
  <c r="E31" i="133"/>
  <c r="F31" i="133" s="1"/>
  <c r="E30" i="133"/>
  <c r="G30" i="133" s="1"/>
  <c r="D28" i="133"/>
  <c r="C28" i="133"/>
  <c r="E27" i="133"/>
  <c r="G27" i="133" s="1"/>
  <c r="E26" i="133"/>
  <c r="F26" i="133" s="1"/>
  <c r="E25" i="133"/>
  <c r="G25" i="133" s="1"/>
  <c r="E24" i="133"/>
  <c r="F24" i="133" s="1"/>
  <c r="E23" i="133"/>
  <c r="F23" i="133" s="1"/>
  <c r="E22" i="133"/>
  <c r="F22" i="133" s="1"/>
  <c r="E21" i="133"/>
  <c r="F21" i="133" s="1"/>
  <c r="E20" i="133"/>
  <c r="G20" i="133" s="1"/>
  <c r="D18" i="133"/>
  <c r="C18" i="133"/>
  <c r="E17" i="133"/>
  <c r="G17" i="133" s="1"/>
  <c r="E16" i="133"/>
  <c r="F16" i="133" s="1"/>
  <c r="E15" i="133"/>
  <c r="G15" i="133" s="1"/>
  <c r="E14" i="133"/>
  <c r="F14" i="133" s="1"/>
  <c r="F13" i="133"/>
  <c r="E13" i="133"/>
  <c r="G13" i="133" s="1"/>
  <c r="E12" i="133"/>
  <c r="F12" i="133" s="1"/>
  <c r="F18" i="133" s="1"/>
  <c r="D10" i="133"/>
  <c r="C10" i="133"/>
  <c r="E9" i="133"/>
  <c r="G9" i="133" s="1"/>
  <c r="E8" i="133"/>
  <c r="F8" i="133" s="1"/>
  <c r="E7" i="133"/>
  <c r="G7" i="133" s="1"/>
  <c r="E6" i="133"/>
  <c r="F6" i="133" s="1"/>
  <c r="E5" i="133"/>
  <c r="G5" i="133" s="1"/>
  <c r="E4" i="133"/>
  <c r="F4" i="133" s="1"/>
  <c r="E3" i="133"/>
  <c r="G3" i="133" s="1"/>
  <c r="C97" i="132"/>
  <c r="B97" i="132"/>
  <c r="E96" i="132"/>
  <c r="D96" i="132"/>
  <c r="F96" i="132" s="1"/>
  <c r="F95" i="132"/>
  <c r="D95" i="132"/>
  <c r="E95" i="132" s="1"/>
  <c r="E94" i="132"/>
  <c r="D94" i="132"/>
  <c r="F94" i="132" s="1"/>
  <c r="F93" i="132"/>
  <c r="D93" i="132"/>
  <c r="E93" i="132" s="1"/>
  <c r="E92" i="132"/>
  <c r="D92" i="132"/>
  <c r="F92" i="132" s="1"/>
  <c r="F91" i="132"/>
  <c r="F97" i="132" s="1"/>
  <c r="D91" i="132"/>
  <c r="E91" i="132" s="1"/>
  <c r="E90" i="132"/>
  <c r="E97" i="132" s="1"/>
  <c r="D90" i="132"/>
  <c r="F90" i="132" s="1"/>
  <c r="C88" i="132"/>
  <c r="B88" i="132"/>
  <c r="E87" i="132"/>
  <c r="D87" i="132"/>
  <c r="F87" i="132" s="1"/>
  <c r="F86" i="132"/>
  <c r="D86" i="132"/>
  <c r="E86" i="132" s="1"/>
  <c r="E85" i="132"/>
  <c r="D85" i="132"/>
  <c r="F85" i="132" s="1"/>
  <c r="F84" i="132"/>
  <c r="D84" i="132"/>
  <c r="E84" i="132" s="1"/>
  <c r="E83" i="132"/>
  <c r="D83" i="132"/>
  <c r="F83" i="132" s="1"/>
  <c r="F82" i="132"/>
  <c r="F88" i="132" s="1"/>
  <c r="D82" i="132"/>
  <c r="E82" i="132" s="1"/>
  <c r="E81" i="132"/>
  <c r="E88" i="132" s="1"/>
  <c r="D81" i="132"/>
  <c r="F81" i="132" s="1"/>
  <c r="E79" i="132"/>
  <c r="C79" i="132"/>
  <c r="C98" i="132" s="1"/>
  <c r="B79" i="132"/>
  <c r="E78" i="132"/>
  <c r="D78" i="132"/>
  <c r="E77" i="132"/>
  <c r="D77" i="132"/>
  <c r="D79" i="132" s="1"/>
  <c r="F75" i="132"/>
  <c r="C75" i="132"/>
  <c r="B75" i="132"/>
  <c r="D74" i="132"/>
  <c r="E74" i="132" s="1"/>
  <c r="D73" i="132"/>
  <c r="E73" i="132" s="1"/>
  <c r="D72" i="132"/>
  <c r="E72" i="132" s="1"/>
  <c r="D71" i="132"/>
  <c r="E71" i="132" s="1"/>
  <c r="D70" i="132"/>
  <c r="E70" i="132" s="1"/>
  <c r="D69" i="132"/>
  <c r="E69" i="132" s="1"/>
  <c r="D68" i="132"/>
  <c r="E68" i="132" s="1"/>
  <c r="D67" i="132"/>
  <c r="E67" i="132" s="1"/>
  <c r="D66" i="132"/>
  <c r="E66" i="132" s="1"/>
  <c r="C64" i="132"/>
  <c r="B64" i="132"/>
  <c r="D63" i="132"/>
  <c r="E63" i="132" s="1"/>
  <c r="E62" i="132"/>
  <c r="D62" i="132"/>
  <c r="F62" i="132" s="1"/>
  <c r="D61" i="132"/>
  <c r="E61" i="132" s="1"/>
  <c r="E60" i="132"/>
  <c r="D60" i="132"/>
  <c r="F60" i="132" s="1"/>
  <c r="D59" i="132"/>
  <c r="E58" i="132"/>
  <c r="D58" i="132"/>
  <c r="F58" i="132" s="1"/>
  <c r="D57" i="132"/>
  <c r="E57" i="132" s="1"/>
  <c r="E56" i="132"/>
  <c r="D56" i="132"/>
  <c r="F56" i="132" s="1"/>
  <c r="D55" i="132"/>
  <c r="E55" i="132" s="1"/>
  <c r="E54" i="132"/>
  <c r="D54" i="132"/>
  <c r="F54" i="132" s="1"/>
  <c r="D53" i="132"/>
  <c r="E53" i="132" s="1"/>
  <c r="E52" i="132"/>
  <c r="D52" i="132"/>
  <c r="F52" i="132" s="1"/>
  <c r="D51" i="132"/>
  <c r="E51" i="132" s="1"/>
  <c r="E50" i="132"/>
  <c r="D50" i="132"/>
  <c r="F50" i="132" s="1"/>
  <c r="D49" i="132"/>
  <c r="E49" i="132" s="1"/>
  <c r="E48" i="132"/>
  <c r="D48" i="132"/>
  <c r="F48" i="132" s="1"/>
  <c r="D47" i="132"/>
  <c r="E47" i="132" s="1"/>
  <c r="E46" i="132"/>
  <c r="D46" i="132"/>
  <c r="F46" i="132" s="1"/>
  <c r="D45" i="132"/>
  <c r="E45" i="132" s="1"/>
  <c r="E44" i="132"/>
  <c r="D44" i="132"/>
  <c r="F44" i="132" s="1"/>
  <c r="D43" i="132"/>
  <c r="E43" i="132" s="1"/>
  <c r="E42" i="132"/>
  <c r="D42" i="132"/>
  <c r="F42" i="132" s="1"/>
  <c r="D41" i="132"/>
  <c r="E41" i="132" s="1"/>
  <c r="E40" i="132"/>
  <c r="D40" i="132"/>
  <c r="F40" i="132" s="1"/>
  <c r="D39" i="132"/>
  <c r="E39" i="132" s="1"/>
  <c r="E38" i="132"/>
  <c r="D38" i="132"/>
  <c r="F38" i="132" s="1"/>
  <c r="C37" i="132"/>
  <c r="B37" i="132"/>
  <c r="E36" i="132"/>
  <c r="D36" i="132"/>
  <c r="F36" i="132" s="1"/>
  <c r="D35" i="132"/>
  <c r="E35" i="132" s="1"/>
  <c r="E34" i="132"/>
  <c r="D34" i="132"/>
  <c r="F34" i="132" s="1"/>
  <c r="D33" i="132"/>
  <c r="E33" i="132" s="1"/>
  <c r="E32" i="132"/>
  <c r="D32" i="132"/>
  <c r="F32" i="132" s="1"/>
  <c r="D31" i="132"/>
  <c r="E31" i="132" s="1"/>
  <c r="E30" i="132"/>
  <c r="D30" i="132"/>
  <c r="F30" i="132" s="1"/>
  <c r="C28" i="132"/>
  <c r="B28" i="132"/>
  <c r="E27" i="132"/>
  <c r="D27" i="132"/>
  <c r="F27" i="132" s="1"/>
  <c r="D26" i="132"/>
  <c r="E26" i="132" s="1"/>
  <c r="E25" i="132"/>
  <c r="D25" i="132"/>
  <c r="F25" i="132" s="1"/>
  <c r="D24" i="132"/>
  <c r="E24" i="132" s="1"/>
  <c r="D23" i="132"/>
  <c r="E23" i="132" s="1"/>
  <c r="F22" i="132"/>
  <c r="D22" i="132"/>
  <c r="E22" i="132" s="1"/>
  <c r="F21" i="132"/>
  <c r="D21" i="132"/>
  <c r="E21" i="132" s="1"/>
  <c r="E20" i="132"/>
  <c r="E28" i="132" s="1"/>
  <c r="D20" i="132"/>
  <c r="F20" i="132" s="1"/>
  <c r="C18" i="132"/>
  <c r="B18" i="132"/>
  <c r="E17" i="132"/>
  <c r="D17" i="132"/>
  <c r="F17" i="132" s="1"/>
  <c r="F16" i="132"/>
  <c r="D16" i="132"/>
  <c r="E16" i="132" s="1"/>
  <c r="E15" i="132"/>
  <c r="D15" i="132"/>
  <c r="F15" i="132" s="1"/>
  <c r="F14" i="132"/>
  <c r="D14" i="132"/>
  <c r="E14" i="132" s="1"/>
  <c r="E13" i="132"/>
  <c r="D13" i="132"/>
  <c r="F13" i="132" s="1"/>
  <c r="F12" i="132"/>
  <c r="F18" i="132" s="1"/>
  <c r="D12" i="132"/>
  <c r="E12" i="132" s="1"/>
  <c r="E18" i="132" s="1"/>
  <c r="C10" i="132"/>
  <c r="B10" i="132"/>
  <c r="D9" i="132"/>
  <c r="E9" i="132" s="1"/>
  <c r="E8" i="132"/>
  <c r="D8" i="132"/>
  <c r="F8" i="132" s="1"/>
  <c r="D7" i="132"/>
  <c r="E7" i="132" s="1"/>
  <c r="E6" i="132"/>
  <c r="D6" i="132"/>
  <c r="F6" i="132" s="1"/>
  <c r="D5" i="132"/>
  <c r="E5" i="132" s="1"/>
  <c r="E4" i="132"/>
  <c r="D4" i="132"/>
  <c r="F4" i="132" s="1"/>
  <c r="D3" i="132"/>
  <c r="D10" i="132" s="1"/>
  <c r="C97" i="131"/>
  <c r="C98" i="131" s="1"/>
  <c r="B97" i="131"/>
  <c r="B98" i="131" s="1"/>
  <c r="D96" i="131"/>
  <c r="F96" i="131" s="1"/>
  <c r="D95" i="131"/>
  <c r="E95" i="131" s="1"/>
  <c r="D94" i="131"/>
  <c r="F94" i="131" s="1"/>
  <c r="D93" i="131"/>
  <c r="E93" i="131" s="1"/>
  <c r="D92" i="131"/>
  <c r="F92" i="131" s="1"/>
  <c r="D91" i="131"/>
  <c r="E91" i="131" s="1"/>
  <c r="D90" i="131"/>
  <c r="F90" i="131" s="1"/>
  <c r="C88" i="131"/>
  <c r="B88" i="131"/>
  <c r="D87" i="131"/>
  <c r="F87" i="131" s="1"/>
  <c r="E86" i="131"/>
  <c r="D86" i="131"/>
  <c r="F86" i="131" s="1"/>
  <c r="D85" i="131"/>
  <c r="F85" i="131" s="1"/>
  <c r="E84" i="131"/>
  <c r="D84" i="131"/>
  <c r="F84" i="131" s="1"/>
  <c r="D83" i="131"/>
  <c r="F83" i="131" s="1"/>
  <c r="E82" i="131"/>
  <c r="D82" i="131"/>
  <c r="F82" i="131" s="1"/>
  <c r="D81" i="131"/>
  <c r="F81" i="131" s="1"/>
  <c r="C79" i="131"/>
  <c r="B79" i="131"/>
  <c r="D78" i="131"/>
  <c r="E78" i="131" s="1"/>
  <c r="D77" i="131"/>
  <c r="D79" i="131" s="1"/>
  <c r="F75" i="131"/>
  <c r="C75" i="131"/>
  <c r="B75" i="131"/>
  <c r="D74" i="131"/>
  <c r="E74" i="131" s="1"/>
  <c r="D73" i="131"/>
  <c r="E73" i="131" s="1"/>
  <c r="D72" i="131"/>
  <c r="E72" i="131" s="1"/>
  <c r="D71" i="131"/>
  <c r="E71" i="131" s="1"/>
  <c r="D70" i="131"/>
  <c r="E70" i="131" s="1"/>
  <c r="D69" i="131"/>
  <c r="E69" i="131" s="1"/>
  <c r="D68" i="131"/>
  <c r="E68" i="131" s="1"/>
  <c r="D67" i="131"/>
  <c r="E67" i="131" s="1"/>
  <c r="D66" i="131"/>
  <c r="E66" i="131" s="1"/>
  <c r="E75" i="131" s="1"/>
  <c r="C64" i="131"/>
  <c r="B64" i="131"/>
  <c r="E63" i="131"/>
  <c r="D63" i="131"/>
  <c r="F63" i="131" s="1"/>
  <c r="D62" i="131"/>
  <c r="F62" i="131" s="1"/>
  <c r="E61" i="131"/>
  <c r="D61" i="131"/>
  <c r="F61" i="131" s="1"/>
  <c r="D60" i="131"/>
  <c r="F60" i="131" s="1"/>
  <c r="E59" i="131"/>
  <c r="D59" i="131"/>
  <c r="D64" i="131" s="1"/>
  <c r="D58" i="131"/>
  <c r="F58" i="131" s="1"/>
  <c r="E57" i="131"/>
  <c r="D57" i="131"/>
  <c r="F57" i="131" s="1"/>
  <c r="D56" i="131"/>
  <c r="F56" i="131" s="1"/>
  <c r="E55" i="131"/>
  <c r="D55" i="131"/>
  <c r="F55" i="131" s="1"/>
  <c r="D54" i="131"/>
  <c r="F54" i="131" s="1"/>
  <c r="E53" i="131"/>
  <c r="D53" i="131"/>
  <c r="F53" i="131" s="1"/>
  <c r="D52" i="131"/>
  <c r="F52" i="131" s="1"/>
  <c r="E51" i="131"/>
  <c r="D51" i="131"/>
  <c r="F51" i="131" s="1"/>
  <c r="D50" i="131"/>
  <c r="F50" i="131" s="1"/>
  <c r="D49" i="131"/>
  <c r="E49" i="131" s="1"/>
  <c r="D48" i="131"/>
  <c r="F48" i="131" s="1"/>
  <c r="D47" i="131"/>
  <c r="E47" i="131" s="1"/>
  <c r="D46" i="131"/>
  <c r="F46" i="131" s="1"/>
  <c r="D45" i="131"/>
  <c r="E45" i="131" s="1"/>
  <c r="D44" i="131"/>
  <c r="F44" i="131" s="1"/>
  <c r="D43" i="131"/>
  <c r="E43" i="131" s="1"/>
  <c r="D42" i="131"/>
  <c r="F42" i="131" s="1"/>
  <c r="D41" i="131"/>
  <c r="E41" i="131" s="1"/>
  <c r="E40" i="131"/>
  <c r="D40" i="131"/>
  <c r="F40" i="131" s="1"/>
  <c r="D39" i="131"/>
  <c r="E39" i="131" s="1"/>
  <c r="E38" i="131"/>
  <c r="D38" i="131"/>
  <c r="F38" i="131" s="1"/>
  <c r="C37" i="131"/>
  <c r="B37" i="131"/>
  <c r="E36" i="131"/>
  <c r="D36" i="131"/>
  <c r="F36" i="131" s="1"/>
  <c r="D35" i="131"/>
  <c r="E35" i="131" s="1"/>
  <c r="E34" i="131"/>
  <c r="D34" i="131"/>
  <c r="F34" i="131" s="1"/>
  <c r="D33" i="131"/>
  <c r="E33" i="131" s="1"/>
  <c r="E32" i="131"/>
  <c r="D32" i="131"/>
  <c r="F32" i="131" s="1"/>
  <c r="D31" i="131"/>
  <c r="E31" i="131" s="1"/>
  <c r="E30" i="131"/>
  <c r="E37" i="131" s="1"/>
  <c r="D30" i="131"/>
  <c r="F30" i="131" s="1"/>
  <c r="C28" i="131"/>
  <c r="B28" i="131"/>
  <c r="E27" i="131"/>
  <c r="D27" i="131"/>
  <c r="F27" i="131" s="1"/>
  <c r="D26" i="131"/>
  <c r="E26" i="131" s="1"/>
  <c r="E25" i="131"/>
  <c r="D25" i="131"/>
  <c r="F25" i="131" s="1"/>
  <c r="D24" i="131"/>
  <c r="E24" i="131" s="1"/>
  <c r="D23" i="131"/>
  <c r="E23" i="131" s="1"/>
  <c r="E22" i="131"/>
  <c r="D22" i="131"/>
  <c r="F22" i="131" s="1"/>
  <c r="E21" i="131"/>
  <c r="D21" i="131"/>
  <c r="F21" i="131" s="1"/>
  <c r="D20" i="131"/>
  <c r="F20" i="131" s="1"/>
  <c r="C18" i="131"/>
  <c r="B18" i="131"/>
  <c r="D17" i="131"/>
  <c r="F17" i="131" s="1"/>
  <c r="D16" i="131"/>
  <c r="E16" i="131" s="1"/>
  <c r="D15" i="131"/>
  <c r="F15" i="131" s="1"/>
  <c r="D14" i="131"/>
  <c r="E14" i="131" s="1"/>
  <c r="D13" i="131"/>
  <c r="F13" i="131" s="1"/>
  <c r="D12" i="131"/>
  <c r="E12" i="131" s="1"/>
  <c r="E18" i="131" s="1"/>
  <c r="C10" i="131"/>
  <c r="B10" i="131"/>
  <c r="D9" i="131"/>
  <c r="E9" i="131" s="1"/>
  <c r="D8" i="131"/>
  <c r="F8" i="131" s="1"/>
  <c r="D7" i="131"/>
  <c r="E7" i="131" s="1"/>
  <c r="D6" i="131"/>
  <c r="F6" i="131" s="1"/>
  <c r="D5" i="131"/>
  <c r="E5" i="131" s="1"/>
  <c r="D4" i="131"/>
  <c r="F4" i="131" s="1"/>
  <c r="E3" i="131"/>
  <c r="D3" i="131"/>
  <c r="D10" i="131" s="1"/>
  <c r="D110" i="130"/>
  <c r="C110" i="130"/>
  <c r="F109" i="130"/>
  <c r="E109" i="130"/>
  <c r="G109" i="130" s="1"/>
  <c r="E108" i="130"/>
  <c r="F108" i="130" s="1"/>
  <c r="F107" i="130"/>
  <c r="E107" i="130"/>
  <c r="G107" i="130" s="1"/>
  <c r="E106" i="130"/>
  <c r="F106" i="130" s="1"/>
  <c r="F105" i="130"/>
  <c r="E105" i="130"/>
  <c r="G105" i="130" s="1"/>
  <c r="E104" i="130"/>
  <c r="F104" i="130" s="1"/>
  <c r="F103" i="130"/>
  <c r="E103" i="130"/>
  <c r="G103" i="130" s="1"/>
  <c r="D101" i="130"/>
  <c r="C101" i="130"/>
  <c r="F100" i="130"/>
  <c r="E100" i="130"/>
  <c r="G100" i="130" s="1"/>
  <c r="E99" i="130"/>
  <c r="F99" i="130" s="1"/>
  <c r="F98" i="130"/>
  <c r="E98" i="130"/>
  <c r="G98" i="130" s="1"/>
  <c r="E97" i="130"/>
  <c r="F97" i="130" s="1"/>
  <c r="F96" i="130"/>
  <c r="E96" i="130"/>
  <c r="G96" i="130" s="1"/>
  <c r="E95" i="130"/>
  <c r="F95" i="130" s="1"/>
  <c r="F94" i="130"/>
  <c r="E94" i="130"/>
  <c r="G94" i="130" s="1"/>
  <c r="D92" i="130"/>
  <c r="C92" i="130"/>
  <c r="F91" i="130"/>
  <c r="E91" i="130"/>
  <c r="F90" i="130"/>
  <c r="F92" i="130" s="1"/>
  <c r="E90" i="130"/>
  <c r="E92" i="130" s="1"/>
  <c r="G88" i="130"/>
  <c r="D88" i="130"/>
  <c r="C88" i="130"/>
  <c r="E87" i="130"/>
  <c r="F87" i="130" s="1"/>
  <c r="E86" i="130"/>
  <c r="F86" i="130" s="1"/>
  <c r="E85" i="130"/>
  <c r="F85" i="130" s="1"/>
  <c r="E84" i="130"/>
  <c r="F84" i="130" s="1"/>
  <c r="E83" i="130"/>
  <c r="F83" i="130" s="1"/>
  <c r="E82" i="130"/>
  <c r="F82" i="130" s="1"/>
  <c r="E81" i="130"/>
  <c r="F81" i="130" s="1"/>
  <c r="E80" i="130"/>
  <c r="F80" i="130" s="1"/>
  <c r="E79" i="130"/>
  <c r="F79" i="130" s="1"/>
  <c r="F88" i="130" s="1"/>
  <c r="D77" i="130"/>
  <c r="C77" i="130"/>
  <c r="F63" i="130"/>
  <c r="E63" i="130"/>
  <c r="G63" i="130" s="1"/>
  <c r="E62" i="130"/>
  <c r="F62" i="130" s="1"/>
  <c r="F61" i="130"/>
  <c r="E61" i="130"/>
  <c r="G61" i="130" s="1"/>
  <c r="G60" i="130"/>
  <c r="E60" i="130"/>
  <c r="F59" i="130"/>
  <c r="E59" i="130"/>
  <c r="G59" i="130" s="1"/>
  <c r="G58" i="130"/>
  <c r="E58" i="130"/>
  <c r="F58" i="130" s="1"/>
  <c r="F57" i="130"/>
  <c r="E57" i="130"/>
  <c r="G57" i="130" s="1"/>
  <c r="G56" i="130"/>
  <c r="E56" i="130"/>
  <c r="F56" i="130" s="1"/>
  <c r="F55" i="130"/>
  <c r="E55" i="130"/>
  <c r="G55" i="130" s="1"/>
  <c r="E54" i="130"/>
  <c r="F54" i="130" s="1"/>
  <c r="F53" i="130"/>
  <c r="E53" i="130"/>
  <c r="G53" i="130" s="1"/>
  <c r="E52" i="130"/>
  <c r="F52" i="130" s="1"/>
  <c r="F51" i="130"/>
  <c r="E51" i="130"/>
  <c r="G51" i="130" s="1"/>
  <c r="E50" i="130"/>
  <c r="F50" i="130" s="1"/>
  <c r="E49" i="130"/>
  <c r="G49" i="130" s="1"/>
  <c r="E48" i="130"/>
  <c r="F48" i="130" s="1"/>
  <c r="E46" i="130"/>
  <c r="E45" i="130"/>
  <c r="F45" i="130" s="1"/>
  <c r="E44" i="130"/>
  <c r="G44" i="130" s="1"/>
  <c r="E43" i="130"/>
  <c r="F43" i="130" s="1"/>
  <c r="F42" i="130"/>
  <c r="E42" i="130"/>
  <c r="G42" i="130" s="1"/>
  <c r="G41" i="130"/>
  <c r="E41" i="130"/>
  <c r="F41" i="130" s="1"/>
  <c r="F40" i="130"/>
  <c r="E40" i="130"/>
  <c r="G40" i="130" s="1"/>
  <c r="G39" i="130"/>
  <c r="E39" i="130"/>
  <c r="F39" i="130" s="1"/>
  <c r="F38" i="130"/>
  <c r="E38" i="130"/>
  <c r="G38" i="130" s="1"/>
  <c r="D37" i="130"/>
  <c r="C37" i="130"/>
  <c r="F36" i="130"/>
  <c r="E36" i="130"/>
  <c r="G36" i="130" s="1"/>
  <c r="G35" i="130"/>
  <c r="E35" i="130"/>
  <c r="F35" i="130" s="1"/>
  <c r="F34" i="130"/>
  <c r="E34" i="130"/>
  <c r="G34" i="130" s="1"/>
  <c r="G33" i="130"/>
  <c r="E33" i="130"/>
  <c r="F33" i="130" s="1"/>
  <c r="F32" i="130"/>
  <c r="E32" i="130"/>
  <c r="G32" i="130" s="1"/>
  <c r="G31" i="130"/>
  <c r="E31" i="130"/>
  <c r="F31" i="130" s="1"/>
  <c r="E30" i="130"/>
  <c r="G30" i="130" s="1"/>
  <c r="D28" i="130"/>
  <c r="C28" i="130"/>
  <c r="F27" i="130"/>
  <c r="E27" i="130"/>
  <c r="G27" i="130" s="1"/>
  <c r="G26" i="130"/>
  <c r="E26" i="130"/>
  <c r="F26" i="130" s="1"/>
  <c r="F25" i="130"/>
  <c r="E25" i="130"/>
  <c r="G25" i="130" s="1"/>
  <c r="G24" i="130"/>
  <c r="E24" i="130"/>
  <c r="F24" i="130" s="1"/>
  <c r="G23" i="130"/>
  <c r="E23" i="130"/>
  <c r="F23" i="130" s="1"/>
  <c r="E22" i="130"/>
  <c r="F22" i="130" s="1"/>
  <c r="E21" i="130"/>
  <c r="F21" i="130" s="1"/>
  <c r="E20" i="130"/>
  <c r="G20" i="130" s="1"/>
  <c r="D18" i="130"/>
  <c r="C18" i="130"/>
  <c r="F17" i="130"/>
  <c r="E17" i="130"/>
  <c r="G17" i="130" s="1"/>
  <c r="E16" i="130"/>
  <c r="F16" i="130" s="1"/>
  <c r="F15" i="130"/>
  <c r="E15" i="130"/>
  <c r="G15" i="130" s="1"/>
  <c r="E14" i="130"/>
  <c r="F14" i="130" s="1"/>
  <c r="F13" i="130"/>
  <c r="E13" i="130"/>
  <c r="G13" i="130" s="1"/>
  <c r="E12" i="130"/>
  <c r="F12" i="130" s="1"/>
  <c r="F18" i="130" s="1"/>
  <c r="D10" i="130"/>
  <c r="C10" i="130"/>
  <c r="F9" i="130"/>
  <c r="E9" i="130"/>
  <c r="G9" i="130" s="1"/>
  <c r="E8" i="130"/>
  <c r="F8" i="130" s="1"/>
  <c r="F7" i="130"/>
  <c r="E7" i="130"/>
  <c r="G7" i="130" s="1"/>
  <c r="E6" i="130"/>
  <c r="F6" i="130" s="1"/>
  <c r="E5" i="130"/>
  <c r="G5" i="130" s="1"/>
  <c r="E4" i="130"/>
  <c r="F4" i="130" s="1"/>
  <c r="F3" i="130"/>
  <c r="E3" i="130"/>
  <c r="G3" i="130" s="1"/>
  <c r="D97" i="129"/>
  <c r="C97" i="129"/>
  <c r="F96" i="129"/>
  <c r="E96" i="129"/>
  <c r="G96" i="129" s="1"/>
  <c r="E95" i="129"/>
  <c r="F95" i="129" s="1"/>
  <c r="F94" i="129"/>
  <c r="E94" i="129"/>
  <c r="G94" i="129" s="1"/>
  <c r="E93" i="129"/>
  <c r="F93" i="129" s="1"/>
  <c r="F92" i="129"/>
  <c r="E92" i="129"/>
  <c r="G92" i="129" s="1"/>
  <c r="E91" i="129"/>
  <c r="F91" i="129" s="1"/>
  <c r="F90" i="129"/>
  <c r="E90" i="129"/>
  <c r="G90" i="129" s="1"/>
  <c r="D88" i="129"/>
  <c r="C88" i="129"/>
  <c r="F87" i="129"/>
  <c r="E87" i="129"/>
  <c r="G87" i="129" s="1"/>
  <c r="E86" i="129"/>
  <c r="F86" i="129" s="1"/>
  <c r="F85" i="129"/>
  <c r="E85" i="129"/>
  <c r="G85" i="129" s="1"/>
  <c r="E84" i="129"/>
  <c r="F84" i="129" s="1"/>
  <c r="F83" i="129"/>
  <c r="E83" i="129"/>
  <c r="G83" i="129" s="1"/>
  <c r="E82" i="129"/>
  <c r="F82" i="129" s="1"/>
  <c r="F81" i="129"/>
  <c r="E81" i="129"/>
  <c r="G81" i="129" s="1"/>
  <c r="D79" i="129"/>
  <c r="C79" i="129"/>
  <c r="F78" i="129"/>
  <c r="E78" i="129"/>
  <c r="F77" i="129"/>
  <c r="F79" i="129" s="1"/>
  <c r="E77" i="129"/>
  <c r="E79" i="129" s="1"/>
  <c r="G75" i="129"/>
  <c r="D75" i="129"/>
  <c r="C75" i="129"/>
  <c r="E74" i="129"/>
  <c r="F74" i="129" s="1"/>
  <c r="E73" i="129"/>
  <c r="F73" i="129" s="1"/>
  <c r="E72" i="129"/>
  <c r="F72" i="129" s="1"/>
  <c r="E71" i="129"/>
  <c r="F71" i="129" s="1"/>
  <c r="E70" i="129"/>
  <c r="F70" i="129" s="1"/>
  <c r="E69" i="129"/>
  <c r="F69" i="129" s="1"/>
  <c r="E68" i="129"/>
  <c r="F68" i="129" s="1"/>
  <c r="E67" i="129"/>
  <c r="F67" i="129" s="1"/>
  <c r="E66" i="129"/>
  <c r="F66" i="129" s="1"/>
  <c r="F75" i="129" s="1"/>
  <c r="D64" i="129"/>
  <c r="C64" i="129"/>
  <c r="G63" i="129"/>
  <c r="E63" i="129"/>
  <c r="F63" i="129" s="1"/>
  <c r="F62" i="129"/>
  <c r="E62" i="129"/>
  <c r="G62" i="129" s="1"/>
  <c r="G61" i="129"/>
  <c r="E61" i="129"/>
  <c r="F61" i="129" s="1"/>
  <c r="F60" i="129"/>
  <c r="E60" i="129"/>
  <c r="G60" i="129" s="1"/>
  <c r="G59" i="129"/>
  <c r="G64" i="129" s="1"/>
  <c r="E59" i="129"/>
  <c r="F58" i="129"/>
  <c r="E58" i="129"/>
  <c r="G58" i="129" s="1"/>
  <c r="G57" i="129"/>
  <c r="E57" i="129"/>
  <c r="F57" i="129" s="1"/>
  <c r="F56" i="129"/>
  <c r="E56" i="129"/>
  <c r="G56" i="129" s="1"/>
  <c r="G55" i="129"/>
  <c r="E55" i="129"/>
  <c r="F55" i="129" s="1"/>
  <c r="F54" i="129"/>
  <c r="E54" i="129"/>
  <c r="G54" i="129" s="1"/>
  <c r="G53" i="129"/>
  <c r="E53" i="129"/>
  <c r="F53" i="129" s="1"/>
  <c r="F52" i="129"/>
  <c r="E52" i="129"/>
  <c r="G52" i="129" s="1"/>
  <c r="G51" i="129"/>
  <c r="E51" i="129"/>
  <c r="F51" i="129" s="1"/>
  <c r="F50" i="129"/>
  <c r="E50" i="129"/>
  <c r="G50" i="129" s="1"/>
  <c r="G49" i="129"/>
  <c r="E49" i="129"/>
  <c r="F49" i="129" s="1"/>
  <c r="F48" i="129"/>
  <c r="E48" i="129"/>
  <c r="G48" i="129" s="1"/>
  <c r="G47" i="129"/>
  <c r="E47" i="129"/>
  <c r="F47" i="129" s="1"/>
  <c r="F46" i="129"/>
  <c r="E46" i="129"/>
  <c r="G46" i="129" s="1"/>
  <c r="G45" i="129"/>
  <c r="E45" i="129"/>
  <c r="F45" i="129" s="1"/>
  <c r="F44" i="129"/>
  <c r="E44" i="129"/>
  <c r="G44" i="129" s="1"/>
  <c r="G43" i="129"/>
  <c r="E43" i="129"/>
  <c r="F43" i="129" s="1"/>
  <c r="F42" i="129"/>
  <c r="E42" i="129"/>
  <c r="G42" i="129" s="1"/>
  <c r="G41" i="129"/>
  <c r="E41" i="129"/>
  <c r="F41" i="129" s="1"/>
  <c r="F40" i="129"/>
  <c r="E40" i="129"/>
  <c r="G40" i="129" s="1"/>
  <c r="G39" i="129"/>
  <c r="E39" i="129"/>
  <c r="F39" i="129" s="1"/>
  <c r="F38" i="129"/>
  <c r="E38" i="129"/>
  <c r="G38" i="129" s="1"/>
  <c r="D37" i="129"/>
  <c r="C37" i="129"/>
  <c r="F36" i="129"/>
  <c r="E36" i="129"/>
  <c r="G36" i="129" s="1"/>
  <c r="G35" i="129"/>
  <c r="E35" i="129"/>
  <c r="F35" i="129" s="1"/>
  <c r="F34" i="129"/>
  <c r="E34" i="129"/>
  <c r="G34" i="129" s="1"/>
  <c r="G33" i="129"/>
  <c r="E33" i="129"/>
  <c r="F33" i="129" s="1"/>
  <c r="F32" i="129"/>
  <c r="E32" i="129"/>
  <c r="G32" i="129" s="1"/>
  <c r="E31" i="129"/>
  <c r="F30" i="129"/>
  <c r="E30" i="129"/>
  <c r="G30" i="129" s="1"/>
  <c r="D28" i="129"/>
  <c r="C28" i="129"/>
  <c r="F27" i="129"/>
  <c r="E27" i="129"/>
  <c r="G27" i="129" s="1"/>
  <c r="G26" i="129"/>
  <c r="E26" i="129"/>
  <c r="F26" i="129" s="1"/>
  <c r="F25" i="129"/>
  <c r="E25" i="129"/>
  <c r="G25" i="129" s="1"/>
  <c r="G24" i="129"/>
  <c r="E24" i="129"/>
  <c r="F24" i="129" s="1"/>
  <c r="G23" i="129"/>
  <c r="E23" i="129"/>
  <c r="F23" i="129" s="1"/>
  <c r="E22" i="129"/>
  <c r="F22" i="129" s="1"/>
  <c r="E21" i="129"/>
  <c r="F21" i="129" s="1"/>
  <c r="F20" i="129"/>
  <c r="E20" i="129"/>
  <c r="G20" i="129" s="1"/>
  <c r="D18" i="129"/>
  <c r="C18" i="129"/>
  <c r="F17" i="129"/>
  <c r="E17" i="129"/>
  <c r="G17" i="129" s="1"/>
  <c r="E16" i="129"/>
  <c r="F16" i="129" s="1"/>
  <c r="F15" i="129"/>
  <c r="E15" i="129"/>
  <c r="G15" i="129" s="1"/>
  <c r="E14" i="129"/>
  <c r="F14" i="129" s="1"/>
  <c r="F13" i="129"/>
  <c r="E13" i="129"/>
  <c r="G13" i="129" s="1"/>
  <c r="E12" i="129"/>
  <c r="F12" i="129" s="1"/>
  <c r="F18" i="129" s="1"/>
  <c r="D10" i="129"/>
  <c r="C10" i="129"/>
  <c r="F9" i="129"/>
  <c r="E9" i="129"/>
  <c r="G9" i="129" s="1"/>
  <c r="E8" i="129"/>
  <c r="F8" i="129" s="1"/>
  <c r="F7" i="129"/>
  <c r="E7" i="129"/>
  <c r="G7" i="129" s="1"/>
  <c r="E6" i="129"/>
  <c r="F6" i="129" s="1"/>
  <c r="F5" i="129"/>
  <c r="E5" i="129"/>
  <c r="G5" i="129" s="1"/>
  <c r="E4" i="129"/>
  <c r="F4" i="129" s="1"/>
  <c r="E3" i="129"/>
  <c r="G3" i="129" s="1"/>
  <c r="D97" i="128"/>
  <c r="C97" i="128"/>
  <c r="F96" i="128"/>
  <c r="E96" i="128"/>
  <c r="G96" i="128" s="1"/>
  <c r="G95" i="128"/>
  <c r="E95" i="128"/>
  <c r="F95" i="128" s="1"/>
  <c r="F94" i="128"/>
  <c r="E94" i="128"/>
  <c r="G94" i="128" s="1"/>
  <c r="G93" i="128"/>
  <c r="E93" i="128"/>
  <c r="F93" i="128" s="1"/>
  <c r="F92" i="128"/>
  <c r="E92" i="128"/>
  <c r="G92" i="128" s="1"/>
  <c r="G91" i="128"/>
  <c r="E91" i="128"/>
  <c r="F91" i="128" s="1"/>
  <c r="E90" i="128"/>
  <c r="D88" i="128"/>
  <c r="C88" i="128"/>
  <c r="F87" i="128"/>
  <c r="E87" i="128"/>
  <c r="G87" i="128" s="1"/>
  <c r="G86" i="128"/>
  <c r="E86" i="128"/>
  <c r="F86" i="128" s="1"/>
  <c r="F85" i="128"/>
  <c r="E85" i="128"/>
  <c r="G85" i="128" s="1"/>
  <c r="G84" i="128"/>
  <c r="E84" i="128"/>
  <c r="F84" i="128" s="1"/>
  <c r="F83" i="128"/>
  <c r="E83" i="128"/>
  <c r="G83" i="128" s="1"/>
  <c r="G82" i="128"/>
  <c r="G88" i="128" s="1"/>
  <c r="E82" i="128"/>
  <c r="F82" i="128" s="1"/>
  <c r="F81" i="128"/>
  <c r="F88" i="128" s="1"/>
  <c r="E81" i="128"/>
  <c r="G81" i="128" s="1"/>
  <c r="F79" i="128"/>
  <c r="D79" i="128"/>
  <c r="C79" i="128"/>
  <c r="F78" i="128"/>
  <c r="E78" i="128"/>
  <c r="F77" i="128"/>
  <c r="E77" i="128"/>
  <c r="E79" i="128" s="1"/>
  <c r="G75" i="128"/>
  <c r="D75" i="128"/>
  <c r="C75" i="128"/>
  <c r="E74" i="128"/>
  <c r="F74" i="128" s="1"/>
  <c r="E73" i="128"/>
  <c r="F73" i="128" s="1"/>
  <c r="E72" i="128"/>
  <c r="F72" i="128" s="1"/>
  <c r="E71" i="128"/>
  <c r="F71" i="128" s="1"/>
  <c r="E70" i="128"/>
  <c r="F70" i="128" s="1"/>
  <c r="E69" i="128"/>
  <c r="F69" i="128" s="1"/>
  <c r="E68" i="128"/>
  <c r="F68" i="128" s="1"/>
  <c r="E67" i="128"/>
  <c r="F67" i="128" s="1"/>
  <c r="E66" i="128"/>
  <c r="F66" i="128" s="1"/>
  <c r="D64" i="128"/>
  <c r="C64" i="128"/>
  <c r="E63" i="128"/>
  <c r="F63" i="128" s="1"/>
  <c r="F62" i="128"/>
  <c r="E62" i="128"/>
  <c r="G62" i="128" s="1"/>
  <c r="E61" i="128"/>
  <c r="F61" i="128" s="1"/>
  <c r="F60" i="128"/>
  <c r="E60" i="128"/>
  <c r="G60" i="128" s="1"/>
  <c r="E59" i="128"/>
  <c r="F58" i="128"/>
  <c r="E58" i="128"/>
  <c r="G58" i="128" s="1"/>
  <c r="E57" i="128"/>
  <c r="F57" i="128" s="1"/>
  <c r="F56" i="128"/>
  <c r="E56" i="128"/>
  <c r="G56" i="128" s="1"/>
  <c r="E55" i="128"/>
  <c r="F55" i="128" s="1"/>
  <c r="F54" i="128"/>
  <c r="E54" i="128"/>
  <c r="G54" i="128" s="1"/>
  <c r="E53" i="128"/>
  <c r="F53" i="128" s="1"/>
  <c r="F52" i="128"/>
  <c r="E52" i="128"/>
  <c r="G52" i="128" s="1"/>
  <c r="E51" i="128"/>
  <c r="F51" i="128" s="1"/>
  <c r="F50" i="128"/>
  <c r="E50" i="128"/>
  <c r="G50" i="128" s="1"/>
  <c r="E49" i="128"/>
  <c r="F49" i="128" s="1"/>
  <c r="F48" i="128"/>
  <c r="E48" i="128"/>
  <c r="G48" i="128" s="1"/>
  <c r="E47" i="128"/>
  <c r="F47" i="128" s="1"/>
  <c r="F46" i="128"/>
  <c r="E46" i="128"/>
  <c r="G46" i="128" s="1"/>
  <c r="E45" i="128"/>
  <c r="F45" i="128" s="1"/>
  <c r="F44" i="128"/>
  <c r="E44" i="128"/>
  <c r="G44" i="128" s="1"/>
  <c r="E43" i="128"/>
  <c r="F43" i="128" s="1"/>
  <c r="F42" i="128"/>
  <c r="E42" i="128"/>
  <c r="G42" i="128" s="1"/>
  <c r="E41" i="128"/>
  <c r="F41" i="128" s="1"/>
  <c r="F40" i="128"/>
  <c r="E40" i="128"/>
  <c r="G40" i="128" s="1"/>
  <c r="E39" i="128"/>
  <c r="F39" i="128" s="1"/>
  <c r="F38" i="128"/>
  <c r="E38" i="128"/>
  <c r="G38" i="128" s="1"/>
  <c r="D37" i="128"/>
  <c r="C37" i="128"/>
  <c r="F36" i="128"/>
  <c r="E36" i="128"/>
  <c r="G36" i="128" s="1"/>
  <c r="E35" i="128"/>
  <c r="F35" i="128" s="1"/>
  <c r="F34" i="128"/>
  <c r="E34" i="128"/>
  <c r="G34" i="128" s="1"/>
  <c r="E33" i="128"/>
  <c r="F33" i="128" s="1"/>
  <c r="F32" i="128"/>
  <c r="E32" i="128"/>
  <c r="G32" i="128" s="1"/>
  <c r="E31" i="128"/>
  <c r="F31" i="128" s="1"/>
  <c r="F30" i="128"/>
  <c r="E30" i="128"/>
  <c r="G30" i="128" s="1"/>
  <c r="D28" i="128"/>
  <c r="C28" i="128"/>
  <c r="F27" i="128"/>
  <c r="E27" i="128"/>
  <c r="G27" i="128" s="1"/>
  <c r="E26" i="128"/>
  <c r="F26" i="128" s="1"/>
  <c r="F25" i="128"/>
  <c r="E25" i="128"/>
  <c r="G25" i="128" s="1"/>
  <c r="E24" i="128"/>
  <c r="F24" i="128" s="1"/>
  <c r="E23" i="128"/>
  <c r="F23" i="128" s="1"/>
  <c r="E22" i="128"/>
  <c r="E21" i="128"/>
  <c r="F28" i="128" s="1"/>
  <c r="E20" i="128"/>
  <c r="D18" i="128"/>
  <c r="C18" i="128"/>
  <c r="F17" i="128"/>
  <c r="E17" i="128"/>
  <c r="G17" i="128" s="1"/>
  <c r="G16" i="128"/>
  <c r="E16" i="128"/>
  <c r="F16" i="128" s="1"/>
  <c r="F15" i="128"/>
  <c r="E15" i="128"/>
  <c r="G15" i="128" s="1"/>
  <c r="G14" i="128"/>
  <c r="E14" i="128"/>
  <c r="F14" i="128" s="1"/>
  <c r="F13" i="128"/>
  <c r="E13" i="128"/>
  <c r="G13" i="128" s="1"/>
  <c r="G12" i="128"/>
  <c r="G18" i="128" s="1"/>
  <c r="E12" i="128"/>
  <c r="F12" i="128" s="1"/>
  <c r="F18" i="128" s="1"/>
  <c r="D10" i="128"/>
  <c r="C10" i="128"/>
  <c r="E9" i="128"/>
  <c r="F9" i="128" s="1"/>
  <c r="F8" i="128"/>
  <c r="E8" i="128"/>
  <c r="G8" i="128" s="1"/>
  <c r="E7" i="128"/>
  <c r="F7" i="128" s="1"/>
  <c r="F6" i="128"/>
  <c r="E6" i="128"/>
  <c r="G6" i="128" s="1"/>
  <c r="E5" i="128"/>
  <c r="F5" i="128" s="1"/>
  <c r="F4" i="128"/>
  <c r="E4" i="128"/>
  <c r="G4" i="128" s="1"/>
  <c r="E3" i="128"/>
  <c r="D97" i="127"/>
  <c r="C97" i="127"/>
  <c r="F96" i="127"/>
  <c r="E96" i="127"/>
  <c r="G96" i="127" s="1"/>
  <c r="G95" i="127"/>
  <c r="E95" i="127"/>
  <c r="F95" i="127" s="1"/>
  <c r="F94" i="127"/>
  <c r="E94" i="127"/>
  <c r="G94" i="127" s="1"/>
  <c r="G93" i="127"/>
  <c r="E93" i="127"/>
  <c r="F93" i="127" s="1"/>
  <c r="F92" i="127"/>
  <c r="E92" i="127"/>
  <c r="G92" i="127" s="1"/>
  <c r="G91" i="127"/>
  <c r="G97" i="127" s="1"/>
  <c r="E91" i="127"/>
  <c r="F91" i="127" s="1"/>
  <c r="F90" i="127"/>
  <c r="F97" i="127" s="1"/>
  <c r="E90" i="127"/>
  <c r="G90" i="127" s="1"/>
  <c r="D88" i="127"/>
  <c r="C88" i="127"/>
  <c r="F87" i="127"/>
  <c r="E87" i="127"/>
  <c r="G87" i="127" s="1"/>
  <c r="G86" i="127"/>
  <c r="E86" i="127"/>
  <c r="F86" i="127" s="1"/>
  <c r="F85" i="127"/>
  <c r="E85" i="127"/>
  <c r="G85" i="127" s="1"/>
  <c r="G84" i="127"/>
  <c r="E84" i="127"/>
  <c r="F84" i="127" s="1"/>
  <c r="F83" i="127"/>
  <c r="E83" i="127"/>
  <c r="G83" i="127" s="1"/>
  <c r="G82" i="127"/>
  <c r="G88" i="127" s="1"/>
  <c r="E82" i="127"/>
  <c r="F82" i="127" s="1"/>
  <c r="F81" i="127"/>
  <c r="F88" i="127" s="1"/>
  <c r="E81" i="127"/>
  <c r="G81" i="127" s="1"/>
  <c r="F79" i="127"/>
  <c r="D79" i="127"/>
  <c r="C79" i="127"/>
  <c r="F78" i="127"/>
  <c r="E78" i="127"/>
  <c r="F77" i="127"/>
  <c r="E77" i="127"/>
  <c r="E79" i="127" s="1"/>
  <c r="G75" i="127"/>
  <c r="D75" i="127"/>
  <c r="C75" i="127"/>
  <c r="E74" i="127"/>
  <c r="F74" i="127" s="1"/>
  <c r="E73" i="127"/>
  <c r="F73" i="127" s="1"/>
  <c r="E72" i="127"/>
  <c r="F72" i="127" s="1"/>
  <c r="E71" i="127"/>
  <c r="F71" i="127" s="1"/>
  <c r="E70" i="127"/>
  <c r="F70" i="127" s="1"/>
  <c r="E69" i="127"/>
  <c r="F69" i="127" s="1"/>
  <c r="E68" i="127"/>
  <c r="F68" i="127" s="1"/>
  <c r="E67" i="127"/>
  <c r="F67" i="127" s="1"/>
  <c r="E66" i="127"/>
  <c r="F66" i="127" s="1"/>
  <c r="D64" i="127"/>
  <c r="C64" i="127"/>
  <c r="E63" i="127"/>
  <c r="F63" i="127" s="1"/>
  <c r="F62" i="127"/>
  <c r="E62" i="127"/>
  <c r="G62" i="127" s="1"/>
  <c r="E61" i="127"/>
  <c r="F61" i="127" s="1"/>
  <c r="F60" i="127"/>
  <c r="E60" i="127"/>
  <c r="G60" i="127" s="1"/>
  <c r="E59" i="127"/>
  <c r="F58" i="127"/>
  <c r="E58" i="127"/>
  <c r="G58" i="127" s="1"/>
  <c r="E57" i="127"/>
  <c r="F57" i="127" s="1"/>
  <c r="F56" i="127"/>
  <c r="E56" i="127"/>
  <c r="G56" i="127" s="1"/>
  <c r="E55" i="127"/>
  <c r="F55" i="127" s="1"/>
  <c r="F54" i="127"/>
  <c r="E54" i="127"/>
  <c r="G54" i="127" s="1"/>
  <c r="E53" i="127"/>
  <c r="F53" i="127" s="1"/>
  <c r="F52" i="127"/>
  <c r="E52" i="127"/>
  <c r="G52" i="127" s="1"/>
  <c r="E51" i="127"/>
  <c r="F51" i="127" s="1"/>
  <c r="F50" i="127"/>
  <c r="E50" i="127"/>
  <c r="G50" i="127" s="1"/>
  <c r="E49" i="127"/>
  <c r="F49" i="127" s="1"/>
  <c r="F48" i="127"/>
  <c r="E48" i="127"/>
  <c r="G48" i="127" s="1"/>
  <c r="E47" i="127"/>
  <c r="F47" i="127" s="1"/>
  <c r="F46" i="127"/>
  <c r="E46" i="127"/>
  <c r="G46" i="127" s="1"/>
  <c r="E45" i="127"/>
  <c r="F45" i="127" s="1"/>
  <c r="F44" i="127"/>
  <c r="E44" i="127"/>
  <c r="G44" i="127" s="1"/>
  <c r="E43" i="127"/>
  <c r="F43" i="127" s="1"/>
  <c r="F42" i="127"/>
  <c r="E42" i="127"/>
  <c r="G42" i="127" s="1"/>
  <c r="E41" i="127"/>
  <c r="F41" i="127" s="1"/>
  <c r="F40" i="127"/>
  <c r="E40" i="127"/>
  <c r="G40" i="127" s="1"/>
  <c r="E39" i="127"/>
  <c r="F39" i="127" s="1"/>
  <c r="F38" i="127"/>
  <c r="E38" i="127"/>
  <c r="G38" i="127" s="1"/>
  <c r="D37" i="127"/>
  <c r="C37" i="127"/>
  <c r="F36" i="127"/>
  <c r="E36" i="127"/>
  <c r="G36" i="127" s="1"/>
  <c r="E35" i="127"/>
  <c r="F35" i="127" s="1"/>
  <c r="F34" i="127"/>
  <c r="E34" i="127"/>
  <c r="G34" i="127" s="1"/>
  <c r="E33" i="127"/>
  <c r="F33" i="127" s="1"/>
  <c r="E32" i="127"/>
  <c r="G32" i="127" s="1"/>
  <c r="E31" i="127"/>
  <c r="E30" i="127"/>
  <c r="G30" i="127" s="1"/>
  <c r="D28" i="127"/>
  <c r="C28" i="127"/>
  <c r="F27" i="127"/>
  <c r="E27" i="127"/>
  <c r="G27" i="127" s="1"/>
  <c r="E26" i="127"/>
  <c r="F26" i="127" s="1"/>
  <c r="F25" i="127"/>
  <c r="E25" i="127"/>
  <c r="G25" i="127" s="1"/>
  <c r="E24" i="127"/>
  <c r="F24" i="127" s="1"/>
  <c r="E23" i="127"/>
  <c r="F23" i="127" s="1"/>
  <c r="E22" i="127"/>
  <c r="F22" i="127" s="1"/>
  <c r="G21" i="127"/>
  <c r="E21" i="127"/>
  <c r="E20" i="127"/>
  <c r="D18" i="127"/>
  <c r="C18" i="127"/>
  <c r="F17" i="127"/>
  <c r="E17" i="127"/>
  <c r="G17" i="127" s="1"/>
  <c r="G16" i="127"/>
  <c r="E16" i="127"/>
  <c r="F16" i="127" s="1"/>
  <c r="F15" i="127"/>
  <c r="E15" i="127"/>
  <c r="G15" i="127" s="1"/>
  <c r="G14" i="127"/>
  <c r="E14" i="127"/>
  <c r="F14" i="127" s="1"/>
  <c r="F13" i="127"/>
  <c r="E13" i="127"/>
  <c r="G13" i="127" s="1"/>
  <c r="G12" i="127"/>
  <c r="G18" i="127" s="1"/>
  <c r="E12" i="127"/>
  <c r="F12" i="127" s="1"/>
  <c r="F18" i="127" s="1"/>
  <c r="D10" i="127"/>
  <c r="C10" i="127"/>
  <c r="E9" i="127"/>
  <c r="F9" i="127" s="1"/>
  <c r="F8" i="127"/>
  <c r="E8" i="127"/>
  <c r="G8" i="127" s="1"/>
  <c r="E7" i="127"/>
  <c r="F7" i="127" s="1"/>
  <c r="F6" i="127"/>
  <c r="E6" i="127"/>
  <c r="G6" i="127" s="1"/>
  <c r="E5" i="127"/>
  <c r="F5" i="127" s="1"/>
  <c r="F4" i="127"/>
  <c r="E4" i="127"/>
  <c r="G4" i="127" s="1"/>
  <c r="E3" i="127"/>
  <c r="E10" i="127" s="1"/>
  <c r="D101" i="126"/>
  <c r="C101" i="126"/>
  <c r="F100" i="126"/>
  <c r="E100" i="126"/>
  <c r="G100" i="126" s="1"/>
  <c r="E99" i="126"/>
  <c r="F99" i="126" s="1"/>
  <c r="F98" i="126"/>
  <c r="E98" i="126"/>
  <c r="G98" i="126" s="1"/>
  <c r="E97" i="126"/>
  <c r="F97" i="126" s="1"/>
  <c r="F96" i="126"/>
  <c r="E96" i="126"/>
  <c r="G96" i="126" s="1"/>
  <c r="E95" i="126"/>
  <c r="F95" i="126" s="1"/>
  <c r="E94" i="126"/>
  <c r="D92" i="126"/>
  <c r="C92" i="126"/>
  <c r="F91" i="126"/>
  <c r="E91" i="126"/>
  <c r="G91" i="126" s="1"/>
  <c r="E90" i="126"/>
  <c r="F90" i="126" s="1"/>
  <c r="F89" i="126"/>
  <c r="E89" i="126"/>
  <c r="G89" i="126" s="1"/>
  <c r="E88" i="126"/>
  <c r="F88" i="126" s="1"/>
  <c r="F87" i="126"/>
  <c r="E87" i="126"/>
  <c r="G87" i="126" s="1"/>
  <c r="E86" i="126"/>
  <c r="F86" i="126" s="1"/>
  <c r="F85" i="126"/>
  <c r="E85" i="126"/>
  <c r="G85" i="126" s="1"/>
  <c r="D83" i="126"/>
  <c r="C83" i="126"/>
  <c r="F82" i="126"/>
  <c r="E82" i="126"/>
  <c r="F81" i="126"/>
  <c r="F83" i="126" s="1"/>
  <c r="E81" i="126"/>
  <c r="E83" i="126" s="1"/>
  <c r="G79" i="126"/>
  <c r="D79" i="126"/>
  <c r="C79" i="126"/>
  <c r="E78" i="126"/>
  <c r="F78" i="126" s="1"/>
  <c r="E77" i="126"/>
  <c r="F77" i="126" s="1"/>
  <c r="E76" i="126"/>
  <c r="F76" i="126" s="1"/>
  <c r="E75" i="126"/>
  <c r="F75" i="126" s="1"/>
  <c r="E74" i="126"/>
  <c r="F74" i="126" s="1"/>
  <c r="E73" i="126"/>
  <c r="F73" i="126" s="1"/>
  <c r="E72" i="126"/>
  <c r="F72" i="126" s="1"/>
  <c r="E71" i="126"/>
  <c r="F71" i="126" s="1"/>
  <c r="E70" i="126"/>
  <c r="F70" i="126" s="1"/>
  <c r="D68" i="126"/>
  <c r="G63" i="126"/>
  <c r="E63" i="126"/>
  <c r="F63" i="126" s="1"/>
  <c r="F62" i="126"/>
  <c r="E62" i="126"/>
  <c r="G62" i="126" s="1"/>
  <c r="G61" i="126"/>
  <c r="E61" i="126"/>
  <c r="F61" i="126" s="1"/>
  <c r="F60" i="126"/>
  <c r="E60" i="126"/>
  <c r="G60" i="126" s="1"/>
  <c r="E59" i="126"/>
  <c r="G59" i="126" s="1"/>
  <c r="F58" i="126"/>
  <c r="E58" i="126"/>
  <c r="G58" i="126" s="1"/>
  <c r="G57" i="126"/>
  <c r="E57" i="126"/>
  <c r="F57" i="126" s="1"/>
  <c r="F56" i="126"/>
  <c r="E56" i="126"/>
  <c r="G56" i="126" s="1"/>
  <c r="E55" i="126"/>
  <c r="F55" i="126" s="1"/>
  <c r="F68" i="126" s="1"/>
  <c r="F54" i="126"/>
  <c r="E54" i="126"/>
  <c r="G54" i="126" s="1"/>
  <c r="E53" i="126"/>
  <c r="F53" i="126" s="1"/>
  <c r="F52" i="126"/>
  <c r="E52" i="126"/>
  <c r="G52" i="126" s="1"/>
  <c r="G51" i="126"/>
  <c r="E51" i="126"/>
  <c r="F51" i="126" s="1"/>
  <c r="E50" i="126"/>
  <c r="G50" i="126" s="1"/>
  <c r="E49" i="126"/>
  <c r="E48" i="126"/>
  <c r="G48" i="126" s="1"/>
  <c r="E47" i="126"/>
  <c r="F47" i="126" s="1"/>
  <c r="F46" i="126"/>
  <c r="E46" i="126"/>
  <c r="G46" i="126" s="1"/>
  <c r="E45" i="126"/>
  <c r="F45" i="126" s="1"/>
  <c r="E44" i="126"/>
  <c r="G44" i="126" s="1"/>
  <c r="E43" i="126"/>
  <c r="F43" i="126" s="1"/>
  <c r="F42" i="126"/>
  <c r="E42" i="126"/>
  <c r="G42" i="126" s="1"/>
  <c r="G41" i="126"/>
  <c r="E41" i="126"/>
  <c r="F41" i="126" s="1"/>
  <c r="E40" i="126"/>
  <c r="G40" i="126" s="1"/>
  <c r="E39" i="126"/>
  <c r="F39" i="126" s="1"/>
  <c r="F38" i="126"/>
  <c r="E38" i="126"/>
  <c r="G38" i="126" s="1"/>
  <c r="D37" i="126"/>
  <c r="C37" i="126"/>
  <c r="F36" i="126"/>
  <c r="E36" i="126"/>
  <c r="G36" i="126" s="1"/>
  <c r="G35" i="126"/>
  <c r="E35" i="126"/>
  <c r="F35" i="126" s="1"/>
  <c r="F34" i="126"/>
  <c r="E34" i="126"/>
  <c r="G34" i="126" s="1"/>
  <c r="G33" i="126"/>
  <c r="E33" i="126"/>
  <c r="F33" i="126" s="1"/>
  <c r="F32" i="126"/>
  <c r="E32" i="126"/>
  <c r="G32" i="126" s="1"/>
  <c r="G31" i="126"/>
  <c r="G37" i="126" s="1"/>
  <c r="E31" i="126"/>
  <c r="F31" i="126" s="1"/>
  <c r="F30" i="126"/>
  <c r="F37" i="126" s="1"/>
  <c r="E30" i="126"/>
  <c r="G30" i="126" s="1"/>
  <c r="D28" i="126"/>
  <c r="C28" i="126"/>
  <c r="F27" i="126"/>
  <c r="E27" i="126"/>
  <c r="G27" i="126" s="1"/>
  <c r="G26" i="126"/>
  <c r="E26" i="126"/>
  <c r="F26" i="126" s="1"/>
  <c r="F25" i="126"/>
  <c r="E25" i="126"/>
  <c r="G25" i="126" s="1"/>
  <c r="G24" i="126"/>
  <c r="E24" i="126"/>
  <c r="F24" i="126" s="1"/>
  <c r="E23" i="126"/>
  <c r="F23" i="126" s="1"/>
  <c r="E22" i="126"/>
  <c r="F22" i="126" s="1"/>
  <c r="E21" i="126"/>
  <c r="E20" i="126"/>
  <c r="D18" i="126"/>
  <c r="C18" i="126"/>
  <c r="F17" i="126"/>
  <c r="E17" i="126"/>
  <c r="G17" i="126" s="1"/>
  <c r="E16" i="126"/>
  <c r="F16" i="126" s="1"/>
  <c r="F15" i="126"/>
  <c r="E15" i="126"/>
  <c r="G15" i="126" s="1"/>
  <c r="E14" i="126"/>
  <c r="F14" i="126" s="1"/>
  <c r="F13" i="126"/>
  <c r="E13" i="126"/>
  <c r="G13" i="126" s="1"/>
  <c r="E12" i="126"/>
  <c r="F12" i="126" s="1"/>
  <c r="F18" i="126" s="1"/>
  <c r="D10" i="126"/>
  <c r="C10" i="126"/>
  <c r="F9" i="126"/>
  <c r="E9" i="126"/>
  <c r="G9" i="126" s="1"/>
  <c r="E8" i="126"/>
  <c r="F8" i="126" s="1"/>
  <c r="F7" i="126"/>
  <c r="E7" i="126"/>
  <c r="G7" i="126" s="1"/>
  <c r="E6" i="126"/>
  <c r="F6" i="126" s="1"/>
  <c r="F5" i="126"/>
  <c r="E5" i="126"/>
  <c r="G5" i="126" s="1"/>
  <c r="E4" i="126"/>
  <c r="F4" i="126" s="1"/>
  <c r="E3" i="126"/>
  <c r="D97" i="125"/>
  <c r="C97" i="125"/>
  <c r="F96" i="125"/>
  <c r="E96" i="125"/>
  <c r="G96" i="125" s="1"/>
  <c r="G95" i="125"/>
  <c r="E95" i="125"/>
  <c r="F95" i="125" s="1"/>
  <c r="F94" i="125"/>
  <c r="E94" i="125"/>
  <c r="G94" i="125" s="1"/>
  <c r="G93" i="125"/>
  <c r="E93" i="125"/>
  <c r="F93" i="125" s="1"/>
  <c r="F92" i="125"/>
  <c r="E92" i="125"/>
  <c r="G92" i="125" s="1"/>
  <c r="G91" i="125"/>
  <c r="G97" i="125" s="1"/>
  <c r="E91" i="125"/>
  <c r="F91" i="125" s="1"/>
  <c r="F90" i="125"/>
  <c r="F97" i="125" s="1"/>
  <c r="E90" i="125"/>
  <c r="G90" i="125" s="1"/>
  <c r="D88" i="125"/>
  <c r="C88" i="125"/>
  <c r="F87" i="125"/>
  <c r="E87" i="125"/>
  <c r="G87" i="125" s="1"/>
  <c r="G86" i="125"/>
  <c r="E86" i="125"/>
  <c r="F86" i="125" s="1"/>
  <c r="F85" i="125"/>
  <c r="E85" i="125"/>
  <c r="G85" i="125" s="1"/>
  <c r="G84" i="125"/>
  <c r="E84" i="125"/>
  <c r="F84" i="125" s="1"/>
  <c r="F83" i="125"/>
  <c r="E83" i="125"/>
  <c r="G83" i="125" s="1"/>
  <c r="G82" i="125"/>
  <c r="G88" i="125" s="1"/>
  <c r="E82" i="125"/>
  <c r="F82" i="125" s="1"/>
  <c r="F81" i="125"/>
  <c r="F88" i="125" s="1"/>
  <c r="E81" i="125"/>
  <c r="G81" i="125" s="1"/>
  <c r="F79" i="125"/>
  <c r="D79" i="125"/>
  <c r="C79" i="125"/>
  <c r="F78" i="125"/>
  <c r="E78" i="125"/>
  <c r="F77" i="125"/>
  <c r="E77" i="125"/>
  <c r="E79" i="125" s="1"/>
  <c r="G75" i="125"/>
  <c r="D75" i="125"/>
  <c r="C75" i="125"/>
  <c r="E74" i="125"/>
  <c r="F74" i="125" s="1"/>
  <c r="E73" i="125"/>
  <c r="F73" i="125" s="1"/>
  <c r="E72" i="125"/>
  <c r="F72" i="125" s="1"/>
  <c r="E71" i="125"/>
  <c r="F71" i="125" s="1"/>
  <c r="E70" i="125"/>
  <c r="F70" i="125" s="1"/>
  <c r="E69" i="125"/>
  <c r="F69" i="125" s="1"/>
  <c r="E68" i="125"/>
  <c r="F68" i="125" s="1"/>
  <c r="E67" i="125"/>
  <c r="F67" i="125" s="1"/>
  <c r="E66" i="125"/>
  <c r="F66" i="125" s="1"/>
  <c r="D64" i="125"/>
  <c r="C64" i="125"/>
  <c r="E63" i="125"/>
  <c r="F63" i="125" s="1"/>
  <c r="F62" i="125"/>
  <c r="E62" i="125"/>
  <c r="G62" i="125" s="1"/>
  <c r="E61" i="125"/>
  <c r="F61" i="125" s="1"/>
  <c r="F60" i="125"/>
  <c r="E60" i="125"/>
  <c r="G60" i="125" s="1"/>
  <c r="E59" i="125"/>
  <c r="F58" i="125"/>
  <c r="E58" i="125"/>
  <c r="G58" i="125" s="1"/>
  <c r="E57" i="125"/>
  <c r="F57" i="125" s="1"/>
  <c r="F56" i="125"/>
  <c r="E56" i="125"/>
  <c r="G56" i="125" s="1"/>
  <c r="E55" i="125"/>
  <c r="F55" i="125" s="1"/>
  <c r="F54" i="125"/>
  <c r="E54" i="125"/>
  <c r="G54" i="125" s="1"/>
  <c r="E53" i="125"/>
  <c r="F53" i="125" s="1"/>
  <c r="F52" i="125"/>
  <c r="E52" i="125"/>
  <c r="G52" i="125" s="1"/>
  <c r="E51" i="125"/>
  <c r="F51" i="125" s="1"/>
  <c r="F50" i="125"/>
  <c r="E50" i="125"/>
  <c r="G50" i="125" s="1"/>
  <c r="E49" i="125"/>
  <c r="F49" i="125" s="1"/>
  <c r="F48" i="125"/>
  <c r="E48" i="125"/>
  <c r="G48" i="125" s="1"/>
  <c r="E47" i="125"/>
  <c r="F47" i="125" s="1"/>
  <c r="F46" i="125"/>
  <c r="E46" i="125"/>
  <c r="G46" i="125" s="1"/>
  <c r="E45" i="125"/>
  <c r="F45" i="125" s="1"/>
  <c r="F44" i="125"/>
  <c r="E44" i="125"/>
  <c r="G44" i="125" s="1"/>
  <c r="E43" i="125"/>
  <c r="F43" i="125" s="1"/>
  <c r="F42" i="125"/>
  <c r="E42" i="125"/>
  <c r="G42" i="125" s="1"/>
  <c r="E41" i="125"/>
  <c r="F41" i="125" s="1"/>
  <c r="F40" i="125"/>
  <c r="E40" i="125"/>
  <c r="G40" i="125" s="1"/>
  <c r="E39" i="125"/>
  <c r="F39" i="125" s="1"/>
  <c r="F38" i="125"/>
  <c r="E38" i="125"/>
  <c r="G38" i="125" s="1"/>
  <c r="D37" i="125"/>
  <c r="C37" i="125"/>
  <c r="F36" i="125"/>
  <c r="E36" i="125"/>
  <c r="G36" i="125" s="1"/>
  <c r="E35" i="125"/>
  <c r="F35" i="125" s="1"/>
  <c r="F34" i="125"/>
  <c r="E34" i="125"/>
  <c r="G34" i="125" s="1"/>
  <c r="E33" i="125"/>
  <c r="F33" i="125" s="1"/>
  <c r="F32" i="125"/>
  <c r="E32" i="125"/>
  <c r="G32" i="125" s="1"/>
  <c r="E31" i="125"/>
  <c r="E30" i="125"/>
  <c r="F30" i="125" s="1"/>
  <c r="D28" i="125"/>
  <c r="C28" i="125"/>
  <c r="F27" i="125"/>
  <c r="E27" i="125"/>
  <c r="G27" i="125" s="1"/>
  <c r="E26" i="125"/>
  <c r="F26" i="125" s="1"/>
  <c r="F25" i="125"/>
  <c r="E25" i="125"/>
  <c r="G25" i="125" s="1"/>
  <c r="E24" i="125"/>
  <c r="F24" i="125" s="1"/>
  <c r="E23" i="125"/>
  <c r="F23" i="125" s="1"/>
  <c r="G22" i="125"/>
  <c r="E22" i="125"/>
  <c r="F22" i="125" s="1"/>
  <c r="E21" i="125"/>
  <c r="F21" i="125" s="1"/>
  <c r="F20" i="125"/>
  <c r="E20" i="125"/>
  <c r="G20" i="125" s="1"/>
  <c r="D18" i="125"/>
  <c r="C18" i="125"/>
  <c r="F17" i="125"/>
  <c r="E17" i="125"/>
  <c r="G17" i="125" s="1"/>
  <c r="G16" i="125"/>
  <c r="E16" i="125"/>
  <c r="F16" i="125" s="1"/>
  <c r="F15" i="125"/>
  <c r="E15" i="125"/>
  <c r="G15" i="125" s="1"/>
  <c r="G14" i="125"/>
  <c r="E14" i="125"/>
  <c r="F14" i="125" s="1"/>
  <c r="F13" i="125"/>
  <c r="E13" i="125"/>
  <c r="G13" i="125" s="1"/>
  <c r="G12" i="125"/>
  <c r="G18" i="125" s="1"/>
  <c r="E12" i="125"/>
  <c r="F12" i="125" s="1"/>
  <c r="F18" i="125" s="1"/>
  <c r="D10" i="125"/>
  <c r="C10" i="125"/>
  <c r="E9" i="125"/>
  <c r="F9" i="125" s="1"/>
  <c r="F8" i="125"/>
  <c r="E8" i="125"/>
  <c r="G8" i="125" s="1"/>
  <c r="E7" i="125"/>
  <c r="F7" i="125" s="1"/>
  <c r="F6" i="125"/>
  <c r="E6" i="125"/>
  <c r="G6" i="125" s="1"/>
  <c r="E5" i="125"/>
  <c r="F5" i="125" s="1"/>
  <c r="F4" i="125"/>
  <c r="E4" i="125"/>
  <c r="G4" i="125" s="1"/>
  <c r="E3" i="125"/>
  <c r="E10" i="125" s="1"/>
  <c r="D97" i="124"/>
  <c r="C97" i="124"/>
  <c r="F96" i="124"/>
  <c r="E96" i="124"/>
  <c r="G96" i="124" s="1"/>
  <c r="E95" i="124"/>
  <c r="F95" i="124" s="1"/>
  <c r="F94" i="124"/>
  <c r="E94" i="124"/>
  <c r="G94" i="124" s="1"/>
  <c r="E93" i="124"/>
  <c r="F93" i="124" s="1"/>
  <c r="F92" i="124"/>
  <c r="E92" i="124"/>
  <c r="G92" i="124" s="1"/>
  <c r="E91" i="124"/>
  <c r="F91" i="124" s="1"/>
  <c r="F90" i="124"/>
  <c r="E90" i="124"/>
  <c r="G90" i="124" s="1"/>
  <c r="D88" i="124"/>
  <c r="C88" i="124"/>
  <c r="F87" i="124"/>
  <c r="E87" i="124"/>
  <c r="G87" i="124" s="1"/>
  <c r="E86" i="124"/>
  <c r="F86" i="124" s="1"/>
  <c r="F85" i="124"/>
  <c r="E85" i="124"/>
  <c r="G85" i="124" s="1"/>
  <c r="E84" i="124"/>
  <c r="F84" i="124" s="1"/>
  <c r="F83" i="124"/>
  <c r="E83" i="124"/>
  <c r="G83" i="124" s="1"/>
  <c r="E82" i="124"/>
  <c r="F82" i="124" s="1"/>
  <c r="F81" i="124"/>
  <c r="E81" i="124"/>
  <c r="G81" i="124" s="1"/>
  <c r="D79" i="124"/>
  <c r="C79" i="124"/>
  <c r="F78" i="124"/>
  <c r="E78" i="124"/>
  <c r="F77" i="124"/>
  <c r="F79" i="124" s="1"/>
  <c r="E77" i="124"/>
  <c r="E79" i="124" s="1"/>
  <c r="G75" i="124"/>
  <c r="D75" i="124"/>
  <c r="C75" i="124"/>
  <c r="E74" i="124"/>
  <c r="F74" i="124" s="1"/>
  <c r="E73" i="124"/>
  <c r="F73" i="124" s="1"/>
  <c r="E72" i="124"/>
  <c r="F72" i="124" s="1"/>
  <c r="E71" i="124"/>
  <c r="F71" i="124" s="1"/>
  <c r="E70" i="124"/>
  <c r="F70" i="124" s="1"/>
  <c r="E69" i="124"/>
  <c r="F69" i="124" s="1"/>
  <c r="E68" i="124"/>
  <c r="F68" i="124" s="1"/>
  <c r="E67" i="124"/>
  <c r="F67" i="124" s="1"/>
  <c r="E66" i="124"/>
  <c r="F66" i="124" s="1"/>
  <c r="F75" i="124" s="1"/>
  <c r="D64" i="124"/>
  <c r="C64" i="124"/>
  <c r="G63" i="124"/>
  <c r="E63" i="124"/>
  <c r="F63" i="124" s="1"/>
  <c r="F62" i="124"/>
  <c r="E62" i="124"/>
  <c r="G62" i="124" s="1"/>
  <c r="G61" i="124"/>
  <c r="E61" i="124"/>
  <c r="F61" i="124" s="1"/>
  <c r="F60" i="124"/>
  <c r="E60" i="124"/>
  <c r="G60" i="124" s="1"/>
  <c r="G59" i="124"/>
  <c r="E59" i="124"/>
  <c r="F58" i="124"/>
  <c r="E58" i="124"/>
  <c r="G58" i="124" s="1"/>
  <c r="G57" i="124"/>
  <c r="E57" i="124"/>
  <c r="F57" i="124" s="1"/>
  <c r="F56" i="124"/>
  <c r="E56" i="124"/>
  <c r="G56" i="124" s="1"/>
  <c r="G55" i="124"/>
  <c r="E55" i="124"/>
  <c r="F55" i="124" s="1"/>
  <c r="F54" i="124"/>
  <c r="E54" i="124"/>
  <c r="G54" i="124" s="1"/>
  <c r="G53" i="124"/>
  <c r="E53" i="124"/>
  <c r="F53" i="124" s="1"/>
  <c r="F52" i="124"/>
  <c r="E52" i="124"/>
  <c r="G52" i="124" s="1"/>
  <c r="G51" i="124"/>
  <c r="E51" i="124"/>
  <c r="F51" i="124" s="1"/>
  <c r="F50" i="124"/>
  <c r="E50" i="124"/>
  <c r="G50" i="124" s="1"/>
  <c r="G49" i="124"/>
  <c r="E49" i="124"/>
  <c r="F49" i="124" s="1"/>
  <c r="E48" i="124"/>
  <c r="G48" i="124" s="1"/>
  <c r="G47" i="124"/>
  <c r="E47" i="124"/>
  <c r="F47" i="124" s="1"/>
  <c r="F46" i="124"/>
  <c r="E46" i="124"/>
  <c r="G46" i="124" s="1"/>
  <c r="G45" i="124"/>
  <c r="E45" i="124"/>
  <c r="F45" i="124" s="1"/>
  <c r="E44" i="124"/>
  <c r="G44" i="124" s="1"/>
  <c r="E43" i="124"/>
  <c r="E42" i="124"/>
  <c r="G42" i="124" s="1"/>
  <c r="E41" i="124"/>
  <c r="F41" i="124" s="1"/>
  <c r="E40" i="124"/>
  <c r="E39" i="124"/>
  <c r="F39" i="124" s="1"/>
  <c r="F38" i="124"/>
  <c r="E38" i="124"/>
  <c r="G38" i="124" s="1"/>
  <c r="D37" i="124"/>
  <c r="C37" i="124"/>
  <c r="F36" i="124"/>
  <c r="E36" i="124"/>
  <c r="G36" i="124" s="1"/>
  <c r="G35" i="124"/>
  <c r="E35" i="124"/>
  <c r="F35" i="124" s="1"/>
  <c r="F34" i="124"/>
  <c r="E34" i="124"/>
  <c r="G34" i="124" s="1"/>
  <c r="G33" i="124"/>
  <c r="E33" i="124"/>
  <c r="F33" i="124" s="1"/>
  <c r="F32" i="124"/>
  <c r="E32" i="124"/>
  <c r="G32" i="124" s="1"/>
  <c r="E31" i="124"/>
  <c r="F31" i="124" s="1"/>
  <c r="E30" i="124"/>
  <c r="G37" i="124" s="1"/>
  <c r="D28" i="124"/>
  <c r="C28" i="124"/>
  <c r="F27" i="124"/>
  <c r="E27" i="124"/>
  <c r="G27" i="124" s="1"/>
  <c r="G26" i="124"/>
  <c r="E26" i="124"/>
  <c r="F26" i="124" s="1"/>
  <c r="F25" i="124"/>
  <c r="E25" i="124"/>
  <c r="G25" i="124" s="1"/>
  <c r="G24" i="124"/>
  <c r="E24" i="124"/>
  <c r="F24" i="124" s="1"/>
  <c r="G23" i="124"/>
  <c r="E23" i="124"/>
  <c r="F23" i="124" s="1"/>
  <c r="E22" i="124"/>
  <c r="F22" i="124" s="1"/>
  <c r="E21" i="124"/>
  <c r="F21" i="124" s="1"/>
  <c r="F20" i="124"/>
  <c r="E20" i="124"/>
  <c r="G20" i="124" s="1"/>
  <c r="D18" i="124"/>
  <c r="C18" i="124"/>
  <c r="F17" i="124"/>
  <c r="E17" i="124"/>
  <c r="G17" i="124" s="1"/>
  <c r="E16" i="124"/>
  <c r="F16" i="124" s="1"/>
  <c r="F15" i="124"/>
  <c r="E15" i="124"/>
  <c r="G15" i="124" s="1"/>
  <c r="E14" i="124"/>
  <c r="F14" i="124" s="1"/>
  <c r="F13" i="124"/>
  <c r="E13" i="124"/>
  <c r="G13" i="124" s="1"/>
  <c r="E12" i="124"/>
  <c r="F12" i="124" s="1"/>
  <c r="F18" i="124" s="1"/>
  <c r="D10" i="124"/>
  <c r="C10" i="124"/>
  <c r="F9" i="124"/>
  <c r="E9" i="124"/>
  <c r="G9" i="124" s="1"/>
  <c r="E8" i="124"/>
  <c r="F8" i="124" s="1"/>
  <c r="F7" i="124"/>
  <c r="E7" i="124"/>
  <c r="G7" i="124" s="1"/>
  <c r="E6" i="124"/>
  <c r="F6" i="124" s="1"/>
  <c r="F5" i="124"/>
  <c r="E5" i="124"/>
  <c r="G5" i="124" s="1"/>
  <c r="E4" i="124"/>
  <c r="F4" i="124" s="1"/>
  <c r="F3" i="124"/>
  <c r="F10" i="124" s="1"/>
  <c r="E3" i="124"/>
  <c r="G3" i="124" s="1"/>
  <c r="G10" i="124" s="1"/>
  <c r="D97" i="123"/>
  <c r="C97" i="123"/>
  <c r="F96" i="123"/>
  <c r="E96" i="123"/>
  <c r="G96" i="123" s="1"/>
  <c r="G95" i="123"/>
  <c r="E95" i="123"/>
  <c r="F95" i="123" s="1"/>
  <c r="F94" i="123"/>
  <c r="E94" i="123"/>
  <c r="G94" i="123" s="1"/>
  <c r="G93" i="123"/>
  <c r="E93" i="123"/>
  <c r="F93" i="123" s="1"/>
  <c r="F92" i="123"/>
  <c r="E92" i="123"/>
  <c r="G92" i="123" s="1"/>
  <c r="G91" i="123"/>
  <c r="G97" i="123" s="1"/>
  <c r="E91" i="123"/>
  <c r="F91" i="123" s="1"/>
  <c r="F90" i="123"/>
  <c r="F97" i="123" s="1"/>
  <c r="E90" i="123"/>
  <c r="G90" i="123" s="1"/>
  <c r="D88" i="123"/>
  <c r="C88" i="123"/>
  <c r="F87" i="123"/>
  <c r="E87" i="123"/>
  <c r="G87" i="123" s="1"/>
  <c r="G86" i="123"/>
  <c r="E86" i="123"/>
  <c r="F86" i="123" s="1"/>
  <c r="F85" i="123"/>
  <c r="E85" i="123"/>
  <c r="G85" i="123" s="1"/>
  <c r="G84" i="123"/>
  <c r="E84" i="123"/>
  <c r="F84" i="123" s="1"/>
  <c r="F83" i="123"/>
  <c r="E83" i="123"/>
  <c r="G83" i="123" s="1"/>
  <c r="G82" i="123"/>
  <c r="G88" i="123" s="1"/>
  <c r="E82" i="123"/>
  <c r="F82" i="123" s="1"/>
  <c r="F81" i="123"/>
  <c r="F88" i="123" s="1"/>
  <c r="E81" i="123"/>
  <c r="G81" i="123" s="1"/>
  <c r="F79" i="123"/>
  <c r="D79" i="123"/>
  <c r="C79" i="123"/>
  <c r="F78" i="123"/>
  <c r="E78" i="123"/>
  <c r="F77" i="123"/>
  <c r="E77" i="123"/>
  <c r="E79" i="123" s="1"/>
  <c r="G75" i="123"/>
  <c r="D75" i="123"/>
  <c r="C75" i="123"/>
  <c r="E74" i="123"/>
  <c r="F74" i="123" s="1"/>
  <c r="E73" i="123"/>
  <c r="F73" i="123" s="1"/>
  <c r="E72" i="123"/>
  <c r="F72" i="123" s="1"/>
  <c r="E71" i="123"/>
  <c r="F71" i="123" s="1"/>
  <c r="E70" i="123"/>
  <c r="F70" i="123" s="1"/>
  <c r="E69" i="123"/>
  <c r="F69" i="123" s="1"/>
  <c r="E68" i="123"/>
  <c r="F68" i="123" s="1"/>
  <c r="E67" i="123"/>
  <c r="F67" i="123" s="1"/>
  <c r="E66" i="123"/>
  <c r="F66" i="123" s="1"/>
  <c r="D64" i="123"/>
  <c r="C64" i="123"/>
  <c r="E63" i="123"/>
  <c r="F63" i="123" s="1"/>
  <c r="F62" i="123"/>
  <c r="E62" i="123"/>
  <c r="G62" i="123" s="1"/>
  <c r="E61" i="123"/>
  <c r="F61" i="123" s="1"/>
  <c r="F60" i="123"/>
  <c r="E60" i="123"/>
  <c r="G60" i="123" s="1"/>
  <c r="E59" i="123"/>
  <c r="F58" i="123"/>
  <c r="E58" i="123"/>
  <c r="G58" i="123" s="1"/>
  <c r="E57" i="123"/>
  <c r="F57" i="123" s="1"/>
  <c r="F56" i="123"/>
  <c r="E56" i="123"/>
  <c r="G56" i="123" s="1"/>
  <c r="E55" i="123"/>
  <c r="F55" i="123" s="1"/>
  <c r="F54" i="123"/>
  <c r="E54" i="123"/>
  <c r="G54" i="123" s="1"/>
  <c r="E53" i="123"/>
  <c r="F53" i="123" s="1"/>
  <c r="F52" i="123"/>
  <c r="E52" i="123"/>
  <c r="G52" i="123" s="1"/>
  <c r="E51" i="123"/>
  <c r="F51" i="123" s="1"/>
  <c r="F50" i="123"/>
  <c r="E50" i="123"/>
  <c r="G50" i="123" s="1"/>
  <c r="E49" i="123"/>
  <c r="F49" i="123" s="1"/>
  <c r="F48" i="123"/>
  <c r="E48" i="123"/>
  <c r="G48" i="123" s="1"/>
  <c r="E47" i="123"/>
  <c r="F47" i="123" s="1"/>
  <c r="F46" i="123"/>
  <c r="E46" i="123"/>
  <c r="G46" i="123" s="1"/>
  <c r="E45" i="123"/>
  <c r="F45" i="123" s="1"/>
  <c r="F44" i="123"/>
  <c r="E44" i="123"/>
  <c r="G44" i="123" s="1"/>
  <c r="E43" i="123"/>
  <c r="F43" i="123" s="1"/>
  <c r="F42" i="123"/>
  <c r="E42" i="123"/>
  <c r="G42" i="123" s="1"/>
  <c r="E41" i="123"/>
  <c r="F41" i="123" s="1"/>
  <c r="F40" i="123"/>
  <c r="E40" i="123"/>
  <c r="G40" i="123" s="1"/>
  <c r="E39" i="123"/>
  <c r="F39" i="123" s="1"/>
  <c r="F38" i="123"/>
  <c r="E38" i="123"/>
  <c r="G38" i="123" s="1"/>
  <c r="D37" i="123"/>
  <c r="C37" i="123"/>
  <c r="F36" i="123"/>
  <c r="E36" i="123"/>
  <c r="G36" i="123" s="1"/>
  <c r="E35" i="123"/>
  <c r="F35" i="123" s="1"/>
  <c r="F34" i="123"/>
  <c r="E34" i="123"/>
  <c r="G34" i="123" s="1"/>
  <c r="E33" i="123"/>
  <c r="F33" i="123" s="1"/>
  <c r="F32" i="123"/>
  <c r="E32" i="123"/>
  <c r="G32" i="123" s="1"/>
  <c r="E31" i="123"/>
  <c r="F31" i="123" s="1"/>
  <c r="F30" i="123"/>
  <c r="E30" i="123"/>
  <c r="G30" i="123" s="1"/>
  <c r="D28" i="123"/>
  <c r="C28" i="123"/>
  <c r="F27" i="123"/>
  <c r="E27" i="123"/>
  <c r="G27" i="123" s="1"/>
  <c r="E26" i="123"/>
  <c r="F26" i="123" s="1"/>
  <c r="F25" i="123"/>
  <c r="E25" i="123"/>
  <c r="G25" i="123" s="1"/>
  <c r="E24" i="123"/>
  <c r="F24" i="123" s="1"/>
  <c r="E23" i="123"/>
  <c r="F23" i="123" s="1"/>
  <c r="G22" i="123"/>
  <c r="E22" i="123"/>
  <c r="F22" i="123" s="1"/>
  <c r="G21" i="123"/>
  <c r="E21" i="123"/>
  <c r="F21" i="123" s="1"/>
  <c r="E20" i="123"/>
  <c r="G20" i="123" s="1"/>
  <c r="D18" i="123"/>
  <c r="C18" i="123"/>
  <c r="F17" i="123"/>
  <c r="E17" i="123"/>
  <c r="G17" i="123" s="1"/>
  <c r="G16" i="123"/>
  <c r="E16" i="123"/>
  <c r="F16" i="123" s="1"/>
  <c r="F15" i="123"/>
  <c r="E15" i="123"/>
  <c r="G15" i="123" s="1"/>
  <c r="G14" i="123"/>
  <c r="E14" i="123"/>
  <c r="F14" i="123" s="1"/>
  <c r="F13" i="123"/>
  <c r="E13" i="123"/>
  <c r="G13" i="123" s="1"/>
  <c r="G12" i="123"/>
  <c r="G18" i="123" s="1"/>
  <c r="E12" i="123"/>
  <c r="F12" i="123" s="1"/>
  <c r="F18" i="123" s="1"/>
  <c r="D10" i="123"/>
  <c r="C10" i="123"/>
  <c r="E9" i="123"/>
  <c r="F9" i="123" s="1"/>
  <c r="F8" i="123"/>
  <c r="E8" i="123"/>
  <c r="G8" i="123" s="1"/>
  <c r="E7" i="123"/>
  <c r="F7" i="123" s="1"/>
  <c r="F6" i="123"/>
  <c r="E6" i="123"/>
  <c r="G6" i="123" s="1"/>
  <c r="E5" i="123"/>
  <c r="F5" i="123" s="1"/>
  <c r="F4" i="123"/>
  <c r="E4" i="123"/>
  <c r="G4" i="123" s="1"/>
  <c r="E3" i="123"/>
  <c r="E10" i="123" s="1"/>
  <c r="D97" i="122"/>
  <c r="C97" i="122"/>
  <c r="F96" i="122"/>
  <c r="E96" i="122"/>
  <c r="G96" i="122" s="1"/>
  <c r="G95" i="122"/>
  <c r="E95" i="122"/>
  <c r="F95" i="122" s="1"/>
  <c r="F94" i="122"/>
  <c r="E94" i="122"/>
  <c r="G94" i="122" s="1"/>
  <c r="G93" i="122"/>
  <c r="E93" i="122"/>
  <c r="F93" i="122" s="1"/>
  <c r="F92" i="122"/>
  <c r="E92" i="122"/>
  <c r="G92" i="122" s="1"/>
  <c r="G91" i="122"/>
  <c r="G97" i="122" s="1"/>
  <c r="E91" i="122"/>
  <c r="F91" i="122" s="1"/>
  <c r="F90" i="122"/>
  <c r="F97" i="122" s="1"/>
  <c r="E90" i="122"/>
  <c r="G90" i="122" s="1"/>
  <c r="D88" i="122"/>
  <c r="C88" i="122"/>
  <c r="F87" i="122"/>
  <c r="E87" i="122"/>
  <c r="G87" i="122" s="1"/>
  <c r="G86" i="122"/>
  <c r="E86" i="122"/>
  <c r="F86" i="122" s="1"/>
  <c r="F85" i="122"/>
  <c r="E85" i="122"/>
  <c r="G85" i="122" s="1"/>
  <c r="G84" i="122"/>
  <c r="E84" i="122"/>
  <c r="F84" i="122" s="1"/>
  <c r="F83" i="122"/>
  <c r="E83" i="122"/>
  <c r="G83" i="122" s="1"/>
  <c r="G82" i="122"/>
  <c r="G88" i="122" s="1"/>
  <c r="E82" i="122"/>
  <c r="F82" i="122" s="1"/>
  <c r="F81" i="122"/>
  <c r="F88" i="122" s="1"/>
  <c r="E81" i="122"/>
  <c r="G81" i="122" s="1"/>
  <c r="D79" i="122"/>
  <c r="C79" i="122"/>
  <c r="E78" i="122"/>
  <c r="F78" i="122" s="1"/>
  <c r="E77" i="122"/>
  <c r="E79" i="122" s="1"/>
  <c r="G75" i="122"/>
  <c r="D75" i="122"/>
  <c r="C75" i="122"/>
  <c r="E74" i="122"/>
  <c r="F74" i="122" s="1"/>
  <c r="E73" i="122"/>
  <c r="F73" i="122" s="1"/>
  <c r="E72" i="122"/>
  <c r="F72" i="122" s="1"/>
  <c r="E71" i="122"/>
  <c r="F71" i="122" s="1"/>
  <c r="E70" i="122"/>
  <c r="F70" i="122" s="1"/>
  <c r="E69" i="122"/>
  <c r="F69" i="122" s="1"/>
  <c r="E68" i="122"/>
  <c r="F68" i="122" s="1"/>
  <c r="E67" i="122"/>
  <c r="F67" i="122" s="1"/>
  <c r="E66" i="122"/>
  <c r="F66" i="122" s="1"/>
  <c r="D64" i="122"/>
  <c r="C64" i="122"/>
  <c r="E63" i="122"/>
  <c r="F63" i="122" s="1"/>
  <c r="F62" i="122"/>
  <c r="E62" i="122"/>
  <c r="G62" i="122" s="1"/>
  <c r="E61" i="122"/>
  <c r="F61" i="122" s="1"/>
  <c r="E60" i="122"/>
  <c r="G60" i="122" s="1"/>
  <c r="E59" i="122"/>
  <c r="F58" i="122"/>
  <c r="E58" i="122"/>
  <c r="G58" i="122" s="1"/>
  <c r="E57" i="122"/>
  <c r="F57" i="122" s="1"/>
  <c r="E56" i="122"/>
  <c r="G56" i="122" s="1"/>
  <c r="E55" i="122"/>
  <c r="F55" i="122" s="1"/>
  <c r="F54" i="122"/>
  <c r="E54" i="122"/>
  <c r="G54" i="122" s="1"/>
  <c r="E53" i="122"/>
  <c r="F53" i="122" s="1"/>
  <c r="E52" i="122"/>
  <c r="G52" i="122" s="1"/>
  <c r="E51" i="122"/>
  <c r="F51" i="122" s="1"/>
  <c r="F50" i="122"/>
  <c r="E50" i="122"/>
  <c r="G50" i="122" s="1"/>
  <c r="E49" i="122"/>
  <c r="F49" i="122" s="1"/>
  <c r="E48" i="122"/>
  <c r="G48" i="122" s="1"/>
  <c r="E47" i="122"/>
  <c r="F47" i="122" s="1"/>
  <c r="F46" i="122"/>
  <c r="E46" i="122"/>
  <c r="G46" i="122" s="1"/>
  <c r="E45" i="122"/>
  <c r="F45" i="122" s="1"/>
  <c r="E44" i="122"/>
  <c r="G44" i="122" s="1"/>
  <c r="E43" i="122"/>
  <c r="F43" i="122" s="1"/>
  <c r="F42" i="122"/>
  <c r="E42" i="122"/>
  <c r="G42" i="122" s="1"/>
  <c r="E41" i="122"/>
  <c r="F41" i="122" s="1"/>
  <c r="E40" i="122"/>
  <c r="G40" i="122" s="1"/>
  <c r="E39" i="122"/>
  <c r="F39" i="122" s="1"/>
  <c r="F38" i="122"/>
  <c r="E38" i="122"/>
  <c r="G38" i="122" s="1"/>
  <c r="D37" i="122"/>
  <c r="C37" i="122"/>
  <c r="F36" i="122"/>
  <c r="E36" i="122"/>
  <c r="G36" i="122" s="1"/>
  <c r="E35" i="122"/>
  <c r="F35" i="122" s="1"/>
  <c r="E34" i="122"/>
  <c r="G34" i="122" s="1"/>
  <c r="E33" i="122"/>
  <c r="F33" i="122" s="1"/>
  <c r="F32" i="122"/>
  <c r="E32" i="122"/>
  <c r="G32" i="122" s="1"/>
  <c r="E31" i="122"/>
  <c r="F31" i="122" s="1"/>
  <c r="E30" i="122"/>
  <c r="G30" i="122" s="1"/>
  <c r="D28" i="122"/>
  <c r="C28" i="122"/>
  <c r="E27" i="122"/>
  <c r="G27" i="122" s="1"/>
  <c r="E26" i="122"/>
  <c r="F26" i="122" s="1"/>
  <c r="F25" i="122"/>
  <c r="E25" i="122"/>
  <c r="G25" i="122" s="1"/>
  <c r="E24" i="122"/>
  <c r="F24" i="122" s="1"/>
  <c r="E23" i="122"/>
  <c r="F23" i="122" s="1"/>
  <c r="G22" i="122"/>
  <c r="E22" i="122"/>
  <c r="F22" i="122" s="1"/>
  <c r="G21" i="122"/>
  <c r="E21" i="122"/>
  <c r="F21" i="122" s="1"/>
  <c r="F20" i="122"/>
  <c r="E20" i="122"/>
  <c r="G20" i="122" s="1"/>
  <c r="D18" i="122"/>
  <c r="C18" i="122"/>
  <c r="F17" i="122"/>
  <c r="E17" i="122"/>
  <c r="G17" i="122" s="1"/>
  <c r="E16" i="122"/>
  <c r="F16" i="122" s="1"/>
  <c r="F15" i="122"/>
  <c r="E15" i="122"/>
  <c r="G15" i="122" s="1"/>
  <c r="G14" i="122"/>
  <c r="E14" i="122"/>
  <c r="F14" i="122" s="1"/>
  <c r="F13" i="122"/>
  <c r="E13" i="122"/>
  <c r="G13" i="122" s="1"/>
  <c r="G12" i="122"/>
  <c r="G18" i="122" s="1"/>
  <c r="E12" i="122"/>
  <c r="F12" i="122" s="1"/>
  <c r="F18" i="122" s="1"/>
  <c r="D10" i="122"/>
  <c r="C10" i="122"/>
  <c r="E9" i="122"/>
  <c r="F9" i="122" s="1"/>
  <c r="E8" i="122"/>
  <c r="G8" i="122" s="1"/>
  <c r="E7" i="122"/>
  <c r="F7" i="122" s="1"/>
  <c r="F6" i="122"/>
  <c r="E6" i="122"/>
  <c r="G6" i="122" s="1"/>
  <c r="E5" i="122"/>
  <c r="F5" i="122" s="1"/>
  <c r="E4" i="122"/>
  <c r="G4" i="122" s="1"/>
  <c r="E3" i="122"/>
  <c r="C97" i="121"/>
  <c r="B97" i="121"/>
  <c r="E96" i="121"/>
  <c r="D96" i="121"/>
  <c r="F96" i="121" s="1"/>
  <c r="D95" i="121"/>
  <c r="E95" i="121" s="1"/>
  <c r="E94" i="121"/>
  <c r="D94" i="121"/>
  <c r="F94" i="121" s="1"/>
  <c r="D93" i="121"/>
  <c r="E93" i="121" s="1"/>
  <c r="E92" i="121"/>
  <c r="D92" i="121"/>
  <c r="F92" i="121" s="1"/>
  <c r="D91" i="121"/>
  <c r="E91" i="121" s="1"/>
  <c r="E90" i="121"/>
  <c r="D90" i="121"/>
  <c r="F90" i="121" s="1"/>
  <c r="C88" i="121"/>
  <c r="B88" i="121"/>
  <c r="E87" i="121"/>
  <c r="D87" i="121"/>
  <c r="F87" i="121" s="1"/>
  <c r="D86" i="121"/>
  <c r="E86" i="121" s="1"/>
  <c r="E85" i="121"/>
  <c r="D85" i="121"/>
  <c r="F85" i="121" s="1"/>
  <c r="D84" i="121"/>
  <c r="E84" i="121" s="1"/>
  <c r="E83" i="121"/>
  <c r="D83" i="121"/>
  <c r="F83" i="121" s="1"/>
  <c r="D82" i="121"/>
  <c r="E82" i="121" s="1"/>
  <c r="E81" i="121"/>
  <c r="D81" i="121"/>
  <c r="F81" i="121" s="1"/>
  <c r="C79" i="121"/>
  <c r="C98" i="121" s="1"/>
  <c r="B79" i="121"/>
  <c r="E78" i="121"/>
  <c r="D78" i="121"/>
  <c r="E77" i="121"/>
  <c r="E79" i="121" s="1"/>
  <c r="D77" i="121"/>
  <c r="D79" i="121" s="1"/>
  <c r="F75" i="121"/>
  <c r="C75" i="121"/>
  <c r="B75" i="121"/>
  <c r="D74" i="121"/>
  <c r="E74" i="121" s="1"/>
  <c r="D73" i="121"/>
  <c r="E73" i="121" s="1"/>
  <c r="D72" i="121"/>
  <c r="E72" i="121" s="1"/>
  <c r="D71" i="121"/>
  <c r="E71" i="121" s="1"/>
  <c r="D70" i="121"/>
  <c r="E70" i="121" s="1"/>
  <c r="D69" i="121"/>
  <c r="E69" i="121" s="1"/>
  <c r="D68" i="121"/>
  <c r="E68" i="121" s="1"/>
  <c r="D67" i="121"/>
  <c r="E67" i="121" s="1"/>
  <c r="D66" i="121"/>
  <c r="E66" i="121" s="1"/>
  <c r="E75" i="121" s="1"/>
  <c r="C64" i="121"/>
  <c r="B64" i="121"/>
  <c r="F63" i="121"/>
  <c r="D63" i="121"/>
  <c r="E63" i="121" s="1"/>
  <c r="E62" i="121"/>
  <c r="D62" i="121"/>
  <c r="F62" i="121" s="1"/>
  <c r="F61" i="121"/>
  <c r="D61" i="121"/>
  <c r="E61" i="121" s="1"/>
  <c r="E60" i="121"/>
  <c r="D60" i="121"/>
  <c r="F60" i="121" s="1"/>
  <c r="F59" i="121"/>
  <c r="F64" i="121" s="1"/>
  <c r="D59" i="121"/>
  <c r="E58" i="121"/>
  <c r="D58" i="121"/>
  <c r="F58" i="121" s="1"/>
  <c r="F57" i="121"/>
  <c r="D57" i="121"/>
  <c r="E57" i="121" s="1"/>
  <c r="E56" i="121"/>
  <c r="D56" i="121"/>
  <c r="F56" i="121" s="1"/>
  <c r="F55" i="121"/>
  <c r="D55" i="121"/>
  <c r="E55" i="121" s="1"/>
  <c r="E54" i="121"/>
  <c r="D54" i="121"/>
  <c r="F54" i="121" s="1"/>
  <c r="F53" i="121"/>
  <c r="D53" i="121"/>
  <c r="E53" i="121" s="1"/>
  <c r="E52" i="121"/>
  <c r="D52" i="121"/>
  <c r="F52" i="121" s="1"/>
  <c r="F51" i="121"/>
  <c r="D51" i="121"/>
  <c r="E51" i="121" s="1"/>
  <c r="E50" i="121"/>
  <c r="D50" i="121"/>
  <c r="F50" i="121" s="1"/>
  <c r="F49" i="121"/>
  <c r="D49" i="121"/>
  <c r="E49" i="121" s="1"/>
  <c r="E48" i="121"/>
  <c r="D48" i="121"/>
  <c r="F48" i="121" s="1"/>
  <c r="F47" i="121"/>
  <c r="D47" i="121"/>
  <c r="E47" i="121" s="1"/>
  <c r="E46" i="121"/>
  <c r="D46" i="121"/>
  <c r="F46" i="121" s="1"/>
  <c r="F45" i="121"/>
  <c r="D45" i="121"/>
  <c r="E45" i="121" s="1"/>
  <c r="E44" i="121"/>
  <c r="D44" i="121"/>
  <c r="F44" i="121" s="1"/>
  <c r="F43" i="121"/>
  <c r="D43" i="121"/>
  <c r="E43" i="121" s="1"/>
  <c r="E42" i="121"/>
  <c r="D42" i="121"/>
  <c r="F42" i="121" s="1"/>
  <c r="F41" i="121"/>
  <c r="D41" i="121"/>
  <c r="E41" i="121" s="1"/>
  <c r="E40" i="121"/>
  <c r="D40" i="121"/>
  <c r="F40" i="121" s="1"/>
  <c r="F39" i="121"/>
  <c r="D39" i="121"/>
  <c r="E39" i="121" s="1"/>
  <c r="E38" i="121"/>
  <c r="D38" i="121"/>
  <c r="F38" i="121" s="1"/>
  <c r="C37" i="121"/>
  <c r="B37" i="121"/>
  <c r="E36" i="121"/>
  <c r="D36" i="121"/>
  <c r="F36" i="121" s="1"/>
  <c r="F35" i="121"/>
  <c r="D35" i="121"/>
  <c r="E35" i="121" s="1"/>
  <c r="E34" i="121"/>
  <c r="D34" i="121"/>
  <c r="F34" i="121" s="1"/>
  <c r="F33" i="121"/>
  <c r="D33" i="121"/>
  <c r="E33" i="121" s="1"/>
  <c r="E32" i="121"/>
  <c r="D32" i="121"/>
  <c r="F32" i="121" s="1"/>
  <c r="F31" i="121"/>
  <c r="F37" i="121" s="1"/>
  <c r="D31" i="121"/>
  <c r="E31" i="121" s="1"/>
  <c r="E30" i="121"/>
  <c r="E37" i="121" s="1"/>
  <c r="D30" i="121"/>
  <c r="F30" i="121" s="1"/>
  <c r="C28" i="121"/>
  <c r="B28" i="121"/>
  <c r="E27" i="121"/>
  <c r="D27" i="121"/>
  <c r="F27" i="121" s="1"/>
  <c r="F26" i="121"/>
  <c r="D26" i="121"/>
  <c r="E26" i="121" s="1"/>
  <c r="E25" i="121"/>
  <c r="D25" i="121"/>
  <c r="F25" i="121" s="1"/>
  <c r="F24" i="121"/>
  <c r="D24" i="121"/>
  <c r="E24" i="121" s="1"/>
  <c r="F23" i="121"/>
  <c r="D23" i="121"/>
  <c r="E23" i="121" s="1"/>
  <c r="D22" i="121"/>
  <c r="E22" i="121" s="1"/>
  <c r="D21" i="121"/>
  <c r="E21" i="121" s="1"/>
  <c r="E20" i="121"/>
  <c r="D20" i="121"/>
  <c r="F20" i="121" s="1"/>
  <c r="C18" i="121"/>
  <c r="B18" i="121"/>
  <c r="E17" i="121"/>
  <c r="D17" i="121"/>
  <c r="F17" i="121" s="1"/>
  <c r="D16" i="121"/>
  <c r="E16" i="121" s="1"/>
  <c r="E15" i="121"/>
  <c r="D15" i="121"/>
  <c r="F15" i="121" s="1"/>
  <c r="D14" i="121"/>
  <c r="E14" i="121" s="1"/>
  <c r="E13" i="121"/>
  <c r="D13" i="121"/>
  <c r="F13" i="121" s="1"/>
  <c r="D12" i="121"/>
  <c r="E12" i="121" s="1"/>
  <c r="E18" i="121" s="1"/>
  <c r="C10" i="121"/>
  <c r="B10" i="121"/>
  <c r="E9" i="121"/>
  <c r="D9" i="121"/>
  <c r="F9" i="121" s="1"/>
  <c r="D8" i="121"/>
  <c r="E8" i="121" s="1"/>
  <c r="E7" i="121"/>
  <c r="D7" i="121"/>
  <c r="F7" i="121" s="1"/>
  <c r="D6" i="121"/>
  <c r="E6" i="121" s="1"/>
  <c r="E5" i="121"/>
  <c r="D5" i="121"/>
  <c r="F5" i="121" s="1"/>
  <c r="D4" i="121"/>
  <c r="E4" i="121" s="1"/>
  <c r="E3" i="121"/>
  <c r="D3" i="121"/>
  <c r="F3" i="121" s="1"/>
  <c r="C97" i="120"/>
  <c r="B97" i="120"/>
  <c r="E96" i="120"/>
  <c r="D96" i="120"/>
  <c r="F96" i="120" s="1"/>
  <c r="D95" i="120"/>
  <c r="E95" i="120" s="1"/>
  <c r="E94" i="120"/>
  <c r="D94" i="120"/>
  <c r="F94" i="120" s="1"/>
  <c r="D93" i="120"/>
  <c r="E93" i="120" s="1"/>
  <c r="E92" i="120"/>
  <c r="D92" i="120"/>
  <c r="F92" i="120" s="1"/>
  <c r="D91" i="120"/>
  <c r="E91" i="120" s="1"/>
  <c r="E90" i="120"/>
  <c r="D90" i="120"/>
  <c r="F90" i="120" s="1"/>
  <c r="C88" i="120"/>
  <c r="B88" i="120"/>
  <c r="E87" i="120"/>
  <c r="D87" i="120"/>
  <c r="F87" i="120" s="1"/>
  <c r="D86" i="120"/>
  <c r="E86" i="120" s="1"/>
  <c r="E85" i="120"/>
  <c r="D85" i="120"/>
  <c r="F85" i="120" s="1"/>
  <c r="D84" i="120"/>
  <c r="E84" i="120" s="1"/>
  <c r="E83" i="120"/>
  <c r="D83" i="120"/>
  <c r="F83" i="120" s="1"/>
  <c r="D82" i="120"/>
  <c r="E82" i="120" s="1"/>
  <c r="E81" i="120"/>
  <c r="D81" i="120"/>
  <c r="F81" i="120" s="1"/>
  <c r="C79" i="120"/>
  <c r="C98" i="120" s="1"/>
  <c r="B79" i="120"/>
  <c r="E78" i="120"/>
  <c r="D78" i="120"/>
  <c r="E77" i="120"/>
  <c r="E79" i="120" s="1"/>
  <c r="D77" i="120"/>
  <c r="D79" i="120" s="1"/>
  <c r="F75" i="120"/>
  <c r="C75" i="120"/>
  <c r="B75" i="120"/>
  <c r="D74" i="120"/>
  <c r="E74" i="120" s="1"/>
  <c r="D73" i="120"/>
  <c r="E73" i="120" s="1"/>
  <c r="D72" i="120"/>
  <c r="E72" i="120" s="1"/>
  <c r="D71" i="120"/>
  <c r="E71" i="120" s="1"/>
  <c r="D70" i="120"/>
  <c r="E70" i="120" s="1"/>
  <c r="D69" i="120"/>
  <c r="E69" i="120" s="1"/>
  <c r="D68" i="120"/>
  <c r="E68" i="120" s="1"/>
  <c r="D67" i="120"/>
  <c r="E67" i="120" s="1"/>
  <c r="D66" i="120"/>
  <c r="E66" i="120" s="1"/>
  <c r="E75" i="120" s="1"/>
  <c r="C64" i="120"/>
  <c r="B64" i="120"/>
  <c r="F63" i="120"/>
  <c r="D63" i="120"/>
  <c r="E63" i="120" s="1"/>
  <c r="E62" i="120"/>
  <c r="D62" i="120"/>
  <c r="F62" i="120" s="1"/>
  <c r="F61" i="120"/>
  <c r="D61" i="120"/>
  <c r="E61" i="120" s="1"/>
  <c r="E60" i="120"/>
  <c r="D60" i="120"/>
  <c r="F60" i="120" s="1"/>
  <c r="F59" i="120"/>
  <c r="F64" i="120" s="1"/>
  <c r="D59" i="120"/>
  <c r="E58" i="120"/>
  <c r="D58" i="120"/>
  <c r="F58" i="120" s="1"/>
  <c r="F57" i="120"/>
  <c r="D57" i="120"/>
  <c r="E57" i="120" s="1"/>
  <c r="E56" i="120"/>
  <c r="D56" i="120"/>
  <c r="F56" i="120" s="1"/>
  <c r="F55" i="120"/>
  <c r="D55" i="120"/>
  <c r="E55" i="120" s="1"/>
  <c r="E54" i="120"/>
  <c r="D54" i="120"/>
  <c r="F54" i="120" s="1"/>
  <c r="F53" i="120"/>
  <c r="D53" i="120"/>
  <c r="E53" i="120" s="1"/>
  <c r="E52" i="120"/>
  <c r="D52" i="120"/>
  <c r="F52" i="120" s="1"/>
  <c r="F51" i="120"/>
  <c r="D51" i="120"/>
  <c r="E51" i="120" s="1"/>
  <c r="E50" i="120"/>
  <c r="D50" i="120"/>
  <c r="F50" i="120" s="1"/>
  <c r="F49" i="120"/>
  <c r="D49" i="120"/>
  <c r="E49" i="120" s="1"/>
  <c r="E48" i="120"/>
  <c r="D48" i="120"/>
  <c r="F48" i="120" s="1"/>
  <c r="F47" i="120"/>
  <c r="D47" i="120"/>
  <c r="E47" i="120" s="1"/>
  <c r="E46" i="120"/>
  <c r="D46" i="120"/>
  <c r="F46" i="120" s="1"/>
  <c r="F45" i="120"/>
  <c r="D45" i="120"/>
  <c r="E45" i="120" s="1"/>
  <c r="E44" i="120"/>
  <c r="D44" i="120"/>
  <c r="F44" i="120" s="1"/>
  <c r="F43" i="120"/>
  <c r="D43" i="120"/>
  <c r="E43" i="120" s="1"/>
  <c r="E42" i="120"/>
  <c r="D42" i="120"/>
  <c r="F42" i="120" s="1"/>
  <c r="F41" i="120"/>
  <c r="D41" i="120"/>
  <c r="E41" i="120" s="1"/>
  <c r="E40" i="120"/>
  <c r="D40" i="120"/>
  <c r="F40" i="120" s="1"/>
  <c r="F39" i="120"/>
  <c r="D39" i="120"/>
  <c r="E39" i="120" s="1"/>
  <c r="E38" i="120"/>
  <c r="D38" i="120"/>
  <c r="F38" i="120" s="1"/>
  <c r="C37" i="120"/>
  <c r="B37" i="120"/>
  <c r="E36" i="120"/>
  <c r="D36" i="120"/>
  <c r="F36" i="120" s="1"/>
  <c r="F35" i="120"/>
  <c r="D35" i="120"/>
  <c r="E35" i="120" s="1"/>
  <c r="E34" i="120"/>
  <c r="D34" i="120"/>
  <c r="F34" i="120" s="1"/>
  <c r="F33" i="120"/>
  <c r="D33" i="120"/>
  <c r="E33" i="120" s="1"/>
  <c r="E32" i="120"/>
  <c r="D32" i="120"/>
  <c r="F32" i="120" s="1"/>
  <c r="F31" i="120"/>
  <c r="F37" i="120" s="1"/>
  <c r="D31" i="120"/>
  <c r="E31" i="120" s="1"/>
  <c r="E30" i="120"/>
  <c r="E37" i="120" s="1"/>
  <c r="D30" i="120"/>
  <c r="F30" i="120" s="1"/>
  <c r="C28" i="120"/>
  <c r="B28" i="120"/>
  <c r="E27" i="120"/>
  <c r="D27" i="120"/>
  <c r="F27" i="120" s="1"/>
  <c r="F26" i="120"/>
  <c r="D26" i="120"/>
  <c r="E26" i="120" s="1"/>
  <c r="E25" i="120"/>
  <c r="D25" i="120"/>
  <c r="F25" i="120" s="1"/>
  <c r="F24" i="120"/>
  <c r="D24" i="120"/>
  <c r="E24" i="120" s="1"/>
  <c r="F23" i="120"/>
  <c r="D23" i="120"/>
  <c r="E23" i="120" s="1"/>
  <c r="D22" i="120"/>
  <c r="E22" i="120" s="1"/>
  <c r="D21" i="120"/>
  <c r="E21" i="120" s="1"/>
  <c r="E20" i="120"/>
  <c r="D20" i="120"/>
  <c r="F20" i="120" s="1"/>
  <c r="C18" i="120"/>
  <c r="B18" i="120"/>
  <c r="E17" i="120"/>
  <c r="D17" i="120"/>
  <c r="F17" i="120" s="1"/>
  <c r="D16" i="120"/>
  <c r="E16" i="120" s="1"/>
  <c r="E15" i="120"/>
  <c r="D15" i="120"/>
  <c r="F15" i="120" s="1"/>
  <c r="D14" i="120"/>
  <c r="E14" i="120" s="1"/>
  <c r="E13" i="120"/>
  <c r="D13" i="120"/>
  <c r="F13" i="120" s="1"/>
  <c r="D12" i="120"/>
  <c r="E12" i="120" s="1"/>
  <c r="E18" i="120" s="1"/>
  <c r="C10" i="120"/>
  <c r="B10" i="120"/>
  <c r="E9" i="120"/>
  <c r="D9" i="120"/>
  <c r="F9" i="120" s="1"/>
  <c r="D8" i="120"/>
  <c r="E8" i="120" s="1"/>
  <c r="E7" i="120"/>
  <c r="D7" i="120"/>
  <c r="F7" i="120" s="1"/>
  <c r="D6" i="120"/>
  <c r="E6" i="120" s="1"/>
  <c r="E5" i="120"/>
  <c r="D5" i="120"/>
  <c r="F5" i="120" s="1"/>
  <c r="D4" i="120"/>
  <c r="E4" i="120" s="1"/>
  <c r="E3" i="120"/>
  <c r="D3" i="120"/>
  <c r="F3" i="120" s="1"/>
  <c r="F32" i="148" l="1"/>
  <c r="F37" i="148" s="1"/>
  <c r="F5" i="148"/>
  <c r="F10" i="148" s="1"/>
  <c r="G31" i="148"/>
  <c r="G37" i="148" s="1"/>
  <c r="F20" i="148"/>
  <c r="F28" i="148" s="1"/>
  <c r="F28" i="142"/>
  <c r="E10" i="142"/>
  <c r="F3" i="142"/>
  <c r="F10" i="142" s="1"/>
  <c r="F4" i="142"/>
  <c r="F8" i="142"/>
  <c r="F27" i="142"/>
  <c r="F30" i="142"/>
  <c r="F34" i="142"/>
  <c r="F40" i="142"/>
  <c r="F44" i="142"/>
  <c r="F48" i="142"/>
  <c r="F52" i="142"/>
  <c r="F56" i="142"/>
  <c r="F60" i="142"/>
  <c r="F77" i="142"/>
  <c r="F79" i="142" s="1"/>
  <c r="D98" i="142"/>
  <c r="F3" i="139"/>
  <c r="D98" i="148"/>
  <c r="G33" i="147"/>
  <c r="F20" i="147"/>
  <c r="G31" i="147"/>
  <c r="G37" i="147" s="1"/>
  <c r="D98" i="147"/>
  <c r="F5" i="147"/>
  <c r="F9" i="147"/>
  <c r="F15" i="147"/>
  <c r="F75" i="147"/>
  <c r="F83" i="147"/>
  <c r="F87" i="147"/>
  <c r="F90" i="147"/>
  <c r="F94" i="147"/>
  <c r="F3" i="147"/>
  <c r="F30" i="145"/>
  <c r="F37" i="145" s="1"/>
  <c r="G37" i="145"/>
  <c r="D98" i="144"/>
  <c r="F3" i="144"/>
  <c r="F30" i="143"/>
  <c r="E75" i="143"/>
  <c r="F66" i="143"/>
  <c r="F75" i="143" s="1"/>
  <c r="C98" i="143"/>
  <c r="F3" i="141"/>
  <c r="F75" i="140"/>
  <c r="F97" i="140"/>
  <c r="G90" i="140"/>
  <c r="D98" i="123"/>
  <c r="F20" i="123"/>
  <c r="F28" i="123" s="1"/>
  <c r="F20" i="130"/>
  <c r="G62" i="130"/>
  <c r="F30" i="130"/>
  <c r="F37" i="130" s="1"/>
  <c r="G37" i="130"/>
  <c r="D111" i="130"/>
  <c r="G54" i="130"/>
  <c r="F5" i="130"/>
  <c r="F10" i="130" s="1"/>
  <c r="G52" i="130"/>
  <c r="G50" i="130"/>
  <c r="F49" i="130"/>
  <c r="G48" i="130"/>
  <c r="G45" i="130"/>
  <c r="F44" i="130"/>
  <c r="G43" i="130"/>
  <c r="D98" i="125"/>
  <c r="F28" i="125"/>
  <c r="G21" i="125"/>
  <c r="D102" i="126"/>
  <c r="G23" i="126"/>
  <c r="G55" i="126"/>
  <c r="G68" i="126" s="1"/>
  <c r="F28" i="127"/>
  <c r="G53" i="126"/>
  <c r="F50" i="126"/>
  <c r="F48" i="126"/>
  <c r="G47" i="126"/>
  <c r="G45" i="126"/>
  <c r="F44" i="126"/>
  <c r="G43" i="126"/>
  <c r="F40" i="126"/>
  <c r="G39" i="126"/>
  <c r="G22" i="127"/>
  <c r="F32" i="127"/>
  <c r="D98" i="127"/>
  <c r="F30" i="127"/>
  <c r="D98" i="128"/>
  <c r="E10" i="128"/>
  <c r="F97" i="128"/>
  <c r="G97" i="128"/>
  <c r="F3" i="133"/>
  <c r="F85" i="133"/>
  <c r="F92" i="133"/>
  <c r="F7" i="133"/>
  <c r="F17" i="133"/>
  <c r="F20" i="133"/>
  <c r="F28" i="133" s="1"/>
  <c r="G23" i="133"/>
  <c r="G24" i="133"/>
  <c r="F25" i="133"/>
  <c r="G26" i="133"/>
  <c r="F27" i="133"/>
  <c r="F30" i="133"/>
  <c r="G31" i="133"/>
  <c r="F32" i="133"/>
  <c r="G33" i="133"/>
  <c r="F34" i="133"/>
  <c r="G35" i="133"/>
  <c r="F36" i="133"/>
  <c r="F38" i="133"/>
  <c r="G39" i="133"/>
  <c r="F40" i="133"/>
  <c r="G41" i="133"/>
  <c r="F42" i="133"/>
  <c r="G43" i="133"/>
  <c r="F44" i="133"/>
  <c r="G45" i="133"/>
  <c r="F46" i="133"/>
  <c r="G47" i="133"/>
  <c r="F48" i="133"/>
  <c r="G49" i="133"/>
  <c r="F50" i="133"/>
  <c r="G51" i="133"/>
  <c r="F52" i="133"/>
  <c r="G53" i="133"/>
  <c r="F54" i="133"/>
  <c r="G55" i="133"/>
  <c r="F56" i="133"/>
  <c r="G57" i="133"/>
  <c r="F58" i="133"/>
  <c r="F60" i="133"/>
  <c r="G61" i="133"/>
  <c r="F62" i="133"/>
  <c r="G63" i="133"/>
  <c r="F77" i="133"/>
  <c r="F79" i="133" s="1"/>
  <c r="F81" i="133"/>
  <c r="F96" i="133"/>
  <c r="D98" i="133"/>
  <c r="F5" i="133"/>
  <c r="F10" i="133" s="1"/>
  <c r="F9" i="133"/>
  <c r="F15" i="133"/>
  <c r="F75" i="133"/>
  <c r="F83" i="133"/>
  <c r="F88" i="133" s="1"/>
  <c r="F87" i="133"/>
  <c r="F90" i="133"/>
  <c r="F97" i="133" s="1"/>
  <c r="F94" i="133"/>
  <c r="F79" i="134"/>
  <c r="F30" i="134"/>
  <c r="F37" i="134" s="1"/>
  <c r="G37" i="134"/>
  <c r="F10" i="134"/>
  <c r="D98" i="129"/>
  <c r="G37" i="129"/>
  <c r="F3" i="129"/>
  <c r="F48" i="124"/>
  <c r="D98" i="124"/>
  <c r="G31" i="124"/>
  <c r="F44" i="124"/>
  <c r="F42" i="124"/>
  <c r="G41" i="124"/>
  <c r="F37" i="124"/>
  <c r="G39" i="124"/>
  <c r="E10" i="122"/>
  <c r="F4" i="122"/>
  <c r="F8" i="122"/>
  <c r="F27" i="122"/>
  <c r="F28" i="122" s="1"/>
  <c r="F30" i="122"/>
  <c r="F37" i="122" s="1"/>
  <c r="F34" i="122"/>
  <c r="F40" i="122"/>
  <c r="F44" i="122"/>
  <c r="F48" i="122"/>
  <c r="F52" i="122"/>
  <c r="F56" i="122"/>
  <c r="F60" i="122"/>
  <c r="F77" i="122"/>
  <c r="F79" i="122" s="1"/>
  <c r="D98" i="122"/>
  <c r="G51" i="139"/>
  <c r="F50" i="139"/>
  <c r="F48" i="139"/>
  <c r="F79" i="139"/>
  <c r="G47" i="139"/>
  <c r="F46" i="139"/>
  <c r="G45" i="139"/>
  <c r="F10" i="139"/>
  <c r="F44" i="139"/>
  <c r="G43" i="139"/>
  <c r="F40" i="139"/>
  <c r="G41" i="139"/>
  <c r="G57" i="138"/>
  <c r="F56" i="138"/>
  <c r="G55" i="138"/>
  <c r="G64" i="138" s="1"/>
  <c r="G53" i="138"/>
  <c r="F52" i="138"/>
  <c r="G51" i="138"/>
  <c r="F46" i="138"/>
  <c r="F3" i="138"/>
  <c r="F10" i="138" s="1"/>
  <c r="F44" i="138"/>
  <c r="G41" i="138"/>
  <c r="F40" i="138"/>
  <c r="D98" i="138"/>
  <c r="F5" i="138"/>
  <c r="F9" i="138"/>
  <c r="F15" i="138"/>
  <c r="F75" i="138"/>
  <c r="F83" i="138"/>
  <c r="F87" i="138"/>
  <c r="F90" i="138"/>
  <c r="F94" i="138"/>
  <c r="F80" i="137"/>
  <c r="D99" i="137"/>
  <c r="E11" i="137"/>
  <c r="F6" i="136"/>
  <c r="G12" i="136"/>
  <c r="G18" i="136" s="1"/>
  <c r="F13" i="136"/>
  <c r="G14" i="136"/>
  <c r="F15" i="136"/>
  <c r="G16" i="136"/>
  <c r="F17" i="136"/>
  <c r="F20" i="136"/>
  <c r="F28" i="136" s="1"/>
  <c r="G21" i="136"/>
  <c r="G22" i="136"/>
  <c r="F25" i="136"/>
  <c r="F32" i="136"/>
  <c r="F36" i="136"/>
  <c r="F38" i="136"/>
  <c r="F42" i="136"/>
  <c r="F46" i="136"/>
  <c r="F50" i="136"/>
  <c r="F54" i="136"/>
  <c r="F58" i="136"/>
  <c r="F62" i="136"/>
  <c r="F66" i="136"/>
  <c r="F75" i="136" s="1"/>
  <c r="E75" i="136"/>
  <c r="D98" i="136"/>
  <c r="E10" i="136"/>
  <c r="G4" i="148"/>
  <c r="G6" i="148"/>
  <c r="G8" i="148"/>
  <c r="E10" i="148"/>
  <c r="E18" i="148"/>
  <c r="E88" i="148"/>
  <c r="C98" i="148"/>
  <c r="E97" i="148"/>
  <c r="G12" i="148"/>
  <c r="G18" i="148" s="1"/>
  <c r="G14" i="148"/>
  <c r="G16" i="148"/>
  <c r="G21" i="148"/>
  <c r="G28" i="148" s="1"/>
  <c r="G22" i="148"/>
  <c r="E28" i="148"/>
  <c r="E37" i="148"/>
  <c r="E64" i="148"/>
  <c r="F59" i="148"/>
  <c r="F64" i="148" s="1"/>
  <c r="E75" i="148"/>
  <c r="F88" i="148"/>
  <c r="G82" i="148"/>
  <c r="G88" i="148" s="1"/>
  <c r="G84" i="148"/>
  <c r="G86" i="148"/>
  <c r="F97" i="148"/>
  <c r="G91" i="148"/>
  <c r="G97" i="148" s="1"/>
  <c r="G93" i="148"/>
  <c r="G95" i="148"/>
  <c r="G4" i="147"/>
  <c r="G6" i="147"/>
  <c r="G8" i="147"/>
  <c r="E10" i="147"/>
  <c r="E18" i="147"/>
  <c r="E88" i="147"/>
  <c r="C98" i="147"/>
  <c r="E97" i="147"/>
  <c r="G12" i="147"/>
  <c r="G18" i="147" s="1"/>
  <c r="G14" i="147"/>
  <c r="G16" i="147"/>
  <c r="G21" i="147"/>
  <c r="G22" i="147"/>
  <c r="E28" i="147"/>
  <c r="E37" i="147"/>
  <c r="E64" i="147"/>
  <c r="F59" i="147"/>
  <c r="F64" i="147" s="1"/>
  <c r="E75" i="147"/>
  <c r="F88" i="147"/>
  <c r="G82" i="147"/>
  <c r="G84" i="147"/>
  <c r="G86" i="147"/>
  <c r="F97" i="147"/>
  <c r="G91" i="147"/>
  <c r="G93" i="147"/>
  <c r="G95" i="147"/>
  <c r="F3" i="146"/>
  <c r="F5" i="146"/>
  <c r="F7" i="146"/>
  <c r="F9" i="146"/>
  <c r="D28" i="146"/>
  <c r="D37" i="146"/>
  <c r="D64" i="146"/>
  <c r="E59" i="146"/>
  <c r="E64" i="146" s="1"/>
  <c r="D75" i="146"/>
  <c r="E3" i="146"/>
  <c r="E10" i="146" s="1"/>
  <c r="D18" i="146"/>
  <c r="F23" i="146"/>
  <c r="F24" i="146"/>
  <c r="F28" i="146" s="1"/>
  <c r="F26" i="146"/>
  <c r="E37" i="146"/>
  <c r="E98" i="146" s="1"/>
  <c r="I21" i="146" s="1"/>
  <c r="I23" i="146" s="1"/>
  <c r="F31" i="146"/>
  <c r="F37" i="146" s="1"/>
  <c r="F33" i="146"/>
  <c r="F35" i="146"/>
  <c r="F39" i="146"/>
  <c r="F41" i="146"/>
  <c r="F43" i="146"/>
  <c r="F45" i="146"/>
  <c r="F47" i="146"/>
  <c r="F49" i="146"/>
  <c r="F51" i="146"/>
  <c r="F53" i="146"/>
  <c r="F55" i="146"/>
  <c r="F57" i="146"/>
  <c r="F59" i="146"/>
  <c r="F61" i="146"/>
  <c r="F63" i="146"/>
  <c r="E75" i="146"/>
  <c r="D88" i="146"/>
  <c r="B98" i="146"/>
  <c r="D97" i="146"/>
  <c r="D98" i="146" s="1"/>
  <c r="F10" i="145"/>
  <c r="G4" i="145"/>
  <c r="G10" i="145" s="1"/>
  <c r="G6" i="145"/>
  <c r="G8" i="145"/>
  <c r="E10" i="145"/>
  <c r="E18" i="145"/>
  <c r="E88" i="145"/>
  <c r="C98" i="145"/>
  <c r="E97" i="145"/>
  <c r="G12" i="145"/>
  <c r="G18" i="145" s="1"/>
  <c r="G14" i="145"/>
  <c r="G16" i="145"/>
  <c r="F28" i="145"/>
  <c r="G21" i="145"/>
  <c r="G28" i="145" s="1"/>
  <c r="G22" i="145"/>
  <c r="E28" i="145"/>
  <c r="E37" i="145"/>
  <c r="E64" i="145"/>
  <c r="F59" i="145"/>
  <c r="F64" i="145" s="1"/>
  <c r="E75" i="145"/>
  <c r="F88" i="145"/>
  <c r="G82" i="145"/>
  <c r="G88" i="145" s="1"/>
  <c r="G84" i="145"/>
  <c r="G86" i="145"/>
  <c r="F97" i="145"/>
  <c r="G91" i="145"/>
  <c r="G97" i="145" s="1"/>
  <c r="G98" i="145" s="1"/>
  <c r="G93" i="145"/>
  <c r="G95" i="145"/>
  <c r="G10" i="144"/>
  <c r="G6" i="144"/>
  <c r="G8" i="144"/>
  <c r="E18" i="144"/>
  <c r="E88" i="144"/>
  <c r="C98" i="144"/>
  <c r="E97" i="144"/>
  <c r="G12" i="144"/>
  <c r="G18" i="144" s="1"/>
  <c r="G14" i="144"/>
  <c r="G16" i="144"/>
  <c r="F28" i="144"/>
  <c r="G21" i="144"/>
  <c r="G28" i="144" s="1"/>
  <c r="G22" i="144"/>
  <c r="E28" i="144"/>
  <c r="E37" i="144"/>
  <c r="E64" i="144"/>
  <c r="F59" i="144"/>
  <c r="F64" i="144" s="1"/>
  <c r="E75" i="144"/>
  <c r="F88" i="144"/>
  <c r="G82" i="144"/>
  <c r="G88" i="144" s="1"/>
  <c r="G84" i="144"/>
  <c r="G86" i="144"/>
  <c r="F97" i="144"/>
  <c r="G91" i="144"/>
  <c r="G97" i="144" s="1"/>
  <c r="G98" i="144" s="1"/>
  <c r="G93" i="144"/>
  <c r="G95" i="144"/>
  <c r="G3" i="143"/>
  <c r="G10" i="143" s="1"/>
  <c r="G5" i="143"/>
  <c r="F6" i="143"/>
  <c r="G7" i="143"/>
  <c r="F8" i="143"/>
  <c r="G9" i="143"/>
  <c r="G12" i="143"/>
  <c r="G18" i="143" s="1"/>
  <c r="F13" i="143"/>
  <c r="G14" i="143"/>
  <c r="F15" i="143"/>
  <c r="G16" i="143"/>
  <c r="F17" i="143"/>
  <c r="E18" i="143"/>
  <c r="F28" i="143"/>
  <c r="G22" i="143"/>
  <c r="G28" i="143" s="1"/>
  <c r="G23" i="143"/>
  <c r="G24" i="143"/>
  <c r="G26" i="143"/>
  <c r="E28" i="143"/>
  <c r="G31" i="143"/>
  <c r="G37" i="143" s="1"/>
  <c r="G33" i="143"/>
  <c r="G35" i="143"/>
  <c r="F36" i="143"/>
  <c r="F37" i="143" s="1"/>
  <c r="E37" i="143"/>
  <c r="F38" i="143"/>
  <c r="G39" i="143"/>
  <c r="F40" i="143"/>
  <c r="G41" i="143"/>
  <c r="F42" i="143"/>
  <c r="G43" i="143"/>
  <c r="F44" i="143"/>
  <c r="G45" i="143"/>
  <c r="F46" i="143"/>
  <c r="G47" i="143"/>
  <c r="F48" i="143"/>
  <c r="G49" i="143"/>
  <c r="F50" i="143"/>
  <c r="G51" i="143"/>
  <c r="F52" i="143"/>
  <c r="G53" i="143"/>
  <c r="F54" i="143"/>
  <c r="G55" i="143"/>
  <c r="F56" i="143"/>
  <c r="G57" i="143"/>
  <c r="F58" i="143"/>
  <c r="G59" i="143"/>
  <c r="F60" i="143"/>
  <c r="G61" i="143"/>
  <c r="F62" i="143"/>
  <c r="G63" i="143"/>
  <c r="F77" i="143"/>
  <c r="F79" i="143" s="1"/>
  <c r="F81" i="143"/>
  <c r="F83" i="143"/>
  <c r="F85" i="143"/>
  <c r="F87" i="143"/>
  <c r="E88" i="143"/>
  <c r="F92" i="143"/>
  <c r="F94" i="143"/>
  <c r="F96" i="143"/>
  <c r="E97" i="143"/>
  <c r="F3" i="143"/>
  <c r="F10" i="143" s="1"/>
  <c r="F59" i="143"/>
  <c r="F64" i="143" s="1"/>
  <c r="G5" i="142"/>
  <c r="G7" i="142"/>
  <c r="G9" i="142"/>
  <c r="E28" i="142"/>
  <c r="E37" i="142"/>
  <c r="E64" i="142"/>
  <c r="F59" i="142"/>
  <c r="F64" i="142" s="1"/>
  <c r="E75" i="142"/>
  <c r="E18" i="142"/>
  <c r="G23" i="142"/>
  <c r="G24" i="142"/>
  <c r="G26" i="142"/>
  <c r="F37" i="142"/>
  <c r="G31" i="142"/>
  <c r="G33" i="142"/>
  <c r="G35" i="142"/>
  <c r="G39" i="142"/>
  <c r="G41" i="142"/>
  <c r="G43" i="142"/>
  <c r="G45" i="142"/>
  <c r="G47" i="142"/>
  <c r="G49" i="142"/>
  <c r="G51" i="142"/>
  <c r="G53" i="142"/>
  <c r="G55" i="142"/>
  <c r="G57" i="142"/>
  <c r="G59" i="142"/>
  <c r="G61" i="142"/>
  <c r="G63" i="142"/>
  <c r="F75" i="142"/>
  <c r="E88" i="142"/>
  <c r="C98" i="142"/>
  <c r="E97" i="142"/>
  <c r="E98" i="142" s="1"/>
  <c r="F10" i="141"/>
  <c r="G4" i="141"/>
  <c r="G10" i="141" s="1"/>
  <c r="G6" i="141"/>
  <c r="G8" i="141"/>
  <c r="E10" i="141"/>
  <c r="E18" i="141"/>
  <c r="E88" i="141"/>
  <c r="C98" i="141"/>
  <c r="E97" i="141"/>
  <c r="G12" i="141"/>
  <c r="G18" i="141" s="1"/>
  <c r="G14" i="141"/>
  <c r="G16" i="141"/>
  <c r="F28" i="141"/>
  <c r="G21" i="141"/>
  <c r="G28" i="141" s="1"/>
  <c r="G22" i="141"/>
  <c r="E28" i="141"/>
  <c r="E37" i="141"/>
  <c r="E64" i="141"/>
  <c r="F59" i="141"/>
  <c r="F64" i="141" s="1"/>
  <c r="E75" i="141"/>
  <c r="F88" i="141"/>
  <c r="G82" i="141"/>
  <c r="G88" i="141" s="1"/>
  <c r="G84" i="141"/>
  <c r="G86" i="141"/>
  <c r="F97" i="141"/>
  <c r="G91" i="141"/>
  <c r="G97" i="141" s="1"/>
  <c r="G98" i="141" s="1"/>
  <c r="G93" i="141"/>
  <c r="G95" i="141"/>
  <c r="G4" i="140"/>
  <c r="G6" i="140"/>
  <c r="G8" i="140"/>
  <c r="E10" i="140"/>
  <c r="E18" i="140"/>
  <c r="E88" i="140"/>
  <c r="C98" i="140"/>
  <c r="E97" i="140"/>
  <c r="G12" i="140"/>
  <c r="G18" i="140" s="1"/>
  <c r="G14" i="140"/>
  <c r="G16" i="140"/>
  <c r="F28" i="140"/>
  <c r="G21" i="140"/>
  <c r="G28" i="140" s="1"/>
  <c r="G22" i="140"/>
  <c r="E28" i="140"/>
  <c r="E37" i="140"/>
  <c r="E64" i="140"/>
  <c r="F59" i="140"/>
  <c r="F64" i="140" s="1"/>
  <c r="E75" i="140"/>
  <c r="F88" i="140"/>
  <c r="G82" i="140"/>
  <c r="G88" i="140" s="1"/>
  <c r="G84" i="140"/>
  <c r="G86" i="140"/>
  <c r="G97" i="140"/>
  <c r="G95" i="140"/>
  <c r="G4" i="139"/>
  <c r="G6" i="139"/>
  <c r="G8" i="139"/>
  <c r="E10" i="139"/>
  <c r="E18" i="139"/>
  <c r="E88" i="139"/>
  <c r="C98" i="139"/>
  <c r="E97" i="139"/>
  <c r="G12" i="139"/>
  <c r="G18" i="139" s="1"/>
  <c r="G14" i="139"/>
  <c r="G16" i="139"/>
  <c r="F28" i="139"/>
  <c r="G21" i="139"/>
  <c r="G28" i="139" s="1"/>
  <c r="G22" i="139"/>
  <c r="E28" i="139"/>
  <c r="E37" i="139"/>
  <c r="E64" i="139"/>
  <c r="F59" i="139"/>
  <c r="E75" i="139"/>
  <c r="F88" i="139"/>
  <c r="G82" i="139"/>
  <c r="G88" i="139" s="1"/>
  <c r="G84" i="139"/>
  <c r="G86" i="139"/>
  <c r="F97" i="139"/>
  <c r="G91" i="139"/>
  <c r="G97" i="139" s="1"/>
  <c r="G93" i="139"/>
  <c r="G95" i="139"/>
  <c r="G4" i="138"/>
  <c r="G6" i="138"/>
  <c r="G8" i="138"/>
  <c r="E10" i="138"/>
  <c r="E18" i="138"/>
  <c r="E88" i="138"/>
  <c r="C98" i="138"/>
  <c r="E97" i="138"/>
  <c r="G12" i="138"/>
  <c r="G18" i="138" s="1"/>
  <c r="G14" i="138"/>
  <c r="G16" i="138"/>
  <c r="F28" i="138"/>
  <c r="G21" i="138"/>
  <c r="G28" i="138" s="1"/>
  <c r="G22" i="138"/>
  <c r="E28" i="138"/>
  <c r="E37" i="138"/>
  <c r="E64" i="138"/>
  <c r="F59" i="138"/>
  <c r="E75" i="138"/>
  <c r="F88" i="138"/>
  <c r="G82" i="138"/>
  <c r="G84" i="138"/>
  <c r="G86" i="138"/>
  <c r="F97" i="138"/>
  <c r="G91" i="138"/>
  <c r="G93" i="138"/>
  <c r="G95" i="138"/>
  <c r="G3" i="137"/>
  <c r="G6" i="137"/>
  <c r="G8" i="137"/>
  <c r="G10" i="137"/>
  <c r="E29" i="137"/>
  <c r="E38" i="137"/>
  <c r="E65" i="137"/>
  <c r="F60" i="137"/>
  <c r="F65" i="137" s="1"/>
  <c r="E76" i="137"/>
  <c r="F3" i="137"/>
  <c r="E19" i="137"/>
  <c r="G24" i="137"/>
  <c r="G25" i="137"/>
  <c r="G29" i="137" s="1"/>
  <c r="G27" i="137"/>
  <c r="F38" i="137"/>
  <c r="G32" i="137"/>
  <c r="G38" i="137" s="1"/>
  <c r="G34" i="137"/>
  <c r="G36" i="137"/>
  <c r="G40" i="137"/>
  <c r="G42" i="137"/>
  <c r="G44" i="137"/>
  <c r="G46" i="137"/>
  <c r="G48" i="137"/>
  <c r="G50" i="137"/>
  <c r="G52" i="137"/>
  <c r="G54" i="137"/>
  <c r="G56" i="137"/>
  <c r="G58" i="137"/>
  <c r="G60" i="137"/>
  <c r="G62" i="137"/>
  <c r="G64" i="137"/>
  <c r="F76" i="137"/>
  <c r="E89" i="137"/>
  <c r="C99" i="137"/>
  <c r="E98" i="137"/>
  <c r="E99" i="137" s="1"/>
  <c r="G3" i="136"/>
  <c r="G5" i="136"/>
  <c r="G7" i="136"/>
  <c r="G9" i="136"/>
  <c r="E28" i="136"/>
  <c r="E37" i="136"/>
  <c r="E64" i="136"/>
  <c r="F59" i="136"/>
  <c r="F64" i="136" s="1"/>
  <c r="F3" i="136"/>
  <c r="F10" i="136" s="1"/>
  <c r="E18" i="136"/>
  <c r="G23" i="136"/>
  <c r="G24" i="136"/>
  <c r="G28" i="136" s="1"/>
  <c r="G26" i="136"/>
  <c r="F37" i="136"/>
  <c r="G31" i="136"/>
  <c r="G33" i="136"/>
  <c r="G35" i="136"/>
  <c r="G39" i="136"/>
  <c r="G41" i="136"/>
  <c r="G43" i="136"/>
  <c r="G45" i="136"/>
  <c r="G47" i="136"/>
  <c r="G49" i="136"/>
  <c r="G51" i="136"/>
  <c r="G53" i="136"/>
  <c r="G55" i="136"/>
  <c r="G57" i="136"/>
  <c r="G59" i="136"/>
  <c r="G61" i="136"/>
  <c r="G63" i="136"/>
  <c r="E88" i="136"/>
  <c r="C98" i="136"/>
  <c r="E97" i="136"/>
  <c r="G4" i="134"/>
  <c r="G6" i="134"/>
  <c r="G8" i="134"/>
  <c r="E10" i="134"/>
  <c r="E18" i="134"/>
  <c r="E88" i="134"/>
  <c r="C98" i="134"/>
  <c r="E97" i="134"/>
  <c r="G12" i="134"/>
  <c r="G18" i="134" s="1"/>
  <c r="G14" i="134"/>
  <c r="G16" i="134"/>
  <c r="F28" i="134"/>
  <c r="G21" i="134"/>
  <c r="G28" i="134" s="1"/>
  <c r="G22" i="134"/>
  <c r="E28" i="134"/>
  <c r="E37" i="134"/>
  <c r="E64" i="134"/>
  <c r="F59" i="134"/>
  <c r="F64" i="134" s="1"/>
  <c r="E75" i="134"/>
  <c r="F88" i="134"/>
  <c r="G82" i="134"/>
  <c r="G88" i="134" s="1"/>
  <c r="G84" i="134"/>
  <c r="G86" i="134"/>
  <c r="F97" i="134"/>
  <c r="G91" i="134"/>
  <c r="G97" i="134" s="1"/>
  <c r="G98" i="134" s="1"/>
  <c r="G93" i="134"/>
  <c r="G95" i="134"/>
  <c r="G4" i="133"/>
  <c r="G6" i="133"/>
  <c r="G8" i="133"/>
  <c r="E10" i="133"/>
  <c r="E18" i="133"/>
  <c r="E88" i="133"/>
  <c r="C98" i="133"/>
  <c r="E97" i="133"/>
  <c r="G12" i="133"/>
  <c r="G18" i="133" s="1"/>
  <c r="G14" i="133"/>
  <c r="G16" i="133"/>
  <c r="G21" i="133"/>
  <c r="G28" i="133" s="1"/>
  <c r="G22" i="133"/>
  <c r="E28" i="133"/>
  <c r="E37" i="133"/>
  <c r="E64" i="133"/>
  <c r="F59" i="133"/>
  <c r="E75" i="133"/>
  <c r="G82" i="133"/>
  <c r="G84" i="133"/>
  <c r="G86" i="133"/>
  <c r="G91" i="133"/>
  <c r="G93" i="133"/>
  <c r="G95" i="133"/>
  <c r="F3" i="132"/>
  <c r="F5" i="132"/>
  <c r="F7" i="132"/>
  <c r="F9" i="132"/>
  <c r="D28" i="132"/>
  <c r="D37" i="132"/>
  <c r="D64" i="132"/>
  <c r="E59" i="132"/>
  <c r="E64" i="132" s="1"/>
  <c r="D75" i="132"/>
  <c r="E3" i="132"/>
  <c r="E10" i="132" s="1"/>
  <c r="D18" i="132"/>
  <c r="F23" i="132"/>
  <c r="F24" i="132"/>
  <c r="F28" i="132" s="1"/>
  <c r="F26" i="132"/>
  <c r="E37" i="132"/>
  <c r="E98" i="132" s="1"/>
  <c r="I21" i="132" s="1"/>
  <c r="I23" i="132" s="1"/>
  <c r="F31" i="132"/>
  <c r="F37" i="132" s="1"/>
  <c r="F33" i="132"/>
  <c r="F35" i="132"/>
  <c r="F39" i="132"/>
  <c r="F41" i="132"/>
  <c r="F43" i="132"/>
  <c r="F45" i="132"/>
  <c r="F47" i="132"/>
  <c r="F49" i="132"/>
  <c r="F51" i="132"/>
  <c r="F53" i="132"/>
  <c r="F55" i="132"/>
  <c r="F57" i="132"/>
  <c r="F59" i="132"/>
  <c r="F61" i="132"/>
  <c r="F63" i="132"/>
  <c r="E75" i="132"/>
  <c r="D88" i="132"/>
  <c r="B98" i="132"/>
  <c r="D97" i="132"/>
  <c r="D98" i="132" s="1"/>
  <c r="F88" i="131"/>
  <c r="F3" i="131"/>
  <c r="E4" i="131"/>
  <c r="E10" i="131" s="1"/>
  <c r="F5" i="131"/>
  <c r="E6" i="131"/>
  <c r="F7" i="131"/>
  <c r="E8" i="131"/>
  <c r="F9" i="131"/>
  <c r="F12" i="131"/>
  <c r="F18" i="131" s="1"/>
  <c r="E13" i="131"/>
  <c r="F14" i="131"/>
  <c r="E15" i="131"/>
  <c r="F16" i="131"/>
  <c r="E17" i="131"/>
  <c r="D18" i="131"/>
  <c r="E20" i="131"/>
  <c r="E28" i="131" s="1"/>
  <c r="F23" i="131"/>
  <c r="F28" i="131" s="1"/>
  <c r="F24" i="131"/>
  <c r="F26" i="131"/>
  <c r="D28" i="131"/>
  <c r="F31" i="131"/>
  <c r="F37" i="131" s="1"/>
  <c r="F33" i="131"/>
  <c r="F35" i="131"/>
  <c r="D37" i="131"/>
  <c r="F39" i="131"/>
  <c r="F41" i="131"/>
  <c r="E42" i="131"/>
  <c r="F43" i="131"/>
  <c r="E44" i="131"/>
  <c r="F45" i="131"/>
  <c r="E46" i="131"/>
  <c r="F47" i="131"/>
  <c r="E48" i="131"/>
  <c r="F49" i="131"/>
  <c r="E50" i="131"/>
  <c r="E52" i="131"/>
  <c r="E54" i="131"/>
  <c r="E56" i="131"/>
  <c r="E58" i="131"/>
  <c r="F59" i="131"/>
  <c r="F64" i="131" s="1"/>
  <c r="E60" i="131"/>
  <c r="E64" i="131" s="1"/>
  <c r="E62" i="131"/>
  <c r="D75" i="131"/>
  <c r="E77" i="131"/>
  <c r="E79" i="131" s="1"/>
  <c r="E81" i="131"/>
  <c r="E83" i="131"/>
  <c r="E85" i="131"/>
  <c r="E87" i="131"/>
  <c r="D88" i="131"/>
  <c r="E90" i="131"/>
  <c r="F91" i="131"/>
  <c r="F97" i="131" s="1"/>
  <c r="E92" i="131"/>
  <c r="F93" i="131"/>
  <c r="E94" i="131"/>
  <c r="F95" i="131"/>
  <c r="E96" i="131"/>
  <c r="D97" i="131"/>
  <c r="D98" i="131" s="1"/>
  <c r="G4" i="130"/>
  <c r="G10" i="130" s="1"/>
  <c r="G6" i="130"/>
  <c r="G8" i="130"/>
  <c r="E10" i="130"/>
  <c r="E18" i="130"/>
  <c r="E101" i="130"/>
  <c r="C111" i="130"/>
  <c r="E110" i="130"/>
  <c r="G12" i="130"/>
  <c r="G18" i="130" s="1"/>
  <c r="G14" i="130"/>
  <c r="G16" i="130"/>
  <c r="F28" i="130"/>
  <c r="G21" i="130"/>
  <c r="G28" i="130" s="1"/>
  <c r="G22" i="130"/>
  <c r="E28" i="130"/>
  <c r="E37" i="130"/>
  <c r="E77" i="130"/>
  <c r="F60" i="130"/>
  <c r="E88" i="130"/>
  <c r="F101" i="130"/>
  <c r="G95" i="130"/>
  <c r="G101" i="130" s="1"/>
  <c r="G97" i="130"/>
  <c r="G99" i="130"/>
  <c r="F110" i="130"/>
  <c r="G104" i="130"/>
  <c r="G110" i="130" s="1"/>
  <c r="G106" i="130"/>
  <c r="G108" i="130"/>
  <c r="G4" i="129"/>
  <c r="G6" i="129"/>
  <c r="G10" i="129" s="1"/>
  <c r="G8" i="129"/>
  <c r="E10" i="129"/>
  <c r="E18" i="129"/>
  <c r="E88" i="129"/>
  <c r="C98" i="129"/>
  <c r="E97" i="129"/>
  <c r="G12" i="129"/>
  <c r="G18" i="129" s="1"/>
  <c r="G16" i="129"/>
  <c r="F28" i="129"/>
  <c r="G21" i="129"/>
  <c r="G28" i="129" s="1"/>
  <c r="G22" i="129"/>
  <c r="E28" i="129"/>
  <c r="E37" i="129"/>
  <c r="E64" i="129"/>
  <c r="F59" i="129"/>
  <c r="F64" i="129" s="1"/>
  <c r="E75" i="129"/>
  <c r="F88" i="129"/>
  <c r="G82" i="129"/>
  <c r="G88" i="129" s="1"/>
  <c r="G84" i="129"/>
  <c r="G86" i="129"/>
  <c r="F97" i="129"/>
  <c r="F98" i="129" s="1"/>
  <c r="J21" i="129" s="1"/>
  <c r="G91" i="129"/>
  <c r="G93" i="129"/>
  <c r="G97" i="129" s="1"/>
  <c r="G98" i="129" s="1"/>
  <c r="G95" i="129"/>
  <c r="G3" i="128"/>
  <c r="G5" i="128"/>
  <c r="G7" i="128"/>
  <c r="G9" i="128"/>
  <c r="E28" i="128"/>
  <c r="E37" i="128"/>
  <c r="E64" i="128"/>
  <c r="F59" i="128"/>
  <c r="F64" i="128" s="1"/>
  <c r="E75" i="128"/>
  <c r="F3" i="128"/>
  <c r="F10" i="128" s="1"/>
  <c r="E18" i="128"/>
  <c r="G24" i="128"/>
  <c r="G28" i="128" s="1"/>
  <c r="G26" i="128"/>
  <c r="F37" i="128"/>
  <c r="G31" i="128"/>
  <c r="G37" i="128" s="1"/>
  <c r="G33" i="128"/>
  <c r="G35" i="128"/>
  <c r="G39" i="128"/>
  <c r="G41" i="128"/>
  <c r="G43" i="128"/>
  <c r="G45" i="128"/>
  <c r="G47" i="128"/>
  <c r="G49" i="128"/>
  <c r="G51" i="128"/>
  <c r="G53" i="128"/>
  <c r="G55" i="128"/>
  <c r="G57" i="128"/>
  <c r="G59" i="128"/>
  <c r="G61" i="128"/>
  <c r="G63" i="128"/>
  <c r="F75" i="128"/>
  <c r="E88" i="128"/>
  <c r="C98" i="128"/>
  <c r="E97" i="128"/>
  <c r="G3" i="127"/>
  <c r="G5" i="127"/>
  <c r="G7" i="127"/>
  <c r="G9" i="127"/>
  <c r="E28" i="127"/>
  <c r="E37" i="127"/>
  <c r="E64" i="127"/>
  <c r="F59" i="127"/>
  <c r="F64" i="127" s="1"/>
  <c r="E75" i="127"/>
  <c r="F3" i="127"/>
  <c r="E18" i="127"/>
  <c r="G23" i="127"/>
  <c r="G28" i="127" s="1"/>
  <c r="G24" i="127"/>
  <c r="G26" i="127"/>
  <c r="G33" i="127"/>
  <c r="G35" i="127"/>
  <c r="G39" i="127"/>
  <c r="G41" i="127"/>
  <c r="G43" i="127"/>
  <c r="G45" i="127"/>
  <c r="G47" i="127"/>
  <c r="G49" i="127"/>
  <c r="G51" i="127"/>
  <c r="G53" i="127"/>
  <c r="G55" i="127"/>
  <c r="G57" i="127"/>
  <c r="G59" i="127"/>
  <c r="G61" i="127"/>
  <c r="G63" i="127"/>
  <c r="F75" i="127"/>
  <c r="E88" i="127"/>
  <c r="C98" i="127"/>
  <c r="E97" i="127"/>
  <c r="F10" i="126"/>
  <c r="G4" i="126"/>
  <c r="G6" i="126"/>
  <c r="G8" i="126"/>
  <c r="E10" i="126"/>
  <c r="E18" i="126"/>
  <c r="E92" i="126"/>
  <c r="C102" i="126"/>
  <c r="E101" i="126"/>
  <c r="G12" i="126"/>
  <c r="G18" i="126" s="1"/>
  <c r="G14" i="126"/>
  <c r="G16" i="126"/>
  <c r="G22" i="126"/>
  <c r="E28" i="126"/>
  <c r="E37" i="126"/>
  <c r="E68" i="126"/>
  <c r="F59" i="126"/>
  <c r="E79" i="126"/>
  <c r="F92" i="126"/>
  <c r="G86" i="126"/>
  <c r="G92" i="126" s="1"/>
  <c r="G88" i="126"/>
  <c r="G90" i="126"/>
  <c r="F101" i="126"/>
  <c r="G95" i="126"/>
  <c r="G101" i="126" s="1"/>
  <c r="G97" i="126"/>
  <c r="G99" i="126"/>
  <c r="G3" i="125"/>
  <c r="G5" i="125"/>
  <c r="G7" i="125"/>
  <c r="G9" i="125"/>
  <c r="E28" i="125"/>
  <c r="E37" i="125"/>
  <c r="E64" i="125"/>
  <c r="F59" i="125"/>
  <c r="F64" i="125" s="1"/>
  <c r="E75" i="125"/>
  <c r="F3" i="125"/>
  <c r="F10" i="125" s="1"/>
  <c r="E18" i="125"/>
  <c r="G23" i="125"/>
  <c r="G24" i="125"/>
  <c r="G28" i="125" s="1"/>
  <c r="G26" i="125"/>
  <c r="F37" i="125"/>
  <c r="G37" i="125"/>
  <c r="G33" i="125"/>
  <c r="G35" i="125"/>
  <c r="G39" i="125"/>
  <c r="G41" i="125"/>
  <c r="G43" i="125"/>
  <c r="G45" i="125"/>
  <c r="G47" i="125"/>
  <c r="G49" i="125"/>
  <c r="G51" i="125"/>
  <c r="G53" i="125"/>
  <c r="G55" i="125"/>
  <c r="G57" i="125"/>
  <c r="G59" i="125"/>
  <c r="G61" i="125"/>
  <c r="G63" i="125"/>
  <c r="F75" i="125"/>
  <c r="E88" i="125"/>
  <c r="C98" i="125"/>
  <c r="E97" i="125"/>
  <c r="G4" i="124"/>
  <c r="G6" i="124"/>
  <c r="G8" i="124"/>
  <c r="E10" i="124"/>
  <c r="E18" i="124"/>
  <c r="E88" i="124"/>
  <c r="C98" i="124"/>
  <c r="E97" i="124"/>
  <c r="G12" i="124"/>
  <c r="G18" i="124" s="1"/>
  <c r="G14" i="124"/>
  <c r="G16" i="124"/>
  <c r="F28" i="124"/>
  <c r="G21" i="124"/>
  <c r="G28" i="124" s="1"/>
  <c r="G22" i="124"/>
  <c r="E28" i="124"/>
  <c r="E37" i="124"/>
  <c r="E64" i="124"/>
  <c r="F59" i="124"/>
  <c r="E75" i="124"/>
  <c r="F88" i="124"/>
  <c r="G82" i="124"/>
  <c r="G88" i="124" s="1"/>
  <c r="G84" i="124"/>
  <c r="G86" i="124"/>
  <c r="F97" i="124"/>
  <c r="G91" i="124"/>
  <c r="G97" i="124" s="1"/>
  <c r="G93" i="124"/>
  <c r="G95" i="124"/>
  <c r="G3" i="123"/>
  <c r="G5" i="123"/>
  <c r="G7" i="123"/>
  <c r="G9" i="123"/>
  <c r="E28" i="123"/>
  <c r="E37" i="123"/>
  <c r="E64" i="123"/>
  <c r="F59" i="123"/>
  <c r="F64" i="123" s="1"/>
  <c r="E75" i="123"/>
  <c r="F3" i="123"/>
  <c r="F10" i="123" s="1"/>
  <c r="E18" i="123"/>
  <c r="G23" i="123"/>
  <c r="G24" i="123"/>
  <c r="G28" i="123" s="1"/>
  <c r="G26" i="123"/>
  <c r="F37" i="123"/>
  <c r="G31" i="123"/>
  <c r="G37" i="123" s="1"/>
  <c r="G33" i="123"/>
  <c r="G35" i="123"/>
  <c r="G39" i="123"/>
  <c r="G41" i="123"/>
  <c r="G43" i="123"/>
  <c r="G45" i="123"/>
  <c r="G47" i="123"/>
  <c r="G49" i="123"/>
  <c r="G51" i="123"/>
  <c r="G53" i="123"/>
  <c r="G55" i="123"/>
  <c r="G57" i="123"/>
  <c r="G59" i="123"/>
  <c r="G61" i="123"/>
  <c r="G63" i="123"/>
  <c r="F75" i="123"/>
  <c r="E88" i="123"/>
  <c r="C98" i="123"/>
  <c r="E97" i="123"/>
  <c r="E98" i="123" s="1"/>
  <c r="G3" i="122"/>
  <c r="G5" i="122"/>
  <c r="G7" i="122"/>
  <c r="G9" i="122"/>
  <c r="E28" i="122"/>
  <c r="E37" i="122"/>
  <c r="E64" i="122"/>
  <c r="F59" i="122"/>
  <c r="E75" i="122"/>
  <c r="F3" i="122"/>
  <c r="E18" i="122"/>
  <c r="G23" i="122"/>
  <c r="G24" i="122"/>
  <c r="G28" i="122" s="1"/>
  <c r="G26" i="122"/>
  <c r="G31" i="122"/>
  <c r="G33" i="122"/>
  <c r="G35" i="122"/>
  <c r="G39" i="122"/>
  <c r="G41" i="122"/>
  <c r="G43" i="122"/>
  <c r="G45" i="122"/>
  <c r="G47" i="122"/>
  <c r="G49" i="122"/>
  <c r="G51" i="122"/>
  <c r="G53" i="122"/>
  <c r="G55" i="122"/>
  <c r="G57" i="122"/>
  <c r="G59" i="122"/>
  <c r="G61" i="122"/>
  <c r="G63" i="122"/>
  <c r="F75" i="122"/>
  <c r="E88" i="122"/>
  <c r="C98" i="122"/>
  <c r="E97" i="122"/>
  <c r="E10" i="121"/>
  <c r="F4" i="121"/>
  <c r="F10" i="121" s="1"/>
  <c r="F6" i="121"/>
  <c r="F8" i="121"/>
  <c r="D10" i="121"/>
  <c r="D18" i="121"/>
  <c r="D88" i="121"/>
  <c r="B98" i="121"/>
  <c r="D97" i="121"/>
  <c r="F12" i="121"/>
  <c r="F18" i="121" s="1"/>
  <c r="F14" i="121"/>
  <c r="F16" i="121"/>
  <c r="E28" i="121"/>
  <c r="F21" i="121"/>
  <c r="F28" i="121" s="1"/>
  <c r="F22" i="121"/>
  <c r="D28" i="121"/>
  <c r="D37" i="121"/>
  <c r="D64" i="121"/>
  <c r="E59" i="121"/>
  <c r="E64" i="121" s="1"/>
  <c r="D75" i="121"/>
  <c r="E88" i="121"/>
  <c r="F82" i="121"/>
  <c r="F88" i="121" s="1"/>
  <c r="F84" i="121"/>
  <c r="F86" i="121"/>
  <c r="E97" i="121"/>
  <c r="F91" i="121"/>
  <c r="F97" i="121" s="1"/>
  <c r="F98" i="121" s="1"/>
  <c r="F93" i="121"/>
  <c r="F95" i="121"/>
  <c r="E10" i="120"/>
  <c r="F4" i="120"/>
  <c r="F10" i="120" s="1"/>
  <c r="F6" i="120"/>
  <c r="F8" i="120"/>
  <c r="D10" i="120"/>
  <c r="D18" i="120"/>
  <c r="D88" i="120"/>
  <c r="B98" i="120"/>
  <c r="D97" i="120"/>
  <c r="F12" i="120"/>
  <c r="F18" i="120" s="1"/>
  <c r="F14" i="120"/>
  <c r="F16" i="120"/>
  <c r="E28" i="120"/>
  <c r="F21" i="120"/>
  <c r="F28" i="120" s="1"/>
  <c r="F22" i="120"/>
  <c r="D28" i="120"/>
  <c r="D37" i="120"/>
  <c r="D64" i="120"/>
  <c r="E59" i="120"/>
  <c r="E64" i="120" s="1"/>
  <c r="D75" i="120"/>
  <c r="E88" i="120"/>
  <c r="F82" i="120"/>
  <c r="F88" i="120" s="1"/>
  <c r="F84" i="120"/>
  <c r="F86" i="120"/>
  <c r="E97" i="120"/>
  <c r="F91" i="120"/>
  <c r="F97" i="120" s="1"/>
  <c r="F98" i="120" s="1"/>
  <c r="F93" i="120"/>
  <c r="F95" i="120"/>
  <c r="D97" i="88"/>
  <c r="C97" i="88"/>
  <c r="E96" i="88"/>
  <c r="G96" i="88" s="1"/>
  <c r="E95" i="88"/>
  <c r="F95" i="88" s="1"/>
  <c r="E94" i="88"/>
  <c r="G94" i="88" s="1"/>
  <c r="E93" i="88"/>
  <c r="F93" i="88" s="1"/>
  <c r="E92" i="88"/>
  <c r="G92" i="88" s="1"/>
  <c r="E91" i="88"/>
  <c r="F91" i="88" s="1"/>
  <c r="E90" i="88"/>
  <c r="G90" i="88" s="1"/>
  <c r="D88" i="88"/>
  <c r="C88" i="88"/>
  <c r="E87" i="88"/>
  <c r="G87" i="88" s="1"/>
  <c r="E86" i="88"/>
  <c r="F86" i="88" s="1"/>
  <c r="E85" i="88"/>
  <c r="G85" i="88" s="1"/>
  <c r="E84" i="88"/>
  <c r="F84" i="88" s="1"/>
  <c r="E83" i="88"/>
  <c r="G83" i="88" s="1"/>
  <c r="E82" i="88"/>
  <c r="F82" i="88" s="1"/>
  <c r="E81" i="88"/>
  <c r="G81" i="88" s="1"/>
  <c r="D79" i="88"/>
  <c r="C79" i="88"/>
  <c r="E78" i="88"/>
  <c r="E77" i="88"/>
  <c r="F77" i="88" s="1"/>
  <c r="G75" i="88"/>
  <c r="D75" i="88"/>
  <c r="C75" i="88"/>
  <c r="E74" i="88"/>
  <c r="F74" i="88" s="1"/>
  <c r="E73" i="88"/>
  <c r="F73" i="88" s="1"/>
  <c r="E72" i="88"/>
  <c r="F72" i="88" s="1"/>
  <c r="E71" i="88"/>
  <c r="F71" i="88" s="1"/>
  <c r="E70" i="88"/>
  <c r="F70" i="88" s="1"/>
  <c r="E69" i="88"/>
  <c r="F69" i="88" s="1"/>
  <c r="E68" i="88"/>
  <c r="F68" i="88" s="1"/>
  <c r="E67" i="88"/>
  <c r="F67" i="88" s="1"/>
  <c r="E66" i="88"/>
  <c r="F66" i="88" s="1"/>
  <c r="F75" i="88" s="1"/>
  <c r="D64" i="88"/>
  <c r="C64" i="88"/>
  <c r="E63" i="88"/>
  <c r="F63" i="88" s="1"/>
  <c r="E62" i="88"/>
  <c r="G62" i="88" s="1"/>
  <c r="E61" i="88"/>
  <c r="F61" i="88" s="1"/>
  <c r="E60" i="88"/>
  <c r="G60" i="88" s="1"/>
  <c r="E59" i="88"/>
  <c r="G59" i="88" s="1"/>
  <c r="E58" i="88"/>
  <c r="G58" i="88" s="1"/>
  <c r="E57" i="88"/>
  <c r="F57" i="88" s="1"/>
  <c r="E56" i="88"/>
  <c r="G56" i="88" s="1"/>
  <c r="E55" i="88"/>
  <c r="F55" i="88" s="1"/>
  <c r="E54" i="88"/>
  <c r="G54" i="88" s="1"/>
  <c r="E53" i="88"/>
  <c r="F53" i="88" s="1"/>
  <c r="E52" i="88"/>
  <c r="G52" i="88" s="1"/>
  <c r="E51" i="88"/>
  <c r="F51" i="88" s="1"/>
  <c r="E50" i="88"/>
  <c r="G50" i="88" s="1"/>
  <c r="E49" i="88"/>
  <c r="F49" i="88" s="1"/>
  <c r="E48" i="88"/>
  <c r="G48" i="88" s="1"/>
  <c r="E47" i="88"/>
  <c r="F47" i="88" s="1"/>
  <c r="E46" i="88"/>
  <c r="G46" i="88" s="1"/>
  <c r="E45" i="88"/>
  <c r="F45" i="88" s="1"/>
  <c r="E44" i="88"/>
  <c r="G44" i="88" s="1"/>
  <c r="E43" i="88"/>
  <c r="F43" i="88" s="1"/>
  <c r="E42" i="88"/>
  <c r="G42" i="88" s="1"/>
  <c r="E41" i="88"/>
  <c r="F41" i="88" s="1"/>
  <c r="E40" i="88"/>
  <c r="G40" i="88" s="1"/>
  <c r="E39" i="88"/>
  <c r="F39" i="88" s="1"/>
  <c r="E38" i="88"/>
  <c r="G38" i="88" s="1"/>
  <c r="D37" i="88"/>
  <c r="C37" i="88"/>
  <c r="E36" i="88"/>
  <c r="G36" i="88" s="1"/>
  <c r="E35" i="88"/>
  <c r="F35" i="88" s="1"/>
  <c r="E34" i="88"/>
  <c r="G34" i="88" s="1"/>
  <c r="E33" i="88"/>
  <c r="F33" i="88" s="1"/>
  <c r="E32" i="88"/>
  <c r="G32" i="88" s="1"/>
  <c r="E31" i="88"/>
  <c r="F31" i="88" s="1"/>
  <c r="E30" i="88"/>
  <c r="D28" i="88"/>
  <c r="C28" i="88"/>
  <c r="E27" i="88"/>
  <c r="G27" i="88" s="1"/>
  <c r="E26" i="88"/>
  <c r="F26" i="88" s="1"/>
  <c r="E25" i="88"/>
  <c r="G25" i="88" s="1"/>
  <c r="E24" i="88"/>
  <c r="F24" i="88" s="1"/>
  <c r="E23" i="88"/>
  <c r="F23" i="88" s="1"/>
  <c r="E22" i="88"/>
  <c r="F22" i="88" s="1"/>
  <c r="E21" i="88"/>
  <c r="F21" i="88" s="1"/>
  <c r="E20" i="88"/>
  <c r="G20" i="88" s="1"/>
  <c r="D18" i="88"/>
  <c r="C18" i="88"/>
  <c r="E17" i="88"/>
  <c r="G17" i="88" s="1"/>
  <c r="E16" i="88"/>
  <c r="F16" i="88" s="1"/>
  <c r="E15" i="88"/>
  <c r="G15" i="88" s="1"/>
  <c r="E14" i="88"/>
  <c r="F14" i="88" s="1"/>
  <c r="E13" i="88"/>
  <c r="G13" i="88" s="1"/>
  <c r="E12" i="88"/>
  <c r="F12" i="88" s="1"/>
  <c r="F18" i="88" s="1"/>
  <c r="D10" i="88"/>
  <c r="C10" i="88"/>
  <c r="E9" i="88"/>
  <c r="G9" i="88" s="1"/>
  <c r="E8" i="88"/>
  <c r="F8" i="88" s="1"/>
  <c r="E7" i="88"/>
  <c r="G7" i="88" s="1"/>
  <c r="E6" i="88"/>
  <c r="E5" i="88"/>
  <c r="G5" i="88" s="1"/>
  <c r="E4" i="88"/>
  <c r="F4" i="88" s="1"/>
  <c r="E3" i="88"/>
  <c r="G3" i="88" s="1"/>
  <c r="F98" i="148" l="1"/>
  <c r="J21" i="148" s="1"/>
  <c r="B34" i="2" s="1"/>
  <c r="G10" i="148"/>
  <c r="G98" i="148" s="1"/>
  <c r="F98" i="142"/>
  <c r="J21" i="142" s="1"/>
  <c r="B28" i="2" s="1"/>
  <c r="G37" i="142"/>
  <c r="G28" i="142"/>
  <c r="G97" i="147"/>
  <c r="G88" i="147"/>
  <c r="G28" i="147"/>
  <c r="G10" i="147"/>
  <c r="F98" i="144"/>
  <c r="J21" i="144" s="1"/>
  <c r="J23" i="144" s="1"/>
  <c r="B30" i="2"/>
  <c r="E98" i="143"/>
  <c r="J23" i="142"/>
  <c r="F98" i="140"/>
  <c r="J21" i="140" s="1"/>
  <c r="B26" i="2" s="1"/>
  <c r="G98" i="140"/>
  <c r="J23" i="140"/>
  <c r="F98" i="123"/>
  <c r="J21" i="123" s="1"/>
  <c r="J23" i="123" s="1"/>
  <c r="G111" i="130"/>
  <c r="F98" i="125"/>
  <c r="J21" i="125" s="1"/>
  <c r="B22" i="2" s="1"/>
  <c r="E98" i="125"/>
  <c r="J23" i="125"/>
  <c r="G10" i="126"/>
  <c r="G102" i="126"/>
  <c r="E98" i="127"/>
  <c r="F98" i="127"/>
  <c r="J21" i="127" s="1"/>
  <c r="J23" i="127" s="1"/>
  <c r="E98" i="128"/>
  <c r="F98" i="128"/>
  <c r="J21" i="128" s="1"/>
  <c r="G64" i="133"/>
  <c r="F37" i="133"/>
  <c r="F64" i="133"/>
  <c r="G37" i="133"/>
  <c r="G97" i="133"/>
  <c r="G88" i="133"/>
  <c r="G10" i="133"/>
  <c r="F98" i="134"/>
  <c r="J21" i="134" s="1"/>
  <c r="J23" i="134" s="1"/>
  <c r="J23" i="129"/>
  <c r="B15" i="2"/>
  <c r="F64" i="124"/>
  <c r="F98" i="124" s="1"/>
  <c r="J21" i="124" s="1"/>
  <c r="G98" i="124"/>
  <c r="E98" i="122"/>
  <c r="G37" i="122"/>
  <c r="F98" i="122"/>
  <c r="J21" i="122" s="1"/>
  <c r="F64" i="122"/>
  <c r="G10" i="139"/>
  <c r="G98" i="139" s="1"/>
  <c r="F98" i="139"/>
  <c r="J21" i="139" s="1"/>
  <c r="J23" i="139" s="1"/>
  <c r="F64" i="138"/>
  <c r="G97" i="138"/>
  <c r="G88" i="138"/>
  <c r="G10" i="138"/>
  <c r="F11" i="137"/>
  <c r="F99" i="137" s="1"/>
  <c r="J22" i="137" s="1"/>
  <c r="J24" i="137" s="1"/>
  <c r="G37" i="136"/>
  <c r="G10" i="136"/>
  <c r="F90" i="88"/>
  <c r="E98" i="136"/>
  <c r="F98" i="136"/>
  <c r="J21" i="136" s="1"/>
  <c r="J23" i="136" s="1"/>
  <c r="G78" i="88"/>
  <c r="G79" i="88" s="1"/>
  <c r="F78" i="88"/>
  <c r="F5" i="88"/>
  <c r="F15" i="88"/>
  <c r="E79" i="88"/>
  <c r="F9" i="88"/>
  <c r="F79" i="88"/>
  <c r="F83" i="88"/>
  <c r="F87" i="88"/>
  <c r="F94" i="88"/>
  <c r="F3" i="88"/>
  <c r="F7" i="88"/>
  <c r="F13" i="88"/>
  <c r="F17" i="88"/>
  <c r="F20" i="88"/>
  <c r="G23" i="88"/>
  <c r="G24" i="88"/>
  <c r="F25" i="88"/>
  <c r="G26" i="88"/>
  <c r="F27" i="88"/>
  <c r="G31" i="88"/>
  <c r="F32" i="88"/>
  <c r="G33" i="88"/>
  <c r="F34" i="88"/>
  <c r="G35" i="88"/>
  <c r="F36" i="88"/>
  <c r="F38" i="88"/>
  <c r="G39" i="88"/>
  <c r="F40" i="88"/>
  <c r="G41" i="88"/>
  <c r="F42" i="88"/>
  <c r="G43" i="88"/>
  <c r="F44" i="88"/>
  <c r="G45" i="88"/>
  <c r="F46" i="88"/>
  <c r="G47" i="88"/>
  <c r="F48" i="88"/>
  <c r="G49" i="88"/>
  <c r="F50" i="88"/>
  <c r="G51" i="88"/>
  <c r="F52" i="88"/>
  <c r="G53" i="88"/>
  <c r="F54" i="88"/>
  <c r="G55" i="88"/>
  <c r="F56" i="88"/>
  <c r="G57" i="88"/>
  <c r="F58" i="88"/>
  <c r="F60" i="88"/>
  <c r="G61" i="88"/>
  <c r="F62" i="88"/>
  <c r="G63" i="88"/>
  <c r="D98" i="88"/>
  <c r="F81" i="88"/>
  <c r="F85" i="88"/>
  <c r="F92" i="88"/>
  <c r="F96" i="88"/>
  <c r="E98" i="148"/>
  <c r="J21" i="147"/>
  <c r="E98" i="147"/>
  <c r="F64" i="146"/>
  <c r="F98" i="146" s="1"/>
  <c r="F10" i="146"/>
  <c r="F98" i="145"/>
  <c r="J21" i="145" s="1"/>
  <c r="E98" i="145"/>
  <c r="E98" i="144"/>
  <c r="F88" i="143"/>
  <c r="G64" i="143"/>
  <c r="G98" i="143" s="1"/>
  <c r="F97" i="143"/>
  <c r="F98" i="143" s="1"/>
  <c r="J21" i="143" s="1"/>
  <c r="G64" i="142"/>
  <c r="G10" i="142"/>
  <c r="F98" i="141"/>
  <c r="J21" i="141" s="1"/>
  <c r="E98" i="141"/>
  <c r="E98" i="140"/>
  <c r="E98" i="139"/>
  <c r="F98" i="138"/>
  <c r="J21" i="138" s="1"/>
  <c r="E98" i="138"/>
  <c r="G65" i="137"/>
  <c r="G11" i="137"/>
  <c r="G64" i="136"/>
  <c r="E98" i="134"/>
  <c r="E98" i="133"/>
  <c r="F64" i="132"/>
  <c r="F98" i="132" s="1"/>
  <c r="F10" i="132"/>
  <c r="E88" i="131"/>
  <c r="E97" i="131"/>
  <c r="F10" i="131"/>
  <c r="F98" i="131" s="1"/>
  <c r="F111" i="130"/>
  <c r="J21" i="130" s="1"/>
  <c r="E111" i="130"/>
  <c r="E98" i="129"/>
  <c r="G64" i="128"/>
  <c r="G10" i="128"/>
  <c r="G64" i="127"/>
  <c r="F102" i="126"/>
  <c r="J21" i="126" s="1"/>
  <c r="E102" i="126"/>
  <c r="G64" i="125"/>
  <c r="G98" i="125" s="1"/>
  <c r="G10" i="125"/>
  <c r="E98" i="124"/>
  <c r="G64" i="123"/>
  <c r="G10" i="123"/>
  <c r="G64" i="122"/>
  <c r="E98" i="121"/>
  <c r="I21" i="121" s="1"/>
  <c r="I23" i="121" s="1"/>
  <c r="D98" i="121"/>
  <c r="E98" i="120"/>
  <c r="I21" i="120" s="1"/>
  <c r="I23" i="120" s="1"/>
  <c r="D98" i="120"/>
  <c r="G4" i="88"/>
  <c r="G8" i="88"/>
  <c r="E10" i="88"/>
  <c r="E18" i="88"/>
  <c r="E88" i="88"/>
  <c r="C98" i="88"/>
  <c r="E97" i="88"/>
  <c r="G12" i="88"/>
  <c r="G18" i="88" s="1"/>
  <c r="G14" i="88"/>
  <c r="G16" i="88"/>
  <c r="G21" i="88"/>
  <c r="G22" i="88"/>
  <c r="E28" i="88"/>
  <c r="E37" i="88"/>
  <c r="E64" i="88"/>
  <c r="F59" i="88"/>
  <c r="E75" i="88"/>
  <c r="G82" i="88"/>
  <c r="G84" i="88"/>
  <c r="G86" i="88"/>
  <c r="G91" i="88"/>
  <c r="G93" i="88"/>
  <c r="G95" i="88"/>
  <c r="J23" i="148" l="1"/>
  <c r="G98" i="147"/>
  <c r="J23" i="147"/>
  <c r="B33" i="2"/>
  <c r="J23" i="145"/>
  <c r="B31" i="2"/>
  <c r="J23" i="143"/>
  <c r="B29" i="2"/>
  <c r="G98" i="142"/>
  <c r="J23" i="141"/>
  <c r="B27" i="2"/>
  <c r="G98" i="123"/>
  <c r="B24" i="2"/>
  <c r="J23" i="130"/>
  <c r="B23" i="2"/>
  <c r="J23" i="126"/>
  <c r="B21" i="2"/>
  <c r="B20" i="2"/>
  <c r="G98" i="127"/>
  <c r="G98" i="128"/>
  <c r="J23" i="128"/>
  <c r="B19" i="2"/>
  <c r="F98" i="133"/>
  <c r="K21" i="133" s="1"/>
  <c r="K23" i="133" s="1"/>
  <c r="G98" i="133"/>
  <c r="B16" i="2"/>
  <c r="J23" i="124"/>
  <c r="B14" i="2"/>
  <c r="B13" i="2"/>
  <c r="J23" i="122"/>
  <c r="G98" i="122"/>
  <c r="B10" i="2"/>
  <c r="J23" i="138"/>
  <c r="B9" i="2"/>
  <c r="G98" i="138"/>
  <c r="B8" i="2"/>
  <c r="G99" i="137"/>
  <c r="F97" i="88"/>
  <c r="B5" i="2"/>
  <c r="G98" i="136"/>
  <c r="F88" i="88"/>
  <c r="G28" i="88"/>
  <c r="F28" i="88"/>
  <c r="F10" i="88"/>
  <c r="F64" i="88"/>
  <c r="G64" i="88"/>
  <c r="F37" i="88"/>
  <c r="G88" i="88"/>
  <c r="G97" i="88"/>
  <c r="G10" i="88"/>
  <c r="G37" i="88"/>
  <c r="E98" i="131"/>
  <c r="I21" i="131" s="1"/>
  <c r="I23" i="131" s="1"/>
  <c r="E98" i="88"/>
  <c r="B17" i="2" l="1"/>
  <c r="F98" i="88"/>
  <c r="J21" i="88" s="1"/>
  <c r="J23" i="88" s="1"/>
  <c r="G98" i="88"/>
  <c r="C81" i="118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B4" i="2" l="1"/>
  <c r="C82" i="90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E10" i="91" l="1"/>
  <c r="E10" i="92"/>
  <c r="E32" i="93"/>
  <c r="E10" i="93"/>
  <c r="E41" i="105"/>
  <c r="E10" i="105"/>
  <c r="E10" i="11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35" i="2"/>
  <c r="E82" i="92" l="1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B35" i="2" l="1"/>
</calcChain>
</file>

<file path=xl/sharedStrings.xml><?xml version="1.0" encoding="utf-8"?>
<sst xmlns="http://schemas.openxmlformats.org/spreadsheetml/2006/main" count="2440" uniqueCount="399">
  <si>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</si>
  <si>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</si>
  <si>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</si>
  <si>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</si>
  <si>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</si>
  <si>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</si>
  <si>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</si>
  <si>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</si>
  <si>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</si>
  <si>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</si>
  <si>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</si>
  <si>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</si>
  <si>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</si>
  <si>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</si>
  <si>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</si>
  <si>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</si>
  <si>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</si>
  <si>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</si>
  <si>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</si>
  <si>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</si>
  <si>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</si>
  <si>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</si>
  <si>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</si>
  <si>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</si>
  <si>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</si>
  <si>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</si>
  <si>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</si>
  <si>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</si>
  <si>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</si>
  <si>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</si>
  <si>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</si>
  <si>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</si>
  <si>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</si>
  <si>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</si>
  <si>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</si>
  <si>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</si>
  <si>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YULI FRANCO</t>
  </si>
  <si>
    <t>TOTAL DR YULI</t>
  </si>
  <si>
    <t>DR ESTEBAN VALENCIA</t>
  </si>
  <si>
    <t>TOTAL DR ESTEBAN</t>
  </si>
  <si>
    <t xml:space="preserve">DRA SARA CAÑAS </t>
  </si>
  <si>
    <t xml:space="preserve">TOTAL DRA SARA </t>
  </si>
  <si>
    <t xml:space="preserve">DRA ANA CAROLINA HERERRA </t>
  </si>
  <si>
    <t xml:space="preserve">TOTAL DR ANA </t>
  </si>
  <si>
    <t xml:space="preserve">DRA DANIELA BEDOYA </t>
  </si>
  <si>
    <t xml:space="preserve">TOTAL DRA DANIELA </t>
  </si>
  <si>
    <t>DR CARLOS RESTREPO</t>
  </si>
  <si>
    <t xml:space="preserve">DESCRIPCION </t>
  </si>
  <si>
    <t>NOMBRE PACIENTE</t>
  </si>
  <si>
    <t>ABONO</t>
  </si>
  <si>
    <t>DEDUCCION</t>
  </si>
  <si>
    <t>V. DESPUES DE DEDUCCION</t>
  </si>
  <si>
    <t xml:space="preserve">BETTY ARROYO </t>
  </si>
  <si>
    <t xml:space="preserve">PROTESIS </t>
  </si>
  <si>
    <t xml:space="preserve">RESINA </t>
  </si>
  <si>
    <t xml:space="preserve">ADRIANA ALVAREZ </t>
  </si>
  <si>
    <t xml:space="preserve">RESINAS </t>
  </si>
  <si>
    <t xml:space="preserve">DIANA MARCELA TANRIFE </t>
  </si>
  <si>
    <t xml:space="preserve">EDWIN MADRID </t>
  </si>
  <si>
    <t xml:space="preserve">EXTRACCION </t>
  </si>
  <si>
    <t xml:space="preserve">JOANEL FUNMAYORT </t>
  </si>
  <si>
    <t xml:space="preserve">ROSALBA CARO </t>
  </si>
  <si>
    <t>DR LILIANA JARAMILLO</t>
  </si>
  <si>
    <t xml:space="preserve">TOTAL DR LILIANA </t>
  </si>
  <si>
    <t>RESINA Y LIMPIEZA</t>
  </si>
  <si>
    <t xml:space="preserve">ROSA MARIA ORTIZ </t>
  </si>
  <si>
    <t xml:space="preserve">GLADIS LOPERA </t>
  </si>
  <si>
    <t>CARILLA</t>
  </si>
  <si>
    <t xml:space="preserve">SEBASTIAN VERA </t>
  </si>
  <si>
    <t xml:space="preserve">GABRIEL RESTREPO </t>
  </si>
  <si>
    <t xml:space="preserve">CELESTE CORREA </t>
  </si>
  <si>
    <t xml:space="preserve">MARIA CARO </t>
  </si>
  <si>
    <t xml:space="preserve">DR LILIANA JARAMILLO </t>
  </si>
  <si>
    <t xml:space="preserve">NIDIA MARTINEZ </t>
  </si>
  <si>
    <t xml:space="preserve">DIANA TANGARIFE </t>
  </si>
  <si>
    <t xml:space="preserve">PAPELERIA </t>
  </si>
  <si>
    <t xml:space="preserve">CEMENTACION </t>
  </si>
  <si>
    <t xml:space="preserve">DORA SEPULVEDA </t>
  </si>
  <si>
    <t>PROTESIS</t>
  </si>
  <si>
    <t xml:space="preserve">ERNESTO SANTA CRUZ </t>
  </si>
  <si>
    <t>EDWIN CARDENAS</t>
  </si>
  <si>
    <t>CONTROL ORTODONCIA</t>
  </si>
  <si>
    <t xml:space="preserve">PACIENTE </t>
  </si>
  <si>
    <t xml:space="preserve">REPARACION ABONO </t>
  </si>
  <si>
    <t>GUSTAVO ESPINOZA</t>
  </si>
  <si>
    <t xml:space="preserve">NORDEY VELASQUEZ </t>
  </si>
  <si>
    <t xml:space="preserve">DARIO LONDOÑO </t>
  </si>
  <si>
    <t>JHON FREDY PATIÑO</t>
  </si>
  <si>
    <t xml:space="preserve">ELIANA ROBAYO </t>
  </si>
  <si>
    <t xml:space="preserve">PAPELERIA JAIR CORREA </t>
  </si>
  <si>
    <t xml:space="preserve">REPARACION </t>
  </si>
  <si>
    <t xml:space="preserve">DRA LILIANA JARAMILLO </t>
  </si>
  <si>
    <t xml:space="preserve">JAIME MONSALVE </t>
  </si>
  <si>
    <t xml:space="preserve">YESENIA MARCANO </t>
  </si>
  <si>
    <t xml:space="preserve">PERNO </t>
  </si>
  <si>
    <t xml:space="preserve">CONTROL ORTODONCIA </t>
  </si>
  <si>
    <t>ANDRES HIGUITA</t>
  </si>
  <si>
    <t xml:space="preserve">LAURI SIERRA </t>
  </si>
  <si>
    <t xml:space="preserve">JUAN ALEJANDRO BETANCURT </t>
  </si>
  <si>
    <t xml:space="preserve">GILMA ROSA GUTIERREZ </t>
  </si>
  <si>
    <t xml:space="preserve">FINALIZACION ORTODONCIA </t>
  </si>
  <si>
    <t>NATALIA BUENO</t>
  </si>
  <si>
    <t>JHONATAN MUÑOZ</t>
  </si>
  <si>
    <t>EDWIN ARGUMEDO</t>
  </si>
  <si>
    <t xml:space="preserve">INICIO ORTODONCIA </t>
  </si>
  <si>
    <t xml:space="preserve">SARA SANCHEZ </t>
  </si>
  <si>
    <t xml:space="preserve">JUAN PABLO ALZATE </t>
  </si>
  <si>
    <t xml:space="preserve">BLANQUEAMIENTO Y PLACA </t>
  </si>
  <si>
    <t>ANDRES ORREGO</t>
  </si>
  <si>
    <t>VALERY MALDONADO</t>
  </si>
  <si>
    <t xml:space="preserve">GUSTAVO ESPINOSA </t>
  </si>
  <si>
    <t xml:space="preserve">BRAYAN UZCATEGUI </t>
  </si>
  <si>
    <t xml:space="preserve">KAREN MAZO </t>
  </si>
  <si>
    <t xml:space="preserve">DARLIN JULIANA RESTREPO </t>
  </si>
  <si>
    <t>RESINA</t>
  </si>
  <si>
    <t xml:space="preserve">CAROLINA CORDOBA </t>
  </si>
  <si>
    <t xml:space="preserve">LAURA SANCHEZ </t>
  </si>
  <si>
    <t xml:space="preserve">ANGELY CASTRO </t>
  </si>
  <si>
    <t xml:space="preserve">NATALY RUIZ </t>
  </si>
  <si>
    <t>SOFIA BALLESTEROS</t>
  </si>
  <si>
    <t xml:space="preserve">PAGO ACKERS LUIS PACIENTE ARACELY MONSALVE </t>
  </si>
  <si>
    <t xml:space="preserve">VALENTINA PEREZ </t>
  </si>
  <si>
    <t xml:space="preserve">LUIS FELIPE POSO </t>
  </si>
  <si>
    <t xml:space="preserve">CARLOS ANDRES DIAZ </t>
  </si>
  <si>
    <t xml:space="preserve">SARA MUÑOZ </t>
  </si>
  <si>
    <t xml:space="preserve">RESINA Y CORONA </t>
  </si>
  <si>
    <t xml:space="preserve">JAIDER VALENCIA </t>
  </si>
  <si>
    <t>MARCO GONZALEZ</t>
  </si>
  <si>
    <t xml:space="preserve">DIEGO RESTREPO </t>
  </si>
  <si>
    <t xml:space="preserve">JOHAN COLORADO </t>
  </si>
  <si>
    <t>ANY YULIETH SERNA</t>
  </si>
  <si>
    <t xml:space="preserve">MIGUEL ANGEL ZAPATA </t>
  </si>
  <si>
    <t xml:space="preserve">AURA MONTAÑO </t>
  </si>
  <si>
    <t xml:space="preserve">EMERSON GUZMAN </t>
  </si>
  <si>
    <t xml:space="preserve">JOHAN FUNMAYORT </t>
  </si>
  <si>
    <t xml:space="preserve">NANCY LOPEZ </t>
  </si>
  <si>
    <t xml:space="preserve">KELLY PEREZ </t>
  </si>
  <si>
    <t xml:space="preserve">YESENIA PEREZ </t>
  </si>
  <si>
    <t xml:space="preserve">JUAN SEBASTIAN ESTRADA </t>
  </si>
  <si>
    <t xml:space="preserve">LUIS ALFONSO GONZALEZ </t>
  </si>
  <si>
    <t xml:space="preserve">EQUIPO DE SONIDO </t>
  </si>
  <si>
    <t xml:space="preserve">GABRIEL PATIÑO </t>
  </si>
  <si>
    <t xml:space="preserve">TOTAL DRA LILIANA </t>
  </si>
  <si>
    <t xml:space="preserve">BLACINA CUESTA </t>
  </si>
  <si>
    <t>GLADIS ARREDONDO</t>
  </si>
  <si>
    <t xml:space="preserve">MANUELA BEDOYA </t>
  </si>
  <si>
    <t xml:space="preserve">JAZMIN PEREZ </t>
  </si>
  <si>
    <t xml:space="preserve">EUGENIA ECHEVERRY </t>
  </si>
  <si>
    <t xml:space="preserve">NORBEY VELASQUEZ </t>
  </si>
  <si>
    <t xml:space="preserve">SANTIAGO PULGARIN </t>
  </si>
  <si>
    <t xml:space="preserve">WILLIAM AGUIRRE </t>
  </si>
  <si>
    <t xml:space="preserve">PERNOS </t>
  </si>
  <si>
    <t xml:space="preserve">GLORIA VARELA </t>
  </si>
  <si>
    <t xml:space="preserve">PAGO ELDA </t>
  </si>
  <si>
    <t xml:space="preserve">CORONA METAL CERAMICA </t>
  </si>
  <si>
    <t xml:space="preserve">FERNANDO VALLEJO </t>
  </si>
  <si>
    <t xml:space="preserve">Descripcion </t>
  </si>
  <si>
    <t xml:space="preserve">BEATRIZ GONZALEZ </t>
  </si>
  <si>
    <t xml:space="preserve">ALCOHOL </t>
  </si>
  <si>
    <t xml:space="preserve">JESSICA MARQUEZ </t>
  </si>
  <si>
    <t>EMILSE CATAÑO</t>
  </si>
  <si>
    <t xml:space="preserve">COMPRAS </t>
  </si>
  <si>
    <t xml:space="preserve">JHON JAIRO RESTREPO </t>
  </si>
  <si>
    <t xml:space="preserve">DON CARLOS </t>
  </si>
  <si>
    <t xml:space="preserve">JUAN DAVID GALEANO </t>
  </si>
  <si>
    <t xml:space="preserve">LISETH DURANGO </t>
  </si>
  <si>
    <t>BETTY ARROYO</t>
  </si>
  <si>
    <t xml:space="preserve">KELLY TATIANA HUESA </t>
  </si>
  <si>
    <t>MAITE MACHADO</t>
  </si>
  <si>
    <t xml:space="preserve">JUAN DAVID AGREDO </t>
  </si>
  <si>
    <t xml:space="preserve">JOAQUIN ARROYAVE </t>
  </si>
  <si>
    <t xml:space="preserve">WILLIAM GUERRA </t>
  </si>
  <si>
    <t xml:space="preserve">KAREN CORREA </t>
  </si>
  <si>
    <t>SARA VELEZ</t>
  </si>
  <si>
    <t>ALEXANDER ALZATE</t>
  </si>
  <si>
    <t xml:space="preserve">YENY LONDOÑO </t>
  </si>
  <si>
    <t xml:space="preserve">GISELA BENITEZ </t>
  </si>
  <si>
    <t xml:space="preserve">SKARLET CALLEJAS </t>
  </si>
  <si>
    <t xml:space="preserve">JORGE </t>
  </si>
  <si>
    <t>CESAR MARQUEZ</t>
  </si>
  <si>
    <t xml:space="preserve">AREPAS </t>
  </si>
  <si>
    <t xml:space="preserve">MARLENY SALAZAR </t>
  </si>
  <si>
    <t>LUNA MURILLO</t>
  </si>
  <si>
    <t xml:space="preserve">MIRLEDIS SALGADO </t>
  </si>
  <si>
    <t xml:space="preserve">RIGOBERTO VALENCIA </t>
  </si>
  <si>
    <t xml:space="preserve">EDWIN ARGUMEDO </t>
  </si>
  <si>
    <t>MARLENI GALEANO</t>
  </si>
  <si>
    <t>DRA LILIANA JARAMILLO</t>
  </si>
  <si>
    <t xml:space="preserve">LINA MARIA RESTREPO </t>
  </si>
  <si>
    <t xml:space="preserve">MARIA CONCEPCION PATIÑO </t>
  </si>
  <si>
    <t xml:space="preserve">LUZ MARINA </t>
  </si>
  <si>
    <t xml:space="preserve">TOALLAS </t>
  </si>
  <si>
    <t xml:space="preserve">CAMILO LOPEZ </t>
  </si>
  <si>
    <t xml:space="preserve">ANDERSON </t>
  </si>
  <si>
    <t>DESCRIPCIÓN</t>
  </si>
  <si>
    <t>ANGELA MARIA ANGEL</t>
  </si>
  <si>
    <t>LIMPIEZA</t>
  </si>
  <si>
    <t xml:space="preserve">REMONTA INF </t>
  </si>
  <si>
    <t xml:space="preserve">ARACELLY RIVERA </t>
  </si>
  <si>
    <t xml:space="preserve">ALEJANDRO CASTRO </t>
  </si>
  <si>
    <t>GUARDIANES</t>
  </si>
  <si>
    <t xml:space="preserve">ASTRID ROJAS </t>
  </si>
  <si>
    <t xml:space="preserve">MARIA PATIÑO </t>
  </si>
  <si>
    <t xml:space="preserve">MARIA EDITH FRANCO </t>
  </si>
  <si>
    <t xml:space="preserve">NICK MCKINLEY </t>
  </si>
  <si>
    <t xml:space="preserve">RUBI ESCOBAR </t>
  </si>
  <si>
    <t xml:space="preserve">ROBINSON ALFREDO </t>
  </si>
  <si>
    <t xml:space="preserve">WILLIAMS OSORIO ROMERO </t>
  </si>
  <si>
    <t xml:space="preserve">SOL MURILLO </t>
  </si>
  <si>
    <t xml:space="preserve">DRA YESSENIA VIDAL </t>
  </si>
  <si>
    <t xml:space="preserve">CONSUELO GONZALEZ </t>
  </si>
  <si>
    <t xml:space="preserve">PAOLA HERRERA </t>
  </si>
  <si>
    <t xml:space="preserve">MIGUEL HERRERA </t>
  </si>
  <si>
    <t xml:space="preserve">LUZ ELENA GONZALEZ </t>
  </si>
  <si>
    <t xml:space="preserve">MANUELA RAMIREZ </t>
  </si>
  <si>
    <t>DON MARIO MATRICULA CARRO</t>
  </si>
  <si>
    <t xml:space="preserve">WILLIAMS OSORIO </t>
  </si>
  <si>
    <t xml:space="preserve">HUGO SALINAS </t>
  </si>
  <si>
    <t xml:space="preserve">JOSE VARGAS </t>
  </si>
  <si>
    <t xml:space="preserve">KATERIN RESTREPO </t>
  </si>
  <si>
    <t xml:space="preserve">DOÑA ELDA </t>
  </si>
  <si>
    <t>ANA CAROLINA PAGO</t>
  </si>
  <si>
    <t xml:space="preserve">EMILSE ARROYABE </t>
  </si>
  <si>
    <t xml:space="preserve">COMPLEMENTO PROTESIS </t>
  </si>
  <si>
    <t>GABRIEL TAPIAS</t>
  </si>
  <si>
    <t>JUAN JOSE MACIAS</t>
  </si>
  <si>
    <t xml:space="preserve">MARIA CRISTINA MARIN </t>
  </si>
  <si>
    <t xml:space="preserve">ANGELO GABRIEL </t>
  </si>
  <si>
    <t xml:space="preserve">KATHERINE PALACIOS </t>
  </si>
  <si>
    <t xml:space="preserve">JESSICA CASTRO </t>
  </si>
  <si>
    <t xml:space="preserve">PATRICIA VASQUEZ </t>
  </si>
  <si>
    <t xml:space="preserve">ADRIANA MENESES </t>
  </si>
  <si>
    <t xml:space="preserve">DIYERLIS BEJARANO </t>
  </si>
  <si>
    <t xml:space="preserve">ELSY LONDOÑO </t>
  </si>
  <si>
    <t xml:space="preserve">YHENIFER DUQUE </t>
  </si>
  <si>
    <t xml:space="preserve">DIEGO RODRIGUEZ </t>
  </si>
  <si>
    <t xml:space="preserve">SIOMAR OSORNO </t>
  </si>
  <si>
    <t xml:space="preserve">PAULA ZAPATA </t>
  </si>
  <si>
    <t xml:space="preserve">MARIANGEL PANTOJA </t>
  </si>
  <si>
    <t xml:space="preserve">SARA PULGARIN </t>
  </si>
  <si>
    <t xml:space="preserve">MARIANA RIOS </t>
  </si>
  <si>
    <t xml:space="preserve">ESTEFANIA SANCHEZ </t>
  </si>
  <si>
    <t xml:space="preserve">DON MARIO </t>
  </si>
  <si>
    <t>GABRIEL GARCES</t>
  </si>
  <si>
    <t xml:space="preserve">CONSUELO GONZALES </t>
  </si>
  <si>
    <t xml:space="preserve">MANUELA ALVAREZ </t>
  </si>
  <si>
    <t xml:space="preserve">ANTONIO JOSE ARANGO </t>
  </si>
  <si>
    <t xml:space="preserve">ANDRES FELIPE OQUENDO </t>
  </si>
  <si>
    <t xml:space="preserve">SANTIAGO ARBOLEDA </t>
  </si>
  <si>
    <t xml:space="preserve">ASLY CHAVES </t>
  </si>
  <si>
    <t>YESENIA MARCANO</t>
  </si>
  <si>
    <t>SAMUEL GARCIA</t>
  </si>
  <si>
    <t xml:space="preserve">YEISON GIRALDO </t>
  </si>
  <si>
    <t xml:space="preserve">MARIANGEL PALACIO </t>
  </si>
  <si>
    <t xml:space="preserve">RODRIGO ESPITIA </t>
  </si>
  <si>
    <t xml:space="preserve">VASOS Y TARRO PARA CLORHEXIDINA </t>
  </si>
  <si>
    <t xml:space="preserve">ISABEL CRISTINA RESTREPO </t>
  </si>
  <si>
    <t xml:space="preserve">WILLIAM MONTOYA </t>
  </si>
  <si>
    <t xml:space="preserve">ANDRES GARCES </t>
  </si>
  <si>
    <t xml:space="preserve">LUIS ENRIQUE MARTINEZ </t>
  </si>
  <si>
    <t xml:space="preserve">SAMUEL MARTINEZ </t>
  </si>
  <si>
    <t xml:space="preserve">GIULIANO JARAMILLO </t>
  </si>
  <si>
    <t xml:space="preserve">BETY ARROYO </t>
  </si>
  <si>
    <t xml:space="preserve">LUZ MARINA HINESTROZA </t>
  </si>
  <si>
    <t xml:space="preserve">LINA MOSQUERA </t>
  </si>
  <si>
    <t xml:space="preserve">SAMY POSADA </t>
  </si>
  <si>
    <t xml:space="preserve">OSCAR CHAVARRIAGA </t>
  </si>
  <si>
    <t xml:space="preserve">EVELYN RUIZ </t>
  </si>
  <si>
    <t xml:space="preserve">JULIETA PAREDIS </t>
  </si>
  <si>
    <t xml:space="preserve">DANIEL RIVERA </t>
  </si>
  <si>
    <t>JUAN DIEGO TORRES</t>
  </si>
  <si>
    <t xml:space="preserve">GERALDINE TAMAYO </t>
  </si>
  <si>
    <t xml:space="preserve">LORENA MUSIS </t>
  </si>
  <si>
    <t xml:space="preserve">ANGIE PAOLA HINCAPIE </t>
  </si>
  <si>
    <t xml:space="preserve">JENYFER CRISTAL ROJAS </t>
  </si>
  <si>
    <t xml:space="preserve">NELSON VALDERRAMA </t>
  </si>
  <si>
    <t xml:space="preserve">PAULINA ESPINOSA </t>
  </si>
  <si>
    <t xml:space="preserve">JHON EDISON ESPINOSA </t>
  </si>
  <si>
    <t xml:space="preserve">MARIA CECILIA CORRALES </t>
  </si>
  <si>
    <t>FRANCISCO GIL</t>
  </si>
  <si>
    <t xml:space="preserve">LINDA KARIN ROMERO </t>
  </si>
  <si>
    <t xml:space="preserve">MANUELA GAVIRIA </t>
  </si>
  <si>
    <t xml:space="preserve">SANTIGO CORREA </t>
  </si>
  <si>
    <t xml:space="preserve">LUCERO GOMEZ </t>
  </si>
  <si>
    <t xml:space="preserve">MARCOS MURILLO </t>
  </si>
  <si>
    <t xml:space="preserve">GLORIA BEDOYA </t>
  </si>
  <si>
    <t xml:space="preserve">DIEGO AGUIRRE </t>
  </si>
  <si>
    <t xml:space="preserve">JULIANA PANIAGUA </t>
  </si>
  <si>
    <t xml:space="preserve">JOHANA MUÑOZ </t>
  </si>
  <si>
    <t xml:space="preserve">PAOLA ALVAREZ </t>
  </si>
  <si>
    <t xml:space="preserve">DANIELA VILLA </t>
  </si>
  <si>
    <t xml:space="preserve">JUAN DANIEL CARDENAS </t>
  </si>
  <si>
    <t xml:space="preserve">CARMEN SOFIA VARGAS </t>
  </si>
  <si>
    <t xml:space="preserve">BRAYAN AMAYA </t>
  </si>
  <si>
    <t xml:space="preserve">DIANA QUINTERO </t>
  </si>
  <si>
    <t xml:space="preserve">ALEJANDRO CASERES </t>
  </si>
  <si>
    <t xml:space="preserve">JUAN JOSE JIMENEZ </t>
  </si>
  <si>
    <t xml:space="preserve">FELIPE ARROYAVE </t>
  </si>
  <si>
    <t xml:space="preserve">JOHAN ARROYAVE </t>
  </si>
  <si>
    <t xml:space="preserve">OLGA MONTAÑO </t>
  </si>
  <si>
    <t xml:space="preserve">HAROLD PEREZ </t>
  </si>
  <si>
    <t xml:space="preserve">MAYCOL GARCIA </t>
  </si>
  <si>
    <t xml:space="preserve">ANDRES OQUENDO </t>
  </si>
  <si>
    <t xml:space="preserve">DAVID JOSE GOMEZ </t>
  </si>
  <si>
    <t xml:space="preserve">ALAN JARAMILLO </t>
  </si>
  <si>
    <t xml:space="preserve">ALEJANDRO MARIN </t>
  </si>
  <si>
    <t xml:space="preserve">ANY YULIETH SERNA </t>
  </si>
  <si>
    <t xml:space="preserve">JESUS ORTIZ </t>
  </si>
  <si>
    <t xml:space="preserve">DANIELA LONDOÑO </t>
  </si>
  <si>
    <t xml:space="preserve">ALEJANDRO CASTRO LOBO </t>
  </si>
  <si>
    <t xml:space="preserve">DIANA CRISTINA FRANCO </t>
  </si>
  <si>
    <t xml:space="preserve">UNIFORMES </t>
  </si>
  <si>
    <t xml:space="preserve">DR JUAN CARLOS GOMEZ </t>
  </si>
  <si>
    <t xml:space="preserve">HUMBERTO GUTIERREZ </t>
  </si>
  <si>
    <t xml:space="preserve">JUAN JOSE MACIAS </t>
  </si>
  <si>
    <t xml:space="preserve">JAZMIN QUINTERO </t>
  </si>
  <si>
    <t xml:space="preserve">LUCIDIA CHAVARRIA </t>
  </si>
  <si>
    <t xml:space="preserve">LUIS EMILIO MUÑETON </t>
  </si>
  <si>
    <t xml:space="preserve">STIVEN MARIN </t>
  </si>
  <si>
    <t xml:space="preserve">MARLENY GOMEZ </t>
  </si>
  <si>
    <t xml:space="preserve">CIELO VELASQUEZ </t>
  </si>
  <si>
    <t>DRA YESENIA VIDAL</t>
  </si>
  <si>
    <t xml:space="preserve">GUILLERMO CARVAJAL </t>
  </si>
  <si>
    <t xml:space="preserve">VERONICA OROZCO </t>
  </si>
  <si>
    <t xml:space="preserve">DIANA VERGARA </t>
  </si>
  <si>
    <t xml:space="preserve">MICROONDAS </t>
  </si>
  <si>
    <t>JOSE MARIA VALENCIA</t>
  </si>
  <si>
    <t xml:space="preserve">ALMUERZO DON RODOLFO </t>
  </si>
  <si>
    <t xml:space="preserve">DON HECTOR </t>
  </si>
  <si>
    <t xml:space="preserve">CARLOS HUMBERTO MURILLO </t>
  </si>
  <si>
    <t>MANUELA RAMIREZ</t>
  </si>
  <si>
    <t xml:space="preserve">JAIME BAHENA </t>
  </si>
  <si>
    <t xml:space="preserve">DRA YESENIA VIDAL </t>
  </si>
  <si>
    <t>BLANCA GONZALEZ</t>
  </si>
  <si>
    <t>DORIAN FALQUEZ</t>
  </si>
  <si>
    <t xml:space="preserve">YOLANDA GOMEZ </t>
  </si>
  <si>
    <t xml:space="preserve">VERONICA VACA </t>
  </si>
  <si>
    <t>REPOSICION DEDUCCION 25/01/2023</t>
  </si>
  <si>
    <t xml:space="preserve">JORGE IGNACIO ZAPATA </t>
  </si>
  <si>
    <t xml:space="preserve">BRANDON MARTINEZ </t>
  </si>
  <si>
    <t xml:space="preserve">EMILSE CATAÑO </t>
  </si>
  <si>
    <t xml:space="preserve">NELLY CIFUENTES </t>
  </si>
  <si>
    <t xml:space="preserve">JOSE MARIA VALENCIA </t>
  </si>
  <si>
    <t xml:space="preserve">LILI </t>
  </si>
  <si>
    <t xml:space="preserve">ANA MARIA SANCHEZ </t>
  </si>
  <si>
    <t xml:space="preserve">CRUZELBA TABARES </t>
  </si>
  <si>
    <t xml:space="preserve">JAIRO SANCHEZ </t>
  </si>
  <si>
    <t xml:space="preserve">JULIAN GARCIA </t>
  </si>
  <si>
    <t>LUCIA MARIN</t>
  </si>
  <si>
    <t xml:space="preserve">ASTRID PINEDA </t>
  </si>
  <si>
    <t xml:space="preserve">AJUSTE NOMINA SARA </t>
  </si>
  <si>
    <t xml:space="preserve">MILLERLAY TORRES </t>
  </si>
  <si>
    <t xml:space="preserve">JAIRO RODRIGUEZ </t>
  </si>
  <si>
    <t xml:space="preserve">MIRIAM CASTRO </t>
  </si>
  <si>
    <t xml:space="preserve">LIMPIEZA </t>
  </si>
  <si>
    <t>PERNO</t>
  </si>
  <si>
    <t xml:space="preserve">CORONA </t>
  </si>
  <si>
    <t>DESCRIPCION</t>
  </si>
  <si>
    <t xml:space="preserve">MONTAJE SUPERIOR </t>
  </si>
  <si>
    <t>REPARACION</t>
  </si>
  <si>
    <t>MONTAJE SUPERIOR</t>
  </si>
  <si>
    <t xml:space="preserve">DEVOLUCION PTE NORDEY VELASQUEZ </t>
  </si>
  <si>
    <t>CORONA ACRILICA</t>
  </si>
  <si>
    <t>ACKER</t>
  </si>
  <si>
    <t>MARLENY GALEANO</t>
  </si>
  <si>
    <t xml:space="preserve">OSCAR DE JESUS </t>
  </si>
  <si>
    <t xml:space="preserve">CORONAS ACRILICAS </t>
  </si>
  <si>
    <t>BLANQUEAMIENTO</t>
  </si>
  <si>
    <t xml:space="preserve">CORONA METAL PORCELANA </t>
  </si>
  <si>
    <t xml:space="preserve">MARIA AMPARO ORTIZ </t>
  </si>
  <si>
    <t xml:space="preserve">RESINA Y PLACA </t>
  </si>
  <si>
    <t xml:space="preserve">AMPARO ISAZA </t>
  </si>
  <si>
    <t xml:space="preserve">ABONO PROTESIS </t>
  </si>
  <si>
    <t xml:space="preserve">CORONAS ACRILICAS Y RESINAS </t>
  </si>
  <si>
    <t xml:space="preserve">DECRIPCION </t>
  </si>
  <si>
    <t>ABONO ACKER</t>
  </si>
  <si>
    <t>APARATO</t>
  </si>
  <si>
    <t xml:space="preserve">MONTAJE INFERIOR </t>
  </si>
  <si>
    <t xml:space="preserve">RETIRO DE BRACKETS Y LIMPIEZA </t>
  </si>
  <si>
    <t xml:space="preserve">RESINA Y LIMPIEZA </t>
  </si>
  <si>
    <t xml:space="preserve">ACKER PROTESIS </t>
  </si>
  <si>
    <t>REPOSICION DEDUCCION 23/01/2022</t>
  </si>
  <si>
    <t xml:space="preserve">RESINA Y EXTRACCION </t>
  </si>
  <si>
    <t xml:space="preserve">LIMPIEZA Y RESINA </t>
  </si>
  <si>
    <t xml:space="preserve">ABONO PERNO Y CORONA ACRILICA </t>
  </si>
  <si>
    <t xml:space="preserve">RESMA </t>
  </si>
  <si>
    <t xml:space="preserve">AJUSTE DINERO DE SAMUEL </t>
  </si>
  <si>
    <t xml:space="preserve">PROTESIS SUPERIOR </t>
  </si>
  <si>
    <t xml:space="preserve">PAGO FACTURA DEISY MERCADENT </t>
  </si>
  <si>
    <t xml:space="preserve">IMPLEMENTOS  DE ASEO </t>
  </si>
  <si>
    <t>EMMANUEL</t>
  </si>
  <si>
    <t xml:space="preserve">MANUELA HERNANDEZ </t>
  </si>
  <si>
    <t xml:space="preserve">ANA MARIA JARAMILLO </t>
  </si>
  <si>
    <t xml:space="preserve">GLORIA ELCY EUSSE </t>
  </si>
  <si>
    <t xml:space="preserve">ROBERT LOPEZ </t>
  </si>
  <si>
    <t xml:space="preserve">CAMBIO DE ELASTIES </t>
  </si>
  <si>
    <t xml:space="preserve">MATIAS GALVIS </t>
  </si>
  <si>
    <t xml:space="preserve">EMMANUEL </t>
  </si>
  <si>
    <t xml:space="preserve">AIDE CIFUENTES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</si>
</sst>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0" fillId="2" borderId="1" xfId="0" applyNumberFormat="1" applyFill="1" applyBorder="1"/>
    <xf numFmtId="44" fontId="0" fillId="3" borderId="1" xfId="0" applyNumberFormat="1" applyFill="1" applyBorder="1"/>
    <xf numFmtId="44" fontId="0" fillId="13" borderId="1" xfId="0" applyNumberFormat="1" applyFill="1" applyBorder="1"/>
    <xf numFmtId="44" fontId="0" fillId="4" borderId="1" xfId="0" applyNumberFormat="1" applyFill="1" applyBorder="1"/>
    <xf numFmtId="44" fontId="3" fillId="4" borderId="1" xfId="0" applyNumberFormat="1" applyFont="1" applyFill="1" applyBorder="1"/>
    <xf numFmtId="44" fontId="3" fillId="12" borderId="1" xfId="0" applyNumberFormat="1" applyFont="1" applyFill="1" applyBorder="1"/>
    <xf numFmtId="44" fontId="0" fillId="5" borderId="1" xfId="0" applyNumberFormat="1" applyFill="1" applyBorder="1"/>
    <xf numFmtId="44" fontId="0" fillId="7" borderId="1" xfId="0" applyNumberFormat="1" applyFill="1" applyBorder="1"/>
    <xf numFmtId="44" fontId="0" fillId="11" borderId="1" xfId="0" applyNumberFormat="1" applyFill="1" applyBorder="1"/>
    <xf numFmtId="44" fontId="0" fillId="10" borderId="1" xfId="0" applyNumberFormat="1" applyFill="1" applyBorder="1"/>
    <xf numFmtId="44" fontId="0" fillId="8" borderId="1" xfId="0" applyNumberFormat="1" applyFill="1" applyBorder="1"/>
    <xf numFmtId="44" fontId="0" fillId="12" borderId="1" xfId="0" applyNumberFormat="1" applyFill="1" applyBorder="1"/>
    <xf numFmtId="0" fontId="1" fillId="0" borderId="1" xfId="0" applyFont="1" applyBorder="1" applyAlignment="1">
      <alignment horizontal="center"/>
    </xf>
    <xf numFmtId="44" fontId="0" fillId="6" borderId="1" xfId="0" applyNumberFormat="1" applyFont="1" applyFill="1" applyBorder="1"/>
    <xf numFmtId="0" fontId="0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C39" sqref="C39"/>
    </sheetView>
  </sheetViews>
  <sheetFormatPr baseColWidth="10" defaultRowHeight="15" x14ac:dyDescent="0.25"/>
  <cols>
    <col min="1" max="1" width="28.42578125" customWidth="1"/>
    <col min="2" max="2" width="20" customWidth="1"/>
    <col min="3" max="3" width="18.42578125" style="1" customWidth="1"/>
    <col min="4" max="4" width="17" style="1" customWidth="1"/>
    <col min="5" max="5" width="30.42578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6" t="s">
        <v>48</v>
      </c>
      <c r="B1" s="47" t="s">
        <v>47</v>
      </c>
      <c r="C1" s="7" t="s">
        <v>49</v>
      </c>
      <c r="D1" s="7" t="s">
        <v>50</v>
      </c>
      <c r="E1" s="7" t="s">
        <v>51</v>
      </c>
      <c r="F1" s="7" t="s">
        <v>5</v>
      </c>
      <c r="G1" s="7" t="s">
        <v>4</v>
      </c>
      <c r="I1" s="46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/>
    </row>
    <row r="3" spans="1:34" x14ac:dyDescent="0.25">
      <c r="A3" s="5"/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/>
      <c r="G6" s="8"/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 t="shared" ref="E12:E17" si="3">C12-D12</f>
        <v>0</v>
      </c>
      <c r="F12" s="8">
        <f t="shared" ref="F12:F17" si="4">E12*60%</f>
        <v>0</v>
      </c>
      <c r="G12" s="8">
        <f t="shared" ref="G12:G17" si="5"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si="3"/>
        <v>0</v>
      </c>
      <c r="F13" s="8">
        <f t="shared" si="4"/>
        <v>0</v>
      </c>
      <c r="G13" s="8">
        <f t="shared" si="5"/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SUM(J2:J9)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v>0</v>
      </c>
      <c r="G30" s="8"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>E31*60%</f>
        <v>0</v>
      </c>
      <c r="G31" s="8">
        <f t="shared" ref="G31:G36" si="10">E31*40%</f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ref="F32:F36" si="11">E32*60%</f>
        <v>0</v>
      </c>
      <c r="G32" s="8">
        <f t="shared" si="10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1"/>
        <v>0</v>
      </c>
      <c r="G33" s="8">
        <f t="shared" si="10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1"/>
        <v>0</v>
      </c>
      <c r="G34" s="8">
        <f t="shared" si="10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1"/>
        <v>0</v>
      </c>
      <c r="G35" s="8">
        <f t="shared" si="10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1"/>
        <v>0</v>
      </c>
      <c r="G36" s="8">
        <f t="shared" si="10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 t="shared" ref="E38:E63" si="12">C38-D38</f>
        <v>0</v>
      </c>
      <c r="F38" s="49">
        <f t="shared" ref="F38:F63" si="13">E38*60%</f>
        <v>0</v>
      </c>
      <c r="G38" s="49">
        <f t="shared" ref="G38:G63" si="14"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si="12"/>
        <v>0</v>
      </c>
      <c r="F39" s="29">
        <f t="shared" si="13"/>
        <v>0</v>
      </c>
      <c r="G39" s="29">
        <f t="shared" si="14"/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/>
      <c r="D66" s="8">
        <v>0</v>
      </c>
      <c r="E66" s="8">
        <f t="shared" ref="E66:E74" si="15">C66-D66</f>
        <v>0</v>
      </c>
      <c r="F66" s="8">
        <f t="shared" ref="F66:F74" si="16">E66</f>
        <v>0</v>
      </c>
      <c r="G66" s="8"/>
    </row>
    <row r="67" spans="1:7" x14ac:dyDescent="0.25">
      <c r="A67" s="5"/>
      <c r="B67" s="5"/>
      <c r="C67" s="8"/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SUM(F65:F72)</f>
        <v>0</v>
      </c>
      <c r="G75" s="18">
        <f>SUM(G66:G74)</f>
        <v>0</v>
      </c>
    </row>
    <row r="76" spans="1:7" x14ac:dyDescent="0.25">
      <c r="A76" s="34" t="s">
        <v>62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/>
      <c r="D77" s="8">
        <v>0</v>
      </c>
      <c r="E77" s="8">
        <f>C77-D77</f>
        <v>0</v>
      </c>
      <c r="F77" s="8">
        <f>E77*60%</f>
        <v>0</v>
      </c>
      <c r="G77" s="8"/>
    </row>
    <row r="78" spans="1:7" x14ac:dyDescent="0.25">
      <c r="A78" s="5"/>
      <c r="B78" s="5"/>
      <c r="C78" s="8"/>
      <c r="D78" s="8">
        <v>0</v>
      </c>
      <c r="E78" s="8">
        <f>C78-D78</f>
        <v>0</v>
      </c>
      <c r="F78" s="8">
        <f>E78*60%</f>
        <v>0</v>
      </c>
      <c r="G78" s="8">
        <f>E78*40%</f>
        <v>0</v>
      </c>
    </row>
    <row r="79" spans="1:7" x14ac:dyDescent="0.25">
      <c r="A79" s="34" t="s">
        <v>63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>
        <f>SUM(G77:G78)</f>
        <v>0</v>
      </c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>C82-D82</f>
        <v>0</v>
      </c>
      <c r="F82" s="29">
        <f>E82*60%</f>
        <v>0</v>
      </c>
      <c r="G82" s="29">
        <f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ref="E83:E87" si="17">C83-D83</f>
        <v>0</v>
      </c>
      <c r="F83" s="29">
        <f t="shared" ref="F83:F87" si="18">E83*60%</f>
        <v>0</v>
      </c>
      <c r="G83" s="29">
        <f t="shared" ref="G83:G87" si="19">E83*40%</f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  <c r="G98" s="27">
        <f>G97+G88+G79+G75+G64+G37+G28+G18+G10</f>
        <v>0</v>
      </c>
    </row>
  </sheetData>
  <autoFilter ref="A1:G82">
    <sortState ref="A2:G82">
      <sortCondition ref="B1:B82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4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53" t="s">
        <v>156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158</v>
      </c>
      <c r="J2" s="23">
        <v>28000</v>
      </c>
    </row>
    <row r="3" spans="1:34" x14ac:dyDescent="0.25">
      <c r="A3" s="5" t="s">
        <v>155</v>
      </c>
      <c r="B3" s="5" t="s">
        <v>154</v>
      </c>
      <c r="C3" s="8">
        <v>400000</v>
      </c>
      <c r="D3" s="8">
        <v>105000</v>
      </c>
      <c r="E3" s="8">
        <f t="shared" ref="E3:E9" si="0">C3-D3</f>
        <v>295000</v>
      </c>
      <c r="F3" s="8">
        <f t="shared" ref="F3:F9" si="1">E3*60%</f>
        <v>177000</v>
      </c>
      <c r="G3" s="8">
        <f t="shared" ref="G3:G9" si="2">E3*40%</f>
        <v>118000</v>
      </c>
      <c r="I3" s="5" t="s">
        <v>161</v>
      </c>
      <c r="J3" s="6">
        <v>44200</v>
      </c>
    </row>
    <row r="4" spans="1:34" x14ac:dyDescent="0.25">
      <c r="A4" s="5" t="s">
        <v>162</v>
      </c>
      <c r="B4" s="5" t="s">
        <v>59</v>
      </c>
      <c r="C4" s="8">
        <v>80000</v>
      </c>
      <c r="D4" s="8">
        <v>0</v>
      </c>
      <c r="E4" s="8">
        <f t="shared" si="0"/>
        <v>80000</v>
      </c>
      <c r="F4" s="8">
        <f t="shared" si="1"/>
        <v>48000</v>
      </c>
      <c r="G4" s="8">
        <f t="shared" si="2"/>
        <v>32000</v>
      </c>
      <c r="I4" s="5" t="s">
        <v>163</v>
      </c>
      <c r="J4" s="6">
        <v>50000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480000</v>
      </c>
      <c r="D10" s="12">
        <f>SUM(D3:D9)</f>
        <v>105000</v>
      </c>
      <c r="E10" s="12">
        <f>SUM(E3:E9)</f>
        <v>375000</v>
      </c>
      <c r="F10" s="12">
        <f>SUM(F3:F9)</f>
        <v>225000</v>
      </c>
      <c r="G10" s="12">
        <f>SUM(G3:G9)</f>
        <v>150000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/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SUM(J2:J12)</f>
        <v>122200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463000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122200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340800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157</v>
      </c>
      <c r="B30" s="5" t="s">
        <v>54</v>
      </c>
      <c r="C30" s="8">
        <v>80000</v>
      </c>
      <c r="D30" s="8">
        <v>0</v>
      </c>
      <c r="E30" s="8">
        <f t="shared" ref="E30:E36" si="9">C30-D30</f>
        <v>80000</v>
      </c>
      <c r="F30" s="8">
        <f t="shared" ref="F30:F36" si="10">E30*60%</f>
        <v>48000</v>
      </c>
      <c r="G30" s="8">
        <f t="shared" ref="G30:G36" si="11">E30*40%</f>
        <v>32000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80000</v>
      </c>
      <c r="D37" s="21">
        <f>SUM(D30:D36)</f>
        <v>0</v>
      </c>
      <c r="E37" s="21">
        <f>SUM(E30:E36)</f>
        <v>80000</v>
      </c>
      <c r="F37" s="21">
        <f>SUM(F30:F36)</f>
        <v>48000</v>
      </c>
      <c r="G37" s="21">
        <f>SUM(G30:G36)</f>
        <v>32000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159</v>
      </c>
      <c r="B66" s="5" t="s">
        <v>59</v>
      </c>
      <c r="C66" s="8">
        <v>150000</v>
      </c>
      <c r="D66" s="8">
        <v>0</v>
      </c>
      <c r="E66" s="8">
        <f t="shared" ref="E66:E78" si="15">C66-D66</f>
        <v>150000</v>
      </c>
      <c r="F66" s="8">
        <f t="shared" ref="F66:F78" si="16">E66</f>
        <v>150000</v>
      </c>
      <c r="G66" s="8"/>
    </row>
    <row r="67" spans="1:7" x14ac:dyDescent="0.25">
      <c r="A67" s="5" t="s">
        <v>160</v>
      </c>
      <c r="B67" s="5"/>
      <c r="C67" s="8">
        <v>40000</v>
      </c>
      <c r="D67" s="8">
        <v>0</v>
      </c>
      <c r="E67" s="8">
        <f t="shared" si="15"/>
        <v>40000</v>
      </c>
      <c r="F67" s="8">
        <f t="shared" si="16"/>
        <v>40000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190000</v>
      </c>
      <c r="D75" s="18">
        <f>SUM(D66:D74)</f>
        <v>0</v>
      </c>
      <c r="E75" s="18">
        <f>SUM(E66:E74)</f>
        <v>190000</v>
      </c>
      <c r="F75" s="18">
        <f>SUM(F66:F74)</f>
        <v>190000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750000</v>
      </c>
      <c r="D98" s="27">
        <f>D97+D88+D79+D75+D64+D37+D28+D18+D10</f>
        <v>105000</v>
      </c>
      <c r="E98" s="27">
        <f>E97+E88+E79+E75+E64+E37+E28+E18+E10</f>
        <v>645000</v>
      </c>
      <c r="F98" s="27">
        <f>F97+F88+F79+F75+F64+F37+F28+F18+F10</f>
        <v>463000</v>
      </c>
      <c r="G98" s="27">
        <f>G97+G88+G79+G75+G64+G37+G28+G18+G10</f>
        <v>182000</v>
      </c>
    </row>
  </sheetData>
  <autoFilter ref="A1:G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3" sqref="I3:J3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/>
    </row>
    <row r="3" spans="1:34" x14ac:dyDescent="0.25">
      <c r="A3" s="5" t="s">
        <v>170</v>
      </c>
      <c r="B3" s="5" t="s">
        <v>359</v>
      </c>
      <c r="C3" s="8">
        <v>60000</v>
      </c>
      <c r="D3" s="8">
        <v>20000</v>
      </c>
      <c r="E3" s="8">
        <f t="shared" ref="E3:E9" si="0">C3-D3</f>
        <v>40000</v>
      </c>
      <c r="F3" s="8">
        <f t="shared" ref="F3:F9" si="1">E3*60%</f>
        <v>24000</v>
      </c>
      <c r="G3" s="8">
        <f t="shared" ref="G3:G9" si="2">E3*40%</f>
        <v>16000</v>
      </c>
      <c r="I3" s="5" t="s">
        <v>180</v>
      </c>
      <c r="J3" s="6">
        <v>20000</v>
      </c>
    </row>
    <row r="4" spans="1:34" x14ac:dyDescent="0.25">
      <c r="A4" s="5" t="s">
        <v>179</v>
      </c>
      <c r="B4" s="5" t="s">
        <v>354</v>
      </c>
      <c r="C4" s="8">
        <v>90000</v>
      </c>
      <c r="D4" s="8">
        <v>0</v>
      </c>
      <c r="E4" s="8">
        <f t="shared" si="0"/>
        <v>90000</v>
      </c>
      <c r="F4" s="8">
        <f t="shared" si="1"/>
        <v>54000</v>
      </c>
      <c r="G4" s="8">
        <f t="shared" si="2"/>
        <v>36000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150000</v>
      </c>
      <c r="D10" s="12">
        <f>SUM(D3:D9)</f>
        <v>20000</v>
      </c>
      <c r="E10" s="12">
        <f>SUM(E3:E9)</f>
        <v>130000</v>
      </c>
      <c r="F10" s="12">
        <f>SUM(F3:F9)</f>
        <v>78000</v>
      </c>
      <c r="G10" s="12">
        <f>SUM(G3:G8)</f>
        <v>52000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SUM(J2:J8)</f>
        <v>20000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1120000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20000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1100000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166</v>
      </c>
      <c r="B30" s="5" t="s">
        <v>78</v>
      </c>
      <c r="C30" s="8">
        <v>100000</v>
      </c>
      <c r="D30" s="8">
        <v>0</v>
      </c>
      <c r="E30" s="8">
        <f t="shared" ref="E30:E36" si="9">C30-D30</f>
        <v>100000</v>
      </c>
      <c r="F30" s="8">
        <f>E30*100%</f>
        <v>100000</v>
      </c>
      <c r="G30" s="8"/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171</v>
      </c>
      <c r="B31" s="5" t="s">
        <v>114</v>
      </c>
      <c r="C31" s="8">
        <v>230000</v>
      </c>
      <c r="D31" s="8">
        <v>0</v>
      </c>
      <c r="E31" s="8">
        <f t="shared" si="9"/>
        <v>230000</v>
      </c>
      <c r="F31" s="8">
        <f t="shared" ref="F31:F36" si="10">E31*60%</f>
        <v>138000</v>
      </c>
      <c r="G31" s="8">
        <f t="shared" ref="G31:G36" si="11">E31*40%</f>
        <v>92000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 t="s">
        <v>172</v>
      </c>
      <c r="B32" s="5" t="s">
        <v>354</v>
      </c>
      <c r="C32" s="8">
        <v>90000</v>
      </c>
      <c r="D32" s="8">
        <v>0</v>
      </c>
      <c r="E32" s="8">
        <f t="shared" si="9"/>
        <v>90000</v>
      </c>
      <c r="F32" s="8">
        <f t="shared" si="10"/>
        <v>54000</v>
      </c>
      <c r="G32" s="8">
        <f t="shared" si="11"/>
        <v>36000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420000</v>
      </c>
      <c r="D37" s="21">
        <f>SUM(D30:D36)</f>
        <v>0</v>
      </c>
      <c r="E37" s="21">
        <f>SUM(E30:E36)</f>
        <v>420000</v>
      </c>
      <c r="F37" s="21">
        <f>SUM(F30:F36)</f>
        <v>292000</v>
      </c>
      <c r="G37" s="21">
        <f>SUM(G30:G36)</f>
        <v>128000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 t="s">
        <v>164</v>
      </c>
      <c r="B39" s="28" t="s">
        <v>95</v>
      </c>
      <c r="C39" s="29">
        <v>60000</v>
      </c>
      <c r="D39" s="29">
        <v>0</v>
      </c>
      <c r="E39" s="29">
        <f t="shared" ref="E39:E63" si="12">C39-D39</f>
        <v>60000</v>
      </c>
      <c r="F39" s="29">
        <f t="shared" ref="F39:F63" si="13">E39*60%</f>
        <v>36000</v>
      </c>
      <c r="G39" s="29">
        <f t="shared" ref="G39:G63" si="14">E39*40%</f>
        <v>24000</v>
      </c>
    </row>
    <row r="40" spans="1:7" x14ac:dyDescent="0.25">
      <c r="A40" s="28" t="s">
        <v>165</v>
      </c>
      <c r="B40" s="28" t="s">
        <v>95</v>
      </c>
      <c r="C40" s="29">
        <v>30000</v>
      </c>
      <c r="D40" s="29">
        <v>0</v>
      </c>
      <c r="E40" s="29">
        <f t="shared" si="12"/>
        <v>30000</v>
      </c>
      <c r="F40" s="29">
        <v>10000</v>
      </c>
      <c r="G40" s="29">
        <v>20000</v>
      </c>
    </row>
    <row r="41" spans="1:7" ht="15.75" customHeight="1" x14ac:dyDescent="0.25">
      <c r="A41" s="28" t="s">
        <v>167</v>
      </c>
      <c r="B41" s="28" t="s">
        <v>95</v>
      </c>
      <c r="C41" s="29">
        <v>60000</v>
      </c>
      <c r="D41" s="29">
        <v>0</v>
      </c>
      <c r="E41" s="29">
        <f t="shared" si="12"/>
        <v>60000</v>
      </c>
      <c r="F41" s="29">
        <f t="shared" si="13"/>
        <v>36000</v>
      </c>
      <c r="G41" s="29">
        <f t="shared" si="14"/>
        <v>24000</v>
      </c>
    </row>
    <row r="42" spans="1:7" x14ac:dyDescent="0.25">
      <c r="A42" s="28" t="s">
        <v>168</v>
      </c>
      <c r="B42" s="28" t="s">
        <v>360</v>
      </c>
      <c r="C42" s="29">
        <v>150000</v>
      </c>
      <c r="D42" s="29">
        <v>0</v>
      </c>
      <c r="E42" s="29">
        <f t="shared" si="12"/>
        <v>150000</v>
      </c>
      <c r="F42" s="29">
        <f t="shared" si="13"/>
        <v>90000</v>
      </c>
      <c r="G42" s="29">
        <f t="shared" si="14"/>
        <v>60000</v>
      </c>
    </row>
    <row r="43" spans="1:7" x14ac:dyDescent="0.25">
      <c r="A43" s="28" t="s">
        <v>105</v>
      </c>
      <c r="B43" s="28" t="s">
        <v>360</v>
      </c>
      <c r="C43" s="29">
        <v>24000</v>
      </c>
      <c r="D43" s="29">
        <v>0</v>
      </c>
      <c r="E43" s="29">
        <f t="shared" si="12"/>
        <v>24000</v>
      </c>
      <c r="F43" s="29"/>
      <c r="G43" s="29">
        <v>24000</v>
      </c>
    </row>
    <row r="44" spans="1:7" x14ac:dyDescent="0.25">
      <c r="A44" s="28" t="s">
        <v>169</v>
      </c>
      <c r="B44" s="28" t="s">
        <v>95</v>
      </c>
      <c r="C44" s="29">
        <v>60000</v>
      </c>
      <c r="D44" s="29">
        <v>0</v>
      </c>
      <c r="E44" s="29">
        <f t="shared" si="12"/>
        <v>60000</v>
      </c>
      <c r="F44" s="29">
        <f t="shared" si="13"/>
        <v>36000</v>
      </c>
      <c r="G44" s="29">
        <f t="shared" si="14"/>
        <v>24000</v>
      </c>
    </row>
    <row r="45" spans="1:7" x14ac:dyDescent="0.25">
      <c r="A45" s="28" t="s">
        <v>173</v>
      </c>
      <c r="B45" s="28" t="s">
        <v>95</v>
      </c>
      <c r="C45" s="29">
        <v>75000</v>
      </c>
      <c r="D45" s="29">
        <v>0</v>
      </c>
      <c r="E45" s="29">
        <f t="shared" si="12"/>
        <v>75000</v>
      </c>
      <c r="F45" s="29">
        <f t="shared" si="13"/>
        <v>45000</v>
      </c>
      <c r="G45" s="29">
        <f t="shared" si="14"/>
        <v>30000</v>
      </c>
    </row>
    <row r="46" spans="1:7" x14ac:dyDescent="0.25">
      <c r="A46" s="28" t="s">
        <v>174</v>
      </c>
      <c r="B46" s="28" t="s">
        <v>95</v>
      </c>
      <c r="C46" s="29">
        <v>50000</v>
      </c>
      <c r="D46" s="29">
        <v>0</v>
      </c>
      <c r="E46" s="29">
        <f t="shared" si="12"/>
        <v>50000</v>
      </c>
      <c r="F46" s="29">
        <f t="shared" si="13"/>
        <v>30000</v>
      </c>
      <c r="G46" s="29">
        <f t="shared" si="14"/>
        <v>20000</v>
      </c>
    </row>
    <row r="47" spans="1:7" x14ac:dyDescent="0.25">
      <c r="A47" s="28" t="s">
        <v>175</v>
      </c>
      <c r="B47" s="28" t="s">
        <v>95</v>
      </c>
      <c r="C47" s="29">
        <v>50000</v>
      </c>
      <c r="D47" s="29">
        <v>0</v>
      </c>
      <c r="E47" s="29">
        <f t="shared" si="12"/>
        <v>50000</v>
      </c>
      <c r="F47" s="29">
        <f t="shared" si="13"/>
        <v>30000</v>
      </c>
      <c r="G47" s="29">
        <f t="shared" si="14"/>
        <v>20000</v>
      </c>
    </row>
    <row r="48" spans="1:7" x14ac:dyDescent="0.25">
      <c r="A48" s="28" t="s">
        <v>177</v>
      </c>
      <c r="B48" s="28" t="s">
        <v>95</v>
      </c>
      <c r="C48" s="29">
        <v>60000</v>
      </c>
      <c r="D48" s="29">
        <v>0</v>
      </c>
      <c r="E48" s="29">
        <f t="shared" si="12"/>
        <v>60000</v>
      </c>
      <c r="F48" s="29">
        <f t="shared" si="13"/>
        <v>36000</v>
      </c>
      <c r="G48" s="29">
        <f t="shared" si="14"/>
        <v>24000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SUM(F39:F50)</f>
        <v>349000</v>
      </c>
      <c r="G64" s="32">
        <f>SUM(G39:G56)</f>
        <v>270000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176</v>
      </c>
      <c r="B66" s="5"/>
      <c r="C66" s="8">
        <v>300000</v>
      </c>
      <c r="D66" s="8">
        <v>70000</v>
      </c>
      <c r="E66" s="8">
        <f t="shared" ref="E66:E78" si="15">C66-D66</f>
        <v>230000</v>
      </c>
      <c r="F66" s="8">
        <f t="shared" ref="F66:F78" si="16">E66</f>
        <v>230000</v>
      </c>
      <c r="G66" s="8"/>
    </row>
    <row r="67" spans="1:7" x14ac:dyDescent="0.25">
      <c r="A67" s="5" t="s">
        <v>178</v>
      </c>
      <c r="B67" s="5"/>
      <c r="C67" s="8">
        <v>250000</v>
      </c>
      <c r="D67" s="8">
        <v>79000</v>
      </c>
      <c r="E67" s="8">
        <f t="shared" si="15"/>
        <v>171000</v>
      </c>
      <c r="F67" s="8">
        <f t="shared" si="16"/>
        <v>171000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550000</v>
      </c>
      <c r="D75" s="18">
        <f>SUM(D66:D74)</f>
        <v>149000</v>
      </c>
      <c r="E75" s="18">
        <f>SUM(E66:E74)</f>
        <v>401000</v>
      </c>
      <c r="F75" s="18">
        <f>SUM(F66:F74)</f>
        <v>401000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1120000</v>
      </c>
      <c r="D98" s="27">
        <f>D97+D88+D79+D75+D64+D37+D28+D18+D10</f>
        <v>169000</v>
      </c>
      <c r="E98" s="27">
        <f>E97+E88+E79+E75+E64+E37+E28+E18+E10</f>
        <v>951000</v>
      </c>
      <c r="F98" s="27">
        <f>F97+F88+F79+F75+F64+F37+F28+F18+F10</f>
        <v>1120000</v>
      </c>
      <c r="G98" s="27">
        <f>G97+G88+G79+G75+G64+G37+G28+G18+G10</f>
        <v>450000</v>
      </c>
    </row>
  </sheetData>
  <autoFilter ref="A1:G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G37" sqref="G37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 t="s">
        <v>181</v>
      </c>
      <c r="B3" s="5" t="s">
        <v>54</v>
      </c>
      <c r="C3" s="8">
        <v>80000</v>
      </c>
      <c r="D3" s="8">
        <v>0</v>
      </c>
      <c r="E3" s="8">
        <f t="shared" ref="E3:E9" si="0">C3-D3</f>
        <v>80000</v>
      </c>
      <c r="F3" s="8">
        <f t="shared" ref="F3:F9" si="1">E3*60%</f>
        <v>48000</v>
      </c>
      <c r="G3" s="8">
        <f t="shared" ref="G3:G9" si="2">E3*40%</f>
        <v>32000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80000</v>
      </c>
      <c r="D10" s="12">
        <f>SUM(D3:D9)</f>
        <v>0</v>
      </c>
      <c r="E10" s="12">
        <f>SUM(E3:E9)</f>
        <v>80000</v>
      </c>
      <c r="F10" s="12">
        <f>SUM(F3:F9)</f>
        <v>48000</v>
      </c>
      <c r="G10" s="12">
        <f>SUM(G3:G9)</f>
        <v>32000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67"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152000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152000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182</v>
      </c>
      <c r="B30" s="5" t="s">
        <v>354</v>
      </c>
      <c r="C30" s="8">
        <v>90000</v>
      </c>
      <c r="D30" s="8">
        <v>0</v>
      </c>
      <c r="E30" s="8">
        <f t="shared" ref="E30:E36" si="9">C30-D30</f>
        <v>90000</v>
      </c>
      <c r="F30" s="8">
        <f t="shared" ref="F30:F36" si="10">E30*60%</f>
        <v>54000</v>
      </c>
      <c r="G30" s="8">
        <f t="shared" ref="G30:G36" si="11">E30*40%</f>
        <v>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183</v>
      </c>
      <c r="B31" s="5" t="s">
        <v>362</v>
      </c>
      <c r="C31" s="8">
        <v>200000</v>
      </c>
      <c r="D31" s="8">
        <v>70000</v>
      </c>
      <c r="E31" s="8">
        <f t="shared" si="9"/>
        <v>130000</v>
      </c>
      <c r="F31" s="8">
        <f>E31-G31</f>
        <v>50000</v>
      </c>
      <c r="G31" s="8">
        <v>80000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290000</v>
      </c>
      <c r="D37" s="21">
        <f>SUM(D30:D36)</f>
        <v>70000</v>
      </c>
      <c r="E37" s="21">
        <f>SUM(E30:E36)</f>
        <v>220000</v>
      </c>
      <c r="F37" s="21">
        <f>SUM(F30:F34)</f>
        <v>104000</v>
      </c>
      <c r="G37" s="21">
        <f>SUM(G30:G36)</f>
        <v>116000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370000</v>
      </c>
      <c r="D98" s="27">
        <f>D97+D88+D79+D75+D64+D37+D28+D18+D10</f>
        <v>70000</v>
      </c>
      <c r="E98" s="27">
        <f>E97+E88+E79+E75+E64+E37+E28+E18+E10</f>
        <v>300000</v>
      </c>
      <c r="F98" s="27">
        <f>F97+F88+F79+F75+F64+F37+F28+F18+F10</f>
        <v>152000</v>
      </c>
      <c r="G98" s="27">
        <f>G97+G88+G79+G75+G64+G37+G28+G18+G10</f>
        <v>148000</v>
      </c>
    </row>
  </sheetData>
  <autoFilter ref="A1:G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3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 t="s">
        <v>357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191</v>
      </c>
      <c r="J2" s="23">
        <v>20000</v>
      </c>
    </row>
    <row r="3" spans="1:34" x14ac:dyDescent="0.25">
      <c r="A3" s="5" t="s">
        <v>184</v>
      </c>
      <c r="B3" s="5" t="s">
        <v>363</v>
      </c>
      <c r="C3" s="8">
        <v>350000</v>
      </c>
      <c r="D3" s="8">
        <v>40000</v>
      </c>
      <c r="E3" s="8">
        <f t="shared" ref="E3:E9" si="0">C3-D3</f>
        <v>310000</v>
      </c>
      <c r="F3" s="8">
        <f>E3-G3</f>
        <v>240000</v>
      </c>
      <c r="G3" s="8">
        <v>70000</v>
      </c>
      <c r="I3" s="5" t="s">
        <v>361</v>
      </c>
      <c r="J3" s="6">
        <v>140000</v>
      </c>
    </row>
    <row r="4" spans="1:34" x14ac:dyDescent="0.25">
      <c r="A4" s="5" t="s">
        <v>185</v>
      </c>
      <c r="B4" s="5" t="s">
        <v>114</v>
      </c>
      <c r="C4" s="8">
        <v>130000</v>
      </c>
      <c r="D4" s="8">
        <v>0</v>
      </c>
      <c r="E4" s="8">
        <f t="shared" si="0"/>
        <v>130000</v>
      </c>
      <c r="F4" s="8">
        <f t="shared" ref="F4:F9" si="1">E4*60%</f>
        <v>78000</v>
      </c>
      <c r="G4" s="8">
        <f t="shared" ref="G4:G9" si="2">E4*40%</f>
        <v>52000</v>
      </c>
      <c r="I4" s="5"/>
      <c r="J4" s="6">
        <v>0</v>
      </c>
    </row>
    <row r="5" spans="1:34" x14ac:dyDescent="0.25">
      <c r="A5" s="5" t="s">
        <v>192</v>
      </c>
      <c r="B5" s="5" t="s">
        <v>354</v>
      </c>
      <c r="C5" s="8">
        <v>90000</v>
      </c>
      <c r="D5" s="8">
        <v>0</v>
      </c>
      <c r="E5" s="8">
        <f t="shared" si="0"/>
        <v>90000</v>
      </c>
      <c r="F5" s="8">
        <f t="shared" si="1"/>
        <v>54000</v>
      </c>
      <c r="G5" s="8">
        <f t="shared" si="2"/>
        <v>36000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570000</v>
      </c>
      <c r="D10" s="12">
        <f>SUM(D3:D9)</f>
        <v>40000</v>
      </c>
      <c r="E10" s="12">
        <f>SUM(E3:E9)</f>
        <v>530000</v>
      </c>
      <c r="F10" s="12">
        <f>SUM(F3:F8)</f>
        <v>372000</v>
      </c>
      <c r="G10" s="12">
        <f>SUM(G3:G8)</f>
        <v>158000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SUM(J2:J11)</f>
        <v>160000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1244000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160000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1084000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188</v>
      </c>
      <c r="B30" s="5" t="s">
        <v>354</v>
      </c>
      <c r="C30" s="8">
        <v>90000</v>
      </c>
      <c r="D30" s="8">
        <v>0</v>
      </c>
      <c r="E30" s="8">
        <f t="shared" ref="E30:E36" si="9">C30-D30</f>
        <v>90000</v>
      </c>
      <c r="F30" s="8">
        <f t="shared" ref="F30:F36" si="10">E30*60%</f>
        <v>54000</v>
      </c>
      <c r="G30" s="8">
        <f t="shared" ref="G30:G36" si="11">E30*40%</f>
        <v>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190</v>
      </c>
      <c r="B31" s="5" t="s">
        <v>54</v>
      </c>
      <c r="C31" s="8">
        <v>80000</v>
      </c>
      <c r="D31" s="8">
        <v>0</v>
      </c>
      <c r="E31" s="8">
        <f t="shared" si="9"/>
        <v>80000</v>
      </c>
      <c r="F31" s="8">
        <f t="shared" si="10"/>
        <v>48000</v>
      </c>
      <c r="G31" s="8">
        <f t="shared" si="11"/>
        <v>32000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170000</v>
      </c>
      <c r="D37" s="21">
        <f>SUM(D30:D36)</f>
        <v>0</v>
      </c>
      <c r="E37" s="21">
        <f>SUM(E30:E36)</f>
        <v>170000</v>
      </c>
      <c r="F37" s="21">
        <f>SUM(F30:F36)</f>
        <v>102000</v>
      </c>
      <c r="G37" s="21">
        <f>SUM(G30:G36)</f>
        <v>68000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364</v>
      </c>
      <c r="B66" s="5"/>
      <c r="C66" s="8">
        <v>250000</v>
      </c>
      <c r="D66" s="8">
        <v>0</v>
      </c>
      <c r="E66" s="8">
        <f t="shared" ref="E66:E78" si="15">C66-D66</f>
        <v>250000</v>
      </c>
      <c r="F66" s="8">
        <f t="shared" ref="F66:F78" si="16">E66</f>
        <v>250000</v>
      </c>
      <c r="G66" s="8"/>
    </row>
    <row r="67" spans="1:7" x14ac:dyDescent="0.25">
      <c r="A67" s="5" t="s">
        <v>189</v>
      </c>
      <c r="B67" s="5"/>
      <c r="C67" s="8">
        <v>300000</v>
      </c>
      <c r="D67" s="8">
        <v>0</v>
      </c>
      <c r="E67" s="8">
        <f t="shared" si="15"/>
        <v>300000</v>
      </c>
      <c r="F67" s="8">
        <f t="shared" si="16"/>
        <v>300000</v>
      </c>
      <c r="G67" s="8"/>
    </row>
    <row r="68" spans="1:7" x14ac:dyDescent="0.25">
      <c r="A68" s="5" t="s">
        <v>193</v>
      </c>
      <c r="B68" s="5"/>
      <c r="C68" s="8">
        <v>160000</v>
      </c>
      <c r="D68" s="8">
        <v>0</v>
      </c>
      <c r="E68" s="8">
        <f t="shared" si="15"/>
        <v>160000</v>
      </c>
      <c r="F68" s="8">
        <f t="shared" si="16"/>
        <v>160000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710000</v>
      </c>
      <c r="D75" s="18">
        <f>SUM(D66:D74)</f>
        <v>0</v>
      </c>
      <c r="E75" s="18">
        <f>SUM(E66:E74)</f>
        <v>710000</v>
      </c>
      <c r="F75" s="18">
        <f>SUM(F66:F74)</f>
        <v>710000</v>
      </c>
      <c r="G75" s="18">
        <f>SUM(G66:G74)</f>
        <v>0</v>
      </c>
    </row>
    <row r="76" spans="1:7" x14ac:dyDescent="0.25">
      <c r="A76" s="34" t="s">
        <v>187</v>
      </c>
      <c r="B76" s="34"/>
      <c r="C76" s="35"/>
      <c r="D76" s="35"/>
      <c r="E76" s="35"/>
      <c r="F76" s="35"/>
      <c r="G76" s="35"/>
    </row>
    <row r="77" spans="1:7" x14ac:dyDescent="0.25">
      <c r="A77" s="5" t="s">
        <v>186</v>
      </c>
      <c r="B77" s="5"/>
      <c r="C77" s="8">
        <v>100000</v>
      </c>
      <c r="D77" s="8">
        <v>0</v>
      </c>
      <c r="E77" s="8">
        <f t="shared" si="15"/>
        <v>100000</v>
      </c>
      <c r="F77" s="8">
        <f>E77*60%</f>
        <v>60000</v>
      </c>
      <c r="G77" s="8">
        <v>40000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100000</v>
      </c>
      <c r="D79" s="35">
        <f>SUM(D77:D78)</f>
        <v>0</v>
      </c>
      <c r="E79" s="35">
        <f>SUM(E77:E78)</f>
        <v>100000</v>
      </c>
      <c r="F79" s="35">
        <f>SUM(F77:F78)</f>
        <v>60000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1550000</v>
      </c>
      <c r="D98" s="27">
        <f>D97+D88+D79+D75+D64+D37+D28+D18+D10</f>
        <v>40000</v>
      </c>
      <c r="E98" s="27">
        <f>E97+E88+E79+E75+E64+E37+E28+E18+E10</f>
        <v>1510000</v>
      </c>
      <c r="F98" s="27">
        <f>F97+F88+F79+F75+F64+F37+F28+F18+F10</f>
        <v>1244000</v>
      </c>
      <c r="G98" s="27">
        <f>G97+G88+G79+G75+G64+G37+G28+G18+G10</f>
        <v>226000</v>
      </c>
    </row>
  </sheetData>
  <autoFilter ref="A1:G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zoomScale="80" zoomScaleNormal="80" workbookViewId="0">
      <selection activeCell="J2" sqref="J2:K3"/>
    </sheetView>
  </sheetViews>
  <sheetFormatPr baseColWidth="10" defaultRowHeight="15" x14ac:dyDescent="0.25"/>
  <cols>
    <col min="1" max="1" width="28.42578125" customWidth="1"/>
    <col min="2" max="2" width="21.28515625" style="1" customWidth="1"/>
    <col min="3" max="3" width="22.42578125" style="1" customWidth="1"/>
    <col min="4" max="4" width="23.5703125" style="1" customWidth="1"/>
    <col min="5" max="5" width="18.140625" style="1" customWidth="1"/>
    <col min="6" max="6" width="16.42578125" style="1" customWidth="1"/>
    <col min="7" max="7" width="19.28515625" customWidth="1"/>
    <col min="8" max="8" width="16" customWidth="1"/>
    <col min="9" max="9" width="11.42578125" hidden="1" customWidth="1"/>
    <col min="10" max="10" width="53" customWidth="1"/>
    <col min="11" max="11" width="25.140625" customWidth="1"/>
  </cols>
  <sheetData>
    <row r="1" spans="1:32" s="42" customFormat="1" x14ac:dyDescent="0.25">
      <c r="A1" s="47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J1" s="47" t="s">
        <v>7</v>
      </c>
      <c r="K1" s="4" t="s">
        <v>8</v>
      </c>
      <c r="AF1" s="42">
        <v>50000</v>
      </c>
    </row>
    <row r="2" spans="1:32" x14ac:dyDescent="0.25">
      <c r="A2" s="11" t="s">
        <v>40</v>
      </c>
      <c r="B2" s="12" t="s">
        <v>194</v>
      </c>
      <c r="C2" s="12"/>
      <c r="D2" s="12"/>
      <c r="E2" s="12"/>
      <c r="F2" s="12"/>
      <c r="G2" s="12"/>
      <c r="J2" s="22" t="s">
        <v>153</v>
      </c>
      <c r="K2" s="23">
        <v>140000</v>
      </c>
    </row>
    <row r="3" spans="1:32" x14ac:dyDescent="0.25">
      <c r="A3" s="5" t="s">
        <v>195</v>
      </c>
      <c r="B3" s="8" t="s">
        <v>196</v>
      </c>
      <c r="C3" s="8">
        <v>120000</v>
      </c>
      <c r="D3" s="8">
        <v>0</v>
      </c>
      <c r="E3" s="8">
        <f t="shared" ref="E3:E9" si="0">C3-D3</f>
        <v>120000</v>
      </c>
      <c r="F3" s="8">
        <f t="shared" ref="F3:F9" si="1">E3*60%</f>
        <v>72000</v>
      </c>
      <c r="G3" s="8">
        <f t="shared" ref="G3:G9" si="2">E3*40%</f>
        <v>48000</v>
      </c>
      <c r="J3" s="5" t="s">
        <v>200</v>
      </c>
      <c r="K3" s="6">
        <v>18000</v>
      </c>
    </row>
    <row r="4" spans="1:32" x14ac:dyDescent="0.25">
      <c r="A4" s="5" t="s">
        <v>201</v>
      </c>
      <c r="B4" s="8" t="s">
        <v>54</v>
      </c>
      <c r="C4" s="8">
        <v>90000</v>
      </c>
      <c r="D4" s="8">
        <v>0</v>
      </c>
      <c r="E4" s="8">
        <f t="shared" si="0"/>
        <v>90000</v>
      </c>
      <c r="F4" s="8">
        <f t="shared" si="1"/>
        <v>54000</v>
      </c>
      <c r="G4" s="8">
        <f t="shared" si="2"/>
        <v>36000</v>
      </c>
      <c r="J4" s="5"/>
      <c r="K4" s="6"/>
    </row>
    <row r="5" spans="1:32" x14ac:dyDescent="0.25">
      <c r="A5" s="5" t="s">
        <v>203</v>
      </c>
      <c r="B5" s="8" t="s">
        <v>54</v>
      </c>
      <c r="C5" s="8">
        <v>260000</v>
      </c>
      <c r="D5" s="8">
        <v>0</v>
      </c>
      <c r="E5" s="8">
        <f t="shared" si="0"/>
        <v>260000</v>
      </c>
      <c r="F5" s="8">
        <f t="shared" si="1"/>
        <v>156000</v>
      </c>
      <c r="G5" s="8">
        <f t="shared" si="2"/>
        <v>104000</v>
      </c>
      <c r="J5" s="5"/>
      <c r="K5" s="6"/>
    </row>
    <row r="6" spans="1:32" x14ac:dyDescent="0.25">
      <c r="A6" s="5"/>
      <c r="B6" s="8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J6" s="5"/>
      <c r="K6" s="6">
        <v>0</v>
      </c>
    </row>
    <row r="7" spans="1:32" x14ac:dyDescent="0.25">
      <c r="A7" s="5"/>
      <c r="B7" s="8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J7" s="5"/>
      <c r="K7" s="6">
        <v>0</v>
      </c>
    </row>
    <row r="8" spans="1:32" x14ac:dyDescent="0.25">
      <c r="A8" s="5"/>
      <c r="B8" s="8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J8" s="5"/>
      <c r="K8" s="6">
        <v>0</v>
      </c>
    </row>
    <row r="9" spans="1:32" x14ac:dyDescent="0.25">
      <c r="A9" s="5"/>
      <c r="B9" s="8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J9" s="5"/>
      <c r="K9" s="6">
        <v>0</v>
      </c>
    </row>
    <row r="10" spans="1:32" x14ac:dyDescent="0.25">
      <c r="A10" s="11" t="s">
        <v>41</v>
      </c>
      <c r="B10" s="54"/>
      <c r="C10" s="12">
        <f>SUM(C3:C9)</f>
        <v>470000</v>
      </c>
      <c r="D10" s="12">
        <f>SUM(D3:D9)</f>
        <v>0</v>
      </c>
      <c r="E10" s="12">
        <f>SUM(E3:E9)</f>
        <v>470000</v>
      </c>
      <c r="F10" s="12">
        <f>SUM(F3:F9)</f>
        <v>282000</v>
      </c>
      <c r="G10" s="12">
        <f>SUM(G3:G9)</f>
        <v>188000</v>
      </c>
      <c r="J10" s="5"/>
      <c r="K10" s="6">
        <v>0</v>
      </c>
    </row>
    <row r="11" spans="1:32" x14ac:dyDescent="0.25">
      <c r="A11" s="13" t="s">
        <v>36</v>
      </c>
      <c r="B11" s="55"/>
      <c r="C11" s="14"/>
      <c r="D11" s="14"/>
      <c r="E11" s="14"/>
      <c r="F11" s="14"/>
      <c r="G11" s="14"/>
      <c r="J11" s="5"/>
      <c r="K11" s="6">
        <v>0</v>
      </c>
    </row>
    <row r="12" spans="1:32" x14ac:dyDescent="0.25">
      <c r="A12" s="5"/>
      <c r="B12" s="8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J12" s="5"/>
      <c r="K12" s="6">
        <v>0</v>
      </c>
    </row>
    <row r="13" spans="1:32" x14ac:dyDescent="0.25">
      <c r="A13" s="5"/>
      <c r="B13" s="8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J13" s="5"/>
      <c r="K13" s="6">
        <v>0</v>
      </c>
    </row>
    <row r="14" spans="1:32" x14ac:dyDescent="0.25">
      <c r="A14" s="5"/>
      <c r="B14" s="8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J14" s="5"/>
      <c r="K14" s="6">
        <v>0</v>
      </c>
    </row>
    <row r="15" spans="1:32" x14ac:dyDescent="0.25">
      <c r="A15" s="5"/>
      <c r="B15" s="8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J15" s="5"/>
      <c r="K15" s="6">
        <v>0</v>
      </c>
    </row>
    <row r="16" spans="1:32" x14ac:dyDescent="0.25">
      <c r="A16" s="5"/>
      <c r="B16" s="8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J16" s="5"/>
      <c r="K16" s="6">
        <v>0</v>
      </c>
    </row>
    <row r="17" spans="1:32" x14ac:dyDescent="0.25">
      <c r="A17" s="5"/>
      <c r="B17" s="8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J17" s="5"/>
      <c r="K17" s="6">
        <v>0</v>
      </c>
    </row>
    <row r="18" spans="1:32" x14ac:dyDescent="0.25">
      <c r="A18" s="13" t="s">
        <v>37</v>
      </c>
      <c r="B18" s="55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K18" s="2">
        <f>SUM(K2:K10)</f>
        <v>158000</v>
      </c>
    </row>
    <row r="19" spans="1:32" x14ac:dyDescent="0.25">
      <c r="A19" s="15" t="s">
        <v>42</v>
      </c>
      <c r="B19" s="57"/>
      <c r="C19" s="16"/>
      <c r="D19" s="16"/>
      <c r="E19" s="16"/>
      <c r="F19" s="16"/>
      <c r="G19" s="16"/>
      <c r="K19" s="2"/>
    </row>
    <row r="20" spans="1:32" x14ac:dyDescent="0.25">
      <c r="A20" s="5"/>
      <c r="B20" s="8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  <c r="K20" s="2"/>
    </row>
    <row r="21" spans="1:32" x14ac:dyDescent="0.25">
      <c r="A21" s="5"/>
      <c r="B21" s="8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J21" s="9" t="s">
        <v>13</v>
      </c>
      <c r="K21" s="10">
        <f>F98</f>
        <v>2178000</v>
      </c>
    </row>
    <row r="22" spans="1:32" x14ac:dyDescent="0.25">
      <c r="A22" s="5"/>
      <c r="B22" s="8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J22" s="9" t="s">
        <v>7</v>
      </c>
      <c r="K22" s="10">
        <f>K18</f>
        <v>158000</v>
      </c>
    </row>
    <row r="23" spans="1:32" x14ac:dyDescent="0.25">
      <c r="A23" s="5"/>
      <c r="B23" s="8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J23" s="9" t="s">
        <v>12</v>
      </c>
      <c r="K23" s="10">
        <f>K21-K22</f>
        <v>2020000</v>
      </c>
    </row>
    <row r="24" spans="1:32" x14ac:dyDescent="0.25">
      <c r="A24" s="5"/>
      <c r="B24" s="8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2" x14ac:dyDescent="0.25">
      <c r="A25" s="5"/>
      <c r="B25" s="8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2" x14ac:dyDescent="0.25">
      <c r="A26" s="5"/>
      <c r="B26" s="8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2" x14ac:dyDescent="0.25">
      <c r="A27" s="5"/>
      <c r="B27" s="8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H27" s="2"/>
    </row>
    <row r="28" spans="1:32" x14ac:dyDescent="0.25">
      <c r="A28" s="15" t="s">
        <v>43</v>
      </c>
      <c r="B28" s="58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2" x14ac:dyDescent="0.25">
      <c r="A29" s="20" t="s">
        <v>44</v>
      </c>
      <c r="B29" s="61"/>
      <c r="C29" s="21"/>
      <c r="D29" s="21"/>
      <c r="E29" s="21"/>
      <c r="F29" s="21"/>
      <c r="G29" s="21"/>
    </row>
    <row r="30" spans="1:32" s="2" customFormat="1" x14ac:dyDescent="0.25">
      <c r="A30" s="5" t="s">
        <v>199</v>
      </c>
      <c r="B30" s="6" t="s">
        <v>56</v>
      </c>
      <c r="C30" s="8">
        <v>370000</v>
      </c>
      <c r="D30" s="8">
        <v>0</v>
      </c>
      <c r="E30" s="8">
        <f t="shared" ref="E30:E36" si="9">C30-D30</f>
        <v>370000</v>
      </c>
      <c r="F30" s="8">
        <f t="shared" ref="F30:F36" si="10">E30*60%</f>
        <v>222000</v>
      </c>
      <c r="G30" s="8">
        <f t="shared" ref="G30:G36" si="11">E30*40%</f>
        <v>148000</v>
      </c>
      <c r="H30" s="2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s="2" customFormat="1" x14ac:dyDescent="0.25">
      <c r="A31" s="5" t="s">
        <v>204</v>
      </c>
      <c r="B31" s="6" t="s">
        <v>54</v>
      </c>
      <c r="C31" s="8">
        <v>290000</v>
      </c>
      <c r="D31" s="8">
        <v>0</v>
      </c>
      <c r="E31" s="8">
        <f t="shared" si="9"/>
        <v>290000</v>
      </c>
      <c r="F31" s="8">
        <f t="shared" si="10"/>
        <v>174000</v>
      </c>
      <c r="G31" s="8">
        <f t="shared" si="11"/>
        <v>116000</v>
      </c>
      <c r="H31" s="24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5"/>
      <c r="B32" s="8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8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8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8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8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61"/>
      <c r="C37" s="21">
        <f>SUM(C30:C36)</f>
        <v>660000</v>
      </c>
      <c r="D37" s="21">
        <f>SUM(D30:D36)</f>
        <v>0</v>
      </c>
      <c r="E37" s="21">
        <f>SUM(E30:E36)</f>
        <v>660000</v>
      </c>
      <c r="F37" s="21">
        <f>SUM(F30:F36)</f>
        <v>396000</v>
      </c>
      <c r="G37" s="21">
        <f>SUM(G30:G36)</f>
        <v>264000</v>
      </c>
    </row>
    <row r="38" spans="1:7" x14ac:dyDescent="0.25">
      <c r="A38" s="48" t="s">
        <v>38</v>
      </c>
      <c r="B38" s="56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8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56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60"/>
      <c r="C65" s="18"/>
      <c r="D65" s="18"/>
      <c r="E65" s="18"/>
      <c r="F65" s="18"/>
      <c r="G65" s="18"/>
    </row>
    <row r="66" spans="1:7" x14ac:dyDescent="0.25">
      <c r="A66" s="5" t="s">
        <v>198</v>
      </c>
      <c r="B66" s="8" t="s">
        <v>197</v>
      </c>
      <c r="C66" s="8">
        <v>250000</v>
      </c>
      <c r="D66" s="8">
        <v>0</v>
      </c>
      <c r="E66" s="8">
        <f t="shared" ref="E66:E78" si="15">C66-D66</f>
        <v>250000</v>
      </c>
      <c r="F66" s="8">
        <f t="shared" ref="F66:F78" si="16">E66</f>
        <v>250000</v>
      </c>
      <c r="G66" s="8"/>
    </row>
    <row r="67" spans="1:7" x14ac:dyDescent="0.25">
      <c r="A67" s="5" t="s">
        <v>110</v>
      </c>
      <c r="B67" s="8"/>
      <c r="C67" s="8">
        <v>100000</v>
      </c>
      <c r="D67" s="8">
        <v>0</v>
      </c>
      <c r="E67" s="8">
        <f t="shared" si="15"/>
        <v>100000</v>
      </c>
      <c r="F67" s="8">
        <f t="shared" si="16"/>
        <v>100000</v>
      </c>
      <c r="G67" s="8"/>
    </row>
    <row r="68" spans="1:7" x14ac:dyDescent="0.25">
      <c r="A68" s="5" t="s">
        <v>202</v>
      </c>
      <c r="B68" s="8"/>
      <c r="C68" s="8">
        <v>900000</v>
      </c>
      <c r="D68" s="8">
        <v>0</v>
      </c>
      <c r="E68" s="8">
        <f t="shared" si="15"/>
        <v>900000</v>
      </c>
      <c r="F68" s="8">
        <f t="shared" si="16"/>
        <v>900000</v>
      </c>
      <c r="G68" s="8"/>
    </row>
    <row r="69" spans="1:7" x14ac:dyDescent="0.25">
      <c r="A69" s="5"/>
      <c r="B69" s="8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8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8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8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8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8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60"/>
      <c r="C75" s="18">
        <f>SUM(C66:C74)</f>
        <v>1250000</v>
      </c>
      <c r="D75" s="18">
        <f>SUM(D66:D74)</f>
        <v>0</v>
      </c>
      <c r="E75" s="18">
        <f>SUM(E66:E74)</f>
        <v>1250000</v>
      </c>
      <c r="F75" s="18">
        <f>SUM(F66:F74)</f>
        <v>1250000</v>
      </c>
      <c r="G75" s="18">
        <f>SUM(G66:G74)</f>
        <v>0</v>
      </c>
    </row>
    <row r="76" spans="1:7" x14ac:dyDescent="0.25">
      <c r="A76" s="34" t="s">
        <v>91</v>
      </c>
      <c r="B76" s="63"/>
      <c r="C76" s="35"/>
      <c r="D76" s="35"/>
      <c r="E76" s="35"/>
      <c r="F76" s="35"/>
      <c r="G76" s="35"/>
    </row>
    <row r="77" spans="1:7" x14ac:dyDescent="0.25">
      <c r="A77" s="5" t="s">
        <v>143</v>
      </c>
      <c r="B77" s="8" t="s">
        <v>53</v>
      </c>
      <c r="C77" s="8">
        <v>250000</v>
      </c>
      <c r="D77" s="8">
        <v>0</v>
      </c>
      <c r="E77" s="8">
        <f t="shared" si="15"/>
        <v>250000</v>
      </c>
      <c r="F77" s="8">
        <f t="shared" si="16"/>
        <v>250000</v>
      </c>
      <c r="G77" s="8">
        <v>0</v>
      </c>
    </row>
    <row r="78" spans="1:7" x14ac:dyDescent="0.25">
      <c r="A78" s="5"/>
      <c r="B78" s="8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63</v>
      </c>
      <c r="B79" s="63"/>
      <c r="C79" s="35">
        <f>SUM(C77:C78)</f>
        <v>250000</v>
      </c>
      <c r="D79" s="35">
        <f>SUM(D77:D78)</f>
        <v>0</v>
      </c>
      <c r="E79" s="35">
        <f>SUM(E77:E78)</f>
        <v>250000</v>
      </c>
      <c r="F79" s="35">
        <f>SUM(F77:F78)</f>
        <v>250000</v>
      </c>
      <c r="G79" s="35"/>
    </row>
    <row r="80" spans="1:7" x14ac:dyDescent="0.25">
      <c r="A80" s="38" t="s">
        <v>30</v>
      </c>
      <c r="B80" s="62"/>
      <c r="C80" s="39"/>
      <c r="D80" s="39"/>
      <c r="E80" s="39"/>
      <c r="F80" s="39"/>
      <c r="G80" s="39"/>
    </row>
    <row r="81" spans="1:7" x14ac:dyDescent="0.25">
      <c r="A81" s="28"/>
      <c r="B81" s="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62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59"/>
      <c r="C89" s="41"/>
      <c r="D89" s="41"/>
      <c r="E89" s="41"/>
      <c r="F89" s="41"/>
      <c r="G89" s="41"/>
    </row>
    <row r="90" spans="1:7" x14ac:dyDescent="0.25">
      <c r="A90" s="28"/>
      <c r="B90" s="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65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64"/>
      <c r="C98" s="27">
        <f>C97+C88+C79+C75+C64+C37+C28+C18+C10</f>
        <v>2630000</v>
      </c>
      <c r="D98" s="27">
        <f>D97+D88+D79+D75+D64+D37+D28+D18+D10</f>
        <v>0</v>
      </c>
      <c r="E98" s="27">
        <f>E97+E88+E79+E75+E64+E37+E28+E18+E10</f>
        <v>2630000</v>
      </c>
      <c r="F98" s="27">
        <f>F97+F88+F79+F75+F64+F37+F28+F18+F10</f>
        <v>2178000</v>
      </c>
      <c r="G98" s="27">
        <f>G97+G88+G79+G75+G64+G37+G28+G18+G10</f>
        <v>452000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2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38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388</v>
      </c>
      <c r="J2" s="23">
        <v>100000</v>
      </c>
    </row>
    <row r="3" spans="1:34" x14ac:dyDescent="0.25">
      <c r="A3" s="5" t="s">
        <v>365</v>
      </c>
      <c r="B3" s="5"/>
      <c r="C3" s="8">
        <v>60000</v>
      </c>
      <c r="D3" s="8">
        <v>0</v>
      </c>
      <c r="E3" s="8">
        <f t="shared" ref="E3:E9" si="0">C3-D3</f>
        <v>60000</v>
      </c>
      <c r="F3" s="8">
        <f t="shared" ref="F3:F9" si="1">E3*60%</f>
        <v>36000</v>
      </c>
      <c r="G3" s="8">
        <f t="shared" ref="G3:G9" si="2">E3*40%</f>
        <v>24000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60000</v>
      </c>
      <c r="D10" s="12">
        <f>SUM(D3:D9)</f>
        <v>0</v>
      </c>
      <c r="E10" s="12">
        <f>SUM(E3:E9)</f>
        <v>60000</v>
      </c>
      <c r="F10" s="12">
        <f>SUM(F3:F9)</f>
        <v>36000</v>
      </c>
      <c r="G10" s="12">
        <f>SUM(G3:G9)</f>
        <v>24000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SUM(J2:J14)</f>
        <v>100000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210</v>
      </c>
      <c r="B20" s="5" t="s">
        <v>54</v>
      </c>
      <c r="C20" s="8">
        <v>96000</v>
      </c>
      <c r="D20" s="8">
        <v>0</v>
      </c>
      <c r="E20" s="8">
        <f t="shared" ref="E20:E27" si="6">C20-D20</f>
        <v>96000</v>
      </c>
      <c r="F20" s="19">
        <f>E20*100%</f>
        <v>96000</v>
      </c>
      <c r="G20" s="19"/>
    </row>
    <row r="21" spans="1:34" x14ac:dyDescent="0.25">
      <c r="A21" s="5" t="s">
        <v>211</v>
      </c>
      <c r="B21" s="5" t="s">
        <v>54</v>
      </c>
      <c r="C21" s="8">
        <v>96000</v>
      </c>
      <c r="D21" s="8">
        <v>0</v>
      </c>
      <c r="E21" s="8">
        <f t="shared" si="6"/>
        <v>96000</v>
      </c>
      <c r="F21" s="8">
        <f>E21*100%</f>
        <v>96000</v>
      </c>
      <c r="G21" s="8"/>
      <c r="I21" s="9" t="s">
        <v>13</v>
      </c>
      <c r="J21" s="10">
        <f>F98</f>
        <v>1950000</v>
      </c>
    </row>
    <row r="22" spans="1:34" x14ac:dyDescent="0.25">
      <c r="A22" s="5" t="s">
        <v>213</v>
      </c>
      <c r="B22" s="5" t="s">
        <v>196</v>
      </c>
      <c r="C22" s="8">
        <v>56000</v>
      </c>
      <c r="D22" s="8">
        <v>0</v>
      </c>
      <c r="E22" s="8">
        <f t="shared" si="6"/>
        <v>56000</v>
      </c>
      <c r="F22" s="8">
        <f>E22*100%</f>
        <v>56000</v>
      </c>
      <c r="G22" s="8"/>
      <c r="I22" s="9" t="s">
        <v>7</v>
      </c>
      <c r="J22" s="10">
        <f>J18</f>
        <v>100000</v>
      </c>
    </row>
    <row r="23" spans="1:34" x14ac:dyDescent="0.25">
      <c r="A23" s="5" t="s">
        <v>212</v>
      </c>
      <c r="B23" s="5" t="s">
        <v>78</v>
      </c>
      <c r="C23" s="8">
        <v>140000</v>
      </c>
      <c r="D23" s="8">
        <v>70000</v>
      </c>
      <c r="E23" s="8">
        <f t="shared" si="6"/>
        <v>70000</v>
      </c>
      <c r="F23" s="8">
        <f>E23*100%</f>
        <v>70000</v>
      </c>
      <c r="G23" s="8"/>
      <c r="I23" s="9" t="s">
        <v>12</v>
      </c>
      <c r="J23" s="10">
        <f>J21-J22</f>
        <v>1850000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ref="F24:F27" si="7">E24*60%</f>
        <v>0</v>
      </c>
      <c r="G24" s="8">
        <f t="shared" ref="G24:G27" si="8">E24*40%</f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388000</v>
      </c>
      <c r="D28" s="16">
        <f>SUM(D20:D27)</f>
        <v>70000</v>
      </c>
      <c r="E28" s="16">
        <f>SUM(E20:E27)</f>
        <v>318000</v>
      </c>
      <c r="F28" s="16">
        <f>SUM(F20:F27)</f>
        <v>318000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206</v>
      </c>
      <c r="B30" s="5" t="s">
        <v>196</v>
      </c>
      <c r="C30" s="8">
        <v>90000</v>
      </c>
      <c r="D30" s="8">
        <v>0</v>
      </c>
      <c r="E30" s="8">
        <f t="shared" ref="E30:E36" si="9">C30-D30</f>
        <v>90000</v>
      </c>
      <c r="F30" s="8">
        <f t="shared" ref="F30:F36" si="10">E30*60%</f>
        <v>54000</v>
      </c>
      <c r="G30" s="8">
        <f t="shared" ref="G30:G36" si="11">E30*40%</f>
        <v>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208</v>
      </c>
      <c r="B31" s="5" t="s">
        <v>54</v>
      </c>
      <c r="C31" s="8">
        <v>120000</v>
      </c>
      <c r="D31" s="8">
        <v>0</v>
      </c>
      <c r="E31" s="8">
        <f t="shared" si="9"/>
        <v>120000</v>
      </c>
      <c r="F31" s="8">
        <f t="shared" si="10"/>
        <v>72000</v>
      </c>
      <c r="G31" s="8">
        <f t="shared" si="11"/>
        <v>48000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210000</v>
      </c>
      <c r="D37" s="21">
        <f>SUM(D30:D36)</f>
        <v>0</v>
      </c>
      <c r="E37" s="21">
        <f>SUM(E30:E36)</f>
        <v>210000</v>
      </c>
      <c r="F37" s="21">
        <f>SUM(F30:F36)</f>
        <v>126000</v>
      </c>
      <c r="G37" s="21">
        <f>SUM(G30:G36)</f>
        <v>84000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205</v>
      </c>
      <c r="B66" s="5" t="s">
        <v>54</v>
      </c>
      <c r="C66" s="8">
        <v>80000</v>
      </c>
      <c r="D66" s="8">
        <v>0</v>
      </c>
      <c r="E66" s="8">
        <f t="shared" ref="E66:E78" si="15">C66-D66</f>
        <v>80000</v>
      </c>
      <c r="F66" s="8">
        <f t="shared" ref="F66:F78" si="16">E66</f>
        <v>80000</v>
      </c>
      <c r="G66" s="8"/>
    </row>
    <row r="67" spans="1:7" x14ac:dyDescent="0.25">
      <c r="A67" s="5" t="s">
        <v>207</v>
      </c>
      <c r="B67" s="5" t="s">
        <v>366</v>
      </c>
      <c r="C67" s="8">
        <v>1000000</v>
      </c>
      <c r="D67" s="8">
        <v>0</v>
      </c>
      <c r="E67" s="8">
        <f t="shared" si="15"/>
        <v>1000000</v>
      </c>
      <c r="F67" s="8">
        <f t="shared" si="16"/>
        <v>1000000</v>
      </c>
      <c r="G67" s="8"/>
    </row>
    <row r="68" spans="1:7" x14ac:dyDescent="0.25">
      <c r="A68" s="5" t="s">
        <v>198</v>
      </c>
      <c r="B68" s="5"/>
      <c r="C68" s="8">
        <v>250000</v>
      </c>
      <c r="D68" s="8">
        <v>0</v>
      </c>
      <c r="E68" s="8">
        <f t="shared" si="15"/>
        <v>250000</v>
      </c>
      <c r="F68" s="8">
        <f t="shared" si="16"/>
        <v>250000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1330000</v>
      </c>
      <c r="D75" s="18">
        <f>SUM(D66:D74)</f>
        <v>0</v>
      </c>
      <c r="E75" s="18">
        <f>SUM(E66:E74)</f>
        <v>1330000</v>
      </c>
      <c r="F75" s="18">
        <f>SUM(F66:F74)</f>
        <v>1330000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209</v>
      </c>
      <c r="B89" s="40"/>
      <c r="C89" s="41"/>
      <c r="D89" s="41"/>
      <c r="E89" s="41"/>
      <c r="F89" s="41"/>
      <c r="G89" s="41"/>
    </row>
    <row r="90" spans="1:7" x14ac:dyDescent="0.25">
      <c r="A90" s="28" t="s">
        <v>208</v>
      </c>
      <c r="B90" s="28"/>
      <c r="C90" s="29">
        <v>350000</v>
      </c>
      <c r="D90" s="29">
        <v>0</v>
      </c>
      <c r="E90" s="29">
        <f>C90-D90</f>
        <v>350000</v>
      </c>
      <c r="F90" s="29">
        <f>E90*40%</f>
        <v>140000</v>
      </c>
      <c r="G90" s="29">
        <f>E90*60%</f>
        <v>210000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350000</v>
      </c>
      <c r="D97" s="41">
        <f>SUM(D90:D96)</f>
        <v>0</v>
      </c>
      <c r="E97" s="41">
        <f>SUM(E90:E96)</f>
        <v>350000</v>
      </c>
      <c r="F97" s="41">
        <f>SUM(F90:F96)</f>
        <v>140000</v>
      </c>
      <c r="G97" s="41">
        <f>SUM(G90:G96)</f>
        <v>210000</v>
      </c>
    </row>
    <row r="98" spans="1:7" x14ac:dyDescent="0.25">
      <c r="A98" s="26" t="s">
        <v>11</v>
      </c>
      <c r="B98" s="26"/>
      <c r="C98" s="27">
        <f>C97+C88+C79+C75+C64+C37+C28+C18+C10</f>
        <v>2338000</v>
      </c>
      <c r="D98" s="27">
        <f>D97+D88+D79+D75+D64+D37+D28+D18+D10</f>
        <v>70000</v>
      </c>
      <c r="E98" s="27">
        <f>E97+E88+E79+E75+E64+E37+E28+E18+E10</f>
        <v>2268000</v>
      </c>
      <c r="F98" s="27">
        <f>F97+F88+F79+F75+F64+F37+F28+F18+F10</f>
        <v>1950000</v>
      </c>
      <c r="G98" s="27">
        <f>G97+G88+G79+G75+G64+G37+G28+G18+G10</f>
        <v>318000</v>
      </c>
    </row>
  </sheetData>
  <autoFilter ref="A1:G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J2" sqref="J2:J11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215</v>
      </c>
      <c r="J2" s="23">
        <v>113000</v>
      </c>
    </row>
    <row r="3" spans="1:34" x14ac:dyDescent="0.25">
      <c r="A3" s="5" t="s">
        <v>369</v>
      </c>
      <c r="B3" s="5"/>
      <c r="C3" s="8">
        <v>90000</v>
      </c>
      <c r="D3" s="8">
        <v>0</v>
      </c>
      <c r="E3" s="8">
        <f t="shared" ref="E3:E9" si="0">C3-D3</f>
        <v>90000</v>
      </c>
      <c r="F3" s="8">
        <f t="shared" ref="F3:F9" si="1">E3*60%</f>
        <v>54000</v>
      </c>
      <c r="G3" s="8">
        <f t="shared" ref="G3:G9" si="2">E3*40%</f>
        <v>36000</v>
      </c>
      <c r="I3" s="5" t="s">
        <v>163</v>
      </c>
      <c r="J3" s="6">
        <v>112000</v>
      </c>
    </row>
    <row r="4" spans="1:34" x14ac:dyDescent="0.25">
      <c r="A4" s="5" t="s">
        <v>254</v>
      </c>
      <c r="B4" s="5"/>
      <c r="C4" s="8">
        <v>170000</v>
      </c>
      <c r="D4" s="8">
        <v>0</v>
      </c>
      <c r="E4" s="8">
        <f t="shared" si="0"/>
        <v>170000</v>
      </c>
      <c r="F4" s="8">
        <f t="shared" si="1"/>
        <v>102000</v>
      </c>
      <c r="G4" s="8">
        <f t="shared" si="2"/>
        <v>68000</v>
      </c>
      <c r="I4" s="5" t="s">
        <v>221</v>
      </c>
      <c r="J4" s="6">
        <v>36000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 t="s">
        <v>220</v>
      </c>
      <c r="J5" s="6">
        <v>2000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 t="s">
        <v>223</v>
      </c>
      <c r="J6" s="6">
        <v>17000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 t="s">
        <v>153</v>
      </c>
      <c r="J7" s="6">
        <v>70000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260000</v>
      </c>
      <c r="D10" s="12">
        <f>SUM(D3:D9)</f>
        <v>0</v>
      </c>
      <c r="E10" s="12">
        <f>SUM(E3:E9)</f>
        <v>260000</v>
      </c>
      <c r="F10" s="12">
        <f>SUM(F3:F8)</f>
        <v>156000</v>
      </c>
      <c r="G10" s="12">
        <f>SUM(G3:G9)</f>
        <v>104000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SUM(J2:J10)</f>
        <v>350000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218</v>
      </c>
      <c r="B20" s="5"/>
      <c r="C20" s="8">
        <v>56000</v>
      </c>
      <c r="D20" s="8">
        <v>0</v>
      </c>
      <c r="E20" s="8">
        <f t="shared" ref="E20:E27" si="6">C20-D20</f>
        <v>56000</v>
      </c>
      <c r="F20" s="19">
        <f>E20*100%</f>
        <v>56000</v>
      </c>
      <c r="G20" s="19"/>
    </row>
    <row r="21" spans="1:34" x14ac:dyDescent="0.25">
      <c r="A21" s="5" t="s">
        <v>219</v>
      </c>
      <c r="B21" s="5"/>
      <c r="C21" s="8">
        <v>90000</v>
      </c>
      <c r="D21" s="8">
        <v>0</v>
      </c>
      <c r="E21" s="8">
        <f t="shared" si="6"/>
        <v>90000</v>
      </c>
      <c r="F21" s="8"/>
      <c r="G21" s="8">
        <f t="shared" ref="G21:G27" si="7">E21*40%</f>
        <v>36000</v>
      </c>
      <c r="I21" s="9" t="s">
        <v>13</v>
      </c>
      <c r="J21" s="10">
        <f>F98</f>
        <v>1998000</v>
      </c>
    </row>
    <row r="22" spans="1:34" x14ac:dyDescent="0.25">
      <c r="A22" s="5" t="s">
        <v>222</v>
      </c>
      <c r="B22" s="5"/>
      <c r="C22" s="8">
        <v>180000</v>
      </c>
      <c r="D22" s="8">
        <v>0</v>
      </c>
      <c r="E22" s="8">
        <f t="shared" si="6"/>
        <v>180000</v>
      </c>
      <c r="F22" s="8">
        <f t="shared" ref="F22:F27" si="8">E22*60%</f>
        <v>108000</v>
      </c>
      <c r="G22" s="8">
        <f t="shared" si="7"/>
        <v>72000</v>
      </c>
      <c r="I22" s="9" t="s">
        <v>7</v>
      </c>
      <c r="J22" s="10">
        <f>J18</f>
        <v>350000</v>
      </c>
    </row>
    <row r="23" spans="1:34" x14ac:dyDescent="0.25">
      <c r="A23" s="5"/>
      <c r="B23" s="5"/>
      <c r="C23" s="8"/>
      <c r="D23" s="8">
        <v>0</v>
      </c>
      <c r="E23" s="8">
        <f t="shared" si="6"/>
        <v>0</v>
      </c>
      <c r="F23" s="8">
        <f t="shared" si="8"/>
        <v>0</v>
      </c>
      <c r="G23" s="8">
        <f t="shared" si="7"/>
        <v>0</v>
      </c>
      <c r="I23" s="9" t="s">
        <v>12</v>
      </c>
      <c r="J23" s="10">
        <f>J21-J22</f>
        <v>1648000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8"/>
        <v>0</v>
      </c>
      <c r="G24" s="8">
        <f t="shared" si="7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8"/>
        <v>0</v>
      </c>
      <c r="G25" s="8">
        <f t="shared" si="7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8"/>
        <v>0</v>
      </c>
      <c r="G26" s="8">
        <f t="shared" si="7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8"/>
        <v>0</v>
      </c>
      <c r="G27" s="8">
        <f t="shared" si="7"/>
        <v>0</v>
      </c>
      <c r="I27" s="2"/>
    </row>
    <row r="28" spans="1:34" x14ac:dyDescent="0.25">
      <c r="A28" s="15" t="s">
        <v>43</v>
      </c>
      <c r="B28" s="15"/>
      <c r="C28" s="16">
        <f>SUM(C20:C27)</f>
        <v>326000</v>
      </c>
      <c r="D28" s="16">
        <f>SUM(D20:D27)</f>
        <v>0</v>
      </c>
      <c r="E28" s="16">
        <f>SUM(E20:E27)</f>
        <v>326000</v>
      </c>
      <c r="F28" s="16">
        <f>SUM(F20:F27)</f>
        <v>164000</v>
      </c>
      <c r="G28" s="16">
        <f>SUM(G21:G27)</f>
        <v>108000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214</v>
      </c>
      <c r="B30" s="5" t="s">
        <v>367</v>
      </c>
      <c r="C30" s="8">
        <v>150000</v>
      </c>
      <c r="D30" s="8">
        <v>0</v>
      </c>
      <c r="E30" s="8">
        <f t="shared" ref="E30:E36" si="9">C30-D30</f>
        <v>150000</v>
      </c>
      <c r="F30" s="8">
        <f t="shared" ref="F30:F36" si="10">E30*60%</f>
        <v>90000</v>
      </c>
      <c r="G30" s="8">
        <f t="shared" ref="G30:G36" si="11">E30*40%</f>
        <v>60000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217</v>
      </c>
      <c r="B31" s="5" t="s">
        <v>78</v>
      </c>
      <c r="C31" s="8">
        <v>300000</v>
      </c>
      <c r="D31" s="8">
        <v>70000</v>
      </c>
      <c r="E31" s="8">
        <f t="shared" si="9"/>
        <v>230000</v>
      </c>
      <c r="F31" s="8">
        <f>E31-G31</f>
        <v>130000</v>
      </c>
      <c r="G31" s="8">
        <v>100000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 t="s">
        <v>224</v>
      </c>
      <c r="B32" s="5"/>
      <c r="C32" s="8">
        <v>200000</v>
      </c>
      <c r="D32" s="8">
        <v>20000</v>
      </c>
      <c r="E32" s="8">
        <f t="shared" si="9"/>
        <v>180000</v>
      </c>
      <c r="F32" s="8">
        <f t="shared" si="10"/>
        <v>108000</v>
      </c>
      <c r="G32" s="8">
        <f t="shared" si="11"/>
        <v>72000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650000</v>
      </c>
      <c r="D37" s="21">
        <f>SUM(D30:D36)</f>
        <v>90000</v>
      </c>
      <c r="E37" s="21">
        <f>SUM(E30:E36)</f>
        <v>560000</v>
      </c>
      <c r="F37" s="21">
        <f>SUM(F30:F35)</f>
        <v>328000</v>
      </c>
      <c r="G37" s="21">
        <f>SUM(G30:G36)</f>
        <v>232000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214</v>
      </c>
      <c r="B66" s="5" t="s">
        <v>368</v>
      </c>
      <c r="C66" s="8">
        <v>350000</v>
      </c>
      <c r="D66" s="8">
        <v>0</v>
      </c>
      <c r="E66" s="8">
        <f t="shared" ref="E66:E78" si="15">C66-D66</f>
        <v>350000</v>
      </c>
      <c r="F66" s="8">
        <f t="shared" ref="F66:F78" si="16">E66</f>
        <v>350000</v>
      </c>
      <c r="G66" s="8"/>
    </row>
    <row r="67" spans="1:7" x14ac:dyDescent="0.25">
      <c r="A67" s="5" t="s">
        <v>216</v>
      </c>
      <c r="B67" s="5" t="s">
        <v>366</v>
      </c>
      <c r="C67" s="8">
        <v>1000000</v>
      </c>
      <c r="D67" s="8">
        <v>0</v>
      </c>
      <c r="E67" s="8">
        <f t="shared" si="15"/>
        <v>1000000</v>
      </c>
      <c r="F67" s="8">
        <f t="shared" si="16"/>
        <v>1000000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1350000</v>
      </c>
      <c r="D75" s="18">
        <f>SUM(D66:D74)</f>
        <v>0</v>
      </c>
      <c r="E75" s="18">
        <f>SUM(E66:E74)</f>
        <v>1350000</v>
      </c>
      <c r="F75" s="18">
        <f>SUM(F66:F74)</f>
        <v>1350000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2586000</v>
      </c>
      <c r="D98" s="27">
        <f>D97+D88+D79+D75+D64+D37+D28+D18+D10</f>
        <v>90000</v>
      </c>
      <c r="E98" s="27">
        <f>E97+E88+E79+E75+E64+E37+E28+E18+E10</f>
        <v>2496000</v>
      </c>
      <c r="F98" s="27">
        <f>F97+F88+F79+F75+F64+F37+F28+F18+F10</f>
        <v>1998000</v>
      </c>
      <c r="G98" s="27">
        <f>G97+G88+G79+G75+G64+G37+G28+G18+G10</f>
        <v>444000</v>
      </c>
    </row>
  </sheetData>
  <autoFilter ref="A1:G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"/>
  <sheetViews>
    <sheetView zoomScale="80" zoomScaleNormal="80" workbookViewId="0">
      <selection activeCell="I2" sqref="I2:J3"/>
    </sheetView>
  </sheetViews>
  <sheetFormatPr baseColWidth="10" defaultRowHeight="15" x14ac:dyDescent="0.25"/>
  <cols>
    <col min="1" max="1" width="28.42578125" customWidth="1"/>
    <col min="2" max="2" width="30.5703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 t="s">
        <v>374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242</v>
      </c>
      <c r="J2" s="23">
        <v>25000</v>
      </c>
    </row>
    <row r="3" spans="1:34" x14ac:dyDescent="0.25">
      <c r="A3" s="5" t="s">
        <v>371</v>
      </c>
      <c r="B3" s="5" t="s">
        <v>372</v>
      </c>
      <c r="C3" s="8">
        <v>300000</v>
      </c>
      <c r="D3" s="8"/>
      <c r="E3" s="8">
        <f t="shared" ref="E3:E9" si="0">C3-D3</f>
        <v>300000</v>
      </c>
      <c r="F3" s="8">
        <f>E3-G3</f>
        <v>80000</v>
      </c>
      <c r="G3" s="8">
        <v>220000</v>
      </c>
      <c r="I3" s="5" t="s">
        <v>255</v>
      </c>
      <c r="J3" s="6">
        <v>17500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ref="F4:F9" si="1">E4*60%</f>
        <v>0</v>
      </c>
      <c r="G4" s="8">
        <f t="shared" ref="G4:G9" si="2">E4*40%</f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300000</v>
      </c>
      <c r="D10" s="12">
        <f>SUM(D3:D9)</f>
        <v>0</v>
      </c>
      <c r="E10" s="12">
        <f>SUM(E3:E9)</f>
        <v>300000</v>
      </c>
      <c r="F10" s="12">
        <f>SUM(F3:F9)</f>
        <v>80000</v>
      </c>
      <c r="G10" s="12">
        <f>SUM(G3:G9)</f>
        <v>220000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SUM(J2:J9)</f>
        <v>42500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243</v>
      </c>
      <c r="B20" s="5"/>
      <c r="C20" s="8">
        <v>36000</v>
      </c>
      <c r="D20" s="8">
        <v>0</v>
      </c>
      <c r="E20" s="8">
        <f t="shared" ref="E20:E27" si="6">C20-D20</f>
        <v>36000</v>
      </c>
      <c r="F20" s="19"/>
      <c r="G20" s="19"/>
    </row>
    <row r="21" spans="1:34" x14ac:dyDescent="0.25">
      <c r="A21" s="5" t="s">
        <v>244</v>
      </c>
      <c r="B21" s="5"/>
      <c r="C21" s="8">
        <v>30000</v>
      </c>
      <c r="D21" s="8">
        <v>0</v>
      </c>
      <c r="E21" s="8">
        <f t="shared" si="6"/>
        <v>30000</v>
      </c>
      <c r="F21" s="8"/>
      <c r="G21" s="8"/>
      <c r="I21" s="9" t="s">
        <v>13</v>
      </c>
      <c r="J21" s="10">
        <f>F102</f>
        <v>2961400</v>
      </c>
    </row>
    <row r="22" spans="1:34" x14ac:dyDescent="0.25">
      <c r="A22" s="5" t="s">
        <v>246</v>
      </c>
      <c r="B22" s="5"/>
      <c r="C22" s="8">
        <v>150000</v>
      </c>
      <c r="D22" s="8">
        <v>0</v>
      </c>
      <c r="E22" s="8">
        <f t="shared" si="6"/>
        <v>150000</v>
      </c>
      <c r="F22" s="8">
        <f t="shared" ref="F22:F27" si="7">E22*60%</f>
        <v>90000</v>
      </c>
      <c r="G22" s="8">
        <f t="shared" ref="G22:G27" si="8">E22*40%</f>
        <v>60000</v>
      </c>
      <c r="I22" s="9" t="s">
        <v>7</v>
      </c>
      <c r="J22" s="10">
        <f>J18</f>
        <v>42500</v>
      </c>
    </row>
    <row r="23" spans="1:34" x14ac:dyDescent="0.25">
      <c r="A23" s="5" t="s">
        <v>247</v>
      </c>
      <c r="B23" s="5" t="s">
        <v>370</v>
      </c>
      <c r="C23" s="8">
        <v>305000</v>
      </c>
      <c r="D23" s="8">
        <v>28000</v>
      </c>
      <c r="E23" s="8">
        <f t="shared" si="6"/>
        <v>277000</v>
      </c>
      <c r="F23" s="8">
        <f t="shared" si="7"/>
        <v>166200</v>
      </c>
      <c r="G23" s="8">
        <f t="shared" si="8"/>
        <v>110800</v>
      </c>
      <c r="I23" s="9" t="s">
        <v>12</v>
      </c>
      <c r="J23" s="10">
        <f>J21-J22</f>
        <v>2918900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521000</v>
      </c>
      <c r="D28" s="16">
        <f>SUM(D20:D27)</f>
        <v>28000</v>
      </c>
      <c r="E28" s="16">
        <f>SUM(E20:E27)</f>
        <v>493000</v>
      </c>
      <c r="F28" s="16">
        <f>SUM(F22:F27)</f>
        <v>256200</v>
      </c>
      <c r="G28" s="16">
        <f>SUM(G22:G27)</f>
        <v>170800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 t="s">
        <v>225</v>
      </c>
      <c r="B39" s="28" t="s">
        <v>95</v>
      </c>
      <c r="C39" s="29">
        <v>60000</v>
      </c>
      <c r="D39" s="29">
        <v>0</v>
      </c>
      <c r="E39" s="29">
        <f t="shared" ref="E39:E63" si="12">C39-D39</f>
        <v>60000</v>
      </c>
      <c r="F39" s="29">
        <f t="shared" ref="F39:F63" si="13">E39*60%</f>
        <v>36000</v>
      </c>
      <c r="G39" s="29">
        <f t="shared" ref="G39:G63" si="14">E39*40%</f>
        <v>24000</v>
      </c>
    </row>
    <row r="40" spans="1:7" x14ac:dyDescent="0.25">
      <c r="A40" s="28" t="s">
        <v>226</v>
      </c>
      <c r="B40" s="28" t="s">
        <v>95</v>
      </c>
      <c r="C40" s="29">
        <v>60000</v>
      </c>
      <c r="D40" s="29">
        <v>0</v>
      </c>
      <c r="E40" s="29">
        <f t="shared" si="12"/>
        <v>60000</v>
      </c>
      <c r="F40" s="29">
        <f t="shared" si="13"/>
        <v>36000</v>
      </c>
      <c r="G40" s="29">
        <f t="shared" si="14"/>
        <v>24000</v>
      </c>
    </row>
    <row r="41" spans="1:7" x14ac:dyDescent="0.25">
      <c r="A41" s="28" t="s">
        <v>228</v>
      </c>
      <c r="B41" s="28" t="s">
        <v>95</v>
      </c>
      <c r="C41" s="29">
        <v>50000</v>
      </c>
      <c r="D41" s="29">
        <v>0</v>
      </c>
      <c r="E41" s="29">
        <f t="shared" si="12"/>
        <v>50000</v>
      </c>
      <c r="F41" s="29">
        <f t="shared" si="13"/>
        <v>30000</v>
      </c>
      <c r="G41" s="29">
        <f t="shared" si="14"/>
        <v>20000</v>
      </c>
    </row>
    <row r="42" spans="1:7" x14ac:dyDescent="0.25">
      <c r="A42" s="28" t="s">
        <v>229</v>
      </c>
      <c r="B42" s="28" t="s">
        <v>95</v>
      </c>
      <c r="C42" s="29">
        <v>50000</v>
      </c>
      <c r="D42" s="29">
        <v>0</v>
      </c>
      <c r="E42" s="29">
        <f t="shared" si="12"/>
        <v>50000</v>
      </c>
      <c r="F42" s="29">
        <f t="shared" si="13"/>
        <v>30000</v>
      </c>
      <c r="G42" s="29">
        <f t="shared" si="14"/>
        <v>20000</v>
      </c>
    </row>
    <row r="43" spans="1:7" x14ac:dyDescent="0.25">
      <c r="A43" s="28" t="s">
        <v>230</v>
      </c>
      <c r="B43" s="28" t="s">
        <v>95</v>
      </c>
      <c r="C43" s="29">
        <v>50000</v>
      </c>
      <c r="D43" s="29">
        <v>0</v>
      </c>
      <c r="E43" s="29">
        <f t="shared" si="12"/>
        <v>50000</v>
      </c>
      <c r="F43" s="29">
        <f t="shared" si="13"/>
        <v>30000</v>
      </c>
      <c r="G43" s="29">
        <f t="shared" si="14"/>
        <v>20000</v>
      </c>
    </row>
    <row r="44" spans="1:7" x14ac:dyDescent="0.25">
      <c r="A44" s="28" t="s">
        <v>231</v>
      </c>
      <c r="B44" s="28" t="s">
        <v>95</v>
      </c>
      <c r="C44" s="29">
        <v>150000</v>
      </c>
      <c r="D44" s="29">
        <v>0</v>
      </c>
      <c r="E44" s="29">
        <f t="shared" si="12"/>
        <v>150000</v>
      </c>
      <c r="F44" s="29">
        <f t="shared" si="13"/>
        <v>90000</v>
      </c>
      <c r="G44" s="29">
        <f t="shared" si="14"/>
        <v>60000</v>
      </c>
    </row>
    <row r="45" spans="1:7" x14ac:dyDescent="0.25">
      <c r="A45" s="28" t="s">
        <v>232</v>
      </c>
      <c r="B45" s="28" t="s">
        <v>95</v>
      </c>
      <c r="C45" s="29">
        <v>50000</v>
      </c>
      <c r="D45" s="29">
        <v>0</v>
      </c>
      <c r="E45" s="29">
        <f t="shared" si="12"/>
        <v>50000</v>
      </c>
      <c r="F45" s="29">
        <f t="shared" si="13"/>
        <v>30000</v>
      </c>
      <c r="G45" s="29">
        <f t="shared" si="14"/>
        <v>20000</v>
      </c>
    </row>
    <row r="46" spans="1:7" x14ac:dyDescent="0.25">
      <c r="A46" s="28" t="s">
        <v>233</v>
      </c>
      <c r="B46" s="28" t="s">
        <v>95</v>
      </c>
      <c r="C46" s="29">
        <v>50000</v>
      </c>
      <c r="D46" s="29">
        <v>0</v>
      </c>
      <c r="E46" s="29">
        <f t="shared" si="12"/>
        <v>50000</v>
      </c>
      <c r="F46" s="29">
        <f t="shared" si="13"/>
        <v>30000</v>
      </c>
      <c r="G46" s="29">
        <f t="shared" si="14"/>
        <v>20000</v>
      </c>
    </row>
    <row r="47" spans="1:7" x14ac:dyDescent="0.25">
      <c r="A47" s="28" t="s">
        <v>234</v>
      </c>
      <c r="B47" s="28" t="s">
        <v>95</v>
      </c>
      <c r="C47" s="29">
        <v>50000</v>
      </c>
      <c r="D47" s="29">
        <v>0</v>
      </c>
      <c r="E47" s="29">
        <f t="shared" si="12"/>
        <v>50000</v>
      </c>
      <c r="F47" s="29">
        <f t="shared" si="13"/>
        <v>30000</v>
      </c>
      <c r="G47" s="29">
        <f t="shared" si="14"/>
        <v>20000</v>
      </c>
    </row>
    <row r="48" spans="1:7" x14ac:dyDescent="0.25">
      <c r="A48" s="28" t="s">
        <v>235</v>
      </c>
      <c r="B48" s="28" t="s">
        <v>95</v>
      </c>
      <c r="C48" s="29">
        <v>75000</v>
      </c>
      <c r="D48" s="29">
        <v>0</v>
      </c>
      <c r="E48" s="29">
        <f t="shared" si="12"/>
        <v>75000</v>
      </c>
      <c r="F48" s="29">
        <f t="shared" si="13"/>
        <v>45000</v>
      </c>
      <c r="G48" s="29">
        <f t="shared" si="14"/>
        <v>30000</v>
      </c>
    </row>
    <row r="49" spans="1:7" x14ac:dyDescent="0.25">
      <c r="A49" s="28" t="s">
        <v>236</v>
      </c>
      <c r="B49" s="28" t="s">
        <v>95</v>
      </c>
      <c r="C49" s="29">
        <v>30000</v>
      </c>
      <c r="D49" s="29">
        <v>0</v>
      </c>
      <c r="E49" s="29">
        <f t="shared" si="12"/>
        <v>30000</v>
      </c>
      <c r="F49" s="29">
        <v>10000</v>
      </c>
      <c r="G49" s="29">
        <v>20000</v>
      </c>
    </row>
    <row r="50" spans="1:7" x14ac:dyDescent="0.25">
      <c r="A50" s="28" t="s">
        <v>237</v>
      </c>
      <c r="B50" s="28" t="s">
        <v>358</v>
      </c>
      <c r="C50" s="29">
        <v>150000</v>
      </c>
      <c r="D50" s="29">
        <v>0</v>
      </c>
      <c r="E50" s="29">
        <f t="shared" si="12"/>
        <v>150000</v>
      </c>
      <c r="F50" s="29">
        <f t="shared" si="13"/>
        <v>90000</v>
      </c>
      <c r="G50" s="29">
        <f t="shared" si="14"/>
        <v>60000</v>
      </c>
    </row>
    <row r="51" spans="1:7" x14ac:dyDescent="0.25">
      <c r="A51" s="28" t="s">
        <v>253</v>
      </c>
      <c r="B51" s="28" t="s">
        <v>95</v>
      </c>
      <c r="C51" s="29">
        <v>75000</v>
      </c>
      <c r="D51" s="29">
        <v>0</v>
      </c>
      <c r="E51" s="29">
        <f t="shared" si="12"/>
        <v>75000</v>
      </c>
      <c r="F51" s="29">
        <f t="shared" si="13"/>
        <v>45000</v>
      </c>
      <c r="G51" s="29">
        <f t="shared" si="14"/>
        <v>30000</v>
      </c>
    </row>
    <row r="52" spans="1:7" x14ac:dyDescent="0.25">
      <c r="A52" s="28" t="s">
        <v>239</v>
      </c>
      <c r="B52" s="28" t="s">
        <v>95</v>
      </c>
      <c r="C52" s="29">
        <v>60000</v>
      </c>
      <c r="D52" s="29">
        <v>0</v>
      </c>
      <c r="E52" s="29">
        <f t="shared" si="12"/>
        <v>60000</v>
      </c>
      <c r="F52" s="29">
        <f t="shared" si="13"/>
        <v>36000</v>
      </c>
      <c r="G52" s="29">
        <f t="shared" si="14"/>
        <v>24000</v>
      </c>
    </row>
    <row r="53" spans="1:7" x14ac:dyDescent="0.25">
      <c r="A53" s="28" t="s">
        <v>240</v>
      </c>
      <c r="B53" s="28" t="s">
        <v>95</v>
      </c>
      <c r="C53" s="29">
        <v>50000</v>
      </c>
      <c r="D53" s="29">
        <v>0</v>
      </c>
      <c r="E53" s="29">
        <f t="shared" si="12"/>
        <v>50000</v>
      </c>
      <c r="F53" s="29">
        <f t="shared" si="13"/>
        <v>30000</v>
      </c>
      <c r="G53" s="29">
        <f t="shared" si="14"/>
        <v>20000</v>
      </c>
    </row>
    <row r="54" spans="1:7" x14ac:dyDescent="0.25">
      <c r="A54" s="28" t="s">
        <v>241</v>
      </c>
      <c r="B54" s="28" t="s">
        <v>95</v>
      </c>
      <c r="C54" s="29">
        <v>60000</v>
      </c>
      <c r="D54" s="29">
        <v>0</v>
      </c>
      <c r="E54" s="29">
        <f t="shared" si="12"/>
        <v>60000</v>
      </c>
      <c r="F54" s="29">
        <f t="shared" si="13"/>
        <v>36000</v>
      </c>
      <c r="G54" s="29">
        <f t="shared" si="14"/>
        <v>24000</v>
      </c>
    </row>
    <row r="55" spans="1:7" x14ac:dyDescent="0.25">
      <c r="A55" s="28" t="s">
        <v>245</v>
      </c>
      <c r="B55" s="28" t="s">
        <v>95</v>
      </c>
      <c r="C55" s="29">
        <v>50000</v>
      </c>
      <c r="D55" s="29">
        <v>28000</v>
      </c>
      <c r="E55" s="29">
        <f t="shared" si="12"/>
        <v>22000</v>
      </c>
      <c r="F55" s="29">
        <f t="shared" si="13"/>
        <v>13200</v>
      </c>
      <c r="G55" s="29">
        <f t="shared" si="14"/>
        <v>8800</v>
      </c>
    </row>
    <row r="56" spans="1:7" x14ac:dyDescent="0.25">
      <c r="A56" s="28" t="s">
        <v>248</v>
      </c>
      <c r="B56" s="28" t="s">
        <v>95</v>
      </c>
      <c r="C56" s="29">
        <v>50000</v>
      </c>
      <c r="D56" s="29">
        <v>0</v>
      </c>
      <c r="E56" s="29">
        <f t="shared" si="12"/>
        <v>50000</v>
      </c>
      <c r="F56" s="29">
        <f t="shared" si="13"/>
        <v>30000</v>
      </c>
      <c r="G56" s="29">
        <f t="shared" si="14"/>
        <v>20000</v>
      </c>
    </row>
    <row r="57" spans="1:7" x14ac:dyDescent="0.25">
      <c r="A57" s="28" t="s">
        <v>249</v>
      </c>
      <c r="B57" s="28" t="s">
        <v>95</v>
      </c>
      <c r="C57" s="29">
        <v>60000</v>
      </c>
      <c r="D57" s="29">
        <v>0</v>
      </c>
      <c r="E57" s="29">
        <f t="shared" si="12"/>
        <v>60000</v>
      </c>
      <c r="F57" s="29">
        <f t="shared" si="13"/>
        <v>36000</v>
      </c>
      <c r="G57" s="29">
        <f t="shared" si="14"/>
        <v>24000</v>
      </c>
    </row>
    <row r="58" spans="1:7" x14ac:dyDescent="0.25">
      <c r="A58" s="28" t="s">
        <v>250</v>
      </c>
      <c r="B58" s="28" t="s">
        <v>95</v>
      </c>
      <c r="C58" s="29">
        <v>50000</v>
      </c>
      <c r="D58" s="29">
        <v>0</v>
      </c>
      <c r="E58" s="29">
        <f t="shared" si="12"/>
        <v>50000</v>
      </c>
      <c r="F58" s="29">
        <f t="shared" si="13"/>
        <v>30000</v>
      </c>
      <c r="G58" s="29">
        <f t="shared" si="14"/>
        <v>20000</v>
      </c>
    </row>
    <row r="59" spans="1:7" x14ac:dyDescent="0.25">
      <c r="A59" s="28" t="s">
        <v>251</v>
      </c>
      <c r="B59" s="28" t="s">
        <v>95</v>
      </c>
      <c r="C59" s="29">
        <v>50000</v>
      </c>
      <c r="D59" s="29">
        <v>0</v>
      </c>
      <c r="E59" s="29">
        <f t="shared" si="12"/>
        <v>50000</v>
      </c>
      <c r="F59" s="29">
        <f t="shared" si="13"/>
        <v>30000</v>
      </c>
      <c r="G59" s="29">
        <f t="shared" si="14"/>
        <v>20000</v>
      </c>
    </row>
    <row r="60" spans="1:7" x14ac:dyDescent="0.25">
      <c r="A60" s="28" t="s">
        <v>238</v>
      </c>
      <c r="B60" s="28" t="s">
        <v>95</v>
      </c>
      <c r="C60" s="29">
        <v>50000</v>
      </c>
      <c r="D60" s="29">
        <v>0</v>
      </c>
      <c r="E60" s="29">
        <f t="shared" si="12"/>
        <v>50000</v>
      </c>
      <c r="F60" s="29">
        <f t="shared" si="13"/>
        <v>30000</v>
      </c>
      <c r="G60" s="29">
        <f t="shared" si="14"/>
        <v>20000</v>
      </c>
    </row>
    <row r="61" spans="1:7" x14ac:dyDescent="0.25">
      <c r="A61" s="28" t="s">
        <v>252</v>
      </c>
      <c r="B61" s="28" t="s">
        <v>95</v>
      </c>
      <c r="C61" s="29">
        <v>50000</v>
      </c>
      <c r="D61" s="29">
        <v>0</v>
      </c>
      <c r="E61" s="29">
        <f t="shared" si="12"/>
        <v>50000</v>
      </c>
      <c r="F61" s="29">
        <f t="shared" si="13"/>
        <v>30000</v>
      </c>
      <c r="G61" s="29">
        <f t="shared" si="14"/>
        <v>20000</v>
      </c>
    </row>
    <row r="62" spans="1:7" x14ac:dyDescent="0.25">
      <c r="A62" s="28" t="s">
        <v>256</v>
      </c>
      <c r="B62" s="28" t="s">
        <v>95</v>
      </c>
      <c r="C62" s="29">
        <v>60000</v>
      </c>
      <c r="D62" s="29">
        <v>0</v>
      </c>
      <c r="E62" s="29">
        <f t="shared" si="12"/>
        <v>60000</v>
      </c>
      <c r="F62" s="29">
        <f t="shared" si="13"/>
        <v>36000</v>
      </c>
      <c r="G62" s="29">
        <f t="shared" si="14"/>
        <v>24000</v>
      </c>
    </row>
    <row r="63" spans="1:7" x14ac:dyDescent="0.25">
      <c r="A63" s="28" t="s">
        <v>258</v>
      </c>
      <c r="B63" s="28" t="s">
        <v>95</v>
      </c>
      <c r="C63" s="29">
        <v>75000</v>
      </c>
      <c r="D63" s="29">
        <v>0</v>
      </c>
      <c r="E63" s="29">
        <f t="shared" si="12"/>
        <v>75000</v>
      </c>
      <c r="F63" s="29">
        <f t="shared" si="13"/>
        <v>45000</v>
      </c>
      <c r="G63" s="29">
        <f t="shared" si="14"/>
        <v>30000</v>
      </c>
    </row>
    <row r="64" spans="1:7" x14ac:dyDescent="0.25">
      <c r="A64" s="28" t="s">
        <v>259</v>
      </c>
      <c r="B64" s="28" t="s">
        <v>95</v>
      </c>
      <c r="C64" s="29">
        <v>60000</v>
      </c>
      <c r="D64" s="29">
        <v>0</v>
      </c>
      <c r="E64" s="29">
        <f t="shared" ref="E64:E67" si="15">C64-D64</f>
        <v>60000</v>
      </c>
      <c r="F64" s="29">
        <f t="shared" ref="F64:F67" si="16">E64*60%</f>
        <v>36000</v>
      </c>
      <c r="G64" s="29">
        <f t="shared" ref="G64:G67" si="17">E64*40%</f>
        <v>24000</v>
      </c>
    </row>
    <row r="65" spans="1:7" x14ac:dyDescent="0.25">
      <c r="A65" s="28" t="s">
        <v>260</v>
      </c>
      <c r="B65" s="28" t="s">
        <v>95</v>
      </c>
      <c r="C65" s="29">
        <v>60000</v>
      </c>
      <c r="D65" s="29">
        <v>0</v>
      </c>
      <c r="E65" s="29">
        <f t="shared" si="15"/>
        <v>60000</v>
      </c>
      <c r="F65" s="29">
        <f t="shared" si="16"/>
        <v>36000</v>
      </c>
      <c r="G65" s="29">
        <f t="shared" si="17"/>
        <v>24000</v>
      </c>
    </row>
    <row r="66" spans="1:7" x14ac:dyDescent="0.25">
      <c r="A66" s="28" t="s">
        <v>261</v>
      </c>
      <c r="B66" s="28" t="s">
        <v>95</v>
      </c>
      <c r="C66" s="29">
        <v>65000</v>
      </c>
      <c r="D66" s="29">
        <v>0</v>
      </c>
      <c r="E66" s="29">
        <f t="shared" si="15"/>
        <v>65000</v>
      </c>
      <c r="F66" s="29">
        <f t="shared" si="16"/>
        <v>39000</v>
      </c>
      <c r="G66" s="29">
        <f t="shared" si="17"/>
        <v>26000</v>
      </c>
    </row>
    <row r="67" spans="1:7" x14ac:dyDescent="0.25">
      <c r="A67" s="28"/>
      <c r="B67" s="28"/>
      <c r="C67" s="29">
        <v>0</v>
      </c>
      <c r="D67" s="29">
        <v>0</v>
      </c>
      <c r="E67" s="29">
        <f t="shared" si="15"/>
        <v>0</v>
      </c>
      <c r="F67" s="29">
        <f t="shared" si="16"/>
        <v>0</v>
      </c>
      <c r="G67" s="29">
        <f t="shared" si="17"/>
        <v>0</v>
      </c>
    </row>
    <row r="68" spans="1:7" x14ac:dyDescent="0.25">
      <c r="A68" s="31" t="s">
        <v>39</v>
      </c>
      <c r="B68" s="31"/>
      <c r="C68" s="32">
        <f>SUM(C39:C67)</f>
        <v>1750000</v>
      </c>
      <c r="D68" s="32">
        <f>SUM(D59:D63)</f>
        <v>0</v>
      </c>
      <c r="E68" s="32">
        <f>SUM(E59:E63)</f>
        <v>285000</v>
      </c>
      <c r="F68" s="32">
        <f>SUM(F39:F67)</f>
        <v>1025200</v>
      </c>
      <c r="G68" s="32">
        <f>SUM(G39:G67)</f>
        <v>696800</v>
      </c>
    </row>
    <row r="69" spans="1:7" x14ac:dyDescent="0.25">
      <c r="A69" s="17" t="s">
        <v>46</v>
      </c>
      <c r="B69" s="17"/>
      <c r="C69" s="18"/>
      <c r="D69" s="18"/>
      <c r="E69" s="18"/>
      <c r="F69" s="18"/>
      <c r="G69" s="18"/>
    </row>
    <row r="70" spans="1:7" x14ac:dyDescent="0.25">
      <c r="A70" s="5" t="s">
        <v>227</v>
      </c>
      <c r="B70" s="5" t="s">
        <v>90</v>
      </c>
      <c r="C70" s="8">
        <v>100000</v>
      </c>
      <c r="D70" s="8">
        <v>0</v>
      </c>
      <c r="E70" s="8">
        <f t="shared" ref="E70:E82" si="18">C70-D70</f>
        <v>100000</v>
      </c>
      <c r="F70" s="8">
        <f t="shared" ref="F70:F82" si="19">E70</f>
        <v>100000</v>
      </c>
      <c r="G70" s="8"/>
    </row>
    <row r="71" spans="1:7" x14ac:dyDescent="0.25">
      <c r="A71" s="5" t="s">
        <v>216</v>
      </c>
      <c r="B71" s="5" t="s">
        <v>373</v>
      </c>
      <c r="C71" s="8">
        <v>1400000</v>
      </c>
      <c r="D71" s="8">
        <v>40000</v>
      </c>
      <c r="E71" s="8">
        <f t="shared" si="18"/>
        <v>1360000</v>
      </c>
      <c r="F71" s="8">
        <f t="shared" si="19"/>
        <v>1360000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8"/>
        <v>0</v>
      </c>
      <c r="F72" s="8">
        <f t="shared" si="19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8"/>
        <v>0</v>
      </c>
      <c r="F73" s="8">
        <f t="shared" si="19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8"/>
        <v>0</v>
      </c>
      <c r="F74" s="8">
        <f t="shared" si="19"/>
        <v>0</v>
      </c>
      <c r="G74" s="8"/>
    </row>
    <row r="75" spans="1:7" x14ac:dyDescent="0.25">
      <c r="A75" s="5"/>
      <c r="B75" s="5"/>
      <c r="C75" s="8">
        <v>0</v>
      </c>
      <c r="D75" s="8">
        <v>0</v>
      </c>
      <c r="E75" s="8">
        <f t="shared" si="18"/>
        <v>0</v>
      </c>
      <c r="F75" s="8">
        <f t="shared" si="19"/>
        <v>0</v>
      </c>
      <c r="G75" s="8"/>
    </row>
    <row r="76" spans="1:7" x14ac:dyDescent="0.25">
      <c r="A76" s="5"/>
      <c r="B76" s="5"/>
      <c r="C76" s="8">
        <v>0</v>
      </c>
      <c r="D76" s="8">
        <v>0</v>
      </c>
      <c r="E76" s="8">
        <f t="shared" si="18"/>
        <v>0</v>
      </c>
      <c r="F76" s="8">
        <f t="shared" si="19"/>
        <v>0</v>
      </c>
      <c r="G76" s="8"/>
    </row>
    <row r="77" spans="1:7" x14ac:dyDescent="0.25">
      <c r="A77" s="5"/>
      <c r="B77" s="5"/>
      <c r="C77" s="8">
        <v>0</v>
      </c>
      <c r="D77" s="8">
        <v>0</v>
      </c>
      <c r="E77" s="8">
        <f t="shared" si="18"/>
        <v>0</v>
      </c>
      <c r="F77" s="8">
        <f t="shared" si="19"/>
        <v>0</v>
      </c>
      <c r="G77" s="8"/>
    </row>
    <row r="78" spans="1:7" x14ac:dyDescent="0.25">
      <c r="A78" s="5"/>
      <c r="B78" s="5"/>
      <c r="C78" s="8">
        <v>0</v>
      </c>
      <c r="D78" s="8">
        <v>0</v>
      </c>
      <c r="E78" s="8">
        <f t="shared" si="18"/>
        <v>0</v>
      </c>
      <c r="F78" s="8">
        <f t="shared" si="19"/>
        <v>0</v>
      </c>
      <c r="G78" s="8"/>
    </row>
    <row r="79" spans="1:7" x14ac:dyDescent="0.25">
      <c r="A79" s="17" t="s">
        <v>19</v>
      </c>
      <c r="B79" s="17"/>
      <c r="C79" s="18">
        <f>SUM(C70:C78)</f>
        <v>1500000</v>
      </c>
      <c r="D79" s="18">
        <f>SUM(D70:D78)</f>
        <v>40000</v>
      </c>
      <c r="E79" s="18">
        <f>SUM(E70:E78)</f>
        <v>1460000</v>
      </c>
      <c r="F79" s="18">
        <f>SUM(F70:F77)</f>
        <v>1460000</v>
      </c>
      <c r="G79" s="18">
        <f>SUM(G70:G78)</f>
        <v>0</v>
      </c>
    </row>
    <row r="80" spans="1:7" x14ac:dyDescent="0.25">
      <c r="A80" s="34" t="s">
        <v>23</v>
      </c>
      <c r="B80" s="34"/>
      <c r="C80" s="35"/>
      <c r="D80" s="35"/>
      <c r="E80" s="35"/>
      <c r="F80" s="35"/>
      <c r="G80" s="35"/>
    </row>
    <row r="81" spans="1:7" x14ac:dyDescent="0.25">
      <c r="A81" s="5"/>
      <c r="B81" s="5"/>
      <c r="C81" s="8">
        <v>0</v>
      </c>
      <c r="D81" s="8">
        <v>0</v>
      </c>
      <c r="E81" s="8">
        <f t="shared" si="18"/>
        <v>0</v>
      </c>
      <c r="F81" s="8">
        <f t="shared" si="19"/>
        <v>0</v>
      </c>
      <c r="G81" s="8">
        <v>0</v>
      </c>
    </row>
    <row r="82" spans="1:7" x14ac:dyDescent="0.25">
      <c r="A82" s="5"/>
      <c r="B82" s="5"/>
      <c r="C82" s="8">
        <v>0</v>
      </c>
      <c r="D82" s="8">
        <v>0</v>
      </c>
      <c r="E82" s="8">
        <f t="shared" si="18"/>
        <v>0</v>
      </c>
      <c r="F82" s="8">
        <f t="shared" si="19"/>
        <v>0</v>
      </c>
      <c r="G82" s="8">
        <v>0</v>
      </c>
    </row>
    <row r="83" spans="1:7" x14ac:dyDescent="0.25">
      <c r="A83" s="34" t="s">
        <v>27</v>
      </c>
      <c r="B83" s="34"/>
      <c r="C83" s="35">
        <f>SUM(C81:C82)</f>
        <v>0</v>
      </c>
      <c r="D83" s="35">
        <f>SUM(D81:D82)</f>
        <v>0</v>
      </c>
      <c r="E83" s="35">
        <f>SUM(E81:E82)</f>
        <v>0</v>
      </c>
      <c r="F83" s="35">
        <f>SUM(F81:F82)</f>
        <v>0</v>
      </c>
      <c r="G83" s="35"/>
    </row>
    <row r="84" spans="1:7" x14ac:dyDescent="0.25">
      <c r="A84" s="38" t="s">
        <v>30</v>
      </c>
      <c r="B84" s="38"/>
      <c r="C84" s="39"/>
      <c r="D84" s="39"/>
      <c r="E84" s="39"/>
      <c r="F84" s="39"/>
      <c r="G84" s="39"/>
    </row>
    <row r="85" spans="1:7" x14ac:dyDescent="0.25">
      <c r="A85" s="28"/>
      <c r="B85" s="28"/>
      <c r="C85" s="29">
        <v>0</v>
      </c>
      <c r="D85" s="29">
        <v>0</v>
      </c>
      <c r="E85" s="29">
        <f>C85-D85</f>
        <v>0</v>
      </c>
      <c r="F85" s="29">
        <f>E85*60%</f>
        <v>0</v>
      </c>
      <c r="G85" s="29">
        <f>E85*40%</f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ref="E86:E91" si="20">C86-D86</f>
        <v>0</v>
      </c>
      <c r="F86" s="29">
        <f t="shared" ref="F86:F91" si="21">E86*60%</f>
        <v>0</v>
      </c>
      <c r="G86" s="29">
        <f t="shared" ref="G86:G91" si="22">E86*40%</f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20"/>
        <v>0</v>
      </c>
      <c r="F87" s="29">
        <f t="shared" si="21"/>
        <v>0</v>
      </c>
      <c r="G87" s="29">
        <f t="shared" si="22"/>
        <v>0</v>
      </c>
    </row>
    <row r="88" spans="1:7" x14ac:dyDescent="0.25">
      <c r="A88" s="28"/>
      <c r="B88" s="28"/>
      <c r="C88" s="29">
        <v>0</v>
      </c>
      <c r="D88" s="29">
        <v>0</v>
      </c>
      <c r="E88" s="29">
        <f t="shared" si="20"/>
        <v>0</v>
      </c>
      <c r="F88" s="29">
        <f t="shared" si="21"/>
        <v>0</v>
      </c>
      <c r="G88" s="29">
        <f t="shared" si="22"/>
        <v>0</v>
      </c>
    </row>
    <row r="89" spans="1:7" x14ac:dyDescent="0.25">
      <c r="A89" s="28"/>
      <c r="B89" s="28"/>
      <c r="C89" s="29">
        <v>0</v>
      </c>
      <c r="D89" s="29">
        <v>0</v>
      </c>
      <c r="E89" s="29">
        <f t="shared" si="20"/>
        <v>0</v>
      </c>
      <c r="F89" s="29">
        <f t="shared" si="21"/>
        <v>0</v>
      </c>
      <c r="G89" s="29">
        <f t="shared" si="22"/>
        <v>0</v>
      </c>
    </row>
    <row r="90" spans="1:7" x14ac:dyDescent="0.25">
      <c r="A90" s="28"/>
      <c r="B90" s="28"/>
      <c r="C90" s="29">
        <v>0</v>
      </c>
      <c r="D90" s="29">
        <v>0</v>
      </c>
      <c r="E90" s="29">
        <f t="shared" si="20"/>
        <v>0</v>
      </c>
      <c r="F90" s="29">
        <f t="shared" si="21"/>
        <v>0</v>
      </c>
      <c r="G90" s="29">
        <f t="shared" si="22"/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si="20"/>
        <v>0</v>
      </c>
      <c r="F91" s="29">
        <f t="shared" si="21"/>
        <v>0</v>
      </c>
      <c r="G91" s="29">
        <f t="shared" si="22"/>
        <v>0</v>
      </c>
    </row>
    <row r="92" spans="1:7" x14ac:dyDescent="0.25">
      <c r="A92" s="38" t="s">
        <v>31</v>
      </c>
      <c r="B92" s="38"/>
      <c r="C92" s="39">
        <f>SUM(C85:C91)</f>
        <v>0</v>
      </c>
      <c r="D92" s="39">
        <f>SUM(D85:D91)</f>
        <v>0</v>
      </c>
      <c r="E92" s="39">
        <f>SUM(E85:E91)</f>
        <v>0</v>
      </c>
      <c r="F92" s="39">
        <f>SUM(F85:F91)</f>
        <v>0</v>
      </c>
      <c r="G92" s="39">
        <f>SUM(G85:G91)</f>
        <v>0</v>
      </c>
    </row>
    <row r="93" spans="1:7" x14ac:dyDescent="0.25">
      <c r="A93" s="40" t="s">
        <v>209</v>
      </c>
      <c r="B93" s="40"/>
      <c r="C93" s="41"/>
      <c r="D93" s="41"/>
      <c r="E93" s="41"/>
      <c r="F93" s="41"/>
      <c r="G93" s="41"/>
    </row>
    <row r="94" spans="1:7" x14ac:dyDescent="0.25">
      <c r="A94" s="28" t="s">
        <v>257</v>
      </c>
      <c r="B94" s="28"/>
      <c r="C94" s="29">
        <v>350000</v>
      </c>
      <c r="D94" s="29">
        <v>0</v>
      </c>
      <c r="E94" s="29">
        <f>C94-D94</f>
        <v>350000</v>
      </c>
      <c r="F94" s="29">
        <f>E94*40%</f>
        <v>140000</v>
      </c>
      <c r="G94" s="29">
        <f>E94*60%</f>
        <v>210000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ref="E95:E100" si="23">C95-D95</f>
        <v>0</v>
      </c>
      <c r="F95" s="29">
        <f t="shared" ref="F95:F100" si="24">E95*60%</f>
        <v>0</v>
      </c>
      <c r="G95" s="29">
        <f t="shared" ref="G95:G100" si="25">E95*40%</f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3"/>
        <v>0</v>
      </c>
      <c r="F96" s="29">
        <f t="shared" si="24"/>
        <v>0</v>
      </c>
      <c r="G96" s="29">
        <f t="shared" si="25"/>
        <v>0</v>
      </c>
    </row>
    <row r="97" spans="1:7" x14ac:dyDescent="0.25">
      <c r="A97" s="28"/>
      <c r="B97" s="28"/>
      <c r="C97" s="29">
        <v>0</v>
      </c>
      <c r="D97" s="29">
        <v>0</v>
      </c>
      <c r="E97" s="29">
        <f t="shared" si="23"/>
        <v>0</v>
      </c>
      <c r="F97" s="29">
        <f t="shared" si="24"/>
        <v>0</v>
      </c>
      <c r="G97" s="29">
        <f t="shared" si="25"/>
        <v>0</v>
      </c>
    </row>
    <row r="98" spans="1:7" x14ac:dyDescent="0.25">
      <c r="A98" s="28"/>
      <c r="B98" s="28"/>
      <c r="C98" s="29">
        <v>0</v>
      </c>
      <c r="D98" s="29">
        <v>0</v>
      </c>
      <c r="E98" s="29">
        <f t="shared" si="23"/>
        <v>0</v>
      </c>
      <c r="F98" s="29">
        <f t="shared" si="24"/>
        <v>0</v>
      </c>
      <c r="G98" s="29">
        <f t="shared" si="25"/>
        <v>0</v>
      </c>
    </row>
    <row r="99" spans="1:7" x14ac:dyDescent="0.25">
      <c r="A99" s="28"/>
      <c r="B99" s="28"/>
      <c r="C99" s="29">
        <v>0</v>
      </c>
      <c r="D99" s="29">
        <v>0</v>
      </c>
      <c r="E99" s="29">
        <f t="shared" si="23"/>
        <v>0</v>
      </c>
      <c r="F99" s="29">
        <f t="shared" si="24"/>
        <v>0</v>
      </c>
      <c r="G99" s="29">
        <f t="shared" si="25"/>
        <v>0</v>
      </c>
    </row>
    <row r="100" spans="1:7" x14ac:dyDescent="0.25">
      <c r="A100" s="28"/>
      <c r="B100" s="28"/>
      <c r="C100" s="29">
        <v>0</v>
      </c>
      <c r="D100" s="29">
        <v>0</v>
      </c>
      <c r="E100" s="29">
        <f t="shared" si="23"/>
        <v>0</v>
      </c>
      <c r="F100" s="29">
        <f t="shared" si="24"/>
        <v>0</v>
      </c>
      <c r="G100" s="29">
        <f t="shared" si="25"/>
        <v>0</v>
      </c>
    </row>
    <row r="101" spans="1:7" x14ac:dyDescent="0.25">
      <c r="A101" s="40" t="s">
        <v>33</v>
      </c>
      <c r="B101" s="40"/>
      <c r="C101" s="41">
        <f>SUM(C94:C100)</f>
        <v>350000</v>
      </c>
      <c r="D101" s="41">
        <f>SUM(D94:D100)</f>
        <v>0</v>
      </c>
      <c r="E101" s="41">
        <f>SUM(E94:E100)</f>
        <v>350000</v>
      </c>
      <c r="F101" s="41">
        <f>SUM(F94:F100)</f>
        <v>140000</v>
      </c>
      <c r="G101" s="41">
        <f>SUM(G94:G100)</f>
        <v>210000</v>
      </c>
    </row>
    <row r="102" spans="1:7" x14ac:dyDescent="0.25">
      <c r="A102" s="26" t="s">
        <v>11</v>
      </c>
      <c r="B102" s="26"/>
      <c r="C102" s="27">
        <f>C101+C92+C83+C79+C68+C37+C28+C18+C10</f>
        <v>4421000</v>
      </c>
      <c r="D102" s="27">
        <f>D101+D92+D83+D79+D68+D37+D28+D18+D10</f>
        <v>68000</v>
      </c>
      <c r="E102" s="27">
        <f>E101+E92+E83+E79+E68+E37+E28+E18+E10</f>
        <v>2888000</v>
      </c>
      <c r="F102" s="27">
        <f>F101+F92+F83+F79+F68+F37+F28+F18+F10</f>
        <v>2961400</v>
      </c>
      <c r="G102" s="27">
        <f>G101+G92+G83+G79+G68+G37+G28+G18+G10</f>
        <v>1297600</v>
      </c>
    </row>
  </sheetData>
  <autoFilter ref="A1:G86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G28" sqref="G28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153</v>
      </c>
      <c r="J2" s="23">
        <v>70000</v>
      </c>
    </row>
    <row r="3" spans="1:34" x14ac:dyDescent="0.25">
      <c r="A3" s="5"/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SUM(J2:J10)</f>
        <v>70000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263</v>
      </c>
      <c r="B20" s="5" t="s">
        <v>354</v>
      </c>
      <c r="C20" s="8">
        <v>90000</v>
      </c>
      <c r="D20" s="8">
        <v>0</v>
      </c>
      <c r="E20" s="8">
        <f t="shared" ref="E20:E27" si="6">C20-D20</f>
        <v>90000</v>
      </c>
      <c r="F20" s="19">
        <f t="shared" ref="F20:F27" si="7">E20*60%</f>
        <v>54000</v>
      </c>
      <c r="G20" s="19">
        <f t="shared" ref="G20:G27" si="8">E20*40%</f>
        <v>36000</v>
      </c>
    </row>
    <row r="21" spans="1:34" x14ac:dyDescent="0.25">
      <c r="A21" s="5" t="s">
        <v>263</v>
      </c>
      <c r="B21" s="5" t="s">
        <v>375</v>
      </c>
      <c r="C21" s="8">
        <v>150000</v>
      </c>
      <c r="D21" s="8">
        <v>150000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776200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70000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706200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240000</v>
      </c>
      <c r="D28" s="16">
        <f>SUM(D20:D27)</f>
        <v>150000</v>
      </c>
      <c r="E28" s="16">
        <f>SUM(E20:E27)</f>
        <v>90000</v>
      </c>
      <c r="F28" s="16">
        <f>SUM(F20:F27)</f>
        <v>54000</v>
      </c>
      <c r="G28" s="16">
        <f>SUM(G20:G27)</f>
        <v>36000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262</v>
      </c>
      <c r="B30" s="5" t="s">
        <v>53</v>
      </c>
      <c r="C30" s="8">
        <v>600000</v>
      </c>
      <c r="D30" s="8">
        <v>77800</v>
      </c>
      <c r="E30" s="8">
        <f t="shared" ref="E30:E36" si="9">C30-D30</f>
        <v>522200</v>
      </c>
      <c r="F30" s="8">
        <f>E30*100%</f>
        <v>522200</v>
      </c>
      <c r="G30" s="8"/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217</v>
      </c>
      <c r="B31" s="5" t="s">
        <v>53</v>
      </c>
      <c r="C31" s="8">
        <v>200000</v>
      </c>
      <c r="D31" s="8">
        <v>0</v>
      </c>
      <c r="E31" s="8">
        <f t="shared" si="9"/>
        <v>200000</v>
      </c>
      <c r="F31" s="8">
        <f>E31*100%</f>
        <v>200000</v>
      </c>
      <c r="G31" s="8"/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ref="F32:F36" si="10">E32*60%</f>
        <v>0</v>
      </c>
      <c r="G32" s="8">
        <f t="shared" ref="G32:G36" si="11">E32*40%</f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800000</v>
      </c>
      <c r="D37" s="21">
        <f>SUM(D30:D36)</f>
        <v>77800</v>
      </c>
      <c r="E37" s="21">
        <f>SUM(E30:E36)</f>
        <v>722200</v>
      </c>
      <c r="F37" s="21">
        <f>SUM(F30:F36)</f>
        <v>722200</v>
      </c>
      <c r="G37" s="21">
        <f>SUM(G30:G36)</f>
        <v>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1040000</v>
      </c>
      <c r="D98" s="27">
        <f>D97+D88+D79+D75+D64+D37+D28+D18+D10</f>
        <v>227800</v>
      </c>
      <c r="E98" s="27">
        <f>E97+E88+E79+E75+E64+E37+E28+E18+E10</f>
        <v>812200</v>
      </c>
      <c r="F98" s="27">
        <f>F97+F88+F79+F75+F64+F37+F28+F18+F10</f>
        <v>776200</v>
      </c>
      <c r="G98" s="27">
        <f>G97+G88+G79+G75+G64+G37+G28+G18+G10</f>
        <v>36000</v>
      </c>
    </row>
  </sheetData>
  <autoFilter ref="A1:G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C11" sqref="C11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50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/>
    </row>
    <row r="3" spans="1:34" x14ac:dyDescent="0.25">
      <c r="A3" s="5"/>
      <c r="B3" s="5"/>
      <c r="C3" s="8"/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/>
    </row>
    <row r="4" spans="1:34" x14ac:dyDescent="0.25">
      <c r="A4" s="5"/>
      <c r="B4" s="5"/>
      <c r="C4" s="8"/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/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/>
      <c r="D6" s="8"/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SUM(G3:G5)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SUM(J2:J7)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/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/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/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/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SUM(F66:F72)</f>
        <v>0</v>
      </c>
      <c r="G75" s="18">
        <f>SUM(G66:G74)</f>
        <v>0</v>
      </c>
    </row>
    <row r="76" spans="1:7" x14ac:dyDescent="0.25">
      <c r="A76" s="34" t="s">
        <v>72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/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63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  <c r="G98" s="27">
        <f>G97+G88+G79+G75+G64+G37+G28+G18+G10</f>
        <v>0</v>
      </c>
    </row>
  </sheetData>
  <autoFilter ref="A1:G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="80" zoomScaleNormal="80" workbookViewId="0">
      <selection activeCell="E12" sqref="E1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389</v>
      </c>
      <c r="J2" s="23">
        <v>50000</v>
      </c>
    </row>
    <row r="3" spans="1:34" x14ac:dyDescent="0.25">
      <c r="A3" s="5" t="s">
        <v>272</v>
      </c>
      <c r="B3" s="5" t="s">
        <v>354</v>
      </c>
      <c r="C3" s="8">
        <v>60000</v>
      </c>
      <c r="D3" s="8">
        <v>0</v>
      </c>
      <c r="E3" s="8">
        <f t="shared" ref="E3:E9" si="0">C3-D3</f>
        <v>60000</v>
      </c>
      <c r="F3" s="8">
        <f t="shared" ref="F3:F9" si="1">E3*60%</f>
        <v>36000</v>
      </c>
      <c r="G3" s="8">
        <f t="shared" ref="G3:G9" si="2">E3*40%</f>
        <v>24000</v>
      </c>
      <c r="I3" s="5"/>
      <c r="J3" s="6"/>
    </row>
    <row r="4" spans="1:34" x14ac:dyDescent="0.25">
      <c r="A4" s="5" t="s">
        <v>275</v>
      </c>
      <c r="B4" s="5" t="s">
        <v>54</v>
      </c>
      <c r="C4" s="8">
        <v>60000</v>
      </c>
      <c r="D4" s="8">
        <v>0</v>
      </c>
      <c r="E4" s="8">
        <f t="shared" si="0"/>
        <v>60000</v>
      </c>
      <c r="F4" s="8">
        <f t="shared" si="1"/>
        <v>36000</v>
      </c>
      <c r="G4" s="8">
        <f t="shared" si="2"/>
        <v>24000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120000</v>
      </c>
      <c r="D10" s="12">
        <f>SUM(D3:D9)</f>
        <v>0</v>
      </c>
      <c r="E10" s="12">
        <f>SUM(E3:E9)</f>
        <v>120000</v>
      </c>
      <c r="F10" s="12">
        <f>SUM(F3:F9)</f>
        <v>72000</v>
      </c>
      <c r="G10" s="12">
        <f>SUM(G3:G9)</f>
        <v>48000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SUM(J2:J9)</f>
        <v>50000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302</v>
      </c>
      <c r="B20" s="5"/>
      <c r="C20" s="8">
        <v>215000</v>
      </c>
      <c r="D20" s="8">
        <v>0</v>
      </c>
      <c r="E20" s="8">
        <f t="shared" ref="E20:E27" si="6">C20-D20</f>
        <v>215000</v>
      </c>
      <c r="F20" s="19">
        <f t="shared" ref="F20:F27" si="7">E20*60%</f>
        <v>129000</v>
      </c>
      <c r="G20" s="19">
        <f t="shared" ref="G20:G27" si="8">E20*40%</f>
        <v>86000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F111</f>
        <v>1925000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50000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1875000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215000</v>
      </c>
      <c r="D28" s="16">
        <f>SUM(D20:D27)</f>
        <v>0</v>
      </c>
      <c r="E28" s="16">
        <f>SUM(E20:E27)</f>
        <v>215000</v>
      </c>
      <c r="F28" s="16">
        <f>SUM(F20:F27)</f>
        <v>129000</v>
      </c>
      <c r="G28" s="16">
        <f>SUM(G20:G27)</f>
        <v>86000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285</v>
      </c>
      <c r="B30" s="5" t="s">
        <v>90</v>
      </c>
      <c r="C30" s="8">
        <v>170000</v>
      </c>
      <c r="D30" s="8">
        <v>20000</v>
      </c>
      <c r="E30" s="8">
        <f t="shared" ref="E30:E36" si="9">C30-D30</f>
        <v>150000</v>
      </c>
      <c r="F30" s="8">
        <f t="shared" ref="F30:F36" si="10">E30*60%</f>
        <v>90000</v>
      </c>
      <c r="G30" s="8">
        <f t="shared" ref="G30:G36" si="11">E30*40%</f>
        <v>60000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170000</v>
      </c>
      <c r="D37" s="21">
        <f>SUM(D30:D36)</f>
        <v>20000</v>
      </c>
      <c r="E37" s="21">
        <f>SUM(E30:E36)</f>
        <v>150000</v>
      </c>
      <c r="F37" s="21">
        <f>SUM(F30:F36)</f>
        <v>90000</v>
      </c>
      <c r="G37" s="21">
        <f>SUM(G30:G36)</f>
        <v>60000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 t="s">
        <v>264</v>
      </c>
      <c r="B39" s="28" t="s">
        <v>95</v>
      </c>
      <c r="C39" s="29">
        <v>50000</v>
      </c>
      <c r="D39" s="29">
        <v>0</v>
      </c>
      <c r="E39" s="29">
        <f t="shared" ref="E39:E75" si="12">C39-D39</f>
        <v>50000</v>
      </c>
      <c r="F39" s="29">
        <f t="shared" ref="F39:F75" si="13">E39*60%</f>
        <v>30000</v>
      </c>
      <c r="G39" s="29">
        <f t="shared" ref="G39:G75" si="14">E39*40%</f>
        <v>20000</v>
      </c>
    </row>
    <row r="40" spans="1:7" x14ac:dyDescent="0.25">
      <c r="A40" s="28" t="s">
        <v>266</v>
      </c>
      <c r="B40" s="28" t="s">
        <v>95</v>
      </c>
      <c r="C40" s="29">
        <v>60000</v>
      </c>
      <c r="D40" s="29">
        <v>0</v>
      </c>
      <c r="E40" s="29">
        <f t="shared" si="12"/>
        <v>60000</v>
      </c>
      <c r="F40" s="29">
        <f t="shared" si="13"/>
        <v>36000</v>
      </c>
      <c r="G40" s="29">
        <f t="shared" si="14"/>
        <v>24000</v>
      </c>
    </row>
    <row r="41" spans="1:7" x14ac:dyDescent="0.25">
      <c r="A41" s="28" t="s">
        <v>265</v>
      </c>
      <c r="B41" s="28" t="s">
        <v>95</v>
      </c>
      <c r="C41" s="29">
        <v>60000</v>
      </c>
      <c r="D41" s="29">
        <v>0</v>
      </c>
      <c r="E41" s="29">
        <f t="shared" si="12"/>
        <v>60000</v>
      </c>
      <c r="F41" s="29">
        <f t="shared" si="13"/>
        <v>36000</v>
      </c>
      <c r="G41" s="29">
        <f t="shared" si="14"/>
        <v>24000</v>
      </c>
    </row>
    <row r="42" spans="1:7" x14ac:dyDescent="0.25">
      <c r="A42" s="28" t="s">
        <v>267</v>
      </c>
      <c r="B42" s="28" t="s">
        <v>95</v>
      </c>
      <c r="C42" s="29">
        <v>100000</v>
      </c>
      <c r="D42" s="29">
        <v>0</v>
      </c>
      <c r="E42" s="29">
        <f t="shared" si="12"/>
        <v>100000</v>
      </c>
      <c r="F42" s="29">
        <f t="shared" si="13"/>
        <v>60000</v>
      </c>
      <c r="G42" s="29">
        <f t="shared" si="14"/>
        <v>40000</v>
      </c>
    </row>
    <row r="43" spans="1:7" x14ac:dyDescent="0.25">
      <c r="A43" s="28" t="s">
        <v>268</v>
      </c>
      <c r="B43" s="28" t="s">
        <v>377</v>
      </c>
      <c r="C43" s="29">
        <v>150000</v>
      </c>
      <c r="D43" s="29">
        <v>0</v>
      </c>
      <c r="E43" s="29">
        <f t="shared" si="12"/>
        <v>150000</v>
      </c>
      <c r="F43" s="29">
        <f t="shared" si="13"/>
        <v>90000</v>
      </c>
      <c r="G43" s="29">
        <f t="shared" si="14"/>
        <v>60000</v>
      </c>
    </row>
    <row r="44" spans="1:7" x14ac:dyDescent="0.25">
      <c r="A44" s="28" t="s">
        <v>269</v>
      </c>
      <c r="B44" s="28" t="s">
        <v>95</v>
      </c>
      <c r="C44" s="29">
        <v>75000</v>
      </c>
      <c r="D44" s="29">
        <v>0</v>
      </c>
      <c r="E44" s="29">
        <f t="shared" si="12"/>
        <v>75000</v>
      </c>
      <c r="F44" s="29">
        <f t="shared" si="13"/>
        <v>45000</v>
      </c>
      <c r="G44" s="29">
        <f t="shared" si="14"/>
        <v>30000</v>
      </c>
    </row>
    <row r="45" spans="1:7" x14ac:dyDescent="0.25">
      <c r="A45" s="28" t="s">
        <v>270</v>
      </c>
      <c r="B45" s="28" t="s">
        <v>95</v>
      </c>
      <c r="C45" s="29">
        <v>150000</v>
      </c>
      <c r="D45" s="29">
        <v>0</v>
      </c>
      <c r="E45" s="29">
        <f t="shared" si="12"/>
        <v>150000</v>
      </c>
      <c r="F45" s="29">
        <f t="shared" si="13"/>
        <v>90000</v>
      </c>
      <c r="G45" s="29">
        <f t="shared" si="14"/>
        <v>60000</v>
      </c>
    </row>
    <row r="46" spans="1:7" x14ac:dyDescent="0.25">
      <c r="A46" s="28" t="s">
        <v>271</v>
      </c>
      <c r="B46" s="28" t="s">
        <v>95</v>
      </c>
      <c r="C46" s="29">
        <v>30000</v>
      </c>
      <c r="D46" s="29">
        <v>0</v>
      </c>
      <c r="E46" s="29">
        <f t="shared" si="12"/>
        <v>30000</v>
      </c>
      <c r="F46" s="29">
        <v>10000</v>
      </c>
      <c r="G46" s="29">
        <v>20000</v>
      </c>
    </row>
    <row r="47" spans="1:7" x14ac:dyDescent="0.25">
      <c r="A47" s="28" t="s">
        <v>282</v>
      </c>
      <c r="B47" s="28" t="s">
        <v>95</v>
      </c>
      <c r="C47" s="29">
        <v>50000</v>
      </c>
      <c r="D47" s="29">
        <v>0</v>
      </c>
      <c r="E47" s="29">
        <v>50000</v>
      </c>
      <c r="F47" s="29">
        <v>30000</v>
      </c>
      <c r="G47" s="29">
        <v>20000</v>
      </c>
    </row>
    <row r="48" spans="1:7" x14ac:dyDescent="0.25">
      <c r="A48" s="28" t="s">
        <v>272</v>
      </c>
      <c r="B48" s="28" t="s">
        <v>95</v>
      </c>
      <c r="C48" s="29">
        <v>50000</v>
      </c>
      <c r="D48" s="29">
        <v>0</v>
      </c>
      <c r="E48" s="29">
        <f t="shared" si="12"/>
        <v>50000</v>
      </c>
      <c r="F48" s="29">
        <f t="shared" si="13"/>
        <v>30000</v>
      </c>
      <c r="G48" s="29">
        <f t="shared" si="14"/>
        <v>20000</v>
      </c>
    </row>
    <row r="49" spans="1:7" x14ac:dyDescent="0.25">
      <c r="A49" s="28" t="s">
        <v>273</v>
      </c>
      <c r="B49" s="28" t="s">
        <v>95</v>
      </c>
      <c r="C49" s="29">
        <v>65000</v>
      </c>
      <c r="D49" s="29">
        <v>0</v>
      </c>
      <c r="E49" s="29">
        <f t="shared" si="12"/>
        <v>65000</v>
      </c>
      <c r="F49" s="29">
        <f t="shared" si="13"/>
        <v>39000</v>
      </c>
      <c r="G49" s="29">
        <f t="shared" si="14"/>
        <v>26000</v>
      </c>
    </row>
    <row r="50" spans="1:7" x14ac:dyDescent="0.25">
      <c r="A50" s="28" t="s">
        <v>274</v>
      </c>
      <c r="B50" s="28" t="s">
        <v>95</v>
      </c>
      <c r="C50" s="29">
        <v>50000</v>
      </c>
      <c r="D50" s="29">
        <v>0</v>
      </c>
      <c r="E50" s="29">
        <f t="shared" si="12"/>
        <v>50000</v>
      </c>
      <c r="F50" s="29">
        <f t="shared" si="13"/>
        <v>30000</v>
      </c>
      <c r="G50" s="29">
        <f t="shared" si="14"/>
        <v>20000</v>
      </c>
    </row>
    <row r="51" spans="1:7" x14ac:dyDescent="0.25">
      <c r="A51" s="28" t="s">
        <v>276</v>
      </c>
      <c r="B51" s="28" t="s">
        <v>95</v>
      </c>
      <c r="C51" s="29">
        <v>60000</v>
      </c>
      <c r="D51" s="29">
        <v>0</v>
      </c>
      <c r="E51" s="29">
        <f t="shared" si="12"/>
        <v>60000</v>
      </c>
      <c r="F51" s="29">
        <f t="shared" si="13"/>
        <v>36000</v>
      </c>
      <c r="G51" s="29">
        <f t="shared" si="14"/>
        <v>24000</v>
      </c>
    </row>
    <row r="52" spans="1:7" x14ac:dyDescent="0.25">
      <c r="A52" s="28" t="s">
        <v>277</v>
      </c>
      <c r="B52" s="28" t="s">
        <v>95</v>
      </c>
      <c r="C52" s="29">
        <v>60000</v>
      </c>
      <c r="D52" s="29">
        <v>0</v>
      </c>
      <c r="E52" s="29">
        <f t="shared" si="12"/>
        <v>60000</v>
      </c>
      <c r="F52" s="29">
        <f t="shared" si="13"/>
        <v>36000</v>
      </c>
      <c r="G52" s="29">
        <f t="shared" si="14"/>
        <v>24000</v>
      </c>
    </row>
    <row r="53" spans="1:7" x14ac:dyDescent="0.25">
      <c r="A53" s="28" t="s">
        <v>278</v>
      </c>
      <c r="B53" s="28" t="s">
        <v>95</v>
      </c>
      <c r="C53" s="29">
        <v>50000</v>
      </c>
      <c r="D53" s="29">
        <v>0</v>
      </c>
      <c r="E53" s="29">
        <f t="shared" si="12"/>
        <v>50000</v>
      </c>
      <c r="F53" s="29">
        <f t="shared" si="13"/>
        <v>30000</v>
      </c>
      <c r="G53" s="29">
        <f t="shared" si="14"/>
        <v>20000</v>
      </c>
    </row>
    <row r="54" spans="1:7" x14ac:dyDescent="0.25">
      <c r="A54" s="28" t="s">
        <v>281</v>
      </c>
      <c r="B54" s="28" t="s">
        <v>95</v>
      </c>
      <c r="C54" s="29">
        <v>60000</v>
      </c>
      <c r="D54" s="29">
        <v>0</v>
      </c>
      <c r="E54" s="29">
        <f t="shared" si="12"/>
        <v>60000</v>
      </c>
      <c r="F54" s="29">
        <f t="shared" si="13"/>
        <v>36000</v>
      </c>
      <c r="G54" s="29">
        <f t="shared" si="14"/>
        <v>24000</v>
      </c>
    </row>
    <row r="55" spans="1:7" x14ac:dyDescent="0.25">
      <c r="A55" s="28" t="s">
        <v>284</v>
      </c>
      <c r="B55" s="28" t="s">
        <v>95</v>
      </c>
      <c r="C55" s="29">
        <v>50000</v>
      </c>
      <c r="D55" s="29">
        <v>0</v>
      </c>
      <c r="E55" s="29">
        <f t="shared" si="12"/>
        <v>50000</v>
      </c>
      <c r="F55" s="29">
        <f t="shared" si="13"/>
        <v>30000</v>
      </c>
      <c r="G55" s="29">
        <f t="shared" si="14"/>
        <v>20000</v>
      </c>
    </row>
    <row r="56" spans="1:7" x14ac:dyDescent="0.25">
      <c r="A56" s="28" t="s">
        <v>286</v>
      </c>
      <c r="B56" s="28" t="s">
        <v>95</v>
      </c>
      <c r="C56" s="29">
        <v>50000</v>
      </c>
      <c r="D56" s="29">
        <v>0</v>
      </c>
      <c r="E56" s="29">
        <f t="shared" si="12"/>
        <v>50000</v>
      </c>
      <c r="F56" s="29">
        <f t="shared" si="13"/>
        <v>30000</v>
      </c>
      <c r="G56" s="29">
        <f t="shared" si="14"/>
        <v>20000</v>
      </c>
    </row>
    <row r="57" spans="1:7" x14ac:dyDescent="0.25">
      <c r="A57" s="28" t="s">
        <v>287</v>
      </c>
      <c r="B57" s="28" t="s">
        <v>95</v>
      </c>
      <c r="C57" s="29">
        <v>60000</v>
      </c>
      <c r="D57" s="29">
        <v>0</v>
      </c>
      <c r="E57" s="29">
        <f t="shared" si="12"/>
        <v>60000</v>
      </c>
      <c r="F57" s="29">
        <f t="shared" si="13"/>
        <v>36000</v>
      </c>
      <c r="G57" s="29">
        <f t="shared" si="14"/>
        <v>24000</v>
      </c>
    </row>
    <row r="58" spans="1:7" x14ac:dyDescent="0.25">
      <c r="A58" s="28" t="s">
        <v>288</v>
      </c>
      <c r="B58" s="28" t="s">
        <v>95</v>
      </c>
      <c r="C58" s="29">
        <v>50000</v>
      </c>
      <c r="D58" s="29">
        <v>0</v>
      </c>
      <c r="E58" s="29">
        <f t="shared" si="12"/>
        <v>50000</v>
      </c>
      <c r="F58" s="29">
        <f t="shared" si="13"/>
        <v>30000</v>
      </c>
      <c r="G58" s="29">
        <f t="shared" si="14"/>
        <v>20000</v>
      </c>
    </row>
    <row r="59" spans="1:7" x14ac:dyDescent="0.25">
      <c r="A59" s="28" t="s">
        <v>289</v>
      </c>
      <c r="B59" s="28" t="s">
        <v>95</v>
      </c>
      <c r="C59" s="29">
        <v>50000</v>
      </c>
      <c r="D59" s="29">
        <v>0</v>
      </c>
      <c r="E59" s="29">
        <f t="shared" si="12"/>
        <v>50000</v>
      </c>
      <c r="F59" s="29">
        <f t="shared" si="13"/>
        <v>30000</v>
      </c>
      <c r="G59" s="29">
        <f t="shared" si="14"/>
        <v>20000</v>
      </c>
    </row>
    <row r="60" spans="1:7" x14ac:dyDescent="0.25">
      <c r="A60" s="28" t="s">
        <v>290</v>
      </c>
      <c r="B60" s="28" t="s">
        <v>95</v>
      </c>
      <c r="C60" s="29">
        <v>75000</v>
      </c>
      <c r="D60" s="29">
        <v>0</v>
      </c>
      <c r="E60" s="29">
        <f t="shared" si="12"/>
        <v>75000</v>
      </c>
      <c r="F60" s="29">
        <f t="shared" si="13"/>
        <v>45000</v>
      </c>
      <c r="G60" s="29">
        <f t="shared" si="14"/>
        <v>30000</v>
      </c>
    </row>
    <row r="61" spans="1:7" x14ac:dyDescent="0.25">
      <c r="A61" s="28" t="s">
        <v>291</v>
      </c>
      <c r="B61" s="28" t="s">
        <v>95</v>
      </c>
      <c r="C61" s="29">
        <v>60000</v>
      </c>
      <c r="D61" s="29">
        <v>0</v>
      </c>
      <c r="E61" s="29">
        <f t="shared" si="12"/>
        <v>60000</v>
      </c>
      <c r="F61" s="29">
        <f t="shared" si="13"/>
        <v>36000</v>
      </c>
      <c r="G61" s="29">
        <f t="shared" si="14"/>
        <v>24000</v>
      </c>
    </row>
    <row r="62" spans="1:7" x14ac:dyDescent="0.25">
      <c r="A62" s="28" t="s">
        <v>292</v>
      </c>
      <c r="B62" s="28" t="s">
        <v>95</v>
      </c>
      <c r="C62" s="29">
        <v>60000</v>
      </c>
      <c r="D62" s="29">
        <v>0</v>
      </c>
      <c r="E62" s="29">
        <f t="shared" si="12"/>
        <v>60000</v>
      </c>
      <c r="F62" s="29">
        <f t="shared" si="13"/>
        <v>36000</v>
      </c>
      <c r="G62" s="29">
        <f t="shared" si="14"/>
        <v>24000</v>
      </c>
    </row>
    <row r="63" spans="1:7" x14ac:dyDescent="0.25">
      <c r="A63" s="28" t="s">
        <v>293</v>
      </c>
      <c r="B63" s="28" t="s">
        <v>95</v>
      </c>
      <c r="C63" s="29">
        <v>50000</v>
      </c>
      <c r="D63" s="29">
        <v>0</v>
      </c>
      <c r="E63" s="29">
        <f t="shared" si="12"/>
        <v>50000</v>
      </c>
      <c r="F63" s="29">
        <f t="shared" si="13"/>
        <v>30000</v>
      </c>
      <c r="G63" s="29">
        <f t="shared" si="14"/>
        <v>20000</v>
      </c>
    </row>
    <row r="64" spans="1:7" x14ac:dyDescent="0.25">
      <c r="A64" s="28" t="s">
        <v>294</v>
      </c>
      <c r="B64" s="28" t="s">
        <v>95</v>
      </c>
      <c r="C64" s="29">
        <v>75000</v>
      </c>
      <c r="D64" s="29">
        <v>0</v>
      </c>
      <c r="E64" s="29">
        <f t="shared" ref="E64:E67" si="15">C64-D64</f>
        <v>75000</v>
      </c>
      <c r="F64" s="29">
        <f t="shared" ref="F64:F67" si="16">E64*60%</f>
        <v>45000</v>
      </c>
      <c r="G64" s="29">
        <f t="shared" ref="G64:G67" si="17">E64*40%</f>
        <v>30000</v>
      </c>
    </row>
    <row r="65" spans="1:7" x14ac:dyDescent="0.25">
      <c r="A65" s="28" t="s">
        <v>295</v>
      </c>
      <c r="B65" s="28" t="s">
        <v>95</v>
      </c>
      <c r="C65" s="29">
        <v>50000</v>
      </c>
      <c r="D65" s="29">
        <v>0</v>
      </c>
      <c r="E65" s="29">
        <f t="shared" si="15"/>
        <v>50000</v>
      </c>
      <c r="F65" s="29">
        <f t="shared" si="16"/>
        <v>30000</v>
      </c>
      <c r="G65" s="29">
        <f t="shared" si="17"/>
        <v>20000</v>
      </c>
    </row>
    <row r="66" spans="1:7" x14ac:dyDescent="0.25">
      <c r="A66" s="28" t="s">
        <v>296</v>
      </c>
      <c r="B66" s="28" t="s">
        <v>376</v>
      </c>
      <c r="C66" s="29">
        <v>250000</v>
      </c>
      <c r="D66" s="29">
        <v>120000</v>
      </c>
      <c r="E66" s="29">
        <f t="shared" si="15"/>
        <v>130000</v>
      </c>
      <c r="F66" s="29">
        <f t="shared" si="16"/>
        <v>78000</v>
      </c>
      <c r="G66" s="29">
        <f t="shared" si="17"/>
        <v>52000</v>
      </c>
    </row>
    <row r="67" spans="1:7" x14ac:dyDescent="0.25">
      <c r="A67" s="28" t="s">
        <v>297</v>
      </c>
      <c r="B67" s="28" t="s">
        <v>95</v>
      </c>
      <c r="C67" s="29">
        <v>50000</v>
      </c>
      <c r="D67" s="29">
        <v>0</v>
      </c>
      <c r="E67" s="29">
        <f t="shared" si="15"/>
        <v>50000</v>
      </c>
      <c r="F67" s="29">
        <f t="shared" si="16"/>
        <v>30000</v>
      </c>
      <c r="G67" s="29">
        <f t="shared" si="17"/>
        <v>20000</v>
      </c>
    </row>
    <row r="68" spans="1:7" x14ac:dyDescent="0.25">
      <c r="A68" s="28" t="s">
        <v>298</v>
      </c>
      <c r="B68" s="28" t="s">
        <v>95</v>
      </c>
      <c r="C68" s="29">
        <v>50000</v>
      </c>
      <c r="D68" s="29">
        <v>0</v>
      </c>
      <c r="E68" s="29">
        <f t="shared" ref="E68:E74" si="18">C68-D68</f>
        <v>50000</v>
      </c>
      <c r="F68" s="29">
        <f t="shared" ref="F68:F74" si="19">E68*60%</f>
        <v>30000</v>
      </c>
      <c r="G68" s="29">
        <f t="shared" ref="G68:G74" si="20">E68*40%</f>
        <v>20000</v>
      </c>
    </row>
    <row r="69" spans="1:7" x14ac:dyDescent="0.25">
      <c r="A69" s="28" t="s">
        <v>299</v>
      </c>
      <c r="B69" s="28" t="s">
        <v>95</v>
      </c>
      <c r="C69" s="29">
        <v>65000</v>
      </c>
      <c r="D69" s="29">
        <v>0</v>
      </c>
      <c r="E69" s="29">
        <f t="shared" si="18"/>
        <v>65000</v>
      </c>
      <c r="F69" s="29">
        <f t="shared" si="19"/>
        <v>39000</v>
      </c>
      <c r="G69" s="29">
        <f t="shared" si="20"/>
        <v>26000</v>
      </c>
    </row>
    <row r="70" spans="1:7" x14ac:dyDescent="0.25">
      <c r="A70" s="28" t="s">
        <v>300</v>
      </c>
      <c r="B70" s="28" t="s">
        <v>95</v>
      </c>
      <c r="C70" s="29">
        <v>50000</v>
      </c>
      <c r="D70" s="29">
        <v>0</v>
      </c>
      <c r="E70" s="29">
        <f t="shared" si="18"/>
        <v>50000</v>
      </c>
      <c r="F70" s="29">
        <f t="shared" si="19"/>
        <v>30000</v>
      </c>
      <c r="G70" s="29">
        <f t="shared" si="20"/>
        <v>20000</v>
      </c>
    </row>
    <row r="71" spans="1:7" x14ac:dyDescent="0.25">
      <c r="A71" s="28" t="s">
        <v>301</v>
      </c>
      <c r="B71" s="28" t="s">
        <v>95</v>
      </c>
      <c r="C71" s="29">
        <v>50000</v>
      </c>
      <c r="D71" s="29">
        <v>0</v>
      </c>
      <c r="E71" s="29">
        <f t="shared" si="18"/>
        <v>50000</v>
      </c>
      <c r="F71" s="29">
        <f t="shared" si="19"/>
        <v>30000</v>
      </c>
      <c r="G71" s="29">
        <f t="shared" si="20"/>
        <v>20000</v>
      </c>
    </row>
    <row r="72" spans="1:7" x14ac:dyDescent="0.25">
      <c r="A72" s="28" t="s">
        <v>303</v>
      </c>
      <c r="B72" s="28" t="s">
        <v>95</v>
      </c>
      <c r="C72" s="29">
        <v>50000</v>
      </c>
      <c r="D72" s="29">
        <v>0</v>
      </c>
      <c r="E72" s="29">
        <f t="shared" si="18"/>
        <v>50000</v>
      </c>
      <c r="F72" s="29">
        <f t="shared" si="19"/>
        <v>30000</v>
      </c>
      <c r="G72" s="29">
        <f t="shared" si="20"/>
        <v>20000</v>
      </c>
    </row>
    <row r="73" spans="1:7" x14ac:dyDescent="0.25">
      <c r="A73" s="28" t="s">
        <v>304</v>
      </c>
      <c r="B73" s="28" t="s">
        <v>95</v>
      </c>
      <c r="C73" s="29">
        <v>30000</v>
      </c>
      <c r="D73" s="29">
        <v>0</v>
      </c>
      <c r="E73" s="29">
        <f t="shared" si="18"/>
        <v>30000</v>
      </c>
      <c r="F73" s="29">
        <v>10000</v>
      </c>
      <c r="G73" s="29">
        <v>20000</v>
      </c>
    </row>
    <row r="74" spans="1:7" x14ac:dyDescent="0.25">
      <c r="A74" s="28" t="s">
        <v>305</v>
      </c>
      <c r="B74" s="28" t="s">
        <v>95</v>
      </c>
      <c r="C74" s="29">
        <v>75000</v>
      </c>
      <c r="D74" s="29">
        <v>0</v>
      </c>
      <c r="E74" s="29">
        <f t="shared" si="18"/>
        <v>75000</v>
      </c>
      <c r="F74" s="29">
        <f t="shared" si="19"/>
        <v>45000</v>
      </c>
      <c r="G74" s="29">
        <f t="shared" si="20"/>
        <v>30000</v>
      </c>
    </row>
    <row r="75" spans="1:7" x14ac:dyDescent="0.25">
      <c r="A75" s="28" t="s">
        <v>175</v>
      </c>
      <c r="B75" s="28" t="s">
        <v>95</v>
      </c>
      <c r="C75" s="29">
        <v>50000</v>
      </c>
      <c r="D75" s="29">
        <v>0</v>
      </c>
      <c r="E75" s="29">
        <f t="shared" si="12"/>
        <v>50000</v>
      </c>
      <c r="F75" s="29">
        <f t="shared" si="13"/>
        <v>30000</v>
      </c>
      <c r="G75" s="29">
        <f t="shared" si="14"/>
        <v>20000</v>
      </c>
    </row>
    <row r="76" spans="1:7" x14ac:dyDescent="0.25">
      <c r="A76" s="28"/>
      <c r="B76" s="28"/>
      <c r="C76" s="29"/>
      <c r="D76" s="29"/>
      <c r="E76" s="29"/>
      <c r="F76" s="29"/>
      <c r="G76" s="29"/>
    </row>
    <row r="77" spans="1:7" x14ac:dyDescent="0.25">
      <c r="A77" s="31" t="s">
        <v>39</v>
      </c>
      <c r="B77" s="31"/>
      <c r="C77" s="32">
        <f>SUM(C60:C75)</f>
        <v>1090000</v>
      </c>
      <c r="D77" s="32">
        <f>SUM(D60:D75)</f>
        <v>120000</v>
      </c>
      <c r="E77" s="32">
        <f>SUM(E60:E75)</f>
        <v>970000</v>
      </c>
      <c r="F77" s="32">
        <f>SUM(F39:F76)</f>
        <v>1394000</v>
      </c>
      <c r="G77" s="32">
        <f>SUM(G39:G76)</f>
        <v>956000</v>
      </c>
    </row>
    <row r="78" spans="1:7" x14ac:dyDescent="0.25">
      <c r="A78" s="17" t="s">
        <v>46</v>
      </c>
      <c r="B78" s="17"/>
      <c r="C78" s="18"/>
      <c r="D78" s="18"/>
      <c r="E78" s="18"/>
      <c r="F78" s="18"/>
      <c r="G78" s="18"/>
    </row>
    <row r="79" spans="1:7" x14ac:dyDescent="0.25">
      <c r="A79" s="5" t="s">
        <v>279</v>
      </c>
      <c r="B79" s="5"/>
      <c r="C79" s="8">
        <v>50000</v>
      </c>
      <c r="D79" s="8">
        <v>0</v>
      </c>
      <c r="E79" s="8">
        <f t="shared" ref="E79:E91" si="21">C79-D79</f>
        <v>50000</v>
      </c>
      <c r="F79" s="8">
        <f t="shared" ref="F79:F91" si="22">E79</f>
        <v>50000</v>
      </c>
      <c r="G79" s="8"/>
    </row>
    <row r="80" spans="1:7" x14ac:dyDescent="0.25">
      <c r="A80" s="5" t="s">
        <v>283</v>
      </c>
      <c r="B80" s="5"/>
      <c r="C80" s="8">
        <v>100000</v>
      </c>
      <c r="D80" s="8">
        <v>0</v>
      </c>
      <c r="E80" s="8">
        <f t="shared" si="21"/>
        <v>100000</v>
      </c>
      <c r="F80" s="8">
        <f t="shared" si="22"/>
        <v>100000</v>
      </c>
      <c r="G80" s="8"/>
    </row>
    <row r="81" spans="1:7" x14ac:dyDescent="0.25">
      <c r="A81" s="5" t="s">
        <v>280</v>
      </c>
      <c r="B81" s="5"/>
      <c r="C81" s="8">
        <v>90000</v>
      </c>
      <c r="D81" s="8">
        <v>0</v>
      </c>
      <c r="E81" s="8">
        <f t="shared" si="21"/>
        <v>90000</v>
      </c>
      <c r="F81" s="8">
        <f t="shared" si="22"/>
        <v>90000</v>
      </c>
      <c r="G81" s="8"/>
    </row>
    <row r="82" spans="1:7" x14ac:dyDescent="0.25">
      <c r="A82" s="5"/>
      <c r="B82" s="5"/>
      <c r="C82" s="8">
        <v>0</v>
      </c>
      <c r="D82" s="8">
        <v>0</v>
      </c>
      <c r="E82" s="8">
        <f t="shared" si="21"/>
        <v>0</v>
      </c>
      <c r="F82" s="8">
        <f t="shared" si="22"/>
        <v>0</v>
      </c>
      <c r="G82" s="8"/>
    </row>
    <row r="83" spans="1:7" x14ac:dyDescent="0.25">
      <c r="A83" s="5"/>
      <c r="B83" s="5"/>
      <c r="C83" s="8">
        <v>0</v>
      </c>
      <c r="D83" s="8">
        <v>0</v>
      </c>
      <c r="E83" s="8">
        <f t="shared" si="21"/>
        <v>0</v>
      </c>
      <c r="F83" s="8">
        <f t="shared" si="22"/>
        <v>0</v>
      </c>
      <c r="G83" s="8"/>
    </row>
    <row r="84" spans="1:7" x14ac:dyDescent="0.25">
      <c r="A84" s="5"/>
      <c r="B84" s="5"/>
      <c r="C84" s="8">
        <v>0</v>
      </c>
      <c r="D84" s="8">
        <v>0</v>
      </c>
      <c r="E84" s="8">
        <f t="shared" si="21"/>
        <v>0</v>
      </c>
      <c r="F84" s="8">
        <f t="shared" si="22"/>
        <v>0</v>
      </c>
      <c r="G84" s="8"/>
    </row>
    <row r="85" spans="1:7" x14ac:dyDescent="0.25">
      <c r="A85" s="5"/>
      <c r="B85" s="5"/>
      <c r="C85" s="8">
        <v>0</v>
      </c>
      <c r="D85" s="8">
        <v>0</v>
      </c>
      <c r="E85" s="8">
        <f t="shared" si="21"/>
        <v>0</v>
      </c>
      <c r="F85" s="8">
        <f t="shared" si="22"/>
        <v>0</v>
      </c>
      <c r="G85" s="8"/>
    </row>
    <row r="86" spans="1:7" x14ac:dyDescent="0.25">
      <c r="A86" s="5"/>
      <c r="B86" s="5"/>
      <c r="C86" s="8">
        <v>0</v>
      </c>
      <c r="D86" s="8">
        <v>0</v>
      </c>
      <c r="E86" s="8">
        <f t="shared" si="21"/>
        <v>0</v>
      </c>
      <c r="F86" s="8">
        <f t="shared" si="22"/>
        <v>0</v>
      </c>
      <c r="G86" s="8"/>
    </row>
    <row r="87" spans="1:7" x14ac:dyDescent="0.25">
      <c r="A87" s="5"/>
      <c r="B87" s="5"/>
      <c r="C87" s="8">
        <v>0</v>
      </c>
      <c r="D87" s="8">
        <v>0</v>
      </c>
      <c r="E87" s="8">
        <f t="shared" si="21"/>
        <v>0</v>
      </c>
      <c r="F87" s="8">
        <f t="shared" si="22"/>
        <v>0</v>
      </c>
      <c r="G87" s="8"/>
    </row>
    <row r="88" spans="1:7" x14ac:dyDescent="0.25">
      <c r="A88" s="17" t="s">
        <v>19</v>
      </c>
      <c r="B88" s="17"/>
      <c r="C88" s="18">
        <f>SUM(C79:C87)</f>
        <v>240000</v>
      </c>
      <c r="D88" s="18">
        <f>SUM(D79:D87)</f>
        <v>0</v>
      </c>
      <c r="E88" s="18">
        <f>SUM(E79:E87)</f>
        <v>240000</v>
      </c>
      <c r="F88" s="18">
        <f>SUM(F79:F87)</f>
        <v>240000</v>
      </c>
      <c r="G88" s="18">
        <f>SUM(G79:G87)</f>
        <v>0</v>
      </c>
    </row>
    <row r="89" spans="1:7" x14ac:dyDescent="0.25">
      <c r="A89" s="34" t="s">
        <v>23</v>
      </c>
      <c r="B89" s="34"/>
      <c r="C89" s="35"/>
      <c r="D89" s="35"/>
      <c r="E89" s="35"/>
      <c r="F89" s="35"/>
      <c r="G89" s="35"/>
    </row>
    <row r="90" spans="1:7" x14ac:dyDescent="0.25">
      <c r="A90" s="5"/>
      <c r="B90" s="5"/>
      <c r="C90" s="8">
        <v>0</v>
      </c>
      <c r="D90" s="8">
        <v>0</v>
      </c>
      <c r="E90" s="8">
        <f t="shared" si="21"/>
        <v>0</v>
      </c>
      <c r="F90" s="8">
        <f t="shared" si="22"/>
        <v>0</v>
      </c>
      <c r="G90" s="8">
        <v>0</v>
      </c>
    </row>
    <row r="91" spans="1:7" x14ac:dyDescent="0.25">
      <c r="A91" s="5"/>
      <c r="B91" s="5"/>
      <c r="C91" s="8">
        <v>0</v>
      </c>
      <c r="D91" s="8">
        <v>0</v>
      </c>
      <c r="E91" s="8">
        <f t="shared" si="21"/>
        <v>0</v>
      </c>
      <c r="F91" s="8">
        <f t="shared" si="22"/>
        <v>0</v>
      </c>
      <c r="G91" s="8">
        <v>0</v>
      </c>
    </row>
    <row r="92" spans="1:7" x14ac:dyDescent="0.25">
      <c r="A92" s="34" t="s">
        <v>27</v>
      </c>
      <c r="B92" s="34"/>
      <c r="C92" s="35">
        <f>SUM(C90:C91)</f>
        <v>0</v>
      </c>
      <c r="D92" s="35">
        <f>SUM(D90:D91)</f>
        <v>0</v>
      </c>
      <c r="E92" s="35">
        <f>SUM(E90:E91)</f>
        <v>0</v>
      </c>
      <c r="F92" s="35">
        <f>SUM(F90:F91)</f>
        <v>0</v>
      </c>
      <c r="G92" s="35"/>
    </row>
    <row r="93" spans="1:7" x14ac:dyDescent="0.25">
      <c r="A93" s="38" t="s">
        <v>30</v>
      </c>
      <c r="B93" s="38"/>
      <c r="C93" s="39"/>
      <c r="D93" s="39"/>
      <c r="E93" s="39"/>
      <c r="F93" s="39"/>
      <c r="G93" s="39"/>
    </row>
    <row r="94" spans="1:7" x14ac:dyDescent="0.25">
      <c r="A94" s="28"/>
      <c r="B94" s="28"/>
      <c r="C94" s="29">
        <v>0</v>
      </c>
      <c r="D94" s="29">
        <v>0</v>
      </c>
      <c r="E94" s="29">
        <f>C94-D94</f>
        <v>0</v>
      </c>
      <c r="F94" s="29">
        <f>E94*60%</f>
        <v>0</v>
      </c>
      <c r="G94" s="29">
        <f>E94*40%</f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ref="E95:E100" si="23">C95-D95</f>
        <v>0</v>
      </c>
      <c r="F95" s="29">
        <f t="shared" ref="F95:F100" si="24">E95*60%</f>
        <v>0</v>
      </c>
      <c r="G95" s="29">
        <f t="shared" ref="G95:G100" si="25">E95*40%</f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3"/>
        <v>0</v>
      </c>
      <c r="F96" s="29">
        <f t="shared" si="24"/>
        <v>0</v>
      </c>
      <c r="G96" s="29">
        <f t="shared" si="25"/>
        <v>0</v>
      </c>
    </row>
    <row r="97" spans="1:7" x14ac:dyDescent="0.25">
      <c r="A97" s="28"/>
      <c r="B97" s="28"/>
      <c r="C97" s="29">
        <v>0</v>
      </c>
      <c r="D97" s="29">
        <v>0</v>
      </c>
      <c r="E97" s="29">
        <f t="shared" si="23"/>
        <v>0</v>
      </c>
      <c r="F97" s="29">
        <f t="shared" si="24"/>
        <v>0</v>
      </c>
      <c r="G97" s="29">
        <f t="shared" si="25"/>
        <v>0</v>
      </c>
    </row>
    <row r="98" spans="1:7" x14ac:dyDescent="0.25">
      <c r="A98" s="28"/>
      <c r="B98" s="28"/>
      <c r="C98" s="29">
        <v>0</v>
      </c>
      <c r="D98" s="29">
        <v>0</v>
      </c>
      <c r="E98" s="29">
        <f t="shared" si="23"/>
        <v>0</v>
      </c>
      <c r="F98" s="29">
        <f t="shared" si="24"/>
        <v>0</v>
      </c>
      <c r="G98" s="29">
        <f t="shared" si="25"/>
        <v>0</v>
      </c>
    </row>
    <row r="99" spans="1:7" x14ac:dyDescent="0.25">
      <c r="A99" s="28"/>
      <c r="B99" s="28"/>
      <c r="C99" s="29">
        <v>0</v>
      </c>
      <c r="D99" s="29">
        <v>0</v>
      </c>
      <c r="E99" s="29">
        <f t="shared" si="23"/>
        <v>0</v>
      </c>
      <c r="F99" s="29">
        <f t="shared" si="24"/>
        <v>0</v>
      </c>
      <c r="G99" s="29">
        <f t="shared" si="25"/>
        <v>0</v>
      </c>
    </row>
    <row r="100" spans="1:7" x14ac:dyDescent="0.25">
      <c r="A100" s="28"/>
      <c r="B100" s="28"/>
      <c r="C100" s="29">
        <v>0</v>
      </c>
      <c r="D100" s="29">
        <v>0</v>
      </c>
      <c r="E100" s="29">
        <f t="shared" si="23"/>
        <v>0</v>
      </c>
      <c r="F100" s="29">
        <f t="shared" si="24"/>
        <v>0</v>
      </c>
      <c r="G100" s="29">
        <f t="shared" si="25"/>
        <v>0</v>
      </c>
    </row>
    <row r="101" spans="1:7" x14ac:dyDescent="0.25">
      <c r="A101" s="38" t="s">
        <v>31</v>
      </c>
      <c r="B101" s="38"/>
      <c r="C101" s="39">
        <f>SUM(C94:C100)</f>
        <v>0</v>
      </c>
      <c r="D101" s="39">
        <f>SUM(D94:D100)</f>
        <v>0</v>
      </c>
      <c r="E101" s="39">
        <f>SUM(E94:E100)</f>
        <v>0</v>
      </c>
      <c r="F101" s="39">
        <f>SUM(F94:F100)</f>
        <v>0</v>
      </c>
      <c r="G101" s="39">
        <f>SUM(G94:G100)</f>
        <v>0</v>
      </c>
    </row>
    <row r="102" spans="1:7" x14ac:dyDescent="0.25">
      <c r="A102" s="40" t="s">
        <v>32</v>
      </c>
      <c r="B102" s="40"/>
      <c r="C102" s="41"/>
      <c r="D102" s="41"/>
      <c r="E102" s="41"/>
      <c r="F102" s="41"/>
      <c r="G102" s="41"/>
    </row>
    <row r="103" spans="1:7" x14ac:dyDescent="0.25">
      <c r="A103" s="28"/>
      <c r="B103" s="28"/>
      <c r="C103" s="29">
        <v>0</v>
      </c>
      <c r="D103" s="29">
        <v>0</v>
      </c>
      <c r="E103" s="29">
        <f>C103-D103</f>
        <v>0</v>
      </c>
      <c r="F103" s="29">
        <f>E103*60%</f>
        <v>0</v>
      </c>
      <c r="G103" s="29">
        <f>E103*40%</f>
        <v>0</v>
      </c>
    </row>
    <row r="104" spans="1:7" x14ac:dyDescent="0.25">
      <c r="A104" s="28"/>
      <c r="B104" s="28"/>
      <c r="C104" s="29">
        <v>0</v>
      </c>
      <c r="D104" s="29">
        <v>0</v>
      </c>
      <c r="E104" s="29">
        <f t="shared" ref="E104:E109" si="26">C104-D104</f>
        <v>0</v>
      </c>
      <c r="F104" s="29">
        <f t="shared" ref="F104:F109" si="27">E104*60%</f>
        <v>0</v>
      </c>
      <c r="G104" s="29">
        <f t="shared" ref="G104:G109" si="28">E104*40%</f>
        <v>0</v>
      </c>
    </row>
    <row r="105" spans="1:7" x14ac:dyDescent="0.25">
      <c r="A105" s="28"/>
      <c r="B105" s="28"/>
      <c r="C105" s="29">
        <v>0</v>
      </c>
      <c r="D105" s="29">
        <v>0</v>
      </c>
      <c r="E105" s="29">
        <f t="shared" si="26"/>
        <v>0</v>
      </c>
      <c r="F105" s="29">
        <f t="shared" si="27"/>
        <v>0</v>
      </c>
      <c r="G105" s="29">
        <f t="shared" si="28"/>
        <v>0</v>
      </c>
    </row>
    <row r="106" spans="1:7" x14ac:dyDescent="0.25">
      <c r="A106" s="28"/>
      <c r="B106" s="28"/>
      <c r="C106" s="29">
        <v>0</v>
      </c>
      <c r="D106" s="29">
        <v>0</v>
      </c>
      <c r="E106" s="29">
        <f t="shared" si="26"/>
        <v>0</v>
      </c>
      <c r="F106" s="29">
        <f t="shared" si="27"/>
        <v>0</v>
      </c>
      <c r="G106" s="29">
        <f t="shared" si="28"/>
        <v>0</v>
      </c>
    </row>
    <row r="107" spans="1:7" x14ac:dyDescent="0.25">
      <c r="A107" s="28"/>
      <c r="B107" s="28"/>
      <c r="C107" s="29">
        <v>0</v>
      </c>
      <c r="D107" s="29">
        <v>0</v>
      </c>
      <c r="E107" s="29">
        <f t="shared" si="26"/>
        <v>0</v>
      </c>
      <c r="F107" s="29">
        <f t="shared" si="27"/>
        <v>0</v>
      </c>
      <c r="G107" s="29">
        <f t="shared" si="28"/>
        <v>0</v>
      </c>
    </row>
    <row r="108" spans="1:7" x14ac:dyDescent="0.25">
      <c r="A108" s="28"/>
      <c r="B108" s="28"/>
      <c r="C108" s="29">
        <v>0</v>
      </c>
      <c r="D108" s="29">
        <v>0</v>
      </c>
      <c r="E108" s="29">
        <f t="shared" si="26"/>
        <v>0</v>
      </c>
      <c r="F108" s="29">
        <f t="shared" si="27"/>
        <v>0</v>
      </c>
      <c r="G108" s="29">
        <f t="shared" si="28"/>
        <v>0</v>
      </c>
    </row>
    <row r="109" spans="1:7" x14ac:dyDescent="0.25">
      <c r="A109" s="28"/>
      <c r="B109" s="28"/>
      <c r="C109" s="29">
        <v>0</v>
      </c>
      <c r="D109" s="29">
        <v>0</v>
      </c>
      <c r="E109" s="29">
        <f t="shared" si="26"/>
        <v>0</v>
      </c>
      <c r="F109" s="29">
        <f t="shared" si="27"/>
        <v>0</v>
      </c>
      <c r="G109" s="29">
        <f t="shared" si="28"/>
        <v>0</v>
      </c>
    </row>
    <row r="110" spans="1:7" x14ac:dyDescent="0.25">
      <c r="A110" s="40" t="s">
        <v>33</v>
      </c>
      <c r="B110" s="40"/>
      <c r="C110" s="41">
        <f>SUM(C103:C109)</f>
        <v>0</v>
      </c>
      <c r="D110" s="41">
        <f>SUM(D103:D109)</f>
        <v>0</v>
      </c>
      <c r="E110" s="41">
        <f>SUM(E103:E109)</f>
        <v>0</v>
      </c>
      <c r="F110" s="41">
        <f>SUM(F103:F109)</f>
        <v>0</v>
      </c>
      <c r="G110" s="41">
        <f>SUM(G103:G109)</f>
        <v>0</v>
      </c>
    </row>
    <row r="111" spans="1:7" x14ac:dyDescent="0.25">
      <c r="A111" s="26" t="s">
        <v>11</v>
      </c>
      <c r="B111" s="26"/>
      <c r="C111" s="27">
        <f>C110+C101+C92+C88+C77+C37+C28+C18+C10</f>
        <v>1835000</v>
      </c>
      <c r="D111" s="27">
        <f>D110+D101+D92+D88+D77+D37+D28+D18+D10</f>
        <v>140000</v>
      </c>
      <c r="E111" s="27">
        <f>E110+E101+E92+E88+E77+E37+E28+E18+E10</f>
        <v>1695000</v>
      </c>
      <c r="F111" s="27">
        <f>F110+F101+F92+F88+F77+F37+F28+F18+F10</f>
        <v>1925000</v>
      </c>
      <c r="G111" s="27">
        <f>G110+G101+G92+G88+G77+G37+G28+G18+G10</f>
        <v>1150000</v>
      </c>
    </row>
  </sheetData>
  <autoFilter ref="A1:G95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3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153</v>
      </c>
      <c r="J2" s="23">
        <v>70000</v>
      </c>
    </row>
    <row r="3" spans="1:34" x14ac:dyDescent="0.25">
      <c r="A3" s="5" t="s">
        <v>306</v>
      </c>
      <c r="B3" s="5" t="s">
        <v>59</v>
      </c>
      <c r="C3" s="8">
        <v>160000</v>
      </c>
      <c r="D3" s="8">
        <v>0</v>
      </c>
      <c r="E3" s="8">
        <f t="shared" ref="E3:E9" si="0">C3-D3</f>
        <v>160000</v>
      </c>
      <c r="F3" s="8">
        <f t="shared" ref="F3:F9" si="1">E3*60%</f>
        <v>96000</v>
      </c>
      <c r="G3" s="8">
        <f t="shared" ref="G3:G9" si="2">E3*40%</f>
        <v>64000</v>
      </c>
      <c r="I3" s="5" t="s">
        <v>311</v>
      </c>
      <c r="J3" s="6">
        <v>115000</v>
      </c>
    </row>
    <row r="4" spans="1:34" x14ac:dyDescent="0.25">
      <c r="A4" s="5" t="s">
        <v>307</v>
      </c>
      <c r="B4" s="5"/>
      <c r="C4" s="8">
        <v>90000</v>
      </c>
      <c r="D4" s="8">
        <v>0</v>
      </c>
      <c r="E4" s="8">
        <f t="shared" si="0"/>
        <v>90000</v>
      </c>
      <c r="F4" s="8">
        <f t="shared" si="1"/>
        <v>54000</v>
      </c>
      <c r="G4" s="8">
        <f t="shared" si="2"/>
        <v>36000</v>
      </c>
      <c r="I4" s="5"/>
      <c r="J4" s="6">
        <v>0</v>
      </c>
    </row>
    <row r="5" spans="1:34" x14ac:dyDescent="0.25">
      <c r="A5" s="5" t="s">
        <v>310</v>
      </c>
      <c r="B5" s="5"/>
      <c r="C5" s="8">
        <v>140000</v>
      </c>
      <c r="D5" s="8">
        <v>0</v>
      </c>
      <c r="E5" s="8">
        <f t="shared" si="0"/>
        <v>140000</v>
      </c>
      <c r="F5" s="8">
        <f t="shared" si="1"/>
        <v>84000</v>
      </c>
      <c r="G5" s="8">
        <f t="shared" si="2"/>
        <v>56000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390000</v>
      </c>
      <c r="D10" s="12">
        <f>SUM(D3:D9)</f>
        <v>0</v>
      </c>
      <c r="E10" s="12">
        <f>SUM(E3:E9)</f>
        <v>390000</v>
      </c>
      <c r="F10" s="12">
        <f>SUM(F3:F9)</f>
        <v>234000</v>
      </c>
      <c r="G10" s="12">
        <f>SUM(G3:G9)</f>
        <v>156000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SUM(J2:J8)</f>
        <v>185000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308</v>
      </c>
      <c r="B20" s="5"/>
      <c r="C20" s="8">
        <v>590000</v>
      </c>
      <c r="D20" s="8">
        <v>28000</v>
      </c>
      <c r="E20" s="8">
        <f t="shared" ref="E20:E27" si="6">C20-D20</f>
        <v>562000</v>
      </c>
      <c r="F20" s="19">
        <f t="shared" ref="F20:F27" si="7">E20*60%</f>
        <v>337200</v>
      </c>
      <c r="G20" s="19">
        <f t="shared" ref="G20:G27" si="8">E20*40%</f>
        <v>224800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673200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185000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488200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590000</v>
      </c>
      <c r="D28" s="16">
        <f>SUM(D20:D27)</f>
        <v>28000</v>
      </c>
      <c r="E28" s="16">
        <f>SUM(E20:E27)</f>
        <v>562000</v>
      </c>
      <c r="F28" s="16">
        <f>SUM(F20:F27)</f>
        <v>337200</v>
      </c>
      <c r="G28" s="16">
        <f>SUM(G20:G27)</f>
        <v>224800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309</v>
      </c>
      <c r="B30" s="5" t="s">
        <v>54</v>
      </c>
      <c r="C30" s="8">
        <v>170000</v>
      </c>
      <c r="D30" s="8">
        <v>0</v>
      </c>
      <c r="E30" s="8">
        <f t="shared" ref="E30:E36" si="9">C30-D30</f>
        <v>170000</v>
      </c>
      <c r="F30" s="8">
        <f t="shared" ref="F30:F36" si="10">E30*60%</f>
        <v>102000</v>
      </c>
      <c r="G30" s="8">
        <f t="shared" ref="G30:G36" si="11">E30*40%</f>
        <v>68000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170000</v>
      </c>
      <c r="D37" s="21">
        <f>SUM(D30:D36)</f>
        <v>0</v>
      </c>
      <c r="E37" s="21">
        <f>SUM(E30:E36)</f>
        <v>170000</v>
      </c>
      <c r="F37" s="21">
        <f>SUM(F30:F36)</f>
        <v>102000</v>
      </c>
      <c r="G37" s="21">
        <f>SUM(G30:G36)</f>
        <v>68000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1150000</v>
      </c>
      <c r="D98" s="27">
        <f>D97+D88+D79+D75+D64+D37+D28+D18+D10</f>
        <v>28000</v>
      </c>
      <c r="E98" s="27">
        <f>E97+E88+E79+E75+E64+E37+E28+E18+E10</f>
        <v>1122000</v>
      </c>
      <c r="F98" s="27">
        <f>F97+F88+F79+F75+F64+F37+F28+F18+F10</f>
        <v>673200</v>
      </c>
      <c r="G98" s="27">
        <f>G97+G88+G79+G75+G64+G37+G28+G18+G10</f>
        <v>448800</v>
      </c>
    </row>
  </sheetData>
  <autoFilter ref="A1:G82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2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38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3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390</v>
      </c>
      <c r="J2" s="23">
        <v>15000</v>
      </c>
    </row>
    <row r="3" spans="1:34" x14ac:dyDescent="0.25">
      <c r="A3" s="5" t="s">
        <v>280</v>
      </c>
      <c r="B3" s="5" t="s">
        <v>54</v>
      </c>
      <c r="C3" s="8">
        <v>70000</v>
      </c>
      <c r="D3" s="8">
        <v>0</v>
      </c>
      <c r="E3" s="8">
        <f t="shared" ref="E3:E9" si="0">C3-D3</f>
        <v>70000</v>
      </c>
      <c r="F3" s="8">
        <f t="shared" ref="F3:F9" si="1">E3*60%</f>
        <v>42000</v>
      </c>
      <c r="G3" s="8">
        <f t="shared" ref="G3:G9" si="2">E3*40%</f>
        <v>28000</v>
      </c>
      <c r="I3" s="5" t="s">
        <v>163</v>
      </c>
      <c r="J3" s="6">
        <v>5000</v>
      </c>
    </row>
    <row r="4" spans="1:34" x14ac:dyDescent="0.25">
      <c r="A4" s="5" t="s">
        <v>318</v>
      </c>
      <c r="B4" s="5" t="s">
        <v>114</v>
      </c>
      <c r="C4" s="8">
        <v>120000</v>
      </c>
      <c r="D4" s="8">
        <v>0</v>
      </c>
      <c r="E4" s="8">
        <f t="shared" si="0"/>
        <v>120000</v>
      </c>
      <c r="F4" s="8">
        <f t="shared" si="1"/>
        <v>72000</v>
      </c>
      <c r="G4" s="8">
        <f t="shared" si="2"/>
        <v>48000</v>
      </c>
      <c r="I4" s="5"/>
      <c r="J4" s="6"/>
    </row>
    <row r="5" spans="1:34" x14ac:dyDescent="0.25">
      <c r="A5" s="5" t="s">
        <v>319</v>
      </c>
      <c r="B5" s="5" t="s">
        <v>53</v>
      </c>
      <c r="C5" s="8">
        <v>200000</v>
      </c>
      <c r="D5" s="8">
        <v>70000</v>
      </c>
      <c r="E5" s="8">
        <f t="shared" si="0"/>
        <v>130000</v>
      </c>
      <c r="F5" s="8">
        <f>E5-G5</f>
        <v>20000</v>
      </c>
      <c r="G5" s="8">
        <v>110000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390000</v>
      </c>
      <c r="D10" s="12">
        <f>SUM(D3:D9)</f>
        <v>70000</v>
      </c>
      <c r="E10" s="12">
        <f>SUM(E3:E9)</f>
        <v>320000</v>
      </c>
      <c r="F10" s="12">
        <f>SUM(F3:F9)</f>
        <v>134000</v>
      </c>
      <c r="G10" s="12">
        <f>SUM(G3:G9)</f>
        <v>186000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SUM(J2:J10)</f>
        <v>20000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323</v>
      </c>
      <c r="B20" s="5"/>
      <c r="C20" s="8">
        <v>60000</v>
      </c>
      <c r="D20" s="8">
        <v>0</v>
      </c>
      <c r="E20" s="8">
        <f t="shared" ref="E20:E27" si="6">C20-D20</f>
        <v>60000</v>
      </c>
      <c r="F20" s="19">
        <f t="shared" ref="F20:F27" si="7">E20*60%</f>
        <v>36000</v>
      </c>
      <c r="G20" s="19">
        <f t="shared" ref="G20:G27" si="8">E20*40%</f>
        <v>24000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1668000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20000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1648000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60000</v>
      </c>
      <c r="D28" s="16">
        <f>SUM(D20:D27)</f>
        <v>0</v>
      </c>
      <c r="E28" s="16">
        <f>SUM(E20:E27)</f>
        <v>60000</v>
      </c>
      <c r="F28" s="16">
        <f>SUM(F20:F27)</f>
        <v>36000</v>
      </c>
      <c r="G28" s="16">
        <f>SUM(G20:G27)</f>
        <v>24000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314</v>
      </c>
      <c r="B30" s="5" t="s">
        <v>59</v>
      </c>
      <c r="C30" s="8">
        <v>130000</v>
      </c>
      <c r="D30" s="8">
        <v>0</v>
      </c>
      <c r="E30" s="8">
        <f t="shared" ref="E30:E36" si="9">C30-D30</f>
        <v>130000</v>
      </c>
      <c r="F30" s="8">
        <f t="shared" ref="F30:F36" si="10">E30*60%</f>
        <v>78000</v>
      </c>
      <c r="G30" s="8">
        <f t="shared" ref="G30:G36" si="11">E30*40%</f>
        <v>52000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130000</v>
      </c>
      <c r="D37" s="21">
        <f>SUM(D30:D36)</f>
        <v>0</v>
      </c>
      <c r="E37" s="21">
        <f>SUM(E30:E36)</f>
        <v>130000</v>
      </c>
      <c r="F37" s="21">
        <f>SUM(F30:F36)</f>
        <v>78000</v>
      </c>
      <c r="G37" s="21">
        <f>SUM(G30:G36)</f>
        <v>52000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313</v>
      </c>
      <c r="B66" s="5"/>
      <c r="C66" s="8">
        <v>80000</v>
      </c>
      <c r="D66" s="8">
        <v>0</v>
      </c>
      <c r="E66" s="8">
        <f t="shared" ref="E66:E78" si="15">C66-D66</f>
        <v>80000</v>
      </c>
      <c r="F66" s="8">
        <f t="shared" ref="F66:F78" si="16">E66</f>
        <v>80000</v>
      </c>
      <c r="G66" s="8"/>
    </row>
    <row r="67" spans="1:7" x14ac:dyDescent="0.25">
      <c r="A67" s="5" t="s">
        <v>283</v>
      </c>
      <c r="B67" s="5"/>
      <c r="C67" s="8">
        <v>1000000</v>
      </c>
      <c r="D67" s="8">
        <v>140000</v>
      </c>
      <c r="E67" s="8">
        <f t="shared" si="15"/>
        <v>860000</v>
      </c>
      <c r="F67" s="8">
        <f t="shared" si="16"/>
        <v>860000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1080000</v>
      </c>
      <c r="D75" s="18">
        <f>SUM(D66:D74)</f>
        <v>140000</v>
      </c>
      <c r="E75" s="18">
        <f>SUM(E66:E74)</f>
        <v>940000</v>
      </c>
      <c r="F75" s="18">
        <f>SUM(F66:F74)</f>
        <v>940000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321</v>
      </c>
      <c r="B80" s="38"/>
      <c r="C80" s="39"/>
      <c r="D80" s="39"/>
      <c r="E80" s="39"/>
      <c r="F80" s="39"/>
      <c r="G80" s="39"/>
    </row>
    <row r="81" spans="1:7" x14ac:dyDescent="0.25">
      <c r="A81" s="28" t="s">
        <v>322</v>
      </c>
      <c r="B81" s="28"/>
      <c r="C81" s="29">
        <v>400000</v>
      </c>
      <c r="D81" s="29">
        <v>0</v>
      </c>
      <c r="E81" s="29">
        <f>C81-D81</f>
        <v>400000</v>
      </c>
      <c r="F81" s="29">
        <f>E81*40%</f>
        <v>160000</v>
      </c>
      <c r="G81" s="29">
        <f>E81*60%</f>
        <v>240000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400000</v>
      </c>
      <c r="D88" s="39">
        <f>SUM(D81:D87)</f>
        <v>0</v>
      </c>
      <c r="E88" s="39">
        <f>SUM(E81:E87)</f>
        <v>400000</v>
      </c>
      <c r="F88" s="39">
        <f>SUM(F81:F87)</f>
        <v>160000</v>
      </c>
      <c r="G88" s="39">
        <f>SUM(G81:G87)</f>
        <v>240000</v>
      </c>
    </row>
    <row r="89" spans="1:7" x14ac:dyDescent="0.25">
      <c r="A89" s="40" t="s">
        <v>312</v>
      </c>
      <c r="B89" s="40"/>
      <c r="C89" s="41"/>
      <c r="D89" s="41"/>
      <c r="E89" s="41"/>
      <c r="F89" s="41"/>
      <c r="G89" s="41"/>
    </row>
    <row r="90" spans="1:7" x14ac:dyDescent="0.25">
      <c r="A90" s="28" t="s">
        <v>320</v>
      </c>
      <c r="B90" s="28"/>
      <c r="C90" s="29">
        <v>350000</v>
      </c>
      <c r="D90" s="29">
        <v>0</v>
      </c>
      <c r="E90" s="29">
        <f>C90-D90</f>
        <v>350000</v>
      </c>
      <c r="F90" s="29">
        <f>E90*40%</f>
        <v>140000</v>
      </c>
      <c r="G90" s="29">
        <f>E90*60%</f>
        <v>210000</v>
      </c>
    </row>
    <row r="91" spans="1:7" x14ac:dyDescent="0.25">
      <c r="A91" s="28" t="s">
        <v>315</v>
      </c>
      <c r="B91" s="28"/>
      <c r="C91" s="29">
        <v>30000</v>
      </c>
      <c r="D91" s="29">
        <v>0</v>
      </c>
      <c r="E91" s="29">
        <f t="shared" ref="E91:E96" si="20">C91-D91</f>
        <v>30000</v>
      </c>
      <c r="F91" s="29">
        <f>E91*40%</f>
        <v>12000</v>
      </c>
      <c r="G91" s="29">
        <f>E91*60%</f>
        <v>18000</v>
      </c>
    </row>
    <row r="92" spans="1:7" x14ac:dyDescent="0.25">
      <c r="A92" s="28" t="s">
        <v>316</v>
      </c>
      <c r="B92" s="28"/>
      <c r="C92" s="29">
        <v>162000</v>
      </c>
      <c r="D92" s="29">
        <v>0</v>
      </c>
      <c r="E92" s="29">
        <f t="shared" si="20"/>
        <v>162000</v>
      </c>
      <c r="F92" s="29"/>
      <c r="G92" s="29">
        <v>162000</v>
      </c>
    </row>
    <row r="93" spans="1:7" x14ac:dyDescent="0.25">
      <c r="A93" s="28" t="s">
        <v>175</v>
      </c>
      <c r="B93" s="28"/>
      <c r="C93" s="29">
        <v>110000</v>
      </c>
      <c r="D93" s="29">
        <v>0</v>
      </c>
      <c r="E93" s="29">
        <f t="shared" si="20"/>
        <v>110000</v>
      </c>
      <c r="F93" s="29">
        <f>E93*40%</f>
        <v>44000</v>
      </c>
      <c r="G93" s="29">
        <f>E93*60%</f>
        <v>66000</v>
      </c>
    </row>
    <row r="94" spans="1:7" x14ac:dyDescent="0.25">
      <c r="A94" s="28" t="s">
        <v>317</v>
      </c>
      <c r="B94" s="28"/>
      <c r="C94" s="29">
        <v>310000</v>
      </c>
      <c r="D94" s="29">
        <v>0</v>
      </c>
      <c r="E94" s="29">
        <f t="shared" si="20"/>
        <v>310000</v>
      </c>
      <c r="F94" s="29">
        <f>E94*40%</f>
        <v>124000</v>
      </c>
      <c r="G94" s="29">
        <f>E94*60%</f>
        <v>186000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ref="F95:F96" si="21">E95*60%</f>
        <v>0</v>
      </c>
      <c r="G95" s="29">
        <f t="shared" ref="G95:G96" si="22">E95*40%</f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962000</v>
      </c>
      <c r="D97" s="41">
        <f>SUM(D90:D96)</f>
        <v>0</v>
      </c>
      <c r="E97" s="41">
        <f>SUM(E90:E96)</f>
        <v>962000</v>
      </c>
      <c r="F97" s="41">
        <f>SUM(F90:F96)</f>
        <v>320000</v>
      </c>
      <c r="G97" s="41">
        <f>SUM(G90:G96)</f>
        <v>642000</v>
      </c>
    </row>
    <row r="98" spans="1:7" x14ac:dyDescent="0.25">
      <c r="A98" s="26" t="s">
        <v>11</v>
      </c>
      <c r="B98" s="26"/>
      <c r="C98" s="27">
        <f>C97+C88+C79+C75+C64+C37+C28+C18+C10</f>
        <v>3022000</v>
      </c>
      <c r="D98" s="27">
        <f>D97+D88+D79+D75+D64+D37+D28+D18+D10</f>
        <v>210000</v>
      </c>
      <c r="E98" s="27">
        <f>E97+E88+E79+E75+E64+E37+E28+E18+E10</f>
        <v>2812000</v>
      </c>
      <c r="F98" s="27">
        <f>F97+F88+F79+F75+F64+F37+F28+F18+F10</f>
        <v>1668000</v>
      </c>
      <c r="G98" s="27">
        <f>G97+G88+G79+G75+G64+G37+G28+G18+G10</f>
        <v>1144000</v>
      </c>
    </row>
  </sheetData>
  <autoFilter ref="A1:G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4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163</v>
      </c>
      <c r="J2" s="23">
        <v>20000</v>
      </c>
    </row>
    <row r="3" spans="1:34" x14ac:dyDescent="0.25">
      <c r="A3" s="5" t="s">
        <v>324</v>
      </c>
      <c r="B3" s="5" t="s">
        <v>54</v>
      </c>
      <c r="C3" s="8">
        <v>80000</v>
      </c>
      <c r="D3" s="8">
        <v>0</v>
      </c>
      <c r="E3" s="8">
        <f t="shared" ref="E3:E9" si="0">C3-D3</f>
        <v>80000</v>
      </c>
      <c r="F3" s="8">
        <f t="shared" ref="F3:F9" si="1">E3*60%</f>
        <v>48000</v>
      </c>
      <c r="G3" s="8">
        <f t="shared" ref="G3:G9" si="2">E3*40%</f>
        <v>32000</v>
      </c>
      <c r="I3" s="5" t="s">
        <v>325</v>
      </c>
      <c r="J3" s="6">
        <v>50000</v>
      </c>
    </row>
    <row r="4" spans="1:34" x14ac:dyDescent="0.25">
      <c r="A4" s="5" t="s">
        <v>55</v>
      </c>
      <c r="B4" s="5" t="s">
        <v>54</v>
      </c>
      <c r="C4" s="8">
        <v>90000</v>
      </c>
      <c r="D4" s="8">
        <v>0</v>
      </c>
      <c r="E4" s="8">
        <f t="shared" si="0"/>
        <v>90000</v>
      </c>
      <c r="F4" s="8">
        <f t="shared" si="1"/>
        <v>54000</v>
      </c>
      <c r="G4" s="8">
        <f t="shared" si="2"/>
        <v>36000</v>
      </c>
      <c r="I4" s="5" t="s">
        <v>163</v>
      </c>
      <c r="J4" s="6">
        <v>10000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170000</v>
      </c>
      <c r="D10" s="12">
        <f>SUM(D3:D9)</f>
        <v>0</v>
      </c>
      <c r="E10" s="12">
        <f>SUM(E3:E9)</f>
        <v>170000</v>
      </c>
      <c r="F10" s="12">
        <f>SUM(F3:F9)</f>
        <v>102000</v>
      </c>
      <c r="G10" s="12">
        <f>SUM(G3:G9)</f>
        <v>68000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SUM(J2:J9)</f>
        <v>80000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102000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80000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22000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170000</v>
      </c>
      <c r="D98" s="27">
        <f>D97+D88+D79+D75+D64+D37+D28+D18+D10</f>
        <v>0</v>
      </c>
      <c r="E98" s="27">
        <f>E97+E88+E79+E75+E64+E37+E28+E18+E10</f>
        <v>170000</v>
      </c>
      <c r="F98" s="27">
        <f>F97+F88+F79+F75+F64+F37+F28+F18+F10</f>
        <v>102000</v>
      </c>
      <c r="G98" s="27">
        <f>G97+G88+G79+G75+G64+G37+G28+G18+G10</f>
        <v>68000</v>
      </c>
    </row>
  </sheetData>
  <autoFilter ref="A1:G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tabSelected="1" zoomScale="80" zoomScaleNormal="80" workbookViewId="0">
      <selection activeCell="E7" sqref="E7"/>
    </sheetView>
  </sheetViews>
  <sheetFormatPr baseColWidth="10" defaultRowHeight="15" x14ac:dyDescent="0.25"/>
  <cols>
    <col min="1" max="1" width="30.7109375" customWidth="1"/>
    <col min="2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327</v>
      </c>
      <c r="J2" s="23">
        <v>8000</v>
      </c>
    </row>
    <row r="3" spans="1:34" x14ac:dyDescent="0.25">
      <c r="A3" s="5" t="s">
        <v>326</v>
      </c>
      <c r="B3" s="5" t="s">
        <v>53</v>
      </c>
      <c r="C3" s="8">
        <v>400000</v>
      </c>
      <c r="D3" s="8">
        <v>140000</v>
      </c>
      <c r="E3" s="8">
        <f t="shared" ref="E3:E9" si="0">C3-D3</f>
        <v>260000</v>
      </c>
      <c r="F3" s="8">
        <f>E3-G3</f>
        <v>80000</v>
      </c>
      <c r="G3" s="8">
        <v>180000</v>
      </c>
      <c r="I3" s="5" t="s">
        <v>328</v>
      </c>
      <c r="J3" s="6">
        <v>240000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ref="F4:F9" si="1">E4*60%</f>
        <v>0</v>
      </c>
      <c r="G4" s="8">
        <f t="shared" ref="G4:G9" si="2">E4*40%</f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400000</v>
      </c>
      <c r="D10" s="12">
        <f>SUM(D3:D9)</f>
        <v>140000</v>
      </c>
      <c r="E10" s="12">
        <f>SUM(E3:E9)</f>
        <v>260000</v>
      </c>
      <c r="F10" s="12">
        <f>SUM(F3:F9)</f>
        <v>80000</v>
      </c>
      <c r="G10" s="12">
        <f>SUM(G3:G9)</f>
        <v>180000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SUM(J2:J8)</f>
        <v>248000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329</v>
      </c>
      <c r="B20" s="5"/>
      <c r="C20" s="8">
        <v>280000</v>
      </c>
      <c r="D20" s="8">
        <v>0</v>
      </c>
      <c r="E20" s="8">
        <f t="shared" ref="E20:E27" si="6">C20-D20</f>
        <v>280000</v>
      </c>
      <c r="F20" s="19">
        <f t="shared" ref="F20:F27" si="7">E20*60%</f>
        <v>168000</v>
      </c>
      <c r="G20" s="19">
        <f t="shared" ref="G20:G27" si="8">E20*40%</f>
        <v>112000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248000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248000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280000</v>
      </c>
      <c r="D28" s="16">
        <f>SUM(D20:D27)</f>
        <v>0</v>
      </c>
      <c r="E28" s="16">
        <f>SUM(E20:E27)</f>
        <v>280000</v>
      </c>
      <c r="F28" s="16">
        <f>SUM(F20:F27)</f>
        <v>168000</v>
      </c>
      <c r="G28" s="16">
        <f>SUM(G20:G27)</f>
        <v>112000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680000</v>
      </c>
      <c r="D98" s="27">
        <f>D97+D88+D79+D75+D64+D37+D28+D18+D10</f>
        <v>140000</v>
      </c>
      <c r="E98" s="27">
        <f>E97+E88+E79+E75+E64+E37+E28+E18+E10</f>
        <v>540000</v>
      </c>
      <c r="F98" s="27">
        <f>F97+F88+F79+F75+F64+F37+F28+F18+F10</f>
        <v>248000</v>
      </c>
      <c r="G98" s="27">
        <f>G97+G88+G79+G75+G64+G37+G28+G18+G10</f>
        <v>292000</v>
      </c>
    </row>
  </sheetData>
  <autoFilter ref="A1:G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2"/>
    </sheetView>
  </sheetViews>
  <sheetFormatPr baseColWidth="10" defaultRowHeight="15" x14ac:dyDescent="0.25"/>
  <cols>
    <col min="1" max="1" width="28.42578125" customWidth="1"/>
    <col min="2" max="2" width="3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337</v>
      </c>
      <c r="J2" s="23">
        <v>10000</v>
      </c>
    </row>
    <row r="3" spans="1:34" x14ac:dyDescent="0.25">
      <c r="A3" s="5" t="s">
        <v>99</v>
      </c>
      <c r="B3" s="5" t="s">
        <v>380</v>
      </c>
      <c r="C3" s="8">
        <v>50000</v>
      </c>
      <c r="D3" s="8">
        <v>40000</v>
      </c>
      <c r="E3" s="8">
        <f t="shared" ref="E3:E9" si="0">C3-D3</f>
        <v>10000</v>
      </c>
      <c r="F3" s="8">
        <f t="shared" ref="F3:F9" si="1">E3*60%</f>
        <v>6000</v>
      </c>
      <c r="G3" s="8">
        <f t="shared" ref="G3:G9" si="2">E3*40%</f>
        <v>4000</v>
      </c>
      <c r="I3" s="5"/>
      <c r="J3" s="6">
        <v>0</v>
      </c>
    </row>
    <row r="4" spans="1:34" x14ac:dyDescent="0.25">
      <c r="A4" s="5" t="s">
        <v>336</v>
      </c>
      <c r="B4" s="5" t="s">
        <v>379</v>
      </c>
      <c r="C4" s="8">
        <v>290000</v>
      </c>
      <c r="D4" s="8">
        <v>0</v>
      </c>
      <c r="E4" s="8">
        <f t="shared" si="0"/>
        <v>290000</v>
      </c>
      <c r="F4" s="8">
        <f t="shared" si="1"/>
        <v>174000</v>
      </c>
      <c r="G4" s="8">
        <f t="shared" si="2"/>
        <v>116000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340000</v>
      </c>
      <c r="D10" s="12">
        <f>SUM(D3:D9)</f>
        <v>40000</v>
      </c>
      <c r="E10" s="12">
        <f>SUM(E3:E9)</f>
        <v>300000</v>
      </c>
      <c r="F10" s="12">
        <f>SUM(F3:F9)</f>
        <v>180000</v>
      </c>
      <c r="G10" s="12">
        <f>SUM(G3:G9)</f>
        <v>120000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SUM(J2:J6)</f>
        <v>10000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333</v>
      </c>
      <c r="B20" s="5"/>
      <c r="C20" s="8">
        <v>100000</v>
      </c>
      <c r="D20" s="8">
        <v>0</v>
      </c>
      <c r="E20" s="8">
        <f t="shared" ref="E20:E27" si="6">C20-D20</f>
        <v>100000</v>
      </c>
      <c r="F20" s="19">
        <v>100000</v>
      </c>
      <c r="G20" s="19"/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ref="F21:F27" si="7">E21*60%</f>
        <v>0</v>
      </c>
      <c r="G21" s="8">
        <f t="shared" ref="G21:G27" si="8">E21*40%</f>
        <v>0</v>
      </c>
      <c r="I21" s="9" t="s">
        <v>13</v>
      </c>
      <c r="J21" s="10">
        <f>F98</f>
        <v>1122000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1112000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100000</v>
      </c>
      <c r="D28" s="16">
        <f>SUM(D20:D27)</f>
        <v>0</v>
      </c>
      <c r="E28" s="16">
        <f>SUM(E20:E27)</f>
        <v>100000</v>
      </c>
      <c r="F28" s="16">
        <f>SUM(F20:F27)</f>
        <v>100000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334</v>
      </c>
      <c r="B30" s="5" t="s">
        <v>378</v>
      </c>
      <c r="C30" s="8">
        <v>120000</v>
      </c>
      <c r="D30" s="8">
        <v>0</v>
      </c>
      <c r="E30" s="8">
        <f t="shared" ref="E30:E36" si="9">C30-D30</f>
        <v>120000</v>
      </c>
      <c r="F30" s="8">
        <f t="shared" ref="F30:F36" si="10">E30*60%</f>
        <v>72000</v>
      </c>
      <c r="G30" s="8">
        <f t="shared" ref="G30:G36" si="11">E30*40%</f>
        <v>48000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335</v>
      </c>
      <c r="B31" s="5"/>
      <c r="C31" s="8">
        <v>100000</v>
      </c>
      <c r="D31" s="8">
        <v>0</v>
      </c>
      <c r="E31" s="8">
        <f t="shared" si="9"/>
        <v>100000</v>
      </c>
      <c r="F31" s="8">
        <f t="shared" si="10"/>
        <v>60000</v>
      </c>
      <c r="G31" s="8">
        <f t="shared" si="11"/>
        <v>40000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220000</v>
      </c>
      <c r="D37" s="21">
        <f>SUM(D30:D36)</f>
        <v>0</v>
      </c>
      <c r="E37" s="21">
        <f>SUM(E30:E36)</f>
        <v>220000</v>
      </c>
      <c r="F37" s="21">
        <f>SUM(F30:F36)</f>
        <v>132000</v>
      </c>
      <c r="G37" s="21">
        <f>SUM(G30:G36)</f>
        <v>88000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322</v>
      </c>
      <c r="B66" s="5"/>
      <c r="C66" s="8">
        <v>70000</v>
      </c>
      <c r="D66" s="8">
        <v>0</v>
      </c>
      <c r="E66" s="8">
        <f t="shared" ref="E66:E78" si="15">C66-D66</f>
        <v>70000</v>
      </c>
      <c r="F66" s="8">
        <f t="shared" ref="F66:F78" si="16">E66</f>
        <v>70000</v>
      </c>
      <c r="G66" s="8"/>
    </row>
    <row r="67" spans="1:7" x14ac:dyDescent="0.25">
      <c r="A67" s="5" t="s">
        <v>330</v>
      </c>
      <c r="B67" s="5"/>
      <c r="C67" s="8">
        <v>650000</v>
      </c>
      <c r="D67" s="8">
        <v>110000</v>
      </c>
      <c r="E67" s="8">
        <f t="shared" si="15"/>
        <v>540000</v>
      </c>
      <c r="F67" s="8">
        <f t="shared" si="16"/>
        <v>540000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720000</v>
      </c>
      <c r="D75" s="18">
        <f>SUM(D66:D74)</f>
        <v>110000</v>
      </c>
      <c r="E75" s="18">
        <f>SUM(E66:E74)</f>
        <v>610000</v>
      </c>
      <c r="F75" s="18">
        <f>SUM(F66:F74)</f>
        <v>610000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332</v>
      </c>
      <c r="B89" s="40"/>
      <c r="C89" s="41"/>
      <c r="D89" s="41"/>
      <c r="E89" s="41"/>
      <c r="F89" s="41"/>
      <c r="G89" s="41"/>
    </row>
    <row r="90" spans="1:7" x14ac:dyDescent="0.25">
      <c r="A90" s="28" t="s">
        <v>331</v>
      </c>
      <c r="B90" s="28"/>
      <c r="C90" s="29">
        <v>250000</v>
      </c>
      <c r="D90" s="29">
        <v>0</v>
      </c>
      <c r="E90" s="29">
        <f>C90-D90</f>
        <v>250000</v>
      </c>
      <c r="F90" s="29">
        <v>100000</v>
      </c>
      <c r="G90" s="29">
        <v>150000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250000</v>
      </c>
      <c r="D97" s="41">
        <f>SUM(D90:D96)</f>
        <v>0</v>
      </c>
      <c r="E97" s="41">
        <f>SUM(E90:E96)</f>
        <v>250000</v>
      </c>
      <c r="F97" s="41">
        <f>SUM(F90:F96)</f>
        <v>100000</v>
      </c>
      <c r="G97" s="41">
        <f>SUM(G90:G96)</f>
        <v>150000</v>
      </c>
    </row>
    <row r="98" spans="1:7" x14ac:dyDescent="0.25">
      <c r="A98" s="26" t="s">
        <v>11</v>
      </c>
      <c r="B98" s="26"/>
      <c r="C98" s="27">
        <f>C97+C88+C79+C75+C64+C37+C28+C18+C10</f>
        <v>1630000</v>
      </c>
      <c r="D98" s="27">
        <f>D97+D88+D79+D75+D64+D37+D28+D18+D10</f>
        <v>150000</v>
      </c>
      <c r="E98" s="27">
        <f>E97+E88+E79+E75+E64+E37+E28+E18+E10</f>
        <v>1480000</v>
      </c>
      <c r="F98" s="27">
        <f>F97+F88+F79+F75+F64+F37+F28+F18+F10</f>
        <v>1122000</v>
      </c>
      <c r="G98" s="27">
        <f>G97+G88+G79+G75+G64+G37+G28+G18+G10</f>
        <v>358000</v>
      </c>
    </row>
  </sheetData>
  <autoFilter ref="A1:G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9" sqref="I29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343</v>
      </c>
      <c r="J2" s="23">
        <v>50000</v>
      </c>
    </row>
    <row r="3" spans="1:34" x14ac:dyDescent="0.25">
      <c r="A3" s="5" t="s">
        <v>338</v>
      </c>
      <c r="B3" s="5"/>
      <c r="C3" s="8">
        <v>320000</v>
      </c>
      <c r="D3" s="8">
        <v>0</v>
      </c>
      <c r="E3" s="8">
        <f t="shared" ref="E3:E9" si="0">C3-D3</f>
        <v>320000</v>
      </c>
      <c r="F3" s="8">
        <f t="shared" ref="F3:F9" si="1">E3*60%</f>
        <v>192000</v>
      </c>
      <c r="G3" s="8">
        <f t="shared" ref="G3:G9" si="2">E3*40%</f>
        <v>128000</v>
      </c>
      <c r="I3" s="5" t="s">
        <v>381</v>
      </c>
      <c r="J3" s="6">
        <v>70000</v>
      </c>
    </row>
    <row r="4" spans="1:34" x14ac:dyDescent="0.25">
      <c r="A4" s="5" t="s">
        <v>338</v>
      </c>
      <c r="B4" s="5"/>
      <c r="C4" s="8">
        <v>80000</v>
      </c>
      <c r="D4" s="8">
        <v>80000</v>
      </c>
      <c r="E4" s="8">
        <f t="shared" si="0"/>
        <v>0</v>
      </c>
      <c r="F4" s="8"/>
      <c r="G4" s="8"/>
      <c r="I4" s="5"/>
      <c r="J4" s="6">
        <v>0</v>
      </c>
    </row>
    <row r="5" spans="1:34" x14ac:dyDescent="0.25">
      <c r="A5" s="5" t="s">
        <v>342</v>
      </c>
      <c r="B5" s="5" t="s">
        <v>78</v>
      </c>
      <c r="C5" s="8">
        <v>500000</v>
      </c>
      <c r="D5" s="8">
        <v>0</v>
      </c>
      <c r="E5" s="8">
        <f t="shared" si="0"/>
        <v>500000</v>
      </c>
      <c r="F5" s="8">
        <v>500000</v>
      </c>
      <c r="G5" s="8"/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900000</v>
      </c>
      <c r="D10" s="12">
        <f>SUM(D3:D9)</f>
        <v>80000</v>
      </c>
      <c r="E10" s="12">
        <f>SUM(E3:E5)</f>
        <v>820000</v>
      </c>
      <c r="F10" s="12">
        <f>SUM(F3:F5)</f>
        <v>692000</v>
      </c>
      <c r="G10" s="12">
        <f>SUM(G3:G9)</f>
        <v>128000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SUM(J2:J10)</f>
        <v>120000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1470000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120000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1350000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339</v>
      </c>
      <c r="B30" s="5"/>
      <c r="C30" s="8">
        <v>130000</v>
      </c>
      <c r="D30" s="8">
        <v>0</v>
      </c>
      <c r="E30" s="8">
        <f t="shared" ref="E30:E36" si="9">C30-D30</f>
        <v>130000</v>
      </c>
      <c r="F30" s="8">
        <f t="shared" ref="F30:F36" si="10">E30*60%</f>
        <v>78000</v>
      </c>
      <c r="G30" s="8">
        <f t="shared" ref="G30:G36" si="11">E30*40%</f>
        <v>52000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130000</v>
      </c>
      <c r="D37" s="21">
        <f>SUM(D30:D36)</f>
        <v>0</v>
      </c>
      <c r="E37" s="21">
        <f>SUM(E30:E36)</f>
        <v>130000</v>
      </c>
      <c r="F37" s="21">
        <f>SUM(F30:F36)</f>
        <v>78000</v>
      </c>
      <c r="G37" s="21">
        <f>SUM(G30:G36)</f>
        <v>52000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313</v>
      </c>
      <c r="B66" s="5"/>
      <c r="C66" s="8">
        <v>200000</v>
      </c>
      <c r="D66" s="8">
        <v>0</v>
      </c>
      <c r="E66" s="8">
        <f t="shared" ref="E66:E78" si="15">C66-D66</f>
        <v>200000</v>
      </c>
      <c r="F66" s="8">
        <f t="shared" ref="F66:F78" si="16">E66</f>
        <v>200000</v>
      </c>
      <c r="G66" s="8"/>
    </row>
    <row r="67" spans="1:7" x14ac:dyDescent="0.25">
      <c r="A67" s="5" t="s">
        <v>340</v>
      </c>
      <c r="B67" s="5"/>
      <c r="C67" s="8">
        <v>200000</v>
      </c>
      <c r="D67" s="8">
        <v>0</v>
      </c>
      <c r="E67" s="8">
        <f t="shared" si="15"/>
        <v>200000</v>
      </c>
      <c r="F67" s="8">
        <f t="shared" si="16"/>
        <v>200000</v>
      </c>
      <c r="G67" s="8"/>
    </row>
    <row r="68" spans="1:7" x14ac:dyDescent="0.25">
      <c r="A68" s="5" t="s">
        <v>341</v>
      </c>
      <c r="B68" s="5"/>
      <c r="C68" s="8">
        <v>300000</v>
      </c>
      <c r="D68" s="8">
        <v>0</v>
      </c>
      <c r="E68" s="8">
        <f t="shared" si="15"/>
        <v>300000</v>
      </c>
      <c r="F68" s="8">
        <f t="shared" si="16"/>
        <v>300000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700000</v>
      </c>
      <c r="D75" s="18">
        <f>SUM(D66:D74)</f>
        <v>0</v>
      </c>
      <c r="E75" s="18">
        <f>SUM(E66:E74)</f>
        <v>700000</v>
      </c>
      <c r="F75" s="18">
        <f>SUM(F66:F68)</f>
        <v>700000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1730000</v>
      </c>
      <c r="D98" s="27">
        <f>D97+D88+D79+D75+D64+D37+D28+D18+D10</f>
        <v>80000</v>
      </c>
      <c r="E98" s="27">
        <f>E97+E88+E79+E75+E64+E37+E28+E18+E10</f>
        <v>1650000</v>
      </c>
      <c r="F98" s="27">
        <f>F97+F88+F79+F75+F64+F37+F28+F18+F10</f>
        <v>1470000</v>
      </c>
      <c r="G98" s="27">
        <f>G97+G88+G79+G75+G64+G37+G28+G18+G10</f>
        <v>180000</v>
      </c>
    </row>
  </sheetData>
  <autoFilter ref="A1:G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G37" sqref="G37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/>
    </row>
    <row r="3" spans="1:34" x14ac:dyDescent="0.25">
      <c r="A3" s="5" t="s">
        <v>344</v>
      </c>
      <c r="B3" s="5" t="s">
        <v>354</v>
      </c>
      <c r="C3" s="8">
        <v>90000</v>
      </c>
      <c r="D3" s="8">
        <v>0</v>
      </c>
      <c r="E3" s="8">
        <f t="shared" ref="E3:E9" si="0">C3-D3</f>
        <v>90000</v>
      </c>
      <c r="F3" s="8">
        <f t="shared" ref="F3:F9" si="1">E3*60%</f>
        <v>54000</v>
      </c>
      <c r="G3" s="8">
        <f t="shared" ref="G3:G9" si="2">E3*40%</f>
        <v>36000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90000</v>
      </c>
      <c r="D10" s="12">
        <f>SUM(D3:D9)</f>
        <v>0</v>
      </c>
      <c r="E10" s="12">
        <f>SUM(E3:E9)</f>
        <v>90000</v>
      </c>
      <c r="F10" s="12">
        <f>SUM(F3:F9)</f>
        <v>54000</v>
      </c>
      <c r="G10" s="12">
        <f>SUM(G3:G9)</f>
        <v>36000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273000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273000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169</v>
      </c>
      <c r="B30" s="5" t="s">
        <v>59</v>
      </c>
      <c r="C30" s="8">
        <v>240000</v>
      </c>
      <c r="D30" s="8">
        <v>0</v>
      </c>
      <c r="E30" s="8">
        <f t="shared" ref="E30:E36" si="9">C30-D30</f>
        <v>240000</v>
      </c>
      <c r="F30" s="8">
        <f t="shared" ref="F30:F36" si="10">E30*60%</f>
        <v>144000</v>
      </c>
      <c r="G30" s="8">
        <f t="shared" ref="G30:G36" si="11">E30*40%</f>
        <v>96000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240000</v>
      </c>
      <c r="D37" s="21">
        <f>SUM(D30:D36)</f>
        <v>0</v>
      </c>
      <c r="E37" s="21">
        <f>SUM(E30:E36)</f>
        <v>240000</v>
      </c>
      <c r="F37" s="21">
        <f>SUM(F30:F36)</f>
        <v>144000</v>
      </c>
      <c r="G37" s="21">
        <f>SUM(G30:G36)</f>
        <v>96000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345</v>
      </c>
      <c r="B66" s="5"/>
      <c r="C66" s="8">
        <v>75000</v>
      </c>
      <c r="D66" s="8">
        <v>0</v>
      </c>
      <c r="E66" s="8">
        <f t="shared" ref="E66:E78" si="15">C66-D66</f>
        <v>75000</v>
      </c>
      <c r="F66" s="8">
        <f t="shared" ref="F66:F78" si="16">E66</f>
        <v>75000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75000</v>
      </c>
      <c r="D75" s="18">
        <f>SUM(D66:D74)</f>
        <v>0</v>
      </c>
      <c r="E75" s="18">
        <f>SUM(E66:E74)</f>
        <v>75000</v>
      </c>
      <c r="F75" s="18">
        <f>SUM(F66:F74)</f>
        <v>75000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405000</v>
      </c>
      <c r="D98" s="27">
        <f>D97+D88+D79+D75+D64+D37+D28+D18+D10</f>
        <v>0</v>
      </c>
      <c r="E98" s="27">
        <f>E97+E88+E79+E75+E64+E37+E28+E18+E10</f>
        <v>405000</v>
      </c>
      <c r="F98" s="27">
        <f>F97+F88+F79+F75+F64+F37+F28+F18+F10</f>
        <v>273000</v>
      </c>
      <c r="G98" s="27">
        <f>G97+G88+G79+G75+G64+G37+G28+G18+G10</f>
        <v>132000</v>
      </c>
    </row>
  </sheetData>
  <autoFilter ref="A1:G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3" sqref="B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2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38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"/>
  <sheetViews>
    <sheetView zoomScale="80" zoomScaleNormal="80" workbookViewId="0">
      <selection activeCell="I2" sqref="I2:J2"/>
    </sheetView>
  </sheetViews>
  <sheetFormatPr baseColWidth="10" defaultRowHeight="15" x14ac:dyDescent="0.25"/>
  <cols>
    <col min="1" max="2" width="28.5703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51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153</v>
      </c>
      <c r="J2" s="23">
        <v>70000</v>
      </c>
    </row>
    <row r="3" spans="1:34" x14ac:dyDescent="0.25">
      <c r="A3" s="5" t="s">
        <v>55</v>
      </c>
      <c r="B3" s="5" t="s">
        <v>54</v>
      </c>
      <c r="C3" s="8">
        <v>140000</v>
      </c>
      <c r="D3" s="8">
        <v>0</v>
      </c>
      <c r="E3" s="8">
        <v>140000</v>
      </c>
      <c r="F3" s="8">
        <v>84000</v>
      </c>
      <c r="G3" s="8">
        <v>56000</v>
      </c>
      <c r="I3" s="5"/>
      <c r="J3" s="6">
        <v>0</v>
      </c>
    </row>
    <row r="4" spans="1:34" x14ac:dyDescent="0.25">
      <c r="A4" s="5" t="s">
        <v>57</v>
      </c>
      <c r="B4" s="5" t="s">
        <v>56</v>
      </c>
      <c r="C4" s="8">
        <v>400000</v>
      </c>
      <c r="D4" s="8">
        <v>0</v>
      </c>
      <c r="E4" s="8">
        <v>400000</v>
      </c>
      <c r="F4" s="8">
        <v>240000</v>
      </c>
      <c r="G4" s="8">
        <v>160000</v>
      </c>
      <c r="I4" s="5"/>
      <c r="J4" s="6">
        <v>0</v>
      </c>
    </row>
    <row r="5" spans="1:34" x14ac:dyDescent="0.25">
      <c r="A5" s="5" t="s">
        <v>69</v>
      </c>
      <c r="B5" s="5" t="s">
        <v>53</v>
      </c>
      <c r="C5" s="8">
        <v>200000</v>
      </c>
      <c r="D5" s="8">
        <v>0</v>
      </c>
      <c r="E5" s="8">
        <v>200000</v>
      </c>
      <c r="F5" s="8">
        <v>100000</v>
      </c>
      <c r="G5" s="8">
        <v>100000</v>
      </c>
      <c r="I5" s="5"/>
      <c r="J5" s="6">
        <v>0</v>
      </c>
    </row>
    <row r="6" spans="1:34" x14ac:dyDescent="0.25">
      <c r="A6" s="5" t="s">
        <v>70</v>
      </c>
      <c r="B6" s="5" t="s">
        <v>59</v>
      </c>
      <c r="C6" s="8">
        <v>80000</v>
      </c>
      <c r="D6" s="8">
        <v>0</v>
      </c>
      <c r="E6" s="8">
        <v>80000</v>
      </c>
      <c r="F6" s="8">
        <v>48000</v>
      </c>
      <c r="G6" s="8">
        <v>32000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v>0</v>
      </c>
      <c r="F7" s="8">
        <v>0</v>
      </c>
      <c r="G7" s="8"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v>0</v>
      </c>
      <c r="F8" s="8">
        <v>0</v>
      </c>
      <c r="G8" s="8">
        <v>0</v>
      </c>
      <c r="I8" s="5"/>
      <c r="J8" s="6">
        <v>0</v>
      </c>
    </row>
    <row r="9" spans="1:34" x14ac:dyDescent="0.25">
      <c r="A9" s="11" t="s">
        <v>41</v>
      </c>
      <c r="B9" s="11"/>
      <c r="C9" s="12">
        <v>820000</v>
      </c>
      <c r="D9" s="12">
        <v>0</v>
      </c>
      <c r="E9" s="12">
        <v>820000</v>
      </c>
      <c r="F9" s="12">
        <v>472000</v>
      </c>
      <c r="G9" s="12">
        <v>348000</v>
      </c>
      <c r="I9" s="5"/>
      <c r="J9" s="6">
        <v>0</v>
      </c>
    </row>
    <row r="10" spans="1:34" x14ac:dyDescent="0.25">
      <c r="A10" s="13" t="s">
        <v>36</v>
      </c>
      <c r="B10" s="13"/>
      <c r="C10" s="14"/>
      <c r="D10" s="14"/>
      <c r="E10" s="14"/>
      <c r="F10" s="14"/>
      <c r="G10" s="14"/>
      <c r="I10" s="5"/>
      <c r="J10" s="6">
        <v>0</v>
      </c>
    </row>
    <row r="11" spans="1:34" x14ac:dyDescent="0.25">
      <c r="A11" s="5"/>
      <c r="B11" s="5"/>
      <c r="C11" s="8">
        <v>0</v>
      </c>
      <c r="D11" s="8">
        <v>0</v>
      </c>
      <c r="E11" s="8">
        <v>0</v>
      </c>
      <c r="F11" s="8">
        <v>0</v>
      </c>
      <c r="G11" s="8">
        <v>0</v>
      </c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v>0</v>
      </c>
      <c r="F12" s="8">
        <v>0</v>
      </c>
      <c r="G12" s="8"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v>0</v>
      </c>
      <c r="F13" s="8">
        <v>0</v>
      </c>
      <c r="G13" s="8"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v>0</v>
      </c>
      <c r="F14" s="8">
        <v>0</v>
      </c>
      <c r="G14" s="8"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v>0</v>
      </c>
      <c r="F15" s="8">
        <v>0</v>
      </c>
      <c r="G15" s="8"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v>0</v>
      </c>
      <c r="F16" s="8">
        <v>0</v>
      </c>
      <c r="G16" s="8">
        <v>0</v>
      </c>
      <c r="I16" s="5"/>
      <c r="J16" s="6">
        <v>0</v>
      </c>
    </row>
    <row r="17" spans="1:34" x14ac:dyDescent="0.25">
      <c r="A17" s="13" t="s">
        <v>37</v>
      </c>
      <c r="B17" s="13"/>
      <c r="C17" s="14">
        <v>0</v>
      </c>
      <c r="D17" s="14">
        <v>0</v>
      </c>
      <c r="E17" s="14">
        <v>0</v>
      </c>
      <c r="F17" s="14">
        <v>0</v>
      </c>
      <c r="G17" s="14">
        <v>0</v>
      </c>
      <c r="J17" s="2">
        <v>70000</v>
      </c>
    </row>
    <row r="18" spans="1:34" x14ac:dyDescent="0.25">
      <c r="A18" s="15" t="s">
        <v>42</v>
      </c>
      <c r="B18" s="15"/>
      <c r="C18" s="16"/>
      <c r="D18" s="16"/>
      <c r="E18" s="16"/>
      <c r="F18" s="16"/>
      <c r="G18" s="16"/>
    </row>
    <row r="19" spans="1:34" x14ac:dyDescent="0.25">
      <c r="A19" s="5"/>
      <c r="B19" s="5"/>
      <c r="C19" s="8">
        <v>0</v>
      </c>
      <c r="D19" s="8">
        <v>0</v>
      </c>
      <c r="E19" s="8">
        <v>0</v>
      </c>
      <c r="F19" s="19">
        <v>0</v>
      </c>
      <c r="G19" s="19">
        <v>0</v>
      </c>
    </row>
    <row r="20" spans="1:34" x14ac:dyDescent="0.25">
      <c r="A20" s="5"/>
      <c r="B20" s="5"/>
      <c r="C20" s="8">
        <v>0</v>
      </c>
      <c r="D20" s="8">
        <v>0</v>
      </c>
      <c r="E20" s="8">
        <v>0</v>
      </c>
      <c r="F20" s="8">
        <v>0</v>
      </c>
      <c r="G20" s="8">
        <v>0</v>
      </c>
      <c r="I20" s="9" t="s">
        <v>13</v>
      </c>
      <c r="J20" s="10">
        <v>1510000</v>
      </c>
    </row>
    <row r="21" spans="1:34" x14ac:dyDescent="0.25">
      <c r="A21" s="5"/>
      <c r="B21" s="5"/>
      <c r="C21" s="8">
        <v>0</v>
      </c>
      <c r="D21" s="8">
        <v>0</v>
      </c>
      <c r="E21" s="8">
        <v>0</v>
      </c>
      <c r="F21" s="8">
        <v>0</v>
      </c>
      <c r="G21" s="8">
        <v>0</v>
      </c>
      <c r="I21" s="9" t="s">
        <v>7</v>
      </c>
      <c r="J21" s="10">
        <v>70000</v>
      </c>
    </row>
    <row r="22" spans="1:34" x14ac:dyDescent="0.25">
      <c r="A22" s="5"/>
      <c r="B22" s="5"/>
      <c r="C22" s="8">
        <v>0</v>
      </c>
      <c r="D22" s="8">
        <v>0</v>
      </c>
      <c r="E22" s="8">
        <v>0</v>
      </c>
      <c r="F22" s="8">
        <v>0</v>
      </c>
      <c r="G22" s="8">
        <v>0</v>
      </c>
      <c r="I22" s="9" t="s">
        <v>12</v>
      </c>
      <c r="J22" s="10">
        <v>1440000</v>
      </c>
    </row>
    <row r="23" spans="1:34" x14ac:dyDescent="0.25">
      <c r="A23" s="5"/>
      <c r="B23" s="5"/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1:34" x14ac:dyDescent="0.25">
      <c r="A24" s="5"/>
      <c r="B24" s="5"/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v>0</v>
      </c>
      <c r="F26" s="8">
        <v>0</v>
      </c>
      <c r="G26" s="8">
        <v>0</v>
      </c>
      <c r="I26" s="2"/>
    </row>
    <row r="27" spans="1:34" x14ac:dyDescent="0.25">
      <c r="A27" s="15" t="s">
        <v>43</v>
      </c>
      <c r="B27" s="15"/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34" x14ac:dyDescent="0.25">
      <c r="A28" s="20" t="s">
        <v>44</v>
      </c>
      <c r="B28" s="20"/>
      <c r="C28" s="21"/>
      <c r="D28" s="21"/>
      <c r="E28" s="21"/>
      <c r="F28" s="21"/>
      <c r="G28" s="21"/>
    </row>
    <row r="29" spans="1:34" s="2" customFormat="1" x14ac:dyDescent="0.25">
      <c r="A29" s="5" t="s">
        <v>52</v>
      </c>
      <c r="B29" s="5" t="s">
        <v>53</v>
      </c>
      <c r="C29" s="8">
        <v>700000</v>
      </c>
      <c r="D29" s="8">
        <v>230000</v>
      </c>
      <c r="E29" s="8">
        <v>470000</v>
      </c>
      <c r="F29" s="8">
        <v>190000</v>
      </c>
      <c r="G29" s="8">
        <v>280000</v>
      </c>
      <c r="H29"/>
      <c r="I29" s="25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s="2" customFormat="1" x14ac:dyDescent="0.25">
      <c r="A30" s="5" t="s">
        <v>60</v>
      </c>
      <c r="B30" s="5" t="s">
        <v>54</v>
      </c>
      <c r="C30" s="8">
        <v>160000</v>
      </c>
      <c r="D30" s="8">
        <v>0</v>
      </c>
      <c r="E30" s="8">
        <v>160000</v>
      </c>
      <c r="F30" s="8">
        <v>96000</v>
      </c>
      <c r="G30" s="8">
        <v>64000</v>
      </c>
      <c r="H30"/>
      <c r="I30" s="24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A31" s="5" t="s">
        <v>61</v>
      </c>
      <c r="B31" s="5" t="s">
        <v>64</v>
      </c>
      <c r="C31" s="8">
        <v>330000</v>
      </c>
      <c r="D31" s="8">
        <v>0</v>
      </c>
      <c r="E31" s="8">
        <v>330000</v>
      </c>
      <c r="F31" s="8">
        <v>198000</v>
      </c>
      <c r="G31" s="8">
        <v>132000</v>
      </c>
    </row>
    <row r="32" spans="1:34" x14ac:dyDescent="0.25">
      <c r="A32" s="5" t="s">
        <v>66</v>
      </c>
      <c r="B32" s="5" t="s">
        <v>67</v>
      </c>
      <c r="C32" s="8">
        <v>200000</v>
      </c>
      <c r="D32" s="8">
        <v>0</v>
      </c>
      <c r="E32" s="8">
        <v>200000</v>
      </c>
      <c r="F32" s="8">
        <v>120000</v>
      </c>
      <c r="G32" s="8">
        <v>80000</v>
      </c>
    </row>
    <row r="33" spans="1:7" x14ac:dyDescent="0.25">
      <c r="A33" s="5"/>
      <c r="B33" s="5"/>
      <c r="C33" s="8">
        <v>0</v>
      </c>
      <c r="D33" s="8">
        <v>0</v>
      </c>
      <c r="E33" s="8">
        <v>0</v>
      </c>
      <c r="F33" s="8">
        <v>0</v>
      </c>
      <c r="G33" s="8"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v>0</v>
      </c>
      <c r="F35" s="8">
        <v>0</v>
      </c>
      <c r="G35" s="8">
        <v>0</v>
      </c>
    </row>
    <row r="36" spans="1:7" x14ac:dyDescent="0.25">
      <c r="A36" s="20" t="s">
        <v>45</v>
      </c>
      <c r="B36" s="20"/>
      <c r="C36" s="21">
        <v>1390000</v>
      </c>
      <c r="D36" s="21">
        <v>230000</v>
      </c>
      <c r="E36" s="21">
        <v>1160000</v>
      </c>
      <c r="F36" s="21">
        <v>604000</v>
      </c>
      <c r="G36" s="21">
        <v>556000</v>
      </c>
    </row>
    <row r="37" spans="1:7" x14ac:dyDescent="0.25">
      <c r="A37" s="48" t="s">
        <v>38</v>
      </c>
      <c r="B37" s="48"/>
      <c r="C37" s="49">
        <v>0</v>
      </c>
      <c r="D37" s="49">
        <v>0</v>
      </c>
      <c r="E37" s="49">
        <v>0</v>
      </c>
      <c r="F37" s="49">
        <v>0</v>
      </c>
      <c r="G37" s="49">
        <v>0</v>
      </c>
    </row>
    <row r="38" spans="1:7" x14ac:dyDescent="0.25">
      <c r="A38" s="28"/>
      <c r="B38" s="28"/>
      <c r="C38" s="29">
        <v>0</v>
      </c>
      <c r="D38" s="29">
        <v>0</v>
      </c>
      <c r="E38" s="29">
        <v>0</v>
      </c>
      <c r="F38" s="29">
        <v>0</v>
      </c>
      <c r="G38" s="29"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v>0</v>
      </c>
      <c r="F39" s="29">
        <v>0</v>
      </c>
      <c r="G39" s="29"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v>0</v>
      </c>
      <c r="F40" s="29">
        <v>0</v>
      </c>
      <c r="G40" s="29"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v>0</v>
      </c>
      <c r="F41" s="29">
        <v>0</v>
      </c>
      <c r="G41" s="29"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v>0</v>
      </c>
      <c r="F42" s="29">
        <v>0</v>
      </c>
      <c r="G42" s="29"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v>0</v>
      </c>
      <c r="F43" s="29">
        <v>0</v>
      </c>
      <c r="G43" s="29"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v>0</v>
      </c>
      <c r="F44" s="29">
        <v>0</v>
      </c>
      <c r="G44" s="29"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v>0</v>
      </c>
      <c r="F45" s="29">
        <v>0</v>
      </c>
      <c r="G45" s="29"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v>0</v>
      </c>
      <c r="F46" s="29">
        <v>0</v>
      </c>
      <c r="G46" s="29"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v>0</v>
      </c>
      <c r="F47" s="29">
        <v>0</v>
      </c>
      <c r="G47" s="29"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v>0</v>
      </c>
      <c r="F48" s="29">
        <v>0</v>
      </c>
      <c r="G48" s="29"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v>0</v>
      </c>
      <c r="F49" s="29">
        <v>0</v>
      </c>
      <c r="G49" s="29"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v>0</v>
      </c>
      <c r="F50" s="29">
        <v>0</v>
      </c>
      <c r="G50" s="29"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v>0</v>
      </c>
      <c r="F51" s="29">
        <v>0</v>
      </c>
      <c r="G51" s="29"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v>0</v>
      </c>
      <c r="F52" s="29">
        <v>0</v>
      </c>
      <c r="G52" s="29"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v>0</v>
      </c>
      <c r="F53" s="29">
        <v>0</v>
      </c>
      <c r="G53" s="29"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v>0</v>
      </c>
      <c r="F54" s="29">
        <v>0</v>
      </c>
      <c r="G54" s="29"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v>0</v>
      </c>
      <c r="F55" s="29">
        <v>0</v>
      </c>
      <c r="G55" s="29"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v>0</v>
      </c>
      <c r="F56" s="29">
        <v>0</v>
      </c>
      <c r="G56" s="29"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v>0</v>
      </c>
      <c r="F57" s="29">
        <v>0</v>
      </c>
      <c r="G57" s="29">
        <v>0</v>
      </c>
    </row>
    <row r="58" spans="1:7" x14ac:dyDescent="0.25">
      <c r="A58" s="30"/>
      <c r="B58" s="30"/>
      <c r="C58" s="29">
        <v>0</v>
      </c>
      <c r="D58" s="29">
        <v>0</v>
      </c>
      <c r="E58" s="29">
        <v>0</v>
      </c>
      <c r="F58" s="29">
        <v>0</v>
      </c>
      <c r="G58" s="29">
        <v>0</v>
      </c>
    </row>
    <row r="59" spans="1:7" x14ac:dyDescent="0.25">
      <c r="A59" s="28"/>
      <c r="B59" s="28"/>
      <c r="C59" s="29">
        <v>0</v>
      </c>
      <c r="D59" s="29">
        <v>0</v>
      </c>
      <c r="E59" s="29">
        <v>0</v>
      </c>
      <c r="F59" s="29">
        <v>0</v>
      </c>
      <c r="G59" s="29"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v>0</v>
      </c>
      <c r="F60" s="29">
        <v>0</v>
      </c>
      <c r="G60" s="29"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v>0</v>
      </c>
      <c r="F61" s="29">
        <v>0</v>
      </c>
      <c r="G61" s="29"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v>0</v>
      </c>
      <c r="F62" s="29">
        <v>0</v>
      </c>
      <c r="G62" s="29">
        <v>0</v>
      </c>
    </row>
    <row r="63" spans="1:7" x14ac:dyDescent="0.25">
      <c r="A63" s="31" t="s">
        <v>39</v>
      </c>
      <c r="B63" s="31"/>
      <c r="C63" s="32">
        <v>0</v>
      </c>
      <c r="D63" s="32">
        <v>0</v>
      </c>
      <c r="E63" s="32">
        <v>0</v>
      </c>
      <c r="F63" s="32">
        <v>0</v>
      </c>
      <c r="G63" s="32">
        <v>0</v>
      </c>
    </row>
    <row r="64" spans="1:7" x14ac:dyDescent="0.25">
      <c r="A64" s="17" t="s">
        <v>46</v>
      </c>
      <c r="B64" s="17"/>
      <c r="C64" s="18"/>
      <c r="D64" s="18"/>
      <c r="E64" s="18"/>
      <c r="F64" s="18"/>
      <c r="G64" s="18"/>
    </row>
    <row r="65" spans="1:7" x14ac:dyDescent="0.25">
      <c r="A65" s="5" t="s">
        <v>58</v>
      </c>
      <c r="B65" s="5" t="s">
        <v>59</v>
      </c>
      <c r="C65" s="8">
        <v>110000</v>
      </c>
      <c r="D65" s="8">
        <v>0</v>
      </c>
      <c r="E65" s="8">
        <v>110000</v>
      </c>
      <c r="F65" s="8">
        <v>110000</v>
      </c>
      <c r="G65" s="8"/>
    </row>
    <row r="66" spans="1:7" x14ac:dyDescent="0.25">
      <c r="A66" s="5" t="s">
        <v>65</v>
      </c>
      <c r="B66" s="5" t="s">
        <v>59</v>
      </c>
      <c r="C66" s="8">
        <v>120000</v>
      </c>
      <c r="D66" s="8">
        <v>0</v>
      </c>
      <c r="E66" s="8">
        <v>120000</v>
      </c>
      <c r="F66" s="8">
        <v>120000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v>0</v>
      </c>
      <c r="F67" s="8"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v>0</v>
      </c>
      <c r="F68" s="8"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v>0</v>
      </c>
      <c r="F69" s="8"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v>0</v>
      </c>
      <c r="F70" s="8"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v>0</v>
      </c>
      <c r="F71" s="8"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v>0</v>
      </c>
      <c r="F72" s="8"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v>0</v>
      </c>
      <c r="F73" s="8">
        <v>0</v>
      </c>
      <c r="G73" s="8"/>
    </row>
    <row r="74" spans="1:7" x14ac:dyDescent="0.25">
      <c r="A74" s="17" t="s">
        <v>19</v>
      </c>
      <c r="B74" s="17"/>
      <c r="C74" s="18">
        <v>230000</v>
      </c>
      <c r="D74" s="18">
        <v>0</v>
      </c>
      <c r="E74" s="18">
        <v>230000</v>
      </c>
      <c r="F74" s="18">
        <v>230000</v>
      </c>
      <c r="G74" s="18">
        <v>0</v>
      </c>
    </row>
    <row r="75" spans="1:7" x14ac:dyDescent="0.25">
      <c r="A75" s="34" t="s">
        <v>62</v>
      </c>
      <c r="B75" s="34"/>
      <c r="C75" s="35"/>
      <c r="D75" s="35"/>
      <c r="E75" s="35"/>
      <c r="F75" s="35"/>
      <c r="G75" s="35"/>
    </row>
    <row r="76" spans="1:7" x14ac:dyDescent="0.25">
      <c r="A76" s="5" t="s">
        <v>61</v>
      </c>
      <c r="B76" s="5" t="s">
        <v>53</v>
      </c>
      <c r="C76" s="8">
        <v>270000</v>
      </c>
      <c r="D76" s="8">
        <v>0</v>
      </c>
      <c r="E76" s="8">
        <v>270000</v>
      </c>
      <c r="F76" s="8">
        <v>162000</v>
      </c>
      <c r="G76" s="8">
        <v>120000</v>
      </c>
    </row>
    <row r="77" spans="1:7" x14ac:dyDescent="0.25">
      <c r="A77" s="5" t="s">
        <v>68</v>
      </c>
      <c r="B77" s="5" t="s">
        <v>354</v>
      </c>
      <c r="C77" s="8">
        <v>70000</v>
      </c>
      <c r="D77" s="8">
        <v>0</v>
      </c>
      <c r="E77" s="8">
        <v>70000</v>
      </c>
      <c r="F77" s="8">
        <v>42000</v>
      </c>
      <c r="G77" s="8">
        <v>28000</v>
      </c>
    </row>
    <row r="78" spans="1:7" x14ac:dyDescent="0.25">
      <c r="A78" s="34" t="s">
        <v>63</v>
      </c>
      <c r="B78" s="34"/>
      <c r="C78" s="35">
        <v>340000</v>
      </c>
      <c r="D78" s="35">
        <v>0</v>
      </c>
      <c r="E78" s="35">
        <v>340000</v>
      </c>
      <c r="F78" s="35">
        <v>204000</v>
      </c>
      <c r="G78" s="35">
        <v>148000</v>
      </c>
    </row>
    <row r="79" spans="1:7" x14ac:dyDescent="0.25">
      <c r="A79" s="38" t="s">
        <v>30</v>
      </c>
      <c r="B79" s="38"/>
      <c r="C79" s="39"/>
      <c r="D79" s="39"/>
      <c r="E79" s="39"/>
      <c r="F79" s="39"/>
      <c r="G79" s="39"/>
    </row>
    <row r="80" spans="1:7" x14ac:dyDescent="0.25">
      <c r="A80" s="28"/>
      <c r="B80" s="28"/>
      <c r="C80" s="29">
        <v>0</v>
      </c>
      <c r="D80" s="29">
        <v>0</v>
      </c>
      <c r="E80" s="29">
        <v>0</v>
      </c>
      <c r="F80" s="29">
        <v>0</v>
      </c>
      <c r="G80" s="29">
        <v>0</v>
      </c>
    </row>
    <row r="81" spans="1:7" x14ac:dyDescent="0.25">
      <c r="A81" s="28"/>
      <c r="B81" s="28"/>
      <c r="C81" s="29">
        <v>0</v>
      </c>
      <c r="D81" s="29">
        <v>0</v>
      </c>
      <c r="E81" s="29">
        <v>0</v>
      </c>
      <c r="F81" s="29">
        <v>0</v>
      </c>
      <c r="G81" s="29"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v>0</v>
      </c>
      <c r="F82" s="29">
        <v>0</v>
      </c>
      <c r="G82" s="29"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v>0</v>
      </c>
      <c r="F83" s="29">
        <v>0</v>
      </c>
      <c r="G83" s="29"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v>0</v>
      </c>
      <c r="F84" s="29">
        <v>0</v>
      </c>
      <c r="G84" s="29"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v>0</v>
      </c>
      <c r="F85" s="29">
        <v>0</v>
      </c>
      <c r="G85" s="29"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v>0</v>
      </c>
      <c r="F86" s="29">
        <v>0</v>
      </c>
      <c r="G86" s="29">
        <v>0</v>
      </c>
    </row>
    <row r="87" spans="1:7" x14ac:dyDescent="0.25">
      <c r="A87" s="38" t="s">
        <v>31</v>
      </c>
      <c r="B87" s="38"/>
      <c r="C87" s="39">
        <v>0</v>
      </c>
      <c r="D87" s="39">
        <v>0</v>
      </c>
      <c r="E87" s="39">
        <v>0</v>
      </c>
      <c r="F87" s="39">
        <v>0</v>
      </c>
      <c r="G87" s="39">
        <v>0</v>
      </c>
    </row>
    <row r="88" spans="1:7" x14ac:dyDescent="0.25">
      <c r="A88" s="40" t="s">
        <v>32</v>
      </c>
      <c r="B88" s="40"/>
      <c r="C88" s="41"/>
      <c r="D88" s="41"/>
      <c r="E88" s="41"/>
      <c r="F88" s="41"/>
      <c r="G88" s="41"/>
    </row>
    <row r="89" spans="1:7" x14ac:dyDescent="0.25">
      <c r="A89" s="28"/>
      <c r="B89" s="28"/>
      <c r="C89" s="29">
        <v>0</v>
      </c>
      <c r="D89" s="29">
        <v>0</v>
      </c>
      <c r="E89" s="29">
        <v>0</v>
      </c>
      <c r="F89" s="29">
        <v>0</v>
      </c>
      <c r="G89" s="29">
        <v>0</v>
      </c>
    </row>
    <row r="90" spans="1:7" x14ac:dyDescent="0.25">
      <c r="A90" s="28"/>
      <c r="B90" s="28"/>
      <c r="C90" s="29">
        <v>0</v>
      </c>
      <c r="D90" s="29">
        <v>0</v>
      </c>
      <c r="E90" s="29">
        <v>0</v>
      </c>
      <c r="F90" s="29">
        <v>0</v>
      </c>
      <c r="G90" s="29"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v>0</v>
      </c>
      <c r="F91" s="29">
        <v>0</v>
      </c>
      <c r="G91" s="29"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v>0</v>
      </c>
      <c r="F92" s="29">
        <v>0</v>
      </c>
      <c r="G92" s="29"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v>0</v>
      </c>
      <c r="F93" s="29">
        <v>0</v>
      </c>
      <c r="G93" s="29"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v>0</v>
      </c>
      <c r="F94" s="29">
        <v>0</v>
      </c>
      <c r="G94" s="29"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v>0</v>
      </c>
      <c r="F95" s="29">
        <v>0</v>
      </c>
      <c r="G95" s="29">
        <v>0</v>
      </c>
    </row>
    <row r="96" spans="1:7" x14ac:dyDescent="0.25">
      <c r="A96" s="40" t="s">
        <v>33</v>
      </c>
      <c r="B96" s="40"/>
      <c r="C96" s="41">
        <v>0</v>
      </c>
      <c r="D96" s="41">
        <v>0</v>
      </c>
      <c r="E96" s="41">
        <v>0</v>
      </c>
      <c r="F96" s="41">
        <v>0</v>
      </c>
      <c r="G96" s="41">
        <v>0</v>
      </c>
    </row>
    <row r="97" spans="1:7" x14ac:dyDescent="0.25">
      <c r="A97" s="26" t="s">
        <v>11</v>
      </c>
      <c r="B97" s="26"/>
      <c r="C97" s="27">
        <v>2780000</v>
      </c>
      <c r="D97" s="27">
        <v>230000</v>
      </c>
      <c r="E97" s="27">
        <v>2550000</v>
      </c>
      <c r="F97" s="27">
        <v>1510000</v>
      </c>
      <c r="G97" s="27">
        <v>1052000</v>
      </c>
    </row>
  </sheetData>
  <autoFilter ref="A1:G81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350</v>
      </c>
      <c r="J2" s="23">
        <v>122000</v>
      </c>
    </row>
    <row r="3" spans="1:34" x14ac:dyDescent="0.25">
      <c r="A3" s="5" t="s">
        <v>346</v>
      </c>
      <c r="B3" s="5" t="s">
        <v>382</v>
      </c>
      <c r="C3" s="8">
        <v>310000</v>
      </c>
      <c r="D3" s="8">
        <v>0</v>
      </c>
      <c r="E3" s="8">
        <f t="shared" ref="E3:E9" si="0">C3-D3</f>
        <v>310000</v>
      </c>
      <c r="F3" s="8">
        <f t="shared" ref="F3:F9" si="1">E3*60%</f>
        <v>186000</v>
      </c>
      <c r="G3" s="8">
        <f>E3*40%</f>
        <v>124000</v>
      </c>
      <c r="I3" s="5"/>
      <c r="J3" s="6">
        <v>0</v>
      </c>
    </row>
    <row r="4" spans="1:34" x14ac:dyDescent="0.25">
      <c r="A4" s="5" t="s">
        <v>346</v>
      </c>
      <c r="B4" s="5" t="s">
        <v>53</v>
      </c>
      <c r="C4" s="8">
        <v>90000</v>
      </c>
      <c r="D4" s="8">
        <v>0</v>
      </c>
      <c r="E4" s="8">
        <f t="shared" si="0"/>
        <v>90000</v>
      </c>
      <c r="F4" s="8">
        <f t="shared" si="1"/>
        <v>54000</v>
      </c>
      <c r="G4" s="8">
        <f t="shared" ref="G4:G9" si="2">E4*40%</f>
        <v>36000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400000</v>
      </c>
      <c r="D10" s="12">
        <f>SUM(D3:D9)</f>
        <v>0</v>
      </c>
      <c r="E10" s="12">
        <f>SUM(E3:E9)</f>
        <v>400000</v>
      </c>
      <c r="F10" s="12">
        <f>SUM(F3:F9)</f>
        <v>240000</v>
      </c>
      <c r="G10" s="12">
        <f>SUM(G3:G9)</f>
        <v>160000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SUM(J2:J6)</f>
        <v>122000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349</v>
      </c>
      <c r="B20" s="5" t="s">
        <v>114</v>
      </c>
      <c r="C20" s="8">
        <v>120000</v>
      </c>
      <c r="D20" s="8">
        <v>0</v>
      </c>
      <c r="E20" s="8">
        <f t="shared" ref="E20:E27" si="6">C20-D20</f>
        <v>120000</v>
      </c>
      <c r="F20" s="19">
        <f t="shared" ref="F20:F27" si="7">E20*60%</f>
        <v>72000</v>
      </c>
      <c r="G20" s="19">
        <f t="shared" ref="G20:G27" si="8">E20*40%</f>
        <v>48000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570000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122000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448000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120000</v>
      </c>
      <c r="D28" s="16">
        <f>SUM(D20:D27)</f>
        <v>0</v>
      </c>
      <c r="E28" s="16">
        <f>SUM(E20:E27)</f>
        <v>120000</v>
      </c>
      <c r="F28" s="16">
        <f>SUM(F20:F24)</f>
        <v>72000</v>
      </c>
      <c r="G28" s="16">
        <f>SUM(G20:G27)</f>
        <v>48000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347</v>
      </c>
      <c r="B30" s="5" t="s">
        <v>383</v>
      </c>
      <c r="C30" s="8">
        <v>170000</v>
      </c>
      <c r="D30" s="8">
        <v>0</v>
      </c>
      <c r="E30" s="8">
        <f t="shared" ref="E30:E36" si="9">C30-D30</f>
        <v>170000</v>
      </c>
      <c r="F30" s="8">
        <f t="shared" ref="F30:F36" si="10">E30*60%</f>
        <v>102000</v>
      </c>
      <c r="G30" s="8">
        <f t="shared" ref="G30:G36" si="11">E30*40%</f>
        <v>68000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348</v>
      </c>
      <c r="B31" s="5" t="s">
        <v>54</v>
      </c>
      <c r="C31" s="8">
        <v>80000</v>
      </c>
      <c r="D31" s="8">
        <v>0</v>
      </c>
      <c r="E31" s="8">
        <f t="shared" si="9"/>
        <v>80000</v>
      </c>
      <c r="F31" s="8">
        <f t="shared" si="10"/>
        <v>48000</v>
      </c>
      <c r="G31" s="8">
        <f t="shared" si="11"/>
        <v>32000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 t="s">
        <v>352</v>
      </c>
      <c r="B32" s="5" t="s">
        <v>354</v>
      </c>
      <c r="C32" s="8">
        <v>90000</v>
      </c>
      <c r="D32" s="8">
        <v>0</v>
      </c>
      <c r="E32" s="8">
        <f t="shared" si="9"/>
        <v>90000</v>
      </c>
      <c r="F32" s="8">
        <f t="shared" si="10"/>
        <v>54000</v>
      </c>
      <c r="G32" s="8">
        <f t="shared" si="11"/>
        <v>36000</v>
      </c>
    </row>
    <row r="33" spans="1:7" x14ac:dyDescent="0.25">
      <c r="A33" s="5" t="s">
        <v>351</v>
      </c>
      <c r="B33" s="5" t="s">
        <v>114</v>
      </c>
      <c r="C33" s="8">
        <v>90000</v>
      </c>
      <c r="D33" s="8">
        <v>0</v>
      </c>
      <c r="E33" s="8">
        <f t="shared" si="9"/>
        <v>90000</v>
      </c>
      <c r="F33" s="8">
        <f t="shared" si="10"/>
        <v>54000</v>
      </c>
      <c r="G33" s="8">
        <f t="shared" si="11"/>
        <v>36000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430000</v>
      </c>
      <c r="D37" s="21">
        <f>SUM(D30:D36)</f>
        <v>0</v>
      </c>
      <c r="E37" s="21">
        <f>SUM(E30:E36)</f>
        <v>430000</v>
      </c>
      <c r="F37" s="21">
        <f>SUM(F30:F36)</f>
        <v>258000</v>
      </c>
      <c r="G37" s="21">
        <f>SUM(G30:G36)</f>
        <v>172000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950000</v>
      </c>
      <c r="D98" s="27">
        <f>D97+D88+D79+D75+D64+D37+D28+D18+D10</f>
        <v>0</v>
      </c>
      <c r="E98" s="27">
        <f>E97+E88+E79+E75+E64+E37+E28+E18+E10</f>
        <v>950000</v>
      </c>
      <c r="F98" s="27">
        <f>F97+F88+F79+F75+F64+F37+F28+F18+F10</f>
        <v>570000</v>
      </c>
      <c r="G98" s="27">
        <f>G97+G88+G79+G75+G64+G37+G28+G18+G10</f>
        <v>380000</v>
      </c>
    </row>
  </sheetData>
  <autoFilter ref="A1:G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G28" sqref="G28"/>
    </sheetView>
  </sheetViews>
  <sheetFormatPr baseColWidth="10" defaultRowHeight="15" x14ac:dyDescent="0.25"/>
  <cols>
    <col min="1" max="1" width="28.42578125" customWidth="1"/>
    <col min="2" max="2" width="34.285156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 t="s">
        <v>357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385</v>
      </c>
      <c r="J2" s="23">
        <v>19500</v>
      </c>
    </row>
    <row r="3" spans="1:34" x14ac:dyDescent="0.25">
      <c r="A3" s="5" t="s">
        <v>346</v>
      </c>
      <c r="B3" s="5" t="s">
        <v>53</v>
      </c>
      <c r="C3" s="8">
        <v>410000</v>
      </c>
      <c r="D3" s="8">
        <v>70000</v>
      </c>
      <c r="E3" s="8">
        <f t="shared" ref="E3:E9" si="0">C3-D3</f>
        <v>340000</v>
      </c>
      <c r="F3" s="8">
        <f>E3-G3</f>
        <v>276000</v>
      </c>
      <c r="G3" s="8">
        <v>64000</v>
      </c>
      <c r="I3" s="5" t="s">
        <v>163</v>
      </c>
      <c r="J3" s="6">
        <v>100000</v>
      </c>
    </row>
    <row r="4" spans="1:34" x14ac:dyDescent="0.25">
      <c r="A4" s="5" t="s">
        <v>353</v>
      </c>
      <c r="B4" s="5" t="s">
        <v>384</v>
      </c>
      <c r="C4" s="8">
        <v>80000</v>
      </c>
      <c r="D4" s="8">
        <v>80000</v>
      </c>
      <c r="E4" s="8">
        <f t="shared" si="0"/>
        <v>0</v>
      </c>
      <c r="F4" s="8">
        <f t="shared" ref="F4:F9" si="1">E4*60%</f>
        <v>0</v>
      </c>
      <c r="G4" s="8">
        <f t="shared" ref="G4:G9" si="2">E4*40%</f>
        <v>0</v>
      </c>
      <c r="I4" s="5" t="s">
        <v>386</v>
      </c>
      <c r="J4" s="6">
        <v>150000</v>
      </c>
    </row>
    <row r="5" spans="1:34" x14ac:dyDescent="0.25">
      <c r="A5" s="68" t="s">
        <v>393</v>
      </c>
      <c r="B5" s="5" t="s">
        <v>54</v>
      </c>
      <c r="C5" s="8">
        <v>90000</v>
      </c>
      <c r="D5" s="8">
        <v>0</v>
      </c>
      <c r="E5" s="8">
        <f t="shared" si="0"/>
        <v>90000</v>
      </c>
      <c r="F5" s="8">
        <f t="shared" si="1"/>
        <v>54000</v>
      </c>
      <c r="G5" s="8">
        <f t="shared" si="2"/>
        <v>36000</v>
      </c>
      <c r="I5" s="5" t="s">
        <v>397</v>
      </c>
      <c r="J5" s="6">
        <v>500000</v>
      </c>
    </row>
    <row r="6" spans="1:34" x14ac:dyDescent="0.25">
      <c r="A6" s="69" t="s">
        <v>394</v>
      </c>
      <c r="B6" s="5" t="s">
        <v>395</v>
      </c>
      <c r="C6" s="8">
        <v>60000</v>
      </c>
      <c r="D6" s="8">
        <v>0</v>
      </c>
      <c r="E6" s="8">
        <f t="shared" si="0"/>
        <v>60000</v>
      </c>
      <c r="F6" s="8">
        <f t="shared" si="1"/>
        <v>36000</v>
      </c>
      <c r="G6" s="8">
        <f t="shared" si="2"/>
        <v>24000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640000</v>
      </c>
      <c r="D10" s="12">
        <f>SUM(D3:D9)</f>
        <v>150000</v>
      </c>
      <c r="E10" s="12">
        <f>SUM(E3:E9)</f>
        <v>490000</v>
      </c>
      <c r="F10" s="12">
        <f>SUM(F3:F9)</f>
        <v>366000</v>
      </c>
      <c r="G10" s="12">
        <f>SUM(G3:G9)</f>
        <v>124000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SUM(J2:J7)</f>
        <v>769500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391</v>
      </c>
      <c r="B20" s="5"/>
      <c r="C20" s="8">
        <v>390000</v>
      </c>
      <c r="D20" s="8">
        <v>0</v>
      </c>
      <c r="E20" s="8">
        <f t="shared" ref="E20:E27" si="6">C20-D20</f>
        <v>390000</v>
      </c>
      <c r="F20" s="19">
        <f t="shared" ref="F20:F27" si="7">E20*60%</f>
        <v>234000</v>
      </c>
      <c r="G20" s="19">
        <f t="shared" ref="G20:G27" si="8">E20*40%</f>
        <v>156000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1312000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769500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542500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390000</v>
      </c>
      <c r="D28" s="16">
        <f>SUM(D20:D27)</f>
        <v>0</v>
      </c>
      <c r="E28" s="16">
        <f>SUM(E20:E27)</f>
        <v>390000</v>
      </c>
      <c r="F28" s="16">
        <f>SUM(F20:F27)</f>
        <v>234000</v>
      </c>
      <c r="G28" s="16">
        <f>SUM(G20:G27)</f>
        <v>156000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319</v>
      </c>
      <c r="B30" s="5" t="s">
        <v>387</v>
      </c>
      <c r="C30" s="8">
        <v>500000</v>
      </c>
      <c r="D30" s="8">
        <v>34000</v>
      </c>
      <c r="E30" s="8">
        <f t="shared" ref="E30:E36" si="9">C30-D30</f>
        <v>466000</v>
      </c>
      <c r="F30" s="8">
        <f>E30-G30</f>
        <v>436000</v>
      </c>
      <c r="G30" s="8">
        <v>30000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392</v>
      </c>
      <c r="B31" s="5" t="s">
        <v>54</v>
      </c>
      <c r="C31" s="8">
        <v>180000</v>
      </c>
      <c r="D31" s="8">
        <v>0</v>
      </c>
      <c r="E31" s="8">
        <f t="shared" si="9"/>
        <v>180000</v>
      </c>
      <c r="F31" s="8">
        <f t="shared" ref="F31:F36" si="10">E31*60%</f>
        <v>108000</v>
      </c>
      <c r="G31" s="8">
        <f t="shared" ref="G31:G36" si="11">E31*40%</f>
        <v>72000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 t="s">
        <v>396</v>
      </c>
      <c r="B32" s="5" t="s">
        <v>54</v>
      </c>
      <c r="C32" s="8">
        <v>80000</v>
      </c>
      <c r="D32" s="8">
        <v>0</v>
      </c>
      <c r="E32" s="8">
        <f t="shared" si="9"/>
        <v>80000</v>
      </c>
      <c r="F32" s="8">
        <f t="shared" si="10"/>
        <v>48000</v>
      </c>
      <c r="G32" s="8">
        <f t="shared" si="11"/>
        <v>32000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760000</v>
      </c>
      <c r="D37" s="21">
        <f>SUM(D30:D36)</f>
        <v>34000</v>
      </c>
      <c r="E37" s="21">
        <f>SUM(E30:E36)</f>
        <v>726000</v>
      </c>
      <c r="F37" s="21">
        <f>SUM(F30:F35)</f>
        <v>592000</v>
      </c>
      <c r="G37" s="21">
        <f>SUM(G30:G36)</f>
        <v>134000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398</v>
      </c>
      <c r="B66" s="5"/>
      <c r="C66" s="8">
        <v>120000</v>
      </c>
      <c r="D66" s="8">
        <v>0</v>
      </c>
      <c r="E66" s="8">
        <f t="shared" ref="E66:E78" si="15">C66-D66</f>
        <v>120000</v>
      </c>
      <c r="F66" s="8">
        <f t="shared" ref="F66:F78" si="16">E66</f>
        <v>120000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120000</v>
      </c>
      <c r="D75" s="18">
        <f>SUM(D66:D74)</f>
        <v>0</v>
      </c>
      <c r="E75" s="18">
        <f>SUM(E66:E74)</f>
        <v>120000</v>
      </c>
      <c r="F75" s="18">
        <f>SUM(F66:F74)</f>
        <v>120000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1910000</v>
      </c>
      <c r="D98" s="27">
        <f>D97+D88+D79+D75+D64+D37+D28+D18+D10</f>
        <v>184000</v>
      </c>
      <c r="E98" s="27">
        <f>E97+E88+E79+E75+E64+E37+E28+E18+E10</f>
        <v>1726000</v>
      </c>
      <c r="F98" s="27">
        <f>F10+F18+F28+F37+F64+F75+F79+F88+F97</f>
        <v>1312000</v>
      </c>
      <c r="G98" s="27">
        <f>G97+G88+G79+G75+G64+G37+G28+G18+G10</f>
        <v>414000</v>
      </c>
    </row>
  </sheetData>
  <autoFilter ref="A1:G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F35"/>
  <sheetViews>
    <sheetView zoomScale="90" zoomScaleNormal="90" workbookViewId="0">
      <selection activeCell="A36" sqref="A36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</cols>
  <sheetData>
    <row r="1" spans="1:6" x14ac:dyDescent="0.25">
      <c r="A1" s="42"/>
    </row>
    <row r="2" spans="1:6" x14ac:dyDescent="0.25">
      <c r="A2" s="70" t="s">
        <v>24</v>
      </c>
      <c r="B2" s="70"/>
      <c r="E2" s="70" t="s">
        <v>26</v>
      </c>
      <c r="F2" s="70"/>
    </row>
    <row r="3" spans="1:6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6" x14ac:dyDescent="0.25">
      <c r="A4" s="43">
        <v>1</v>
      </c>
      <c r="B4" s="6">
        <f>'DIA 1'!J21</f>
        <v>0</v>
      </c>
      <c r="E4" s="43">
        <v>1</v>
      </c>
      <c r="F4" s="6">
        <f>'DIA 1'!J22</f>
        <v>0</v>
      </c>
    </row>
    <row r="5" spans="1:6" x14ac:dyDescent="0.25">
      <c r="A5" s="44">
        <v>2</v>
      </c>
      <c r="B5" s="6">
        <f>'DIA 2'!J21</f>
        <v>0</v>
      </c>
      <c r="E5" s="44">
        <v>2</v>
      </c>
      <c r="F5" s="6">
        <f>'DIA 2'!J22</f>
        <v>0</v>
      </c>
    </row>
    <row r="6" spans="1:6" x14ac:dyDescent="0.25">
      <c r="A6" s="43">
        <v>3</v>
      </c>
      <c r="B6" s="6">
        <f>'DIA 3'!J20</f>
        <v>1510000</v>
      </c>
      <c r="E6" s="43">
        <v>3</v>
      </c>
      <c r="F6" s="6">
        <f>'DIA 3'!J21</f>
        <v>70000</v>
      </c>
    </row>
    <row r="7" spans="1:6" x14ac:dyDescent="0.25">
      <c r="A7" s="44">
        <v>4</v>
      </c>
      <c r="B7" s="6">
        <f>'DIA 4'!J21</f>
        <v>1320000</v>
      </c>
      <c r="E7" s="44">
        <v>4</v>
      </c>
      <c r="F7" s="6">
        <f>'DIA 4'!J22</f>
        <v>40700</v>
      </c>
    </row>
    <row r="8" spans="1:6" x14ac:dyDescent="0.25">
      <c r="A8" s="43">
        <v>5</v>
      </c>
      <c r="B8" s="6">
        <f>'DIA 5'!J22</f>
        <v>1610000</v>
      </c>
      <c r="E8" s="43">
        <v>5</v>
      </c>
      <c r="F8" s="6">
        <f>'DIA 5'!J23</f>
        <v>111000</v>
      </c>
    </row>
    <row r="9" spans="1:6" x14ac:dyDescent="0.25">
      <c r="A9" s="44">
        <v>6</v>
      </c>
      <c r="B9" s="6">
        <f>'DIA 6'!J21</f>
        <v>1474600</v>
      </c>
      <c r="E9" s="44">
        <v>6</v>
      </c>
      <c r="F9" s="6">
        <f>'DIA 6'!J22</f>
        <v>80000</v>
      </c>
    </row>
    <row r="10" spans="1:6" x14ac:dyDescent="0.25">
      <c r="A10" s="43">
        <v>7</v>
      </c>
      <c r="B10" s="6">
        <f>'DIA 7'!J21</f>
        <v>1347000</v>
      </c>
      <c r="E10" s="43">
        <v>7</v>
      </c>
      <c r="F10" s="6">
        <f>'DIA 7'!J22</f>
        <v>340000</v>
      </c>
    </row>
    <row r="11" spans="1:6" x14ac:dyDescent="0.25">
      <c r="A11" s="44">
        <v>8</v>
      </c>
      <c r="B11" s="6">
        <f>'DIA 8'!I21</f>
        <v>0</v>
      </c>
      <c r="E11" s="44">
        <v>8</v>
      </c>
      <c r="F11" s="6">
        <f>'DIA 8'!I22</f>
        <v>0</v>
      </c>
    </row>
    <row r="12" spans="1:6" x14ac:dyDescent="0.25">
      <c r="A12" s="43">
        <v>9</v>
      </c>
      <c r="B12" s="6">
        <f>'DIA 9'!I21</f>
        <v>0</v>
      </c>
      <c r="E12" s="43">
        <v>9</v>
      </c>
      <c r="F12" s="6">
        <f>'DIA 9'!I22</f>
        <v>0</v>
      </c>
    </row>
    <row r="13" spans="1:6" x14ac:dyDescent="0.25">
      <c r="A13" s="44">
        <v>10</v>
      </c>
      <c r="B13" s="6">
        <f>'DIA 10'!J21</f>
        <v>463000</v>
      </c>
      <c r="E13" s="44">
        <v>10</v>
      </c>
      <c r="F13" s="6">
        <f>'DIA 10'!J22</f>
        <v>122200</v>
      </c>
    </row>
    <row r="14" spans="1:6" x14ac:dyDescent="0.25">
      <c r="A14" s="43">
        <v>11</v>
      </c>
      <c r="B14" s="6">
        <f>'DIA 11'!J21</f>
        <v>1120000</v>
      </c>
      <c r="E14" s="43">
        <v>11</v>
      </c>
      <c r="F14" s="6">
        <f>'DIA 11'!J22</f>
        <v>20000</v>
      </c>
    </row>
    <row r="15" spans="1:6" x14ac:dyDescent="0.25">
      <c r="A15" s="44">
        <v>12</v>
      </c>
      <c r="B15" s="6">
        <f>'DIA 12'!J21</f>
        <v>152000</v>
      </c>
      <c r="E15" s="44">
        <v>12</v>
      </c>
      <c r="F15" s="6">
        <f>'DIA 12'!J22</f>
        <v>0</v>
      </c>
    </row>
    <row r="16" spans="1:6" x14ac:dyDescent="0.25">
      <c r="A16" s="43">
        <v>13</v>
      </c>
      <c r="B16" s="6">
        <f>'DIA 13'!J21</f>
        <v>1244000</v>
      </c>
      <c r="E16" s="43">
        <v>13</v>
      </c>
      <c r="F16" s="6">
        <f>'DIA 13'!J22</f>
        <v>160000</v>
      </c>
    </row>
    <row r="17" spans="1:6" x14ac:dyDescent="0.25">
      <c r="A17" s="44">
        <v>14</v>
      </c>
      <c r="B17" s="6">
        <f>'DIA 14'!K21</f>
        <v>2178000</v>
      </c>
      <c r="E17" s="44">
        <v>14</v>
      </c>
      <c r="F17" s="6">
        <f>'DIA 14'!K22</f>
        <v>158000</v>
      </c>
    </row>
    <row r="18" spans="1:6" x14ac:dyDescent="0.25">
      <c r="A18" s="43">
        <v>15</v>
      </c>
      <c r="B18" s="6">
        <f>'DIA 15'!I21</f>
        <v>0</v>
      </c>
      <c r="E18" s="43">
        <v>15</v>
      </c>
      <c r="F18" s="6">
        <f>'DIA 15'!I22</f>
        <v>0</v>
      </c>
    </row>
    <row r="19" spans="1:6" x14ac:dyDescent="0.25">
      <c r="A19" s="44">
        <v>16</v>
      </c>
      <c r="B19" s="6">
        <f>'DIA 16'!J21</f>
        <v>1950000</v>
      </c>
      <c r="E19" s="44">
        <v>16</v>
      </c>
      <c r="F19" s="6">
        <f>'DIA 16'!J22</f>
        <v>100000</v>
      </c>
    </row>
    <row r="20" spans="1:6" x14ac:dyDescent="0.25">
      <c r="A20" s="43">
        <v>17</v>
      </c>
      <c r="B20" s="6">
        <f>'DIA 17'!J21</f>
        <v>1998000</v>
      </c>
      <c r="E20" s="43">
        <v>17</v>
      </c>
      <c r="F20" s="6">
        <f>'DIA 17'!J22</f>
        <v>350000</v>
      </c>
    </row>
    <row r="21" spans="1:6" x14ac:dyDescent="0.25">
      <c r="A21" s="44">
        <v>18</v>
      </c>
      <c r="B21" s="6">
        <f>'DIA 18'!J21</f>
        <v>2961400</v>
      </c>
      <c r="E21" s="44">
        <v>18</v>
      </c>
      <c r="F21" s="6">
        <f>'DIA 18'!J22</f>
        <v>42500</v>
      </c>
    </row>
    <row r="22" spans="1:6" x14ac:dyDescent="0.25">
      <c r="A22" s="43">
        <v>19</v>
      </c>
      <c r="B22" s="6">
        <f>'DIA 19'!J21</f>
        <v>776200</v>
      </c>
      <c r="E22" s="43">
        <v>19</v>
      </c>
      <c r="F22" s="6">
        <f>'DIA 19'!J22</f>
        <v>70000</v>
      </c>
    </row>
    <row r="23" spans="1:6" x14ac:dyDescent="0.25">
      <c r="A23" s="44">
        <v>20</v>
      </c>
      <c r="B23" s="6">
        <f>'DIA 20'!J21</f>
        <v>1925000</v>
      </c>
      <c r="E23" s="44">
        <v>20</v>
      </c>
      <c r="F23" s="6">
        <f>'DIA 20'!J22</f>
        <v>50000</v>
      </c>
    </row>
    <row r="24" spans="1:6" x14ac:dyDescent="0.25">
      <c r="A24" s="43">
        <v>21</v>
      </c>
      <c r="B24" s="6">
        <f>'DIA 21'!J21</f>
        <v>673200</v>
      </c>
      <c r="E24" s="43">
        <v>21</v>
      </c>
      <c r="F24" s="6">
        <f>'DIA 21'!J22</f>
        <v>185000</v>
      </c>
    </row>
    <row r="25" spans="1:6" x14ac:dyDescent="0.25">
      <c r="A25" s="44">
        <v>22</v>
      </c>
      <c r="B25" s="6">
        <f>'DIA 22'!I21</f>
        <v>0</v>
      </c>
      <c r="E25" s="44">
        <v>22</v>
      </c>
      <c r="F25" s="6">
        <f>'DIA 22'!I22</f>
        <v>0</v>
      </c>
    </row>
    <row r="26" spans="1:6" x14ac:dyDescent="0.25">
      <c r="A26" s="43">
        <v>23</v>
      </c>
      <c r="B26" s="6">
        <f>'DIA 23'!J21</f>
        <v>1668000</v>
      </c>
      <c r="E26" s="43">
        <v>23</v>
      </c>
      <c r="F26" s="6">
        <f>'DIA 23'!J22</f>
        <v>20000</v>
      </c>
    </row>
    <row r="27" spans="1:6" x14ac:dyDescent="0.25">
      <c r="A27" s="44">
        <v>24</v>
      </c>
      <c r="B27" s="6">
        <f>'DIA 24'!J21</f>
        <v>102000</v>
      </c>
      <c r="E27" s="44">
        <v>24</v>
      </c>
      <c r="F27" s="6">
        <f>'DIA 24'!J22</f>
        <v>80000</v>
      </c>
    </row>
    <row r="28" spans="1:6" x14ac:dyDescent="0.25">
      <c r="A28" s="43">
        <v>25</v>
      </c>
      <c r="B28" s="6">
        <f>'DIA 25'!J21</f>
        <v>248000</v>
      </c>
      <c r="E28" s="43">
        <v>25</v>
      </c>
      <c r="F28" s="6">
        <f>'DIA 25'!J22</f>
        <v>248000</v>
      </c>
    </row>
    <row r="29" spans="1:6" x14ac:dyDescent="0.25">
      <c r="A29" s="44">
        <v>26</v>
      </c>
      <c r="B29" s="6">
        <f>'DIA 26'!J21</f>
        <v>1122000</v>
      </c>
      <c r="E29" s="44">
        <v>26</v>
      </c>
      <c r="F29" s="6">
        <f>'DIA 26'!J22</f>
        <v>10000</v>
      </c>
    </row>
    <row r="30" spans="1:6" x14ac:dyDescent="0.25">
      <c r="A30" s="43">
        <v>27</v>
      </c>
      <c r="B30" s="6">
        <f>'DIA 27'!J21</f>
        <v>1470000</v>
      </c>
      <c r="E30" s="43">
        <v>27</v>
      </c>
      <c r="F30" s="6">
        <f>'DIA 27'!J22</f>
        <v>120000</v>
      </c>
    </row>
    <row r="31" spans="1:6" x14ac:dyDescent="0.25">
      <c r="A31" s="44">
        <v>28</v>
      </c>
      <c r="B31" s="6">
        <f>'DIA 28'!J21</f>
        <v>273000</v>
      </c>
      <c r="E31" s="44">
        <v>28</v>
      </c>
      <c r="F31" s="6">
        <f>'DIA 28'!J22</f>
        <v>0</v>
      </c>
    </row>
    <row r="32" spans="1:6" x14ac:dyDescent="0.25">
      <c r="A32" s="43">
        <v>29</v>
      </c>
      <c r="B32" s="6">
        <f>'DIA 29'!I21</f>
        <v>0</v>
      </c>
      <c r="E32" s="43">
        <v>29</v>
      </c>
      <c r="F32" s="6">
        <f>'DIA 29'!I22</f>
        <v>0</v>
      </c>
    </row>
    <row r="33" spans="1:6" x14ac:dyDescent="0.25">
      <c r="A33" s="44">
        <v>30</v>
      </c>
      <c r="B33" s="6">
        <f>'DIA 30'!J21</f>
        <v>570000</v>
      </c>
      <c r="E33" s="44">
        <v>30</v>
      </c>
      <c r="F33" s="6">
        <f>'DIA 30'!J22</f>
        <v>122000</v>
      </c>
    </row>
    <row r="34" spans="1:6" x14ac:dyDescent="0.25">
      <c r="A34" s="43">
        <v>31</v>
      </c>
      <c r="B34" s="6">
        <f>'DIA 31'!J21</f>
        <v>1312000</v>
      </c>
      <c r="E34" s="43">
        <v>31</v>
      </c>
      <c r="F34" s="6">
        <f>'DIA 31'!J22</f>
        <v>769500</v>
      </c>
    </row>
    <row r="35" spans="1:6" x14ac:dyDescent="0.25">
      <c r="A35" s="3" t="s">
        <v>29</v>
      </c>
      <c r="B35" s="10">
        <f>SUM(B4:B34)</f>
        <v>29467400</v>
      </c>
      <c r="E35" s="3" t="s">
        <v>29</v>
      </c>
      <c r="F35" s="10">
        <f>SUM(F4:F34)</f>
        <v>3268900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6"/>
      <c r="H1" s="37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5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51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75</v>
      </c>
      <c r="J2" s="23">
        <v>40700</v>
      </c>
    </row>
    <row r="3" spans="1:34" x14ac:dyDescent="0.25">
      <c r="A3" s="5" t="s">
        <v>74</v>
      </c>
      <c r="B3" s="5" t="s">
        <v>54</v>
      </c>
      <c r="C3" s="8">
        <v>80000</v>
      </c>
      <c r="D3" s="8">
        <v>0</v>
      </c>
      <c r="E3" s="8">
        <v>80000</v>
      </c>
      <c r="F3" s="8">
        <v>48000</v>
      </c>
      <c r="G3" s="8">
        <v>32000</v>
      </c>
      <c r="I3" s="5"/>
      <c r="J3" s="6"/>
    </row>
    <row r="4" spans="1:34" x14ac:dyDescent="0.25">
      <c r="A4" s="5" t="s">
        <v>82</v>
      </c>
      <c r="B4" s="5" t="s">
        <v>76</v>
      </c>
      <c r="C4" s="8">
        <v>60000</v>
      </c>
      <c r="D4" s="8">
        <v>0</v>
      </c>
      <c r="E4" s="8">
        <v>60000</v>
      </c>
      <c r="F4" s="8">
        <v>36000</v>
      </c>
      <c r="G4" s="8">
        <v>24000</v>
      </c>
      <c r="I4" s="5"/>
      <c r="J4" s="6">
        <v>0</v>
      </c>
    </row>
    <row r="5" spans="1:34" x14ac:dyDescent="0.25">
      <c r="A5" s="5" t="s">
        <v>80</v>
      </c>
      <c r="B5" s="5" t="s">
        <v>81</v>
      </c>
      <c r="C5" s="8">
        <v>60000</v>
      </c>
      <c r="D5" s="8">
        <v>0</v>
      </c>
      <c r="E5" s="8">
        <v>60000</v>
      </c>
      <c r="F5" s="8">
        <v>36000</v>
      </c>
      <c r="G5" s="8">
        <v>24000</v>
      </c>
      <c r="I5" s="5"/>
      <c r="J5" s="6">
        <v>0</v>
      </c>
    </row>
    <row r="6" spans="1:34" x14ac:dyDescent="0.25">
      <c r="A6" s="5" t="s">
        <v>85</v>
      </c>
      <c r="B6" s="5" t="s">
        <v>355</v>
      </c>
      <c r="C6" s="8">
        <v>320000</v>
      </c>
      <c r="D6" s="8">
        <v>320000</v>
      </c>
      <c r="E6" s="8">
        <v>0</v>
      </c>
      <c r="F6" s="8">
        <v>0</v>
      </c>
      <c r="G6" s="8"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v>0</v>
      </c>
      <c r="F7" s="8">
        <v>0</v>
      </c>
      <c r="G7" s="8"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v>0</v>
      </c>
      <c r="F8" s="8">
        <v>0</v>
      </c>
      <c r="G8" s="8"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v>0</v>
      </c>
      <c r="F9" s="8">
        <v>0</v>
      </c>
      <c r="G9" s="8"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v>520000</v>
      </c>
      <c r="D10" s="12">
        <v>320000</v>
      </c>
      <c r="E10" s="12">
        <v>200000</v>
      </c>
      <c r="F10" s="12">
        <v>120000</v>
      </c>
      <c r="G10" s="12">
        <v>80000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v>0</v>
      </c>
      <c r="F12" s="8">
        <v>0</v>
      </c>
      <c r="G12" s="8"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v>0</v>
      </c>
      <c r="F13" s="8">
        <v>0</v>
      </c>
      <c r="G13" s="8"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v>0</v>
      </c>
      <c r="F14" s="8">
        <v>0</v>
      </c>
      <c r="G14" s="8"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v>0</v>
      </c>
      <c r="F15" s="8">
        <v>0</v>
      </c>
      <c r="G15" s="8"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v>0</v>
      </c>
      <c r="F16" s="8">
        <v>0</v>
      </c>
      <c r="G16" s="8"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v>0</v>
      </c>
      <c r="F17" s="8">
        <v>0</v>
      </c>
      <c r="G17" s="8"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v>0</v>
      </c>
      <c r="D18" s="14">
        <v>0</v>
      </c>
      <c r="E18" s="14">
        <v>0</v>
      </c>
      <c r="F18" s="14">
        <v>0</v>
      </c>
      <c r="G18" s="14">
        <v>0</v>
      </c>
      <c r="J18" s="2">
        <v>40700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v>0</v>
      </c>
      <c r="F20" s="19">
        <v>0</v>
      </c>
      <c r="G20" s="19"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v>0</v>
      </c>
      <c r="F21" s="8">
        <v>0</v>
      </c>
      <c r="G21" s="8">
        <v>0</v>
      </c>
      <c r="I21" s="9" t="s">
        <v>13</v>
      </c>
      <c r="J21" s="10">
        <v>1320000</v>
      </c>
    </row>
    <row r="22" spans="1:34" x14ac:dyDescent="0.25">
      <c r="A22" s="5"/>
      <c r="B22" s="5"/>
      <c r="C22" s="8">
        <v>0</v>
      </c>
      <c r="D22" s="8">
        <v>0</v>
      </c>
      <c r="E22" s="8">
        <v>0</v>
      </c>
      <c r="F22" s="8">
        <v>0</v>
      </c>
      <c r="G22" s="8">
        <v>0</v>
      </c>
      <c r="I22" s="9" t="s">
        <v>7</v>
      </c>
      <c r="J22" s="10">
        <v>40700</v>
      </c>
    </row>
    <row r="23" spans="1:34" x14ac:dyDescent="0.25">
      <c r="A23" s="5"/>
      <c r="B23" s="5"/>
      <c r="C23" s="8">
        <v>0</v>
      </c>
      <c r="D23" s="8">
        <v>0</v>
      </c>
      <c r="E23" s="8">
        <v>0</v>
      </c>
      <c r="F23" s="8">
        <v>0</v>
      </c>
      <c r="G23" s="8">
        <v>0</v>
      </c>
      <c r="I23" s="9" t="s">
        <v>12</v>
      </c>
      <c r="J23" s="10">
        <v>1279300</v>
      </c>
    </row>
    <row r="24" spans="1:34" x14ac:dyDescent="0.25">
      <c r="A24" s="5"/>
      <c r="B24" s="5"/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v>0</v>
      </c>
      <c r="F27" s="8">
        <v>0</v>
      </c>
      <c r="G27" s="8">
        <v>0</v>
      </c>
      <c r="I27" s="2"/>
    </row>
    <row r="28" spans="1:34" x14ac:dyDescent="0.25">
      <c r="A28" s="15" t="s">
        <v>43</v>
      </c>
      <c r="B28" s="15"/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v>0</v>
      </c>
      <c r="F30" s="8">
        <v>0</v>
      </c>
      <c r="G30" s="8"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v>0</v>
      </c>
      <c r="F31" s="8">
        <v>0</v>
      </c>
      <c r="G31" s="8"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v>0</v>
      </c>
      <c r="F32" s="8">
        <v>0</v>
      </c>
      <c r="G32" s="8"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v>0</v>
      </c>
      <c r="F33" s="8">
        <v>0</v>
      </c>
      <c r="G33" s="8"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v>0</v>
      </c>
      <c r="F35" s="8">
        <v>0</v>
      </c>
      <c r="G35" s="8"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v>0</v>
      </c>
      <c r="F36" s="8">
        <v>0</v>
      </c>
      <c r="G36" s="8">
        <v>0</v>
      </c>
    </row>
    <row r="37" spans="1:7" x14ac:dyDescent="0.25">
      <c r="A37" s="20" t="s">
        <v>45</v>
      </c>
      <c r="B37" s="20"/>
      <c r="C37" s="21">
        <v>0</v>
      </c>
      <c r="D37" s="21">
        <v>0</v>
      </c>
      <c r="E37" s="21">
        <v>0</v>
      </c>
      <c r="F37" s="21">
        <v>0</v>
      </c>
      <c r="G37" s="21">
        <v>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v>0</v>
      </c>
      <c r="F38" s="49">
        <v>0</v>
      </c>
      <c r="G38" s="49"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v>0</v>
      </c>
      <c r="F39" s="29">
        <v>0</v>
      </c>
      <c r="G39" s="29"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v>0</v>
      </c>
      <c r="F40" s="29">
        <v>0</v>
      </c>
      <c r="G40" s="29"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v>0</v>
      </c>
      <c r="F41" s="29">
        <v>0</v>
      </c>
      <c r="G41" s="29"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v>0</v>
      </c>
      <c r="F42" s="29">
        <v>0</v>
      </c>
      <c r="G42" s="29"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v>0</v>
      </c>
      <c r="F43" s="29">
        <v>0</v>
      </c>
      <c r="G43" s="29"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v>0</v>
      </c>
      <c r="F44" s="29">
        <v>0</v>
      </c>
      <c r="G44" s="29"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v>0</v>
      </c>
      <c r="F45" s="29">
        <v>0</v>
      </c>
      <c r="G45" s="29"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v>0</v>
      </c>
      <c r="F46" s="29">
        <v>0</v>
      </c>
      <c r="G46" s="29"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v>0</v>
      </c>
      <c r="F47" s="29">
        <v>0</v>
      </c>
      <c r="G47" s="29"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v>0</v>
      </c>
      <c r="F48" s="29">
        <v>0</v>
      </c>
      <c r="G48" s="29"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v>0</v>
      </c>
      <c r="F49" s="29">
        <v>0</v>
      </c>
      <c r="G49" s="29"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v>0</v>
      </c>
      <c r="F50" s="29">
        <v>0</v>
      </c>
      <c r="G50" s="29"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v>0</v>
      </c>
      <c r="F51" s="29">
        <v>0</v>
      </c>
      <c r="G51" s="29"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v>0</v>
      </c>
      <c r="F52" s="29">
        <v>0</v>
      </c>
      <c r="G52" s="29"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v>0</v>
      </c>
      <c r="F53" s="29">
        <v>0</v>
      </c>
      <c r="G53" s="29"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v>0</v>
      </c>
      <c r="F54" s="29">
        <v>0</v>
      </c>
      <c r="G54" s="29"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v>0</v>
      </c>
      <c r="F55" s="29">
        <v>0</v>
      </c>
      <c r="G55" s="29"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v>0</v>
      </c>
      <c r="F56" s="29">
        <v>0</v>
      </c>
      <c r="G56" s="29"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v>0</v>
      </c>
      <c r="F57" s="29">
        <v>0</v>
      </c>
      <c r="G57" s="29"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v>0</v>
      </c>
      <c r="F58" s="29">
        <v>0</v>
      </c>
      <c r="G58" s="29"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v>0</v>
      </c>
      <c r="F59" s="29">
        <v>0</v>
      </c>
      <c r="G59" s="29"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v>0</v>
      </c>
      <c r="F60" s="29">
        <v>0</v>
      </c>
      <c r="G60" s="29"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v>0</v>
      </c>
      <c r="F61" s="29">
        <v>0</v>
      </c>
      <c r="G61" s="29"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v>0</v>
      </c>
      <c r="F62" s="29">
        <v>0</v>
      </c>
      <c r="G62" s="29"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v>0</v>
      </c>
      <c r="F63" s="29">
        <v>0</v>
      </c>
      <c r="G63" s="29">
        <v>0</v>
      </c>
    </row>
    <row r="64" spans="1:7" x14ac:dyDescent="0.25">
      <c r="A64" s="31" t="s">
        <v>39</v>
      </c>
      <c r="B64" s="31"/>
      <c r="C64" s="32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73</v>
      </c>
      <c r="B66" s="5"/>
      <c r="C66" s="8">
        <v>100000</v>
      </c>
      <c r="D66" s="8">
        <v>0</v>
      </c>
      <c r="E66" s="8">
        <v>100000</v>
      </c>
      <c r="F66" s="8">
        <v>100000</v>
      </c>
      <c r="G66" s="8"/>
    </row>
    <row r="67" spans="1:7" x14ac:dyDescent="0.25">
      <c r="A67" s="5" t="s">
        <v>77</v>
      </c>
      <c r="B67" s="5" t="s">
        <v>78</v>
      </c>
      <c r="C67" s="8">
        <v>250000</v>
      </c>
      <c r="D67" s="8">
        <v>0</v>
      </c>
      <c r="E67" s="8">
        <v>250000</v>
      </c>
      <c r="F67" s="8">
        <v>250000</v>
      </c>
      <c r="G67" s="8"/>
    </row>
    <row r="68" spans="1:7" x14ac:dyDescent="0.25">
      <c r="A68" s="5" t="s">
        <v>79</v>
      </c>
      <c r="B68" s="5" t="s">
        <v>53</v>
      </c>
      <c r="C68" s="8">
        <v>100000</v>
      </c>
      <c r="D68" s="8">
        <v>0</v>
      </c>
      <c r="E68" s="8">
        <v>100000</v>
      </c>
      <c r="F68" s="8">
        <v>100000</v>
      </c>
      <c r="G68" s="8"/>
    </row>
    <row r="69" spans="1:7" x14ac:dyDescent="0.25">
      <c r="A69" s="5" t="s">
        <v>84</v>
      </c>
      <c r="B69" s="5" t="s">
        <v>83</v>
      </c>
      <c r="C69" s="8">
        <v>100000</v>
      </c>
      <c r="D69" s="8">
        <v>0</v>
      </c>
      <c r="E69" s="8">
        <v>100000</v>
      </c>
      <c r="F69" s="8">
        <v>100000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v>0</v>
      </c>
      <c r="F70" s="8"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v>0</v>
      </c>
      <c r="F71" s="8"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v>0</v>
      </c>
      <c r="F72" s="8"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v>0</v>
      </c>
      <c r="F73" s="8"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v>0</v>
      </c>
      <c r="F74" s="8">
        <v>0</v>
      </c>
      <c r="G74" s="8"/>
    </row>
    <row r="75" spans="1:7" x14ac:dyDescent="0.25">
      <c r="A75" s="17" t="s">
        <v>19</v>
      </c>
      <c r="B75" s="17"/>
      <c r="C75" s="18">
        <v>550000</v>
      </c>
      <c r="D75" s="18">
        <v>0</v>
      </c>
      <c r="E75" s="18">
        <v>550000</v>
      </c>
      <c r="F75" s="18">
        <v>550000</v>
      </c>
      <c r="G75" s="18">
        <v>0</v>
      </c>
    </row>
    <row r="76" spans="1:7" x14ac:dyDescent="0.25">
      <c r="A76" s="34" t="s">
        <v>72</v>
      </c>
      <c r="B76" s="34"/>
      <c r="C76" s="35"/>
      <c r="D76" s="35"/>
      <c r="E76" s="35"/>
      <c r="F76" s="35"/>
      <c r="G76" s="35"/>
    </row>
    <row r="77" spans="1:7" x14ac:dyDescent="0.25">
      <c r="A77" s="5" t="s">
        <v>71</v>
      </c>
      <c r="B77" s="5" t="s">
        <v>53</v>
      </c>
      <c r="C77" s="8">
        <v>650000</v>
      </c>
      <c r="D77" s="8">
        <v>0</v>
      </c>
      <c r="E77" s="8">
        <v>650000</v>
      </c>
      <c r="F77" s="8">
        <v>650000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v>0</v>
      </c>
      <c r="F78" s="8">
        <v>0</v>
      </c>
      <c r="G78" s="8">
        <v>0</v>
      </c>
    </row>
    <row r="79" spans="1:7" x14ac:dyDescent="0.25">
      <c r="A79" s="34" t="s">
        <v>63</v>
      </c>
      <c r="B79" s="34"/>
      <c r="C79" s="35">
        <v>650000</v>
      </c>
      <c r="D79" s="35">
        <v>0</v>
      </c>
      <c r="E79" s="35">
        <v>650000</v>
      </c>
      <c r="F79" s="35">
        <v>650000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v>0</v>
      </c>
      <c r="F81" s="29">
        <v>0</v>
      </c>
      <c r="G81" s="29"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v>0</v>
      </c>
      <c r="F82" s="29">
        <v>0</v>
      </c>
      <c r="G82" s="29"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v>0</v>
      </c>
      <c r="F83" s="29">
        <v>0</v>
      </c>
      <c r="G83" s="29"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v>0</v>
      </c>
      <c r="F84" s="29">
        <v>0</v>
      </c>
      <c r="G84" s="29"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v>0</v>
      </c>
      <c r="F85" s="29">
        <v>0</v>
      </c>
      <c r="G85" s="29"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v>0</v>
      </c>
      <c r="F86" s="29">
        <v>0</v>
      </c>
      <c r="G86" s="29"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v>0</v>
      </c>
      <c r="F87" s="29">
        <v>0</v>
      </c>
      <c r="G87" s="29">
        <v>0</v>
      </c>
    </row>
    <row r="88" spans="1:7" x14ac:dyDescent="0.25">
      <c r="A88" s="38" t="s">
        <v>31</v>
      </c>
      <c r="B88" s="38"/>
      <c r="C88" s="39">
        <v>0</v>
      </c>
      <c r="D88" s="39">
        <v>0</v>
      </c>
      <c r="E88" s="39">
        <v>0</v>
      </c>
      <c r="F88" s="39">
        <v>0</v>
      </c>
      <c r="G88" s="39"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v>0</v>
      </c>
      <c r="F90" s="29">
        <v>0</v>
      </c>
      <c r="G90" s="29"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v>0</v>
      </c>
      <c r="F91" s="29">
        <v>0</v>
      </c>
      <c r="G91" s="29"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v>0</v>
      </c>
      <c r="F92" s="29">
        <v>0</v>
      </c>
      <c r="G92" s="29"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v>0</v>
      </c>
      <c r="F93" s="29">
        <v>0</v>
      </c>
      <c r="G93" s="29"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v>0</v>
      </c>
      <c r="F94" s="29">
        <v>0</v>
      </c>
      <c r="G94" s="29"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v>0</v>
      </c>
      <c r="F95" s="29">
        <v>0</v>
      </c>
      <c r="G95" s="29"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v>0</v>
      </c>
      <c r="F96" s="29">
        <v>0</v>
      </c>
      <c r="G96" s="29">
        <v>0</v>
      </c>
    </row>
    <row r="97" spans="1:7" x14ac:dyDescent="0.25">
      <c r="A97" s="40" t="s">
        <v>33</v>
      </c>
      <c r="B97" s="40"/>
      <c r="C97" s="41">
        <v>0</v>
      </c>
      <c r="D97" s="41">
        <v>0</v>
      </c>
      <c r="E97" s="41">
        <v>0</v>
      </c>
      <c r="F97" s="41">
        <v>0</v>
      </c>
      <c r="G97" s="41">
        <v>0</v>
      </c>
    </row>
    <row r="98" spans="1:7" x14ac:dyDescent="0.25">
      <c r="A98" s="26" t="s">
        <v>11</v>
      </c>
      <c r="B98" s="26"/>
      <c r="C98" s="27">
        <v>1720000</v>
      </c>
      <c r="D98" s="27">
        <v>320000</v>
      </c>
      <c r="E98" s="27">
        <v>1400000</v>
      </c>
      <c r="F98" s="27">
        <v>1320000</v>
      </c>
      <c r="G98" s="27">
        <v>80000</v>
      </c>
    </row>
  </sheetData>
  <autoFilter ref="A1:G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5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2"/>
      <c r="I1" s="45" t="s">
        <v>7</v>
      </c>
      <c r="J1" s="4" t="s">
        <v>8</v>
      </c>
      <c r="K1" s="42"/>
      <c r="L1" s="42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8" t="s">
        <v>30</v>
      </c>
      <c r="C64" s="39"/>
      <c r="D64" s="39"/>
      <c r="E64" s="39"/>
      <c r="F64" s="39"/>
      <c r="G64" s="39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8" t="s">
        <v>31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G72" s="39">
        <f>SUM(G65:G71)</f>
        <v>0</v>
      </c>
      <c r="J72" s="2"/>
    </row>
    <row r="73" spans="2:10" x14ac:dyDescent="0.25">
      <c r="B73" s="40" t="s">
        <v>32</v>
      </c>
      <c r="C73" s="41"/>
      <c r="D73" s="41"/>
      <c r="E73" s="41"/>
      <c r="F73" s="41"/>
      <c r="G73" s="41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0" t="s">
        <v>33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G81" s="41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"/>
  <sheetViews>
    <sheetView zoomScale="80" zoomScaleNormal="80" workbookViewId="0">
      <selection activeCell="I2" sqref="I2:J3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51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89</v>
      </c>
      <c r="J2" s="23">
        <v>76000</v>
      </c>
    </row>
    <row r="3" spans="1:34" x14ac:dyDescent="0.25">
      <c r="A3" s="5" t="s">
        <v>86</v>
      </c>
      <c r="B3" s="5" t="s">
        <v>53</v>
      </c>
      <c r="C3" s="8">
        <v>100000</v>
      </c>
      <c r="D3" s="8">
        <v>40000</v>
      </c>
      <c r="E3" s="8">
        <f t="shared" ref="E3:E10" si="0">C3-D3</f>
        <v>60000</v>
      </c>
      <c r="F3" s="8">
        <f t="shared" ref="F3:F10" si="1">E3*60%</f>
        <v>36000</v>
      </c>
      <c r="G3" s="8">
        <f t="shared" ref="G3:G10" si="2">E3*40%</f>
        <v>24000</v>
      </c>
      <c r="I3" s="5" t="s">
        <v>94</v>
      </c>
      <c r="J3" s="6">
        <v>35000</v>
      </c>
    </row>
    <row r="4" spans="1:34" x14ac:dyDescent="0.25">
      <c r="A4" s="5" t="s">
        <v>86</v>
      </c>
      <c r="B4" s="5" t="s">
        <v>90</v>
      </c>
      <c r="C4" s="8">
        <v>550000</v>
      </c>
      <c r="D4" s="8">
        <v>70000</v>
      </c>
      <c r="E4" s="8">
        <f>C4-D4</f>
        <v>480000</v>
      </c>
      <c r="F4" s="8">
        <f>E4-G4</f>
        <v>370000</v>
      </c>
      <c r="G4" s="8">
        <v>110000</v>
      </c>
      <c r="I4" s="5"/>
      <c r="J4" s="6"/>
    </row>
    <row r="5" spans="1:34" x14ac:dyDescent="0.25">
      <c r="A5" s="5" t="s">
        <v>69</v>
      </c>
      <c r="B5" s="5" t="s">
        <v>53</v>
      </c>
      <c r="C5" s="8">
        <v>300000</v>
      </c>
      <c r="D5" s="8">
        <v>70000</v>
      </c>
      <c r="E5" s="8">
        <f t="shared" si="0"/>
        <v>230000</v>
      </c>
      <c r="F5" s="8">
        <f>E5*100%</f>
        <v>230000</v>
      </c>
      <c r="G5" s="8"/>
      <c r="I5" s="5"/>
      <c r="J5" s="6">
        <v>0</v>
      </c>
    </row>
    <row r="6" spans="1:34" x14ac:dyDescent="0.25">
      <c r="A6" s="5" t="s">
        <v>93</v>
      </c>
      <c r="B6" s="5" t="s">
        <v>59</v>
      </c>
      <c r="C6" s="8">
        <v>120000</v>
      </c>
      <c r="D6" s="8">
        <v>0</v>
      </c>
      <c r="E6" s="8">
        <f t="shared" si="0"/>
        <v>120000</v>
      </c>
      <c r="F6" s="8">
        <f t="shared" si="1"/>
        <v>72000</v>
      </c>
      <c r="G6" s="8">
        <f t="shared" si="2"/>
        <v>48000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5"/>
      <c r="B10" s="5"/>
      <c r="C10" s="8">
        <v>0</v>
      </c>
      <c r="D10" s="8">
        <v>0</v>
      </c>
      <c r="E10" s="8">
        <f t="shared" si="0"/>
        <v>0</v>
      </c>
      <c r="F10" s="8">
        <f t="shared" si="1"/>
        <v>0</v>
      </c>
      <c r="G10" s="8">
        <f t="shared" si="2"/>
        <v>0</v>
      </c>
      <c r="I10" s="5"/>
      <c r="J10" s="6">
        <v>0</v>
      </c>
    </row>
    <row r="11" spans="1:34" x14ac:dyDescent="0.25">
      <c r="A11" s="11" t="s">
        <v>41</v>
      </c>
      <c r="B11" s="11"/>
      <c r="C11" s="12">
        <f>SUM(C3:C10)</f>
        <v>1070000</v>
      </c>
      <c r="D11" s="12">
        <f>SUM(D3:D10)</f>
        <v>180000</v>
      </c>
      <c r="E11" s="12">
        <f>SUM(E3:E10)</f>
        <v>890000</v>
      </c>
      <c r="F11" s="12">
        <f>SUM(F3:F10)</f>
        <v>708000</v>
      </c>
      <c r="G11" s="12">
        <f>SUM(G3:G10)</f>
        <v>182000</v>
      </c>
      <c r="I11" s="5"/>
      <c r="J11" s="6">
        <v>0</v>
      </c>
    </row>
    <row r="12" spans="1:34" x14ac:dyDescent="0.25">
      <c r="A12" s="13" t="s">
        <v>36</v>
      </c>
      <c r="B12" s="13"/>
      <c r="C12" s="14"/>
      <c r="D12" s="14"/>
      <c r="E12" s="14"/>
      <c r="F12" s="14"/>
      <c r="G12" s="14"/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>C13-D13</f>
        <v>0</v>
      </c>
      <c r="F13" s="8">
        <f>E13*60%</f>
        <v>0</v>
      </c>
      <c r="G13" s="8">
        <f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ref="E14:E18" si="3">C14-D14</f>
        <v>0</v>
      </c>
      <c r="F14" s="8">
        <f t="shared" ref="F14:F18" si="4">E14*60%</f>
        <v>0</v>
      </c>
      <c r="G14" s="8">
        <f t="shared" ref="G14:G18" si="5">E14*40%</f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5"/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1:34" x14ac:dyDescent="0.25">
      <c r="A19" s="13" t="s">
        <v>37</v>
      </c>
      <c r="B19" s="13"/>
      <c r="C19" s="14">
        <f>SUM(C13:C13)</f>
        <v>0</v>
      </c>
      <c r="D19" s="14">
        <f>SUM(D13:D13)</f>
        <v>0</v>
      </c>
      <c r="E19" s="14">
        <f>SUM(E13:E13)</f>
        <v>0</v>
      </c>
      <c r="F19" s="14">
        <f>SUM(F13:F13)</f>
        <v>0</v>
      </c>
      <c r="G19" s="14">
        <f>SUM(G13:G13)</f>
        <v>0</v>
      </c>
      <c r="J19" s="2">
        <f>SUM(J2:J7)</f>
        <v>111000</v>
      </c>
    </row>
    <row r="20" spans="1:34" x14ac:dyDescent="0.25">
      <c r="A20" s="15" t="s">
        <v>42</v>
      </c>
      <c r="B20" s="15"/>
      <c r="C20" s="16"/>
      <c r="D20" s="16"/>
      <c r="E20" s="16"/>
      <c r="F20" s="16"/>
      <c r="G20" s="16"/>
    </row>
    <row r="21" spans="1:34" x14ac:dyDescent="0.25">
      <c r="A21" s="5"/>
      <c r="B21" s="5"/>
      <c r="C21" s="8">
        <v>0</v>
      </c>
      <c r="D21" s="8">
        <v>0</v>
      </c>
      <c r="E21" s="8">
        <f t="shared" ref="E21:E28" si="6">C21-D21</f>
        <v>0</v>
      </c>
      <c r="F21" s="19">
        <f t="shared" ref="F21:F28" si="7">E21*60%</f>
        <v>0</v>
      </c>
      <c r="G21" s="19">
        <f t="shared" ref="G21:G28" si="8">E21*40%</f>
        <v>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13</v>
      </c>
      <c r="J22" s="10">
        <f>F99</f>
        <v>1610000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7</v>
      </c>
      <c r="J23" s="10">
        <f>J19</f>
        <v>111000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  <c r="I24" s="9" t="s">
        <v>12</v>
      </c>
      <c r="J24" s="10">
        <f>J22-J23</f>
        <v>1499000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</row>
    <row r="28" spans="1:34" x14ac:dyDescent="0.25">
      <c r="A28" s="5"/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I28" s="2"/>
    </row>
    <row r="29" spans="1:34" x14ac:dyDescent="0.25">
      <c r="A29" s="15" t="s">
        <v>43</v>
      </c>
      <c r="B29" s="15"/>
      <c r="C29" s="16">
        <f>SUM(C21:C28)</f>
        <v>0</v>
      </c>
      <c r="D29" s="16">
        <f>SUM(D21:D28)</f>
        <v>0</v>
      </c>
      <c r="E29" s="16">
        <f>SUM(E21:E28)</f>
        <v>0</v>
      </c>
      <c r="F29" s="16">
        <f>SUM(F21:F28)</f>
        <v>0</v>
      </c>
      <c r="G29" s="16">
        <f>SUM(G21:G28)</f>
        <v>0</v>
      </c>
    </row>
    <row r="30" spans="1:34" x14ac:dyDescent="0.25">
      <c r="A30" s="20" t="s">
        <v>44</v>
      </c>
      <c r="B30" s="20"/>
      <c r="C30" s="21"/>
      <c r="D30" s="21"/>
      <c r="E30" s="21"/>
      <c r="F30" s="21"/>
      <c r="G30" s="21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ref="E31:E37" si="9">C31-D31</f>
        <v>0</v>
      </c>
      <c r="F31" s="8">
        <f t="shared" ref="F31:F37" si="10">E31*60%</f>
        <v>0</v>
      </c>
      <c r="G31" s="8">
        <f t="shared" ref="G31:G37" si="11">E31*40%</f>
        <v>0</v>
      </c>
      <c r="H31"/>
      <c r="I31" s="25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2" customFormat="1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  <c r="H32"/>
      <c r="I32" s="24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5"/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</row>
    <row r="38" spans="1:7" x14ac:dyDescent="0.25">
      <c r="A38" s="20" t="s">
        <v>45</v>
      </c>
      <c r="B38" s="20"/>
      <c r="C38" s="21">
        <f>SUM(C31:C37)</f>
        <v>0</v>
      </c>
      <c r="D38" s="21">
        <f>SUM(D31:D37)</f>
        <v>0</v>
      </c>
      <c r="E38" s="21">
        <f>SUM(E31:E37)</f>
        <v>0</v>
      </c>
      <c r="F38" s="21">
        <f>SUM(F31:F37)</f>
        <v>0</v>
      </c>
      <c r="G38" s="21">
        <f>SUM(G31:G37)</f>
        <v>0</v>
      </c>
    </row>
    <row r="39" spans="1:7" x14ac:dyDescent="0.25">
      <c r="A39" s="48" t="s">
        <v>38</v>
      </c>
      <c r="B39" s="48"/>
      <c r="C39" s="49">
        <v>0</v>
      </c>
      <c r="D39" s="49">
        <v>0</v>
      </c>
      <c r="E39" s="49">
        <f>C39-D39</f>
        <v>0</v>
      </c>
      <c r="F39" s="49">
        <f>E39*60%</f>
        <v>0</v>
      </c>
      <c r="G39" s="49">
        <f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ref="E40:E64" si="12">C40-D40</f>
        <v>0</v>
      </c>
      <c r="F40" s="29">
        <f t="shared" ref="F40:F64" si="13">E40*60%</f>
        <v>0</v>
      </c>
      <c r="G40" s="29">
        <f t="shared" ref="G40:G64" si="14">E40*40%</f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28"/>
      <c r="B59" s="28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30"/>
      <c r="B60" s="30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28"/>
      <c r="B64" s="28"/>
      <c r="C64" s="29">
        <v>0</v>
      </c>
      <c r="D64" s="29">
        <v>0</v>
      </c>
      <c r="E64" s="29">
        <f t="shared" si="12"/>
        <v>0</v>
      </c>
      <c r="F64" s="29">
        <f t="shared" si="13"/>
        <v>0</v>
      </c>
      <c r="G64" s="29">
        <f t="shared" si="14"/>
        <v>0</v>
      </c>
    </row>
    <row r="65" spans="1:7" x14ac:dyDescent="0.25">
      <c r="A65" s="31" t="s">
        <v>39</v>
      </c>
      <c r="B65" s="31"/>
      <c r="C65" s="32">
        <f>SUM(C60:C64)</f>
        <v>0</v>
      </c>
      <c r="D65" s="32">
        <f>SUM(D60:D64)</f>
        <v>0</v>
      </c>
      <c r="E65" s="32">
        <f>SUM(E60:E64)</f>
        <v>0</v>
      </c>
      <c r="F65" s="32">
        <f>SUM(F60:F64)</f>
        <v>0</v>
      </c>
      <c r="G65" s="32">
        <f>SUM(G60:G64)</f>
        <v>0</v>
      </c>
    </row>
    <row r="66" spans="1:7" x14ac:dyDescent="0.25">
      <c r="A66" s="17" t="s">
        <v>46</v>
      </c>
      <c r="B66" s="17"/>
      <c r="C66" s="18"/>
      <c r="D66" s="18"/>
      <c r="E66" s="18"/>
      <c r="F66" s="18"/>
      <c r="G66" s="18"/>
    </row>
    <row r="67" spans="1:7" x14ac:dyDescent="0.25">
      <c r="A67" s="5" t="s">
        <v>73</v>
      </c>
      <c r="B67" s="5"/>
      <c r="C67" s="8">
        <v>250000</v>
      </c>
      <c r="D67" s="8">
        <v>0</v>
      </c>
      <c r="E67" s="8">
        <f t="shared" ref="E67:E79" si="15">C67-D67</f>
        <v>250000</v>
      </c>
      <c r="F67" s="8">
        <f t="shared" ref="F67:F79" si="16">E67</f>
        <v>250000</v>
      </c>
      <c r="G67" s="8"/>
    </row>
    <row r="68" spans="1:7" x14ac:dyDescent="0.25">
      <c r="A68" s="5" t="s">
        <v>79</v>
      </c>
      <c r="B68" s="5" t="s">
        <v>90</v>
      </c>
      <c r="C68" s="8">
        <v>150000</v>
      </c>
      <c r="D68" s="8">
        <v>0</v>
      </c>
      <c r="E68" s="8">
        <f t="shared" si="15"/>
        <v>150000</v>
      </c>
      <c r="F68" s="8">
        <f t="shared" si="16"/>
        <v>150000</v>
      </c>
      <c r="G68" s="8"/>
    </row>
    <row r="69" spans="1:7" x14ac:dyDescent="0.25">
      <c r="A69" s="5" t="s">
        <v>77</v>
      </c>
      <c r="B69" s="5" t="s">
        <v>90</v>
      </c>
      <c r="C69" s="8">
        <v>250000</v>
      </c>
      <c r="D69" s="8">
        <v>140000</v>
      </c>
      <c r="E69" s="8">
        <f t="shared" si="15"/>
        <v>110000</v>
      </c>
      <c r="F69" s="8">
        <f t="shared" si="16"/>
        <v>110000</v>
      </c>
      <c r="G69" s="8"/>
    </row>
    <row r="70" spans="1:7" x14ac:dyDescent="0.25">
      <c r="A70" s="5" t="s">
        <v>87</v>
      </c>
      <c r="B70" s="5" t="s">
        <v>356</v>
      </c>
      <c r="C70" s="8">
        <v>300000</v>
      </c>
      <c r="D70" s="8">
        <v>100000</v>
      </c>
      <c r="E70" s="8">
        <f t="shared" si="15"/>
        <v>200000</v>
      </c>
      <c r="F70" s="8">
        <f t="shared" si="16"/>
        <v>200000</v>
      </c>
      <c r="G70" s="8"/>
    </row>
    <row r="71" spans="1:7" x14ac:dyDescent="0.25">
      <c r="A71" s="5" t="s">
        <v>88</v>
      </c>
      <c r="B71" s="5" t="s">
        <v>54</v>
      </c>
      <c r="C71" s="8">
        <v>150000</v>
      </c>
      <c r="D71" s="8">
        <v>0</v>
      </c>
      <c r="E71" s="8">
        <f t="shared" si="15"/>
        <v>150000</v>
      </c>
      <c r="F71" s="8">
        <f t="shared" si="16"/>
        <v>150000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5"/>
      <c r="B75" s="5"/>
      <c r="C75" s="8">
        <v>0</v>
      </c>
      <c r="D75" s="8">
        <v>0</v>
      </c>
      <c r="E75" s="8">
        <f t="shared" si="15"/>
        <v>0</v>
      </c>
      <c r="F75" s="8">
        <f t="shared" si="16"/>
        <v>0</v>
      </c>
      <c r="G75" s="8"/>
    </row>
    <row r="76" spans="1:7" x14ac:dyDescent="0.25">
      <c r="A76" s="17" t="s">
        <v>19</v>
      </c>
      <c r="B76" s="17"/>
      <c r="C76" s="18">
        <f>SUM(C67:C75)</f>
        <v>1100000</v>
      </c>
      <c r="D76" s="18">
        <f>SUM(D67:D75)</f>
        <v>240000</v>
      </c>
      <c r="E76" s="18">
        <f>SUM(E67:E75)</f>
        <v>860000</v>
      </c>
      <c r="F76" s="18">
        <f>SUM(F67:F75)</f>
        <v>860000</v>
      </c>
      <c r="G76" s="18">
        <f>SUM(G67:G75)</f>
        <v>0</v>
      </c>
    </row>
    <row r="77" spans="1:7" x14ac:dyDescent="0.25">
      <c r="A77" s="34" t="s">
        <v>91</v>
      </c>
      <c r="B77" s="34"/>
      <c r="C77" s="35"/>
      <c r="D77" s="35"/>
      <c r="E77" s="35"/>
      <c r="F77" s="35"/>
      <c r="G77" s="35"/>
    </row>
    <row r="78" spans="1:7" x14ac:dyDescent="0.25">
      <c r="A78" s="5" t="s">
        <v>92</v>
      </c>
      <c r="B78" s="5" t="s">
        <v>90</v>
      </c>
      <c r="C78" s="8">
        <v>70000</v>
      </c>
      <c r="D78" s="8">
        <v>0</v>
      </c>
      <c r="E78" s="8">
        <f t="shared" si="15"/>
        <v>70000</v>
      </c>
      <c r="F78" s="8">
        <v>42000</v>
      </c>
      <c r="G78" s="8">
        <v>28000</v>
      </c>
    </row>
    <row r="79" spans="1:7" x14ac:dyDescent="0.25">
      <c r="A79" s="5"/>
      <c r="B79" s="5"/>
      <c r="C79" s="8">
        <v>0</v>
      </c>
      <c r="D79" s="8">
        <v>0</v>
      </c>
      <c r="E79" s="8">
        <f t="shared" si="15"/>
        <v>0</v>
      </c>
      <c r="F79" s="8">
        <f t="shared" si="16"/>
        <v>0</v>
      </c>
      <c r="G79" s="8">
        <v>0</v>
      </c>
    </row>
    <row r="80" spans="1:7" x14ac:dyDescent="0.25">
      <c r="A80" s="34" t="s">
        <v>63</v>
      </c>
      <c r="B80" s="34"/>
      <c r="C80" s="35">
        <f>SUM(C78:C79)</f>
        <v>70000</v>
      </c>
      <c r="D80" s="35">
        <f>SUM(D78:D79)</f>
        <v>0</v>
      </c>
      <c r="E80" s="35">
        <f>SUM(E78:E79)</f>
        <v>70000</v>
      </c>
      <c r="F80" s="35">
        <f>SUM(F78:F79)</f>
        <v>42000</v>
      </c>
      <c r="G80" s="35"/>
    </row>
    <row r="81" spans="1:7" x14ac:dyDescent="0.25">
      <c r="A81" s="38" t="s">
        <v>30</v>
      </c>
      <c r="B81" s="38"/>
      <c r="C81" s="39"/>
      <c r="D81" s="39"/>
      <c r="E81" s="39"/>
      <c r="F81" s="39"/>
      <c r="G81" s="39"/>
    </row>
    <row r="82" spans="1:7" x14ac:dyDescent="0.25">
      <c r="A82" s="28"/>
      <c r="B82" s="28"/>
      <c r="C82" s="29">
        <v>0</v>
      </c>
      <c r="D82" s="29">
        <v>0</v>
      </c>
      <c r="E82" s="29">
        <f>C82-D82</f>
        <v>0</v>
      </c>
      <c r="F82" s="29">
        <f>E82*60%</f>
        <v>0</v>
      </c>
      <c r="G82" s="29">
        <f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ref="E83:E88" si="17">C83-D83</f>
        <v>0</v>
      </c>
      <c r="F83" s="29">
        <f t="shared" ref="F83:F88" si="18">E83*60%</f>
        <v>0</v>
      </c>
      <c r="G83" s="29">
        <f t="shared" ref="G83:G88" si="19">E83*40%</f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28"/>
      <c r="B88" s="28"/>
      <c r="C88" s="29">
        <v>0</v>
      </c>
      <c r="D88" s="29">
        <v>0</v>
      </c>
      <c r="E88" s="29">
        <f t="shared" si="17"/>
        <v>0</v>
      </c>
      <c r="F88" s="29">
        <f t="shared" si="18"/>
        <v>0</v>
      </c>
      <c r="G88" s="29">
        <f t="shared" si="19"/>
        <v>0</v>
      </c>
    </row>
    <row r="89" spans="1:7" x14ac:dyDescent="0.25">
      <c r="A89" s="38" t="s">
        <v>31</v>
      </c>
      <c r="B89" s="38"/>
      <c r="C89" s="39">
        <f>SUM(C82:C88)</f>
        <v>0</v>
      </c>
      <c r="D89" s="39">
        <f>SUM(D82:D88)</f>
        <v>0</v>
      </c>
      <c r="E89" s="39">
        <f>SUM(E82:E88)</f>
        <v>0</v>
      </c>
      <c r="F89" s="39">
        <f>SUM(F82:F88)</f>
        <v>0</v>
      </c>
      <c r="G89" s="39">
        <f>SUM(G82:G88)</f>
        <v>0</v>
      </c>
    </row>
    <row r="90" spans="1:7" x14ac:dyDescent="0.25">
      <c r="A90" s="40" t="s">
        <v>32</v>
      </c>
      <c r="B90" s="40"/>
      <c r="C90" s="41"/>
      <c r="D90" s="41"/>
      <c r="E90" s="41"/>
      <c r="F90" s="41"/>
      <c r="G90" s="41"/>
    </row>
    <row r="91" spans="1:7" x14ac:dyDescent="0.25">
      <c r="A91" s="28"/>
      <c r="B91" s="28"/>
      <c r="C91" s="29">
        <v>0</v>
      </c>
      <c r="D91" s="29">
        <v>0</v>
      </c>
      <c r="E91" s="29">
        <f>C91-D91</f>
        <v>0</v>
      </c>
      <c r="F91" s="29">
        <f>E91*60%</f>
        <v>0</v>
      </c>
      <c r="G91" s="29">
        <f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ref="E92:E97" si="20">C92-D92</f>
        <v>0</v>
      </c>
      <c r="F92" s="29">
        <f t="shared" ref="F92:F97" si="21">E92*60%</f>
        <v>0</v>
      </c>
      <c r="G92" s="29">
        <f t="shared" ref="G92:G97" si="22">E92*40%</f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28"/>
      <c r="B97" s="28"/>
      <c r="C97" s="29">
        <v>0</v>
      </c>
      <c r="D97" s="29">
        <v>0</v>
      </c>
      <c r="E97" s="29">
        <f t="shared" si="20"/>
        <v>0</v>
      </c>
      <c r="F97" s="29">
        <f t="shared" si="21"/>
        <v>0</v>
      </c>
      <c r="G97" s="29">
        <f t="shared" si="22"/>
        <v>0</v>
      </c>
    </row>
    <row r="98" spans="1:7" x14ac:dyDescent="0.25">
      <c r="A98" s="40" t="s">
        <v>33</v>
      </c>
      <c r="B98" s="40"/>
      <c r="C98" s="41">
        <f>SUM(C91:C97)</f>
        <v>0</v>
      </c>
      <c r="D98" s="41">
        <f>SUM(D91:D97)</f>
        <v>0</v>
      </c>
      <c r="E98" s="41">
        <f>SUM(E91:E97)</f>
        <v>0</v>
      </c>
      <c r="F98" s="41">
        <f>SUM(F91:F97)</f>
        <v>0</v>
      </c>
      <c r="G98" s="41">
        <f>SUM(G91:G97)</f>
        <v>0</v>
      </c>
    </row>
    <row r="99" spans="1:7" x14ac:dyDescent="0.25">
      <c r="A99" s="26" t="s">
        <v>11</v>
      </c>
      <c r="B99" s="26"/>
      <c r="C99" s="27">
        <f>C98+C89+C80+C76+C65+C38+C29+C19+C11</f>
        <v>2240000</v>
      </c>
      <c r="D99" s="27">
        <f>D98+D89+D80+D76+D65+D38+D29+D19+D11</f>
        <v>420000</v>
      </c>
      <c r="E99" s="27">
        <f>E98+E89+E80+E76+E65+E38+E29+E19+E11</f>
        <v>1820000</v>
      </c>
      <c r="F99" s="27">
        <f>F98+F89+F80+F76+F65+F38+F29+F19+F11</f>
        <v>1610000</v>
      </c>
      <c r="G99" s="27">
        <f>G98+G89+G80+G76+G65+G38+G29+G19+G11</f>
        <v>182000</v>
      </c>
    </row>
  </sheetData>
  <autoFilter ref="A1:G83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5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E13" sqref="E13"/>
    </sheetView>
  </sheetViews>
  <sheetFormatPr baseColWidth="10" defaultRowHeight="15" x14ac:dyDescent="0.25"/>
  <cols>
    <col min="1" max="1" width="29.5703125" customWidth="1"/>
    <col min="2" max="2" width="32.8554687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52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120</v>
      </c>
      <c r="J2" s="23">
        <v>80000</v>
      </c>
    </row>
    <row r="3" spans="1:34" x14ac:dyDescent="0.25">
      <c r="A3" s="5" t="s">
        <v>103</v>
      </c>
      <c r="B3" s="5" t="s">
        <v>107</v>
      </c>
      <c r="C3" s="8">
        <v>390000</v>
      </c>
      <c r="D3" s="8">
        <v>14000</v>
      </c>
      <c r="E3" s="8">
        <f t="shared" ref="E3:E9" si="0">C3-D3</f>
        <v>376000</v>
      </c>
      <c r="F3" s="8">
        <f t="shared" ref="F3:F9" si="1">E3*60%</f>
        <v>225600</v>
      </c>
      <c r="G3" s="8">
        <f t="shared" ref="G3:G9" si="2">E3*40%</f>
        <v>150400</v>
      </c>
      <c r="I3" s="5"/>
      <c r="J3" s="6">
        <v>0</v>
      </c>
    </row>
    <row r="4" spans="1:34" x14ac:dyDescent="0.25">
      <c r="A4" s="5" t="s">
        <v>118</v>
      </c>
      <c r="B4" s="5" t="s">
        <v>114</v>
      </c>
      <c r="C4" s="8">
        <v>80000</v>
      </c>
      <c r="D4" s="8">
        <v>0</v>
      </c>
      <c r="E4" s="8">
        <f t="shared" si="0"/>
        <v>80000</v>
      </c>
      <c r="F4" s="8">
        <f t="shared" si="1"/>
        <v>48000</v>
      </c>
      <c r="G4" s="8">
        <f t="shared" si="2"/>
        <v>32000</v>
      </c>
      <c r="I4" s="5"/>
      <c r="J4" s="6">
        <v>0</v>
      </c>
    </row>
    <row r="5" spans="1:34" x14ac:dyDescent="0.25">
      <c r="A5" s="5" t="s">
        <v>123</v>
      </c>
      <c r="B5" s="5" t="s">
        <v>54</v>
      </c>
      <c r="C5" s="8">
        <v>90000</v>
      </c>
      <c r="D5" s="8">
        <v>0</v>
      </c>
      <c r="E5" s="8">
        <f t="shared" si="0"/>
        <v>90000</v>
      </c>
      <c r="F5" s="8">
        <f t="shared" si="1"/>
        <v>54000</v>
      </c>
      <c r="G5" s="8">
        <f t="shared" si="2"/>
        <v>36000</v>
      </c>
      <c r="I5" s="5"/>
      <c r="J5" s="6">
        <v>0</v>
      </c>
    </row>
    <row r="6" spans="1:34" x14ac:dyDescent="0.25">
      <c r="A6" s="5" t="s">
        <v>126</v>
      </c>
      <c r="B6" s="5" t="s">
        <v>125</v>
      </c>
      <c r="C6" s="8">
        <v>590000</v>
      </c>
      <c r="D6" s="8">
        <v>0</v>
      </c>
      <c r="E6" s="8">
        <f t="shared" si="0"/>
        <v>590000</v>
      </c>
      <c r="F6" s="8">
        <f t="shared" si="1"/>
        <v>354000</v>
      </c>
      <c r="G6" s="8">
        <f t="shared" si="2"/>
        <v>236000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1150000</v>
      </c>
      <c r="D10" s="12">
        <f>SUM(D3:D9)</f>
        <v>14000</v>
      </c>
      <c r="E10" s="12">
        <f>SUM(E3:E9)</f>
        <v>1136000</v>
      </c>
      <c r="F10" s="12">
        <f>SUM(F3:F9)</f>
        <v>681600</v>
      </c>
      <c r="G10" s="12">
        <f>SUM(G3:G9)</f>
        <v>454400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SUM(J2:J7)</f>
        <v>80000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1474600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80000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1394600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 t="s">
        <v>96</v>
      </c>
      <c r="B39" s="28" t="s">
        <v>95</v>
      </c>
      <c r="C39" s="29">
        <v>65000</v>
      </c>
      <c r="D39" s="29">
        <v>0</v>
      </c>
      <c r="E39" s="29">
        <f t="shared" ref="E39:E63" si="12">C39-D39</f>
        <v>65000</v>
      </c>
      <c r="F39" s="29">
        <f t="shared" ref="F39:F63" si="13">E39*60%</f>
        <v>39000</v>
      </c>
      <c r="G39" s="29">
        <f t="shared" ref="G39:G63" si="14">E39*40%</f>
        <v>26000</v>
      </c>
    </row>
    <row r="40" spans="1:7" x14ac:dyDescent="0.25">
      <c r="A40" s="28" t="s">
        <v>97</v>
      </c>
      <c r="B40" s="28" t="s">
        <v>95</v>
      </c>
      <c r="C40" s="29">
        <v>60000</v>
      </c>
      <c r="D40" s="29">
        <v>0</v>
      </c>
      <c r="E40" s="29">
        <f t="shared" si="12"/>
        <v>60000</v>
      </c>
      <c r="F40" s="29">
        <f t="shared" si="13"/>
        <v>36000</v>
      </c>
      <c r="G40" s="29">
        <f t="shared" si="14"/>
        <v>24000</v>
      </c>
    </row>
    <row r="41" spans="1:7" x14ac:dyDescent="0.25">
      <c r="A41" s="28" t="s">
        <v>98</v>
      </c>
      <c r="B41" s="28" t="s">
        <v>95</v>
      </c>
      <c r="C41" s="29">
        <v>60000</v>
      </c>
      <c r="D41" s="29">
        <v>0</v>
      </c>
      <c r="E41" s="29">
        <f t="shared" si="12"/>
        <v>60000</v>
      </c>
      <c r="F41" s="29">
        <f t="shared" si="13"/>
        <v>36000</v>
      </c>
      <c r="G41" s="29">
        <f t="shared" si="14"/>
        <v>24000</v>
      </c>
    </row>
    <row r="42" spans="1:7" x14ac:dyDescent="0.25">
      <c r="A42" s="28" t="s">
        <v>99</v>
      </c>
      <c r="B42" s="28" t="s">
        <v>100</v>
      </c>
      <c r="C42" s="29">
        <v>150000</v>
      </c>
      <c r="D42" s="29">
        <v>0</v>
      </c>
      <c r="E42" s="29">
        <f t="shared" si="12"/>
        <v>150000</v>
      </c>
      <c r="F42" s="29">
        <f t="shared" si="13"/>
        <v>90000</v>
      </c>
      <c r="G42" s="29">
        <f t="shared" si="14"/>
        <v>60000</v>
      </c>
    </row>
    <row r="43" spans="1:7" x14ac:dyDescent="0.25">
      <c r="A43" s="28" t="s">
        <v>101</v>
      </c>
      <c r="B43" s="28" t="s">
        <v>95</v>
      </c>
      <c r="C43" s="29">
        <v>65000</v>
      </c>
      <c r="D43" s="29">
        <v>0</v>
      </c>
      <c r="E43" s="29">
        <f t="shared" si="12"/>
        <v>65000</v>
      </c>
      <c r="F43" s="29">
        <f t="shared" si="13"/>
        <v>39000</v>
      </c>
      <c r="G43" s="29">
        <f t="shared" si="14"/>
        <v>26000</v>
      </c>
    </row>
    <row r="44" spans="1:7" x14ac:dyDescent="0.25">
      <c r="A44" s="28" t="s">
        <v>102</v>
      </c>
      <c r="B44" s="28" t="s">
        <v>95</v>
      </c>
      <c r="C44" s="29">
        <v>50000</v>
      </c>
      <c r="D44" s="29">
        <v>0</v>
      </c>
      <c r="E44" s="29">
        <f t="shared" si="12"/>
        <v>50000</v>
      </c>
      <c r="F44" s="29">
        <f t="shared" si="13"/>
        <v>30000</v>
      </c>
      <c r="G44" s="29">
        <f t="shared" si="14"/>
        <v>20000</v>
      </c>
    </row>
    <row r="45" spans="1:7" x14ac:dyDescent="0.25">
      <c r="A45" s="28" t="s">
        <v>105</v>
      </c>
      <c r="B45" s="28" t="s">
        <v>104</v>
      </c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v>60000</v>
      </c>
    </row>
    <row r="46" spans="1:7" x14ac:dyDescent="0.25">
      <c r="A46" s="28" t="s">
        <v>106</v>
      </c>
      <c r="B46" s="28" t="s">
        <v>95</v>
      </c>
      <c r="C46" s="29">
        <v>60000</v>
      </c>
      <c r="D46" s="29">
        <v>0</v>
      </c>
      <c r="E46" s="29">
        <f t="shared" si="12"/>
        <v>60000</v>
      </c>
      <c r="F46" s="29">
        <f t="shared" si="13"/>
        <v>36000</v>
      </c>
      <c r="G46" s="29">
        <f t="shared" si="14"/>
        <v>24000</v>
      </c>
    </row>
    <row r="47" spans="1:7" x14ac:dyDescent="0.25">
      <c r="A47" s="28" t="s">
        <v>108</v>
      </c>
      <c r="B47" s="28" t="s">
        <v>95</v>
      </c>
      <c r="C47" s="29">
        <v>65000</v>
      </c>
      <c r="D47" s="29">
        <v>0</v>
      </c>
      <c r="E47" s="29">
        <f t="shared" si="12"/>
        <v>65000</v>
      </c>
      <c r="F47" s="29">
        <f t="shared" si="13"/>
        <v>39000</v>
      </c>
      <c r="G47" s="29">
        <f t="shared" si="14"/>
        <v>26000</v>
      </c>
    </row>
    <row r="48" spans="1:7" x14ac:dyDescent="0.25">
      <c r="A48" s="28" t="s">
        <v>109</v>
      </c>
      <c r="B48" s="28" t="s">
        <v>95</v>
      </c>
      <c r="C48" s="29">
        <v>60000</v>
      </c>
      <c r="D48" s="29">
        <v>0</v>
      </c>
      <c r="E48" s="29">
        <f t="shared" si="12"/>
        <v>60000</v>
      </c>
      <c r="F48" s="29">
        <f t="shared" si="13"/>
        <v>36000</v>
      </c>
      <c r="G48" s="29">
        <f t="shared" si="14"/>
        <v>24000</v>
      </c>
    </row>
    <row r="49" spans="1:7" x14ac:dyDescent="0.25">
      <c r="A49" s="30" t="s">
        <v>111</v>
      </c>
      <c r="B49" s="28" t="s">
        <v>95</v>
      </c>
      <c r="C49" s="29">
        <v>60000</v>
      </c>
      <c r="D49" s="29">
        <v>0</v>
      </c>
      <c r="E49" s="29">
        <f t="shared" si="12"/>
        <v>60000</v>
      </c>
      <c r="F49" s="29">
        <f t="shared" si="13"/>
        <v>36000</v>
      </c>
      <c r="G49" s="29">
        <f t="shared" si="14"/>
        <v>24000</v>
      </c>
    </row>
    <row r="50" spans="1:7" x14ac:dyDescent="0.25">
      <c r="A50" s="28" t="s">
        <v>112</v>
      </c>
      <c r="B50" s="28" t="s">
        <v>95</v>
      </c>
      <c r="C50" s="29">
        <v>50000</v>
      </c>
      <c r="D50" s="29">
        <v>0</v>
      </c>
      <c r="E50" s="29">
        <f t="shared" si="12"/>
        <v>50000</v>
      </c>
      <c r="F50" s="29">
        <f t="shared" si="13"/>
        <v>30000</v>
      </c>
      <c r="G50" s="29">
        <f t="shared" si="14"/>
        <v>20000</v>
      </c>
    </row>
    <row r="51" spans="1:7" x14ac:dyDescent="0.25">
      <c r="A51" s="28" t="s">
        <v>113</v>
      </c>
      <c r="B51" s="28" t="s">
        <v>95</v>
      </c>
      <c r="C51" s="29">
        <v>50000</v>
      </c>
      <c r="D51" s="29">
        <v>0</v>
      </c>
      <c r="E51" s="29">
        <f t="shared" si="12"/>
        <v>50000</v>
      </c>
      <c r="F51" s="29">
        <f t="shared" si="13"/>
        <v>30000</v>
      </c>
      <c r="G51" s="29">
        <f t="shared" si="14"/>
        <v>20000</v>
      </c>
    </row>
    <row r="52" spans="1:7" x14ac:dyDescent="0.25">
      <c r="A52" s="28" t="s">
        <v>115</v>
      </c>
      <c r="B52" s="28" t="s">
        <v>95</v>
      </c>
      <c r="C52" s="29">
        <v>50000</v>
      </c>
      <c r="D52" s="29">
        <v>0</v>
      </c>
      <c r="E52" s="29">
        <f t="shared" si="12"/>
        <v>50000</v>
      </c>
      <c r="F52" s="29">
        <f t="shared" si="13"/>
        <v>30000</v>
      </c>
      <c r="G52" s="29">
        <f t="shared" si="14"/>
        <v>20000</v>
      </c>
    </row>
    <row r="53" spans="1:7" x14ac:dyDescent="0.25">
      <c r="A53" s="28" t="s">
        <v>116</v>
      </c>
      <c r="B53" s="28" t="s">
        <v>95</v>
      </c>
      <c r="C53" s="29">
        <v>50000</v>
      </c>
      <c r="D53" s="29">
        <v>0</v>
      </c>
      <c r="E53" s="29">
        <f t="shared" si="12"/>
        <v>50000</v>
      </c>
      <c r="F53" s="29">
        <f t="shared" si="13"/>
        <v>30000</v>
      </c>
      <c r="G53" s="29">
        <f t="shared" si="14"/>
        <v>20000</v>
      </c>
    </row>
    <row r="54" spans="1:7" x14ac:dyDescent="0.25">
      <c r="A54" s="28" t="s">
        <v>117</v>
      </c>
      <c r="B54" s="28" t="s">
        <v>95</v>
      </c>
      <c r="C54" s="29">
        <v>50000</v>
      </c>
      <c r="D54" s="29">
        <v>0</v>
      </c>
      <c r="E54" s="29">
        <f t="shared" si="12"/>
        <v>50000</v>
      </c>
      <c r="F54" s="29">
        <f t="shared" si="13"/>
        <v>30000</v>
      </c>
      <c r="G54" s="29">
        <f t="shared" si="14"/>
        <v>20000</v>
      </c>
    </row>
    <row r="55" spans="1:7" x14ac:dyDescent="0.25">
      <c r="A55" s="28" t="s">
        <v>119</v>
      </c>
      <c r="B55" s="28" t="s">
        <v>95</v>
      </c>
      <c r="C55" s="29">
        <v>60000</v>
      </c>
      <c r="D55" s="29">
        <v>0</v>
      </c>
      <c r="E55" s="29">
        <f t="shared" si="12"/>
        <v>60000</v>
      </c>
      <c r="F55" s="29">
        <f t="shared" si="13"/>
        <v>36000</v>
      </c>
      <c r="G55" s="29">
        <f t="shared" si="14"/>
        <v>24000</v>
      </c>
    </row>
    <row r="56" spans="1:7" x14ac:dyDescent="0.25">
      <c r="A56" s="28" t="s">
        <v>121</v>
      </c>
      <c r="B56" s="28" t="s">
        <v>95</v>
      </c>
      <c r="C56" s="29">
        <v>50000</v>
      </c>
      <c r="D56" s="29">
        <v>0</v>
      </c>
      <c r="E56" s="29">
        <f t="shared" si="12"/>
        <v>50000</v>
      </c>
      <c r="F56" s="29">
        <f t="shared" si="13"/>
        <v>30000</v>
      </c>
      <c r="G56" s="29">
        <f t="shared" si="14"/>
        <v>20000</v>
      </c>
    </row>
    <row r="57" spans="1:7" x14ac:dyDescent="0.25">
      <c r="A57" s="28" t="s">
        <v>122</v>
      </c>
      <c r="B57" s="28" t="s">
        <v>95</v>
      </c>
      <c r="C57" s="29">
        <v>50000</v>
      </c>
      <c r="D57" s="29">
        <v>0</v>
      </c>
      <c r="E57" s="29">
        <f t="shared" si="12"/>
        <v>50000</v>
      </c>
      <c r="F57" s="29">
        <f t="shared" si="13"/>
        <v>30000</v>
      </c>
      <c r="G57" s="29">
        <f t="shared" si="14"/>
        <v>20000</v>
      </c>
    </row>
    <row r="58" spans="1:7" x14ac:dyDescent="0.25">
      <c r="A58" s="28" t="s">
        <v>124</v>
      </c>
      <c r="B58" s="28" t="s">
        <v>95</v>
      </c>
      <c r="C58" s="29">
        <v>50000</v>
      </c>
      <c r="D58" s="29">
        <v>0</v>
      </c>
      <c r="E58" s="29">
        <f t="shared" si="12"/>
        <v>50000</v>
      </c>
      <c r="F58" s="29">
        <f t="shared" si="13"/>
        <v>30000</v>
      </c>
      <c r="G58" s="29">
        <f t="shared" si="14"/>
        <v>20000</v>
      </c>
    </row>
    <row r="59" spans="1:7" x14ac:dyDescent="0.25">
      <c r="A59" s="30"/>
      <c r="B59" s="28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SUM(F39:F63)</f>
        <v>693000</v>
      </c>
      <c r="G64" s="32">
        <f>SUM(G39:G63)</f>
        <v>522000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110</v>
      </c>
      <c r="B66" s="5" t="s">
        <v>90</v>
      </c>
      <c r="C66" s="8">
        <v>100000</v>
      </c>
      <c r="D66" s="8">
        <v>0</v>
      </c>
      <c r="E66" s="8">
        <f t="shared" ref="E66:E78" si="15">C66-D66</f>
        <v>100000</v>
      </c>
      <c r="F66" s="8">
        <f t="shared" ref="F66:F78" si="16">E66</f>
        <v>100000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100000</v>
      </c>
      <c r="D75" s="18">
        <f>SUM(D66:D74)</f>
        <v>0</v>
      </c>
      <c r="E75" s="18">
        <f>SUM(E66:E74)</f>
        <v>100000</v>
      </c>
      <c r="F75" s="18">
        <f>SUM(F66:F74)</f>
        <v>100000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1250000</v>
      </c>
      <c r="D98" s="27">
        <f>D97+D88+D79+D75+D64+D37+D28+D18+D10</f>
        <v>14000</v>
      </c>
      <c r="E98" s="27">
        <f>E97+E88+E79+E75+E64+E37+E28+E18+E10</f>
        <v>1236000</v>
      </c>
      <c r="F98" s="27">
        <f>F97+F88+F79+F75+F64+F37+F28+F18+F10</f>
        <v>1474600</v>
      </c>
      <c r="G98" s="27">
        <f>G97+G88+G79+G75+G64+G37+G28+G18+G10</f>
        <v>976400</v>
      </c>
    </row>
  </sheetData>
  <autoFilter ref="A1:G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J2" sqref="J2:J4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2" customFormat="1" x14ac:dyDescent="0.25">
      <c r="A1" s="47" t="s">
        <v>0</v>
      </c>
      <c r="B1" s="66" t="s">
        <v>357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7" t="s">
        <v>7</v>
      </c>
      <c r="J1" s="4" t="s">
        <v>8</v>
      </c>
      <c r="AH1" s="42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140</v>
      </c>
      <c r="J2" s="23">
        <v>250000</v>
      </c>
    </row>
    <row r="3" spans="1:34" x14ac:dyDescent="0.25">
      <c r="A3" s="5" t="s">
        <v>132</v>
      </c>
      <c r="B3" s="5" t="s">
        <v>54</v>
      </c>
      <c r="C3" s="8">
        <v>80000</v>
      </c>
      <c r="D3" s="8">
        <v>0</v>
      </c>
      <c r="E3" s="8">
        <f t="shared" ref="E3:E9" si="0">C3-D3</f>
        <v>80000</v>
      </c>
      <c r="F3" s="8">
        <f t="shared" ref="F3:F9" si="1">E3*60%</f>
        <v>48000</v>
      </c>
      <c r="G3" s="8">
        <f t="shared" ref="G3:G9" si="2">E3*40%</f>
        <v>32000</v>
      </c>
      <c r="I3" s="5" t="s">
        <v>151</v>
      </c>
      <c r="J3" s="6">
        <v>20000</v>
      </c>
    </row>
    <row r="4" spans="1:34" x14ac:dyDescent="0.25">
      <c r="A4" s="5" t="s">
        <v>134</v>
      </c>
      <c r="B4" s="5" t="s">
        <v>54</v>
      </c>
      <c r="C4" s="8">
        <v>60000</v>
      </c>
      <c r="D4" s="8">
        <v>0</v>
      </c>
      <c r="E4" s="8">
        <f t="shared" si="0"/>
        <v>60000</v>
      </c>
      <c r="F4" s="8">
        <f t="shared" si="1"/>
        <v>36000</v>
      </c>
      <c r="G4" s="8">
        <f t="shared" si="2"/>
        <v>24000</v>
      </c>
      <c r="I4" s="5" t="s">
        <v>153</v>
      </c>
      <c r="J4" s="6">
        <v>70000</v>
      </c>
    </row>
    <row r="5" spans="1:34" x14ac:dyDescent="0.25">
      <c r="A5" s="5" t="s">
        <v>141</v>
      </c>
      <c r="B5" s="5" t="s">
        <v>54</v>
      </c>
      <c r="C5" s="8">
        <v>170000</v>
      </c>
      <c r="D5" s="8">
        <v>0</v>
      </c>
      <c r="E5" s="8">
        <f t="shared" si="0"/>
        <v>170000</v>
      </c>
      <c r="F5" s="8">
        <f t="shared" si="1"/>
        <v>102000</v>
      </c>
      <c r="G5" s="8">
        <f t="shared" si="2"/>
        <v>68000</v>
      </c>
      <c r="I5" s="5"/>
      <c r="J5" s="6">
        <v>0</v>
      </c>
    </row>
    <row r="6" spans="1:34" x14ac:dyDescent="0.25">
      <c r="A6" s="5" t="s">
        <v>144</v>
      </c>
      <c r="B6" s="5" t="s">
        <v>54</v>
      </c>
      <c r="C6" s="8">
        <v>80000</v>
      </c>
      <c r="D6" s="8">
        <v>0</v>
      </c>
      <c r="E6" s="8">
        <f t="shared" si="0"/>
        <v>80000</v>
      </c>
      <c r="F6" s="8">
        <f t="shared" si="1"/>
        <v>48000</v>
      </c>
      <c r="G6" s="8">
        <f t="shared" si="2"/>
        <v>32000</v>
      </c>
      <c r="I6" s="5"/>
      <c r="J6" s="6">
        <v>0</v>
      </c>
    </row>
    <row r="7" spans="1:34" x14ac:dyDescent="0.25">
      <c r="A7" s="5" t="s">
        <v>148</v>
      </c>
      <c r="B7" s="5" t="s">
        <v>94</v>
      </c>
      <c r="C7" s="8">
        <v>320000</v>
      </c>
      <c r="D7" s="8">
        <v>0</v>
      </c>
      <c r="E7" s="8">
        <f t="shared" si="0"/>
        <v>320000</v>
      </c>
      <c r="F7" s="8">
        <v>220000</v>
      </c>
      <c r="G7" s="8">
        <v>100000</v>
      </c>
      <c r="I7" s="5"/>
      <c r="J7" s="6">
        <v>0</v>
      </c>
    </row>
    <row r="8" spans="1:34" x14ac:dyDescent="0.25">
      <c r="A8" s="5" t="s">
        <v>150</v>
      </c>
      <c r="B8" s="5" t="s">
        <v>54</v>
      </c>
      <c r="C8" s="8">
        <v>90000</v>
      </c>
      <c r="D8" s="8">
        <v>0</v>
      </c>
      <c r="E8" s="8">
        <f t="shared" si="0"/>
        <v>90000</v>
      </c>
      <c r="F8" s="8">
        <f t="shared" si="1"/>
        <v>54000</v>
      </c>
      <c r="G8" s="8">
        <f t="shared" si="2"/>
        <v>36000</v>
      </c>
      <c r="I8" s="5"/>
      <c r="J8" s="6">
        <v>0</v>
      </c>
    </row>
    <row r="9" spans="1:34" x14ac:dyDescent="0.25">
      <c r="A9" s="5" t="s">
        <v>152</v>
      </c>
      <c r="B9" s="5" t="s">
        <v>54</v>
      </c>
      <c r="C9" s="8">
        <v>90000</v>
      </c>
      <c r="D9" s="8">
        <v>0</v>
      </c>
      <c r="E9" s="8">
        <f t="shared" si="0"/>
        <v>90000</v>
      </c>
      <c r="F9" s="8">
        <f t="shared" si="1"/>
        <v>54000</v>
      </c>
      <c r="G9" s="8">
        <f t="shared" si="2"/>
        <v>36000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890000</v>
      </c>
      <c r="D10" s="12">
        <f>SUM(D3:D9)</f>
        <v>0</v>
      </c>
      <c r="E10" s="12">
        <f>SUM(E3:E9)</f>
        <v>890000</v>
      </c>
      <c r="F10" s="12">
        <f>SUM(F3:F9)</f>
        <v>562000</v>
      </c>
      <c r="G10" s="12">
        <f>SUM(G3:G9)</f>
        <v>328000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SUM(J2:J8)</f>
        <v>340000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1347000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340000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1007000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8" t="s">
        <v>38</v>
      </c>
      <c r="B38" s="48"/>
      <c r="C38" s="49">
        <v>0</v>
      </c>
      <c r="D38" s="49">
        <v>0</v>
      </c>
      <c r="E38" s="49">
        <f>C38-D38</f>
        <v>0</v>
      </c>
      <c r="F38" s="49">
        <f>E38*60%</f>
        <v>0</v>
      </c>
      <c r="G38" s="49">
        <f>E38*40%</f>
        <v>0</v>
      </c>
    </row>
    <row r="39" spans="1:7" x14ac:dyDescent="0.25">
      <c r="A39" s="28" t="s">
        <v>127</v>
      </c>
      <c r="B39" s="28" t="s">
        <v>81</v>
      </c>
      <c r="C39" s="29">
        <v>50000</v>
      </c>
      <c r="D39" s="29">
        <v>0</v>
      </c>
      <c r="E39" s="29">
        <f t="shared" ref="E39:E63" si="12">C39-D39</f>
        <v>50000</v>
      </c>
      <c r="F39" s="29">
        <f t="shared" ref="F39:F63" si="13">E39*60%</f>
        <v>30000</v>
      </c>
      <c r="G39" s="29">
        <f t="shared" ref="G39:G63" si="14">E39*40%</f>
        <v>20000</v>
      </c>
    </row>
    <row r="40" spans="1:7" x14ac:dyDescent="0.25">
      <c r="A40" s="28" t="s">
        <v>128</v>
      </c>
      <c r="B40" s="28" t="s">
        <v>81</v>
      </c>
      <c r="C40" s="29">
        <v>65000</v>
      </c>
      <c r="D40" s="29">
        <v>0</v>
      </c>
      <c r="E40" s="29">
        <f t="shared" si="12"/>
        <v>65000</v>
      </c>
      <c r="F40" s="29">
        <f t="shared" si="13"/>
        <v>39000</v>
      </c>
      <c r="G40" s="29">
        <f t="shared" si="14"/>
        <v>26000</v>
      </c>
    </row>
    <row r="41" spans="1:7" x14ac:dyDescent="0.25">
      <c r="A41" s="28" t="s">
        <v>129</v>
      </c>
      <c r="B41" s="28" t="s">
        <v>81</v>
      </c>
      <c r="C41" s="29">
        <v>50000</v>
      </c>
      <c r="D41" s="29">
        <v>0</v>
      </c>
      <c r="E41" s="29">
        <f t="shared" si="12"/>
        <v>50000</v>
      </c>
      <c r="F41" s="29">
        <f t="shared" si="13"/>
        <v>30000</v>
      </c>
      <c r="G41" s="29">
        <f t="shared" si="14"/>
        <v>20000</v>
      </c>
    </row>
    <row r="42" spans="1:7" x14ac:dyDescent="0.25">
      <c r="A42" s="28" t="s">
        <v>130</v>
      </c>
      <c r="B42" s="28" t="s">
        <v>81</v>
      </c>
      <c r="C42" s="29">
        <v>60000</v>
      </c>
      <c r="D42" s="29">
        <v>0</v>
      </c>
      <c r="E42" s="29">
        <f t="shared" si="12"/>
        <v>60000</v>
      </c>
      <c r="F42" s="29">
        <f t="shared" si="13"/>
        <v>36000</v>
      </c>
      <c r="G42" s="29">
        <f t="shared" si="14"/>
        <v>24000</v>
      </c>
    </row>
    <row r="43" spans="1:7" x14ac:dyDescent="0.25">
      <c r="A43" s="28" t="s">
        <v>131</v>
      </c>
      <c r="B43" s="28" t="s">
        <v>81</v>
      </c>
      <c r="C43" s="29">
        <v>50000</v>
      </c>
      <c r="D43" s="29">
        <v>0</v>
      </c>
      <c r="E43" s="29">
        <f t="shared" si="12"/>
        <v>50000</v>
      </c>
      <c r="F43" s="29">
        <f t="shared" si="13"/>
        <v>30000</v>
      </c>
      <c r="G43" s="29">
        <f t="shared" si="14"/>
        <v>20000</v>
      </c>
    </row>
    <row r="44" spans="1:7" x14ac:dyDescent="0.25">
      <c r="A44" s="28" t="s">
        <v>133</v>
      </c>
      <c r="B44" s="28" t="s">
        <v>81</v>
      </c>
      <c r="C44" s="29">
        <v>65000</v>
      </c>
      <c r="D44" s="29">
        <v>0</v>
      </c>
      <c r="E44" s="29">
        <f t="shared" si="12"/>
        <v>65000</v>
      </c>
      <c r="F44" s="29">
        <f t="shared" si="13"/>
        <v>39000</v>
      </c>
      <c r="G44" s="29">
        <f t="shared" si="14"/>
        <v>26000</v>
      </c>
    </row>
    <row r="45" spans="1:7" x14ac:dyDescent="0.25">
      <c r="A45" s="28" t="s">
        <v>136</v>
      </c>
      <c r="B45" s="28" t="s">
        <v>81</v>
      </c>
      <c r="C45" s="29">
        <v>60000</v>
      </c>
      <c r="D45" s="29">
        <v>0</v>
      </c>
      <c r="E45" s="29">
        <f t="shared" si="12"/>
        <v>60000</v>
      </c>
      <c r="F45" s="29">
        <f t="shared" si="13"/>
        <v>36000</v>
      </c>
      <c r="G45" s="29">
        <f t="shared" si="14"/>
        <v>24000</v>
      </c>
    </row>
    <row r="46" spans="1:7" x14ac:dyDescent="0.25">
      <c r="A46" s="28" t="s">
        <v>137</v>
      </c>
      <c r="B46" s="28" t="s">
        <v>81</v>
      </c>
      <c r="C46" s="29">
        <v>60000</v>
      </c>
      <c r="D46" s="29">
        <v>0</v>
      </c>
      <c r="E46" s="29">
        <f t="shared" si="12"/>
        <v>60000</v>
      </c>
      <c r="F46" s="29">
        <f t="shared" si="13"/>
        <v>36000</v>
      </c>
      <c r="G46" s="29">
        <f t="shared" si="14"/>
        <v>24000</v>
      </c>
    </row>
    <row r="47" spans="1:7" x14ac:dyDescent="0.25">
      <c r="A47" s="28" t="s">
        <v>138</v>
      </c>
      <c r="B47" s="28" t="s">
        <v>81</v>
      </c>
      <c r="C47" s="29">
        <v>50000</v>
      </c>
      <c r="D47" s="29">
        <v>0</v>
      </c>
      <c r="E47" s="29">
        <f t="shared" si="12"/>
        <v>50000</v>
      </c>
      <c r="F47" s="29">
        <f t="shared" si="13"/>
        <v>30000</v>
      </c>
      <c r="G47" s="29">
        <f t="shared" si="14"/>
        <v>20000</v>
      </c>
    </row>
    <row r="48" spans="1:7" x14ac:dyDescent="0.25">
      <c r="A48" s="28" t="s">
        <v>145</v>
      </c>
      <c r="B48" s="28" t="s">
        <v>358</v>
      </c>
      <c r="C48" s="29">
        <v>150000</v>
      </c>
      <c r="D48" s="29">
        <v>0</v>
      </c>
      <c r="E48" s="29">
        <f t="shared" si="12"/>
        <v>150000</v>
      </c>
      <c r="F48" s="29">
        <f t="shared" si="13"/>
        <v>90000</v>
      </c>
      <c r="G48" s="29">
        <f t="shared" si="14"/>
        <v>60000</v>
      </c>
    </row>
    <row r="49" spans="1:7" x14ac:dyDescent="0.25">
      <c r="A49" s="28" t="s">
        <v>146</v>
      </c>
      <c r="B49" s="28" t="s">
        <v>81</v>
      </c>
      <c r="C49" s="29">
        <v>50000</v>
      </c>
      <c r="D49" s="29">
        <v>0</v>
      </c>
      <c r="E49" s="29">
        <f t="shared" si="12"/>
        <v>50000</v>
      </c>
      <c r="F49" s="29">
        <f t="shared" si="13"/>
        <v>30000</v>
      </c>
      <c r="G49" s="29">
        <f t="shared" si="14"/>
        <v>20000</v>
      </c>
    </row>
    <row r="50" spans="1:7" x14ac:dyDescent="0.25">
      <c r="A50" s="28" t="s">
        <v>147</v>
      </c>
      <c r="B50" s="28" t="s">
        <v>81</v>
      </c>
      <c r="C50" s="29">
        <v>50000</v>
      </c>
      <c r="D50" s="29">
        <v>0</v>
      </c>
      <c r="E50" s="29">
        <f t="shared" si="12"/>
        <v>50000</v>
      </c>
      <c r="F50" s="29">
        <f t="shared" si="13"/>
        <v>30000</v>
      </c>
      <c r="G50" s="29">
        <f t="shared" si="14"/>
        <v>20000</v>
      </c>
    </row>
    <row r="51" spans="1:7" x14ac:dyDescent="0.25">
      <c r="A51" s="28" t="s">
        <v>149</v>
      </c>
      <c r="B51" s="28" t="s">
        <v>81</v>
      </c>
      <c r="C51" s="29">
        <v>65000</v>
      </c>
      <c r="D51" s="29">
        <v>0</v>
      </c>
      <c r="E51" s="29">
        <f t="shared" si="12"/>
        <v>65000</v>
      </c>
      <c r="F51" s="29">
        <f t="shared" si="13"/>
        <v>39000</v>
      </c>
      <c r="G51" s="29">
        <f t="shared" si="14"/>
        <v>26000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SUM(F39:F61)</f>
        <v>495000</v>
      </c>
      <c r="G64" s="32">
        <f>SUM(G39:G56)</f>
        <v>330000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135</v>
      </c>
      <c r="B66" s="5"/>
      <c r="C66" s="8">
        <v>100000</v>
      </c>
      <c r="D66" s="8">
        <v>0</v>
      </c>
      <c r="E66" s="8">
        <f t="shared" ref="E66:E78" si="15">C66-D66</f>
        <v>100000</v>
      </c>
      <c r="F66" s="8">
        <f t="shared" ref="F66:F78" si="16">E66</f>
        <v>100000</v>
      </c>
      <c r="G66" s="8"/>
    </row>
    <row r="67" spans="1:7" x14ac:dyDescent="0.25">
      <c r="A67" s="5" t="s">
        <v>139</v>
      </c>
      <c r="B67" s="5"/>
      <c r="C67" s="8">
        <v>150000</v>
      </c>
      <c r="D67" s="8">
        <v>0</v>
      </c>
      <c r="E67" s="8">
        <f t="shared" si="15"/>
        <v>150000</v>
      </c>
      <c r="F67" s="8">
        <f t="shared" si="16"/>
        <v>150000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250000</v>
      </c>
      <c r="D75" s="18">
        <f>SUM(D66:D74)</f>
        <v>0</v>
      </c>
      <c r="E75" s="18">
        <f>SUM(E66:E74)</f>
        <v>250000</v>
      </c>
      <c r="F75" s="18">
        <f>SUM(F66:F74)</f>
        <v>250000</v>
      </c>
      <c r="G75" s="18">
        <f>SUM(G66:G74)</f>
        <v>0</v>
      </c>
    </row>
    <row r="76" spans="1:7" x14ac:dyDescent="0.25">
      <c r="A76" s="34" t="s">
        <v>62</v>
      </c>
      <c r="B76" s="34"/>
      <c r="C76" s="35"/>
      <c r="D76" s="35"/>
      <c r="E76" s="35"/>
      <c r="F76" s="35"/>
      <c r="G76" s="35"/>
    </row>
    <row r="77" spans="1:7" x14ac:dyDescent="0.25">
      <c r="A77" s="5" t="s">
        <v>143</v>
      </c>
      <c r="B77" s="5" t="s">
        <v>53</v>
      </c>
      <c r="C77" s="8">
        <v>200000</v>
      </c>
      <c r="D77" s="8">
        <v>70000</v>
      </c>
      <c r="E77" s="8">
        <f t="shared" si="15"/>
        <v>130000</v>
      </c>
      <c r="F77" s="8">
        <f>E77-G77</f>
        <v>40000</v>
      </c>
      <c r="G77" s="8">
        <v>90000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142</v>
      </c>
      <c r="B79" s="34"/>
      <c r="C79" s="35">
        <f>SUM(C77:C78)</f>
        <v>200000</v>
      </c>
      <c r="D79" s="35">
        <f>SUM(D77:D78)</f>
        <v>70000</v>
      </c>
      <c r="E79" s="35">
        <f>SUM(E77:E78)</f>
        <v>130000</v>
      </c>
      <c r="F79" s="35">
        <f>SUM(F77:F78)</f>
        <v>40000</v>
      </c>
      <c r="G79" s="35"/>
    </row>
    <row r="80" spans="1:7" x14ac:dyDescent="0.25">
      <c r="A80" s="38" t="s">
        <v>30</v>
      </c>
      <c r="B80" s="38"/>
      <c r="C80" s="39"/>
      <c r="D80" s="39"/>
      <c r="E80" s="39"/>
      <c r="F80" s="39"/>
      <c r="G80" s="39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8" t="s">
        <v>31</v>
      </c>
      <c r="B88" s="38"/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  <c r="G88" s="39">
        <f>SUM(G81:G87)</f>
        <v>0</v>
      </c>
    </row>
    <row r="89" spans="1:7" x14ac:dyDescent="0.25">
      <c r="A89" s="40" t="s">
        <v>32</v>
      </c>
      <c r="B89" s="40"/>
      <c r="C89" s="41"/>
      <c r="D89" s="41"/>
      <c r="E89" s="41"/>
      <c r="F89" s="41"/>
      <c r="G89" s="41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0" t="s">
        <v>33</v>
      </c>
      <c r="B97" s="40"/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  <c r="G97" s="41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1340000</v>
      </c>
      <c r="D98" s="27">
        <f>D97+D88+D79+D75+D64+D37+D28+D18+D10</f>
        <v>70000</v>
      </c>
      <c r="E98" s="27">
        <f>E97+E88+E79+E75+E64+E37+E28+E18+E10</f>
        <v>1270000</v>
      </c>
      <c r="F98" s="27">
        <f>F97+F88+F79+F75+F64+F37+F28+F18+F10</f>
        <v>1347000</v>
      </c>
      <c r="G98" s="27">
        <f>G97+G88+G79+G75+G64+G37+G28+G18+G10</f>
        <v>658000</v>
      </c>
    </row>
  </sheetData>
  <autoFilter ref="A1:G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44" sqref="E4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2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38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39" sqref="H3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2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38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dcterms:created xsi:type="dcterms:W3CDTF">2016-05-31T15:27:36Z</dcterms:created>
  <dcterms:modified xsi:type="dcterms:W3CDTF">2023-02-03T21:25:00Z</dcterms:modified>
</cp:coreProperties>
</file>