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FLUJOS\FLUJOS 2022\"/>
    </mc:Choice>
  </mc:AlternateContent>
  <bookViews>
    <workbookView xWindow="240" yWindow="1290" windowWidth="20115" windowHeight="6750" tabRatio="784" firstSheet="11" activeTab="30"/>
  </bookViews>
  <sheets>
    <sheet name="DIA 1" sheetId="71" r:id="rId1"/>
    <sheet name="DIA 2" sheetId="70" r:id="rId2"/>
    <sheet name="DIA 3" sheetId="72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59" r:id="rId12"/>
    <sheet name="DIA 13" sheetId="60" r:id="rId13"/>
    <sheet name="DIA 14" sheetId="61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1'!$A$1:$F$82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16'!$A$1:$F$82</definedName>
    <definedName name="_xlnm._FilterDatabase" localSheetId="16" hidden="1">'DIA 17'!$A$1:$F$82</definedName>
    <definedName name="_xlnm._FilterDatabase" localSheetId="17" hidden="1">'DIA 18'!$A$1:$F$82</definedName>
    <definedName name="_xlnm._FilterDatabase" localSheetId="18" hidden="1">'DIA 19'!$A$1:$F$82</definedName>
    <definedName name="_xlnm._FilterDatabase" localSheetId="1" hidden="1">'DIA 2'!$A$1:$F$99</definedName>
    <definedName name="_xlnm._FilterDatabase" localSheetId="19" hidden="1">'DIA 20'!$A$1:$F$82</definedName>
    <definedName name="_xlnm._FilterDatabase" localSheetId="20" hidden="1">'DIA 21'!$A$1:$F$82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4'!$A$1:$F$82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F34" i="2" l="1"/>
  <c r="F26" i="2"/>
  <c r="F14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5" i="2"/>
  <c r="B12" i="2"/>
  <c r="B11" i="2"/>
  <c r="B10" i="2"/>
  <c r="B9" i="2"/>
  <c r="B8" i="2"/>
  <c r="B7" i="2"/>
  <c r="B6" i="2"/>
  <c r="D71" i="83"/>
  <c r="E71" i="83"/>
  <c r="D18" i="88" l="1"/>
  <c r="C18" i="88"/>
  <c r="B18" i="88"/>
  <c r="F18" i="88"/>
  <c r="E12" i="88"/>
  <c r="F10" i="85" l="1"/>
  <c r="E18" i="85"/>
  <c r="F18" i="85"/>
  <c r="E31" i="85"/>
  <c r="F90" i="85"/>
  <c r="E90" i="85"/>
  <c r="E10" i="84" l="1"/>
  <c r="E37" i="84"/>
  <c r="E18" i="82" l="1"/>
  <c r="F18" i="82"/>
  <c r="F90" i="82"/>
  <c r="E90" i="82"/>
  <c r="I21" i="78" l="1"/>
  <c r="E15" i="80" l="1"/>
  <c r="E6" i="80"/>
  <c r="E97" i="80"/>
  <c r="F97" i="80"/>
  <c r="F94" i="80"/>
  <c r="E94" i="80"/>
  <c r="F93" i="80"/>
  <c r="E93" i="80"/>
  <c r="F92" i="80" l="1"/>
  <c r="E92" i="80"/>
  <c r="F91" i="80"/>
  <c r="E91" i="80"/>
  <c r="I18" i="80"/>
  <c r="I22" i="80" s="1"/>
  <c r="E90" i="80"/>
  <c r="F90" i="80"/>
  <c r="D35" i="80" l="1"/>
  <c r="I21" i="73"/>
  <c r="I23" i="70"/>
  <c r="I22" i="70"/>
  <c r="E18" i="68" l="1"/>
  <c r="F18" i="67" l="1"/>
  <c r="E18" i="67"/>
  <c r="B64" i="67"/>
  <c r="F64" i="67"/>
  <c r="E39" i="67"/>
  <c r="F10" i="67"/>
  <c r="B10" i="66" l="1"/>
  <c r="B64" i="65" l="1"/>
  <c r="E14" i="65"/>
  <c r="F39" i="65" l="1"/>
  <c r="I22" i="64" l="1"/>
  <c r="F20" i="2" s="1"/>
  <c r="I18" i="64"/>
  <c r="F97" i="63" l="1"/>
  <c r="E13" i="63"/>
  <c r="F92" i="63"/>
  <c r="E92" i="63"/>
  <c r="F91" i="63"/>
  <c r="I18" i="63"/>
  <c r="I22" i="63" s="1"/>
  <c r="F19" i="2" s="1"/>
  <c r="E90" i="63"/>
  <c r="F90" i="63"/>
  <c r="E64" i="63" l="1"/>
  <c r="F97" i="61" l="1"/>
  <c r="E91" i="61"/>
  <c r="F91" i="61"/>
  <c r="E75" i="61"/>
  <c r="F10" i="61"/>
  <c r="E10" i="61"/>
  <c r="F90" i="61" l="1"/>
  <c r="E90" i="61"/>
  <c r="I18" i="60" l="1"/>
  <c r="I22" i="60" s="1"/>
  <c r="F16" i="2" s="1"/>
  <c r="E90" i="60"/>
  <c r="F90" i="60"/>
  <c r="E64" i="28" l="1"/>
  <c r="F64" i="28"/>
  <c r="I18" i="28" l="1"/>
  <c r="I22" i="28" s="1"/>
  <c r="B64" i="28"/>
  <c r="I18" i="79" l="1"/>
  <c r="I22" i="79" s="1"/>
  <c r="F13" i="2" s="1"/>
  <c r="E37" i="79"/>
  <c r="E10" i="79"/>
  <c r="E18" i="79"/>
  <c r="E81" i="79"/>
  <c r="F81" i="79"/>
  <c r="F37" i="79"/>
  <c r="F18" i="79"/>
  <c r="F10" i="79"/>
  <c r="E18" i="76" l="1"/>
  <c r="C18" i="76"/>
  <c r="E13" i="76"/>
  <c r="I18" i="76"/>
  <c r="I22" i="76" s="1"/>
  <c r="F10" i="2" s="1"/>
  <c r="F90" i="76"/>
  <c r="E90" i="76"/>
  <c r="E18" i="75" l="1"/>
  <c r="F18" i="75"/>
  <c r="E28" i="75"/>
  <c r="F28" i="75"/>
  <c r="I18" i="73" l="1"/>
  <c r="I22" i="73" s="1"/>
  <c r="F7" i="2" s="1"/>
  <c r="E18" i="72" l="1"/>
  <c r="F18" i="72"/>
  <c r="F10" i="72"/>
  <c r="I19" i="70" l="1"/>
  <c r="E32" i="70"/>
  <c r="C97" i="88" l="1"/>
  <c r="B97" i="88"/>
  <c r="E96" i="88"/>
  <c r="D96" i="88"/>
  <c r="F96" i="88" s="1"/>
  <c r="D95" i="88"/>
  <c r="E95" i="88" s="1"/>
  <c r="E94" i="88"/>
  <c r="D94" i="88"/>
  <c r="F94" i="88" s="1"/>
  <c r="D93" i="88"/>
  <c r="E93" i="88" s="1"/>
  <c r="E92" i="88"/>
  <c r="D92" i="88"/>
  <c r="F92" i="88" s="1"/>
  <c r="D91" i="88"/>
  <c r="E91" i="88" s="1"/>
  <c r="E90" i="88"/>
  <c r="D90" i="88"/>
  <c r="F90" i="88" s="1"/>
  <c r="C88" i="88"/>
  <c r="B88" i="88"/>
  <c r="E87" i="88"/>
  <c r="D87" i="88"/>
  <c r="F87" i="88" s="1"/>
  <c r="D86" i="88"/>
  <c r="E86" i="88" s="1"/>
  <c r="E85" i="88"/>
  <c r="D85" i="88"/>
  <c r="F85" i="88" s="1"/>
  <c r="D84" i="88"/>
  <c r="E84" i="88" s="1"/>
  <c r="E83" i="88"/>
  <c r="D83" i="88"/>
  <c r="F83" i="88" s="1"/>
  <c r="D82" i="88"/>
  <c r="E82" i="88" s="1"/>
  <c r="E81" i="88"/>
  <c r="D81" i="88"/>
  <c r="F81" i="88" s="1"/>
  <c r="C79" i="88"/>
  <c r="B79" i="88"/>
  <c r="E78" i="88"/>
  <c r="D78" i="88"/>
  <c r="E77" i="88"/>
  <c r="E79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E75" i="88" s="1"/>
  <c r="C64" i="88"/>
  <c r="B64" i="88"/>
  <c r="F63" i="88"/>
  <c r="D63" i="88"/>
  <c r="E63" i="88" s="1"/>
  <c r="E62" i="88"/>
  <c r="D62" i="88"/>
  <c r="F62" i="88" s="1"/>
  <c r="F61" i="88"/>
  <c r="D61" i="88"/>
  <c r="E61" i="88" s="1"/>
  <c r="E60" i="88"/>
  <c r="D60" i="88"/>
  <c r="F60" i="88" s="1"/>
  <c r="F59" i="88"/>
  <c r="F64" i="88" s="1"/>
  <c r="D59" i="88"/>
  <c r="E58" i="88"/>
  <c r="D58" i="88"/>
  <c r="F58" i="88" s="1"/>
  <c r="F57" i="88"/>
  <c r="D57" i="88"/>
  <c r="E57" i="88" s="1"/>
  <c r="E56" i="88"/>
  <c r="D56" i="88"/>
  <c r="F56" i="88" s="1"/>
  <c r="F55" i="88"/>
  <c r="D55" i="88"/>
  <c r="E55" i="88" s="1"/>
  <c r="E54" i="88"/>
  <c r="D54" i="88"/>
  <c r="F54" i="88" s="1"/>
  <c r="F53" i="88"/>
  <c r="D53" i="88"/>
  <c r="E53" i="88" s="1"/>
  <c r="E52" i="88"/>
  <c r="D52" i="88"/>
  <c r="F52" i="88" s="1"/>
  <c r="F51" i="88"/>
  <c r="D51" i="88"/>
  <c r="E51" i="88" s="1"/>
  <c r="E50" i="88"/>
  <c r="D50" i="88"/>
  <c r="F50" i="88" s="1"/>
  <c r="F49" i="88"/>
  <c r="D49" i="88"/>
  <c r="E49" i="88" s="1"/>
  <c r="E48" i="88"/>
  <c r="D48" i="88"/>
  <c r="F48" i="88" s="1"/>
  <c r="F47" i="88"/>
  <c r="D47" i="88"/>
  <c r="E47" i="88" s="1"/>
  <c r="E46" i="88"/>
  <c r="D46" i="88"/>
  <c r="F46" i="88" s="1"/>
  <c r="F45" i="88"/>
  <c r="D45" i="88"/>
  <c r="E45" i="88" s="1"/>
  <c r="E44" i="88"/>
  <c r="D44" i="88"/>
  <c r="F44" i="88" s="1"/>
  <c r="F43" i="88"/>
  <c r="D43" i="88"/>
  <c r="E43" i="88" s="1"/>
  <c r="E42" i="88"/>
  <c r="D42" i="88"/>
  <c r="F42" i="88" s="1"/>
  <c r="F41" i="88"/>
  <c r="D41" i="88"/>
  <c r="E41" i="88" s="1"/>
  <c r="E40" i="88"/>
  <c r="D40" i="88"/>
  <c r="F40" i="88" s="1"/>
  <c r="F39" i="88"/>
  <c r="D39" i="88"/>
  <c r="E39" i="88" s="1"/>
  <c r="E38" i="88"/>
  <c r="D38" i="88"/>
  <c r="F38" i="88" s="1"/>
  <c r="C37" i="88"/>
  <c r="B37" i="88"/>
  <c r="E36" i="88"/>
  <c r="D36" i="88"/>
  <c r="F36" i="88" s="1"/>
  <c r="F35" i="88"/>
  <c r="D35" i="88"/>
  <c r="E35" i="88" s="1"/>
  <c r="E34" i="88"/>
  <c r="D34" i="88"/>
  <c r="F34" i="88" s="1"/>
  <c r="F33" i="88"/>
  <c r="D33" i="88"/>
  <c r="E33" i="88" s="1"/>
  <c r="D32" i="88"/>
  <c r="F32" i="88" s="1"/>
  <c r="F31" i="88"/>
  <c r="D31" i="88"/>
  <c r="E31" i="88" s="1"/>
  <c r="D30" i="88"/>
  <c r="C28" i="88"/>
  <c r="B28" i="88"/>
  <c r="E27" i="88"/>
  <c r="D27" i="88"/>
  <c r="F27" i="88" s="1"/>
  <c r="F26" i="88"/>
  <c r="D26" i="88"/>
  <c r="E26" i="88" s="1"/>
  <c r="E25" i="88"/>
  <c r="D25" i="88"/>
  <c r="F25" i="88" s="1"/>
  <c r="F24" i="88"/>
  <c r="D24" i="88"/>
  <c r="E24" i="88" s="1"/>
  <c r="F23" i="88"/>
  <c r="D23" i="88"/>
  <c r="E23" i="88" s="1"/>
  <c r="D22" i="88"/>
  <c r="E22" i="88" s="1"/>
  <c r="D21" i="88"/>
  <c r="E21" i="88" s="1"/>
  <c r="E20" i="88"/>
  <c r="D20" i="88"/>
  <c r="F20" i="88" s="1"/>
  <c r="E17" i="88"/>
  <c r="D17" i="88"/>
  <c r="F17" i="88" s="1"/>
  <c r="D16" i="88"/>
  <c r="E16" i="88" s="1"/>
  <c r="E15" i="88"/>
  <c r="D15" i="88"/>
  <c r="F15" i="88" s="1"/>
  <c r="D14" i="88"/>
  <c r="E14" i="88" s="1"/>
  <c r="D13" i="88"/>
  <c r="D12" i="88"/>
  <c r="E18" i="88" s="1"/>
  <c r="C10" i="88"/>
  <c r="B10" i="88"/>
  <c r="E9" i="88"/>
  <c r="D9" i="88"/>
  <c r="F9" i="88" s="1"/>
  <c r="D8" i="88"/>
  <c r="E8" i="88" s="1"/>
  <c r="E7" i="88"/>
  <c r="D7" i="88"/>
  <c r="F7" i="88" s="1"/>
  <c r="D6" i="88"/>
  <c r="E6" i="88" s="1"/>
  <c r="E5" i="88"/>
  <c r="D5" i="88"/>
  <c r="F5" i="88" s="1"/>
  <c r="D4" i="88"/>
  <c r="E4" i="88" s="1"/>
  <c r="D3" i="88"/>
  <c r="F3" i="88" s="1"/>
  <c r="C97" i="87"/>
  <c r="B97" i="87"/>
  <c r="E96" i="87"/>
  <c r="D96" i="87"/>
  <c r="F96" i="87" s="1"/>
  <c r="D95" i="87"/>
  <c r="E95" i="87" s="1"/>
  <c r="E94" i="87"/>
  <c r="D94" i="87"/>
  <c r="F94" i="87" s="1"/>
  <c r="D93" i="87"/>
  <c r="E93" i="87" s="1"/>
  <c r="E92" i="87"/>
  <c r="D92" i="87"/>
  <c r="F92" i="87" s="1"/>
  <c r="D91" i="87"/>
  <c r="E91" i="87" s="1"/>
  <c r="E90" i="87"/>
  <c r="D90" i="87"/>
  <c r="F90" i="87" s="1"/>
  <c r="C88" i="87"/>
  <c r="B88" i="87"/>
  <c r="E87" i="87"/>
  <c r="D87" i="87"/>
  <c r="F87" i="87" s="1"/>
  <c r="D86" i="87"/>
  <c r="E86" i="87" s="1"/>
  <c r="E85" i="87"/>
  <c r="D85" i="87"/>
  <c r="F85" i="87" s="1"/>
  <c r="D84" i="87"/>
  <c r="E84" i="87" s="1"/>
  <c r="E83" i="87"/>
  <c r="D83" i="87"/>
  <c r="F83" i="87" s="1"/>
  <c r="D82" i="87"/>
  <c r="E82" i="87" s="1"/>
  <c r="E81" i="87"/>
  <c r="D81" i="87"/>
  <c r="F81" i="87" s="1"/>
  <c r="C79" i="87"/>
  <c r="C98" i="87" s="1"/>
  <c r="B79" i="87"/>
  <c r="E78" i="87"/>
  <c r="D78" i="87"/>
  <c r="E77" i="87"/>
  <c r="E79" i="87" s="1"/>
  <c r="D77" i="87"/>
  <c r="D79" i="87" s="1"/>
  <c r="F75" i="87"/>
  <c r="C75" i="87"/>
  <c r="B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E68" i="87" s="1"/>
  <c r="D67" i="87"/>
  <c r="E67" i="87" s="1"/>
  <c r="D66" i="87"/>
  <c r="E66" i="87" s="1"/>
  <c r="E75" i="87" s="1"/>
  <c r="C64" i="87"/>
  <c r="B64" i="87"/>
  <c r="F63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F59" i="87"/>
  <c r="F64" i="87" s="1"/>
  <c r="D59" i="87"/>
  <c r="E58" i="87"/>
  <c r="D58" i="87"/>
  <c r="F58" i="87" s="1"/>
  <c r="F57" i="87"/>
  <c r="D57" i="87"/>
  <c r="E57" i="87" s="1"/>
  <c r="E56" i="87"/>
  <c r="D56" i="87"/>
  <c r="F56" i="87" s="1"/>
  <c r="F55" i="87"/>
  <c r="D55" i="87"/>
  <c r="E55" i="87" s="1"/>
  <c r="E54" i="87"/>
  <c r="D54" i="87"/>
  <c r="F54" i="87" s="1"/>
  <c r="F53" i="87"/>
  <c r="D53" i="87"/>
  <c r="E53" i="87" s="1"/>
  <c r="E52" i="87"/>
  <c r="D52" i="87"/>
  <c r="F52" i="87" s="1"/>
  <c r="F51" i="87"/>
  <c r="D51" i="87"/>
  <c r="E51" i="87" s="1"/>
  <c r="E50" i="87"/>
  <c r="D50" i="87"/>
  <c r="F50" i="87" s="1"/>
  <c r="F49" i="87"/>
  <c r="D49" i="87"/>
  <c r="E49" i="87" s="1"/>
  <c r="E48" i="87"/>
  <c r="D48" i="87"/>
  <c r="F48" i="87" s="1"/>
  <c r="F47" i="87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F41" i="87"/>
  <c r="D41" i="87"/>
  <c r="E41" i="87" s="1"/>
  <c r="E40" i="87"/>
  <c r="D40" i="87"/>
  <c r="F40" i="87" s="1"/>
  <c r="F39" i="87"/>
  <c r="D39" i="87"/>
  <c r="E39" i="87" s="1"/>
  <c r="E38" i="87"/>
  <c r="D38" i="87"/>
  <c r="F38" i="87" s="1"/>
  <c r="C37" i="87"/>
  <c r="B37" i="87"/>
  <c r="E36" i="87"/>
  <c r="D36" i="87"/>
  <c r="F36" i="87" s="1"/>
  <c r="F35" i="87"/>
  <c r="D35" i="87"/>
  <c r="E35" i="87" s="1"/>
  <c r="E34" i="87"/>
  <c r="D34" i="87"/>
  <c r="F34" i="87" s="1"/>
  <c r="F33" i="87"/>
  <c r="D33" i="87"/>
  <c r="E33" i="87" s="1"/>
  <c r="E32" i="87"/>
  <c r="D32" i="87"/>
  <c r="F32" i="87" s="1"/>
  <c r="F31" i="87"/>
  <c r="F37" i="87" s="1"/>
  <c r="D31" i="87"/>
  <c r="E31" i="87" s="1"/>
  <c r="E30" i="87"/>
  <c r="E37" i="87" s="1"/>
  <c r="D30" i="87"/>
  <c r="F30" i="87" s="1"/>
  <c r="C28" i="87"/>
  <c r="B28" i="87"/>
  <c r="E27" i="87"/>
  <c r="D27" i="87"/>
  <c r="F27" i="87" s="1"/>
  <c r="F26" i="87"/>
  <c r="D26" i="87"/>
  <c r="E26" i="87" s="1"/>
  <c r="E25" i="87"/>
  <c r="D25" i="87"/>
  <c r="F25" i="87" s="1"/>
  <c r="F24" i="87"/>
  <c r="D24" i="87"/>
  <c r="E24" i="87" s="1"/>
  <c r="F23" i="87"/>
  <c r="D23" i="87"/>
  <c r="E23" i="87" s="1"/>
  <c r="I22" i="87"/>
  <c r="D22" i="87"/>
  <c r="E22" i="87" s="1"/>
  <c r="D21" i="87"/>
  <c r="E21" i="87" s="1"/>
  <c r="E20" i="87"/>
  <c r="D20" i="87"/>
  <c r="F20" i="87" s="1"/>
  <c r="C18" i="87"/>
  <c r="B18" i="87"/>
  <c r="E17" i="87"/>
  <c r="D17" i="87"/>
  <c r="F17" i="87" s="1"/>
  <c r="D16" i="87"/>
  <c r="E16" i="87" s="1"/>
  <c r="E15" i="87"/>
  <c r="D15" i="87"/>
  <c r="F15" i="87" s="1"/>
  <c r="D14" i="87"/>
  <c r="E14" i="87" s="1"/>
  <c r="E13" i="87"/>
  <c r="D13" i="87"/>
  <c r="F13" i="87" s="1"/>
  <c r="D12" i="87"/>
  <c r="E12" i="87" s="1"/>
  <c r="E18" i="87" s="1"/>
  <c r="C10" i="87"/>
  <c r="B10" i="87"/>
  <c r="E9" i="87"/>
  <c r="D9" i="87"/>
  <c r="F9" i="87" s="1"/>
  <c r="D8" i="87"/>
  <c r="E8" i="87" s="1"/>
  <c r="E7" i="87"/>
  <c r="D7" i="87"/>
  <c r="F7" i="87" s="1"/>
  <c r="D6" i="87"/>
  <c r="E6" i="87" s="1"/>
  <c r="E5" i="87"/>
  <c r="D5" i="87"/>
  <c r="F5" i="87" s="1"/>
  <c r="D4" i="87"/>
  <c r="E4" i="87" s="1"/>
  <c r="E3" i="87"/>
  <c r="D3" i="87"/>
  <c r="F3" i="87" s="1"/>
  <c r="C97" i="86"/>
  <c r="C98" i="86" s="1"/>
  <c r="B97" i="86"/>
  <c r="B98" i="86" s="1"/>
  <c r="D96" i="86"/>
  <c r="F96" i="86" s="1"/>
  <c r="E95" i="86"/>
  <c r="D95" i="86"/>
  <c r="F95" i="86" s="1"/>
  <c r="D94" i="86"/>
  <c r="F94" i="86" s="1"/>
  <c r="E93" i="86"/>
  <c r="D93" i="86"/>
  <c r="F93" i="86" s="1"/>
  <c r="D92" i="86"/>
  <c r="F92" i="86" s="1"/>
  <c r="E91" i="86"/>
  <c r="D91" i="86"/>
  <c r="F91" i="86" s="1"/>
  <c r="D90" i="86"/>
  <c r="F90" i="86" s="1"/>
  <c r="F97" i="86" s="1"/>
  <c r="C88" i="86"/>
  <c r="B88" i="86"/>
  <c r="D87" i="86"/>
  <c r="F87" i="86" s="1"/>
  <c r="E86" i="86"/>
  <c r="D86" i="86"/>
  <c r="F86" i="86" s="1"/>
  <c r="D85" i="86"/>
  <c r="F85" i="86" s="1"/>
  <c r="E84" i="86"/>
  <c r="D84" i="86"/>
  <c r="F84" i="86" s="1"/>
  <c r="D83" i="86"/>
  <c r="F83" i="86" s="1"/>
  <c r="E82" i="86"/>
  <c r="D82" i="86"/>
  <c r="F82" i="86" s="1"/>
  <c r="D81" i="86"/>
  <c r="F81" i="86" s="1"/>
  <c r="F88" i="86" s="1"/>
  <c r="C79" i="86"/>
  <c r="B79" i="86"/>
  <c r="D78" i="86"/>
  <c r="E78" i="86" s="1"/>
  <c r="D77" i="86"/>
  <c r="D79" i="86" s="1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E75" i="86" s="1"/>
  <c r="C64" i="86"/>
  <c r="B64" i="86"/>
  <c r="D63" i="86"/>
  <c r="E63" i="86" s="1"/>
  <c r="E62" i="86"/>
  <c r="D62" i="86"/>
  <c r="F62" i="86" s="1"/>
  <c r="D61" i="86"/>
  <c r="E61" i="86" s="1"/>
  <c r="E60" i="86"/>
  <c r="D60" i="86"/>
  <c r="F60" i="86" s="1"/>
  <c r="D59" i="86"/>
  <c r="D64" i="86" s="1"/>
  <c r="E58" i="86"/>
  <c r="D58" i="86"/>
  <c r="F58" i="86" s="1"/>
  <c r="D57" i="86"/>
  <c r="E57" i="86" s="1"/>
  <c r="E56" i="86"/>
  <c r="D56" i="86"/>
  <c r="F56" i="86" s="1"/>
  <c r="D55" i="86"/>
  <c r="E55" i="86" s="1"/>
  <c r="E54" i="86"/>
  <c r="D54" i="86"/>
  <c r="F54" i="86" s="1"/>
  <c r="D53" i="86"/>
  <c r="E53" i="86" s="1"/>
  <c r="E52" i="86"/>
  <c r="D52" i="86"/>
  <c r="F52" i="86" s="1"/>
  <c r="D51" i="86"/>
  <c r="E51" i="86" s="1"/>
  <c r="E50" i="86"/>
  <c r="D50" i="86"/>
  <c r="F50" i="86" s="1"/>
  <c r="D49" i="86"/>
  <c r="E49" i="86" s="1"/>
  <c r="E48" i="86"/>
  <c r="D48" i="86"/>
  <c r="F48" i="86" s="1"/>
  <c r="D47" i="86"/>
  <c r="E47" i="86" s="1"/>
  <c r="E46" i="86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F30" i="86" s="1"/>
  <c r="C28" i="86"/>
  <c r="B28" i="86"/>
  <c r="D27" i="86"/>
  <c r="F27" i="86" s="1"/>
  <c r="D26" i="86"/>
  <c r="E26" i="86" s="1"/>
  <c r="D25" i="86"/>
  <c r="F25" i="86" s="1"/>
  <c r="E24" i="86"/>
  <c r="D24" i="86"/>
  <c r="F24" i="86" s="1"/>
  <c r="E23" i="86"/>
  <c r="D23" i="86"/>
  <c r="F23" i="86" s="1"/>
  <c r="I22" i="86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E16" i="86"/>
  <c r="D16" i="86"/>
  <c r="F16" i="86" s="1"/>
  <c r="D15" i="86"/>
  <c r="F15" i="86" s="1"/>
  <c r="E14" i="86"/>
  <c r="D14" i="86"/>
  <c r="F14" i="86" s="1"/>
  <c r="D13" i="86"/>
  <c r="F13" i="86" s="1"/>
  <c r="E12" i="86"/>
  <c r="E18" i="86" s="1"/>
  <c r="D12" i="86"/>
  <c r="D18" i="86" s="1"/>
  <c r="C10" i="86"/>
  <c r="B10" i="86"/>
  <c r="E9" i="86"/>
  <c r="D9" i="86"/>
  <c r="F9" i="86" s="1"/>
  <c r="D8" i="86"/>
  <c r="F8" i="86" s="1"/>
  <c r="D7" i="86"/>
  <c r="E7" i="86" s="1"/>
  <c r="D6" i="86"/>
  <c r="F6" i="86" s="1"/>
  <c r="E5" i="86"/>
  <c r="D5" i="86"/>
  <c r="F5" i="86" s="1"/>
  <c r="D4" i="86"/>
  <c r="F4" i="86" s="1"/>
  <c r="E3" i="86"/>
  <c r="D3" i="86"/>
  <c r="D10" i="86" s="1"/>
  <c r="C97" i="85"/>
  <c r="B97" i="85"/>
  <c r="E96" i="85"/>
  <c r="D96" i="85"/>
  <c r="F96" i="85" s="1"/>
  <c r="D95" i="85"/>
  <c r="E95" i="85" s="1"/>
  <c r="E94" i="85"/>
  <c r="D94" i="85"/>
  <c r="F94" i="85" s="1"/>
  <c r="D93" i="85"/>
  <c r="E93" i="85" s="1"/>
  <c r="E92" i="85"/>
  <c r="D92" i="85"/>
  <c r="F92" i="85" s="1"/>
  <c r="D91" i="85"/>
  <c r="E91" i="85" s="1"/>
  <c r="D90" i="85"/>
  <c r="C88" i="85"/>
  <c r="B88" i="85"/>
  <c r="E87" i="85"/>
  <c r="D87" i="85"/>
  <c r="F87" i="85" s="1"/>
  <c r="D86" i="85"/>
  <c r="E86" i="85" s="1"/>
  <c r="E85" i="85"/>
  <c r="D85" i="85"/>
  <c r="F85" i="85" s="1"/>
  <c r="D84" i="85"/>
  <c r="E84" i="85" s="1"/>
  <c r="E83" i="85"/>
  <c r="D83" i="85"/>
  <c r="F83" i="85" s="1"/>
  <c r="D82" i="85"/>
  <c r="E82" i="85" s="1"/>
  <c r="E81" i="85"/>
  <c r="D81" i="85"/>
  <c r="F81" i="85" s="1"/>
  <c r="C79" i="85"/>
  <c r="B79" i="85"/>
  <c r="E78" i="85"/>
  <c r="D78" i="85"/>
  <c r="E77" i="85"/>
  <c r="E79" i="85" s="1"/>
  <c r="D77" i="85"/>
  <c r="D79" i="85" s="1"/>
  <c r="F75" i="85"/>
  <c r="C75" i="85"/>
  <c r="B75" i="85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D67" i="85"/>
  <c r="E67" i="85" s="1"/>
  <c r="D66" i="85"/>
  <c r="E66" i="85" s="1"/>
  <c r="E75" i="85" s="1"/>
  <c r="C64" i="85"/>
  <c r="B64" i="85"/>
  <c r="F63" i="85"/>
  <c r="D63" i="85"/>
  <c r="E63" i="85" s="1"/>
  <c r="E62" i="85"/>
  <c r="D62" i="85"/>
  <c r="F62" i="85" s="1"/>
  <c r="F61" i="85"/>
  <c r="D61" i="85"/>
  <c r="E61" i="85" s="1"/>
  <c r="E60" i="85"/>
  <c r="D60" i="85"/>
  <c r="F60" i="85" s="1"/>
  <c r="F59" i="85"/>
  <c r="F64" i="85" s="1"/>
  <c r="D59" i="85"/>
  <c r="E58" i="85"/>
  <c r="D58" i="85"/>
  <c r="F58" i="85" s="1"/>
  <c r="F57" i="85"/>
  <c r="D57" i="85"/>
  <c r="E57" i="85" s="1"/>
  <c r="E56" i="85"/>
  <c r="D56" i="85"/>
  <c r="F56" i="85" s="1"/>
  <c r="F55" i="85"/>
  <c r="D55" i="85"/>
  <c r="E55" i="85" s="1"/>
  <c r="E54" i="85"/>
  <c r="D54" i="85"/>
  <c r="F54" i="85" s="1"/>
  <c r="F53" i="85"/>
  <c r="D53" i="85"/>
  <c r="E53" i="85" s="1"/>
  <c r="E52" i="85"/>
  <c r="D52" i="85"/>
  <c r="F52" i="85" s="1"/>
  <c r="F51" i="85"/>
  <c r="D51" i="85"/>
  <c r="E51" i="85" s="1"/>
  <c r="E50" i="85"/>
  <c r="D50" i="85"/>
  <c r="F50" i="85" s="1"/>
  <c r="F49" i="85"/>
  <c r="D49" i="85"/>
  <c r="E49" i="85" s="1"/>
  <c r="E48" i="85"/>
  <c r="D48" i="85"/>
  <c r="F48" i="85" s="1"/>
  <c r="F47" i="85"/>
  <c r="D47" i="85"/>
  <c r="E47" i="85" s="1"/>
  <c r="E46" i="85"/>
  <c r="D46" i="85"/>
  <c r="F46" i="85" s="1"/>
  <c r="F45" i="85"/>
  <c r="D45" i="85"/>
  <c r="E45" i="85" s="1"/>
  <c r="E44" i="85"/>
  <c r="D44" i="85"/>
  <c r="F44" i="85" s="1"/>
  <c r="F43" i="85"/>
  <c r="D43" i="85"/>
  <c r="E43" i="85" s="1"/>
  <c r="E42" i="85"/>
  <c r="D42" i="85"/>
  <c r="F42" i="85" s="1"/>
  <c r="F41" i="85"/>
  <c r="D41" i="85"/>
  <c r="E41" i="85" s="1"/>
  <c r="E40" i="85"/>
  <c r="D40" i="85"/>
  <c r="F40" i="85" s="1"/>
  <c r="F39" i="85"/>
  <c r="D39" i="85"/>
  <c r="E39" i="85" s="1"/>
  <c r="E38" i="85"/>
  <c r="D38" i="85"/>
  <c r="F38" i="85" s="1"/>
  <c r="C37" i="85"/>
  <c r="B37" i="85"/>
  <c r="E36" i="85"/>
  <c r="D36" i="85"/>
  <c r="F36" i="85" s="1"/>
  <c r="F35" i="85"/>
  <c r="D35" i="85"/>
  <c r="E35" i="85" s="1"/>
  <c r="E34" i="85"/>
  <c r="D34" i="85"/>
  <c r="F34" i="85" s="1"/>
  <c r="F33" i="85"/>
  <c r="D33" i="85"/>
  <c r="E33" i="85" s="1"/>
  <c r="E32" i="85"/>
  <c r="D32" i="85"/>
  <c r="F32" i="85" s="1"/>
  <c r="F37" i="85"/>
  <c r="D31" i="85"/>
  <c r="E30" i="85"/>
  <c r="E37" i="85" s="1"/>
  <c r="D30" i="85"/>
  <c r="F30" i="85" s="1"/>
  <c r="C28" i="85"/>
  <c r="B28" i="85"/>
  <c r="E27" i="85"/>
  <c r="D27" i="85"/>
  <c r="F27" i="85" s="1"/>
  <c r="F26" i="85"/>
  <c r="D26" i="85"/>
  <c r="E26" i="85" s="1"/>
  <c r="E25" i="85"/>
  <c r="D25" i="85"/>
  <c r="F25" i="85" s="1"/>
  <c r="F24" i="85"/>
  <c r="D24" i="85"/>
  <c r="E24" i="85" s="1"/>
  <c r="F23" i="85"/>
  <c r="D23" i="85"/>
  <c r="E23" i="85" s="1"/>
  <c r="I22" i="85"/>
  <c r="D22" i="85"/>
  <c r="E22" i="85" s="1"/>
  <c r="D21" i="85"/>
  <c r="E20" i="85"/>
  <c r="D20" i="85"/>
  <c r="F20" i="85" s="1"/>
  <c r="C18" i="85"/>
  <c r="B18" i="85"/>
  <c r="E17" i="85"/>
  <c r="D17" i="85"/>
  <c r="F17" i="85" s="1"/>
  <c r="D16" i="85"/>
  <c r="E16" i="85" s="1"/>
  <c r="E15" i="85"/>
  <c r="D15" i="85"/>
  <c r="F15" i="85" s="1"/>
  <c r="D14" i="85"/>
  <c r="E14" i="85" s="1"/>
  <c r="E13" i="85"/>
  <c r="D13" i="85"/>
  <c r="F13" i="85" s="1"/>
  <c r="D12" i="85"/>
  <c r="E12" i="85" s="1"/>
  <c r="C10" i="85"/>
  <c r="B10" i="85"/>
  <c r="E9" i="85"/>
  <c r="D9" i="85"/>
  <c r="F9" i="85" s="1"/>
  <c r="D8" i="85"/>
  <c r="E8" i="85" s="1"/>
  <c r="E7" i="85"/>
  <c r="D7" i="85"/>
  <c r="F7" i="85" s="1"/>
  <c r="D6" i="85"/>
  <c r="E6" i="85" s="1"/>
  <c r="E5" i="85"/>
  <c r="D5" i="85"/>
  <c r="F5" i="85" s="1"/>
  <c r="D4" i="85"/>
  <c r="E4" i="85" s="1"/>
  <c r="D3" i="85"/>
  <c r="F3" i="85" s="1"/>
  <c r="C97" i="84"/>
  <c r="B97" i="84"/>
  <c r="E96" i="84"/>
  <c r="D96" i="84"/>
  <c r="F96" i="84" s="1"/>
  <c r="D95" i="84"/>
  <c r="E95" i="84" s="1"/>
  <c r="E94" i="84"/>
  <c r="D94" i="84"/>
  <c r="F94" i="84" s="1"/>
  <c r="D93" i="84"/>
  <c r="E93" i="84" s="1"/>
  <c r="E92" i="84"/>
  <c r="D92" i="84"/>
  <c r="F92" i="84" s="1"/>
  <c r="D91" i="84"/>
  <c r="E91" i="84" s="1"/>
  <c r="E90" i="84"/>
  <c r="D90" i="84"/>
  <c r="F90" i="84" s="1"/>
  <c r="C88" i="84"/>
  <c r="B88" i="84"/>
  <c r="E87" i="84"/>
  <c r="D87" i="84"/>
  <c r="F87" i="84" s="1"/>
  <c r="D86" i="84"/>
  <c r="E86" i="84" s="1"/>
  <c r="E85" i="84"/>
  <c r="D85" i="84"/>
  <c r="F85" i="84" s="1"/>
  <c r="D84" i="84"/>
  <c r="E84" i="84" s="1"/>
  <c r="E83" i="84"/>
  <c r="D83" i="84"/>
  <c r="F83" i="84" s="1"/>
  <c r="D82" i="84"/>
  <c r="E82" i="84" s="1"/>
  <c r="E81" i="84"/>
  <c r="D81" i="84"/>
  <c r="F81" i="84" s="1"/>
  <c r="C79" i="84"/>
  <c r="B79" i="84"/>
  <c r="E78" i="84"/>
  <c r="D78" i="84"/>
  <c r="E77" i="84"/>
  <c r="E79" i="84" s="1"/>
  <c r="D77" i="84"/>
  <c r="D79" i="84" s="1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E69" i="84" s="1"/>
  <c r="D68" i="84"/>
  <c r="E68" i="84" s="1"/>
  <c r="D67" i="84"/>
  <c r="E67" i="84" s="1"/>
  <c r="D66" i="84"/>
  <c r="E66" i="84" s="1"/>
  <c r="E75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F64" i="84" s="1"/>
  <c r="D59" i="84"/>
  <c r="E58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E52" i="84"/>
  <c r="D52" i="84"/>
  <c r="F52" i="84" s="1"/>
  <c r="F51" i="84"/>
  <c r="D51" i="84"/>
  <c r="E51" i="84" s="1"/>
  <c r="E50" i="84"/>
  <c r="D50" i="84"/>
  <c r="F50" i="84" s="1"/>
  <c r="F49" i="84"/>
  <c r="D49" i="84"/>
  <c r="E49" i="84" s="1"/>
  <c r="E48" i="84"/>
  <c r="D48" i="84"/>
  <c r="F48" i="84" s="1"/>
  <c r="F47" i="84"/>
  <c r="D47" i="84"/>
  <c r="E47" i="84" s="1"/>
  <c r="E46" i="84"/>
  <c r="D46" i="84"/>
  <c r="F46" i="84" s="1"/>
  <c r="F45" i="84"/>
  <c r="D45" i="84"/>
  <c r="E45" i="84" s="1"/>
  <c r="E44" i="84"/>
  <c r="D44" i="84"/>
  <c r="F44" i="84" s="1"/>
  <c r="F43" i="84"/>
  <c r="D43" i="84"/>
  <c r="E43" i="84" s="1"/>
  <c r="E42" i="84"/>
  <c r="D42" i="84"/>
  <c r="F42" i="84" s="1"/>
  <c r="F41" i="84"/>
  <c r="D41" i="84"/>
  <c r="E41" i="84" s="1"/>
  <c r="E40" i="84"/>
  <c r="D40" i="84"/>
  <c r="F40" i="84" s="1"/>
  <c r="F39" i="84"/>
  <c r="D39" i="84"/>
  <c r="E39" i="84" s="1"/>
  <c r="E38" i="84"/>
  <c r="D38" i="84"/>
  <c r="F38" i="84" s="1"/>
  <c r="C37" i="84"/>
  <c r="B37" i="84"/>
  <c r="E36" i="84"/>
  <c r="D36" i="84"/>
  <c r="F36" i="84" s="1"/>
  <c r="F35" i="84"/>
  <c r="D35" i="84"/>
  <c r="E35" i="84" s="1"/>
  <c r="E34" i="84"/>
  <c r="D34" i="84"/>
  <c r="F34" i="84" s="1"/>
  <c r="F33" i="84"/>
  <c r="D33" i="84"/>
  <c r="E33" i="84" s="1"/>
  <c r="E32" i="84"/>
  <c r="D32" i="84"/>
  <c r="F32" i="84" s="1"/>
  <c r="D31" i="84"/>
  <c r="E31" i="84" s="1"/>
  <c r="D30" i="84"/>
  <c r="F30" i="84" s="1"/>
  <c r="C28" i="84"/>
  <c r="B28" i="84"/>
  <c r="E27" i="84"/>
  <c r="D27" i="84"/>
  <c r="F27" i="84" s="1"/>
  <c r="F26" i="84"/>
  <c r="D26" i="84"/>
  <c r="E26" i="84" s="1"/>
  <c r="E25" i="84"/>
  <c r="D25" i="84"/>
  <c r="F25" i="84" s="1"/>
  <c r="F24" i="84"/>
  <c r="D24" i="84"/>
  <c r="E24" i="84" s="1"/>
  <c r="F23" i="84"/>
  <c r="D23" i="84"/>
  <c r="E23" i="84" s="1"/>
  <c r="I22" i="84"/>
  <c r="D22" i="84"/>
  <c r="E22" i="84" s="1"/>
  <c r="D21" i="84"/>
  <c r="E21" i="84" s="1"/>
  <c r="E20" i="84"/>
  <c r="D20" i="84"/>
  <c r="F20" i="84" s="1"/>
  <c r="C18" i="84"/>
  <c r="B18" i="84"/>
  <c r="E17" i="84"/>
  <c r="D17" i="84"/>
  <c r="F17" i="84" s="1"/>
  <c r="D16" i="84"/>
  <c r="E16" i="84" s="1"/>
  <c r="E15" i="84"/>
  <c r="D15" i="84"/>
  <c r="F15" i="84" s="1"/>
  <c r="D14" i="84"/>
  <c r="E14" i="84" s="1"/>
  <c r="E13" i="84"/>
  <c r="D13" i="84"/>
  <c r="F13" i="84" s="1"/>
  <c r="D12" i="84"/>
  <c r="E12" i="84" s="1"/>
  <c r="E18" i="84" s="1"/>
  <c r="C10" i="84"/>
  <c r="B10" i="84"/>
  <c r="E9" i="84"/>
  <c r="D9" i="84"/>
  <c r="F9" i="84" s="1"/>
  <c r="D8" i="84"/>
  <c r="E8" i="84" s="1"/>
  <c r="E7" i="84"/>
  <c r="D7" i="84"/>
  <c r="F7" i="84" s="1"/>
  <c r="D6" i="84"/>
  <c r="E6" i="84" s="1"/>
  <c r="E5" i="84"/>
  <c r="D5" i="84"/>
  <c r="F5" i="84" s="1"/>
  <c r="D4" i="84"/>
  <c r="E4" i="84" s="1"/>
  <c r="D3" i="84"/>
  <c r="F3" i="84" s="1"/>
  <c r="C97" i="83"/>
  <c r="B97" i="83"/>
  <c r="E96" i="83"/>
  <c r="D96" i="83"/>
  <c r="F96" i="83" s="1"/>
  <c r="D95" i="83"/>
  <c r="E95" i="83" s="1"/>
  <c r="E94" i="83"/>
  <c r="D94" i="83"/>
  <c r="F94" i="83" s="1"/>
  <c r="D93" i="83"/>
  <c r="E93" i="83" s="1"/>
  <c r="E92" i="83"/>
  <c r="D92" i="83"/>
  <c r="F92" i="83" s="1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E85" i="83"/>
  <c r="D85" i="83"/>
  <c r="F85" i="83" s="1"/>
  <c r="D84" i="83"/>
  <c r="E84" i="83" s="1"/>
  <c r="E83" i="83"/>
  <c r="D83" i="83"/>
  <c r="F83" i="83" s="1"/>
  <c r="D82" i="83"/>
  <c r="E82" i="83" s="1"/>
  <c r="E81" i="83"/>
  <c r="D81" i="83"/>
  <c r="F81" i="83" s="1"/>
  <c r="C79" i="83"/>
  <c r="B79" i="83"/>
  <c r="E78" i="83"/>
  <c r="D78" i="83"/>
  <c r="E77" i="83"/>
  <c r="E79" i="83" s="1"/>
  <c r="D77" i="83"/>
  <c r="D79" i="83" s="1"/>
  <c r="F75" i="83"/>
  <c r="C75" i="83"/>
  <c r="B75" i="83"/>
  <c r="D74" i="83"/>
  <c r="E74" i="83" s="1"/>
  <c r="D73" i="83"/>
  <c r="E73" i="83" s="1"/>
  <c r="D72" i="83"/>
  <c r="E72" i="83" s="1"/>
  <c r="E75" i="83"/>
  <c r="I22" i="83"/>
  <c r="C97" i="82"/>
  <c r="B97" i="82"/>
  <c r="E96" i="82"/>
  <c r="D96" i="82"/>
  <c r="F96" i="82" s="1"/>
  <c r="F95" i="82"/>
  <c r="D95" i="82"/>
  <c r="E95" i="82" s="1"/>
  <c r="E94" i="82"/>
  <c r="D94" i="82"/>
  <c r="F94" i="82" s="1"/>
  <c r="F93" i="82"/>
  <c r="D93" i="82"/>
  <c r="E93" i="82" s="1"/>
  <c r="E92" i="82"/>
  <c r="D92" i="82"/>
  <c r="F92" i="82" s="1"/>
  <c r="F91" i="82"/>
  <c r="F97" i="82" s="1"/>
  <c r="D91" i="82"/>
  <c r="E91" i="82" s="1"/>
  <c r="E97" i="82"/>
  <c r="D90" i="82"/>
  <c r="C88" i="82"/>
  <c r="B88" i="82"/>
  <c r="E87" i="82"/>
  <c r="D87" i="82"/>
  <c r="F87" i="82" s="1"/>
  <c r="F86" i="82"/>
  <c r="D86" i="82"/>
  <c r="E86" i="82" s="1"/>
  <c r="E85" i="82"/>
  <c r="D85" i="82"/>
  <c r="F85" i="82" s="1"/>
  <c r="F84" i="82"/>
  <c r="D84" i="82"/>
  <c r="E84" i="82" s="1"/>
  <c r="E83" i="82"/>
  <c r="D83" i="82"/>
  <c r="F83" i="82" s="1"/>
  <c r="F82" i="82"/>
  <c r="F88" i="82" s="1"/>
  <c r="D82" i="82"/>
  <c r="E82" i="82" s="1"/>
  <c r="E81" i="82"/>
  <c r="E88" i="82" s="1"/>
  <c r="D81" i="82"/>
  <c r="F81" i="82" s="1"/>
  <c r="E79" i="82"/>
  <c r="C79" i="82"/>
  <c r="C98" i="82" s="1"/>
  <c r="B79" i="82"/>
  <c r="E78" i="82"/>
  <c r="D78" i="82"/>
  <c r="E77" i="82"/>
  <c r="D77" i="82"/>
  <c r="D79" i="82" s="1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E66" i="82" s="1"/>
  <c r="C64" i="82"/>
  <c r="B64" i="82"/>
  <c r="D63" i="82"/>
  <c r="E63" i="82" s="1"/>
  <c r="E62" i="82"/>
  <c r="D62" i="82"/>
  <c r="F62" i="82" s="1"/>
  <c r="D61" i="82"/>
  <c r="E61" i="82" s="1"/>
  <c r="E60" i="82"/>
  <c r="D60" i="82"/>
  <c r="F60" i="82" s="1"/>
  <c r="D59" i="82"/>
  <c r="E58" i="82"/>
  <c r="D58" i="82"/>
  <c r="F58" i="82" s="1"/>
  <c r="D57" i="82"/>
  <c r="E57" i="82" s="1"/>
  <c r="E56" i="82"/>
  <c r="D56" i="82"/>
  <c r="F56" i="82" s="1"/>
  <c r="D55" i="82"/>
  <c r="E55" i="82" s="1"/>
  <c r="E54" i="82"/>
  <c r="D54" i="82"/>
  <c r="F54" i="82" s="1"/>
  <c r="D53" i="82"/>
  <c r="E53" i="82" s="1"/>
  <c r="E52" i="82"/>
  <c r="D52" i="82"/>
  <c r="F52" i="82" s="1"/>
  <c r="D51" i="82"/>
  <c r="E51" i="82" s="1"/>
  <c r="E50" i="82"/>
  <c r="D50" i="82"/>
  <c r="F50" i="82" s="1"/>
  <c r="D49" i="82"/>
  <c r="E49" i="82" s="1"/>
  <c r="E48" i="82"/>
  <c r="D48" i="82"/>
  <c r="F48" i="82" s="1"/>
  <c r="D47" i="82"/>
  <c r="E47" i="82" s="1"/>
  <c r="E46" i="82"/>
  <c r="D46" i="82"/>
  <c r="F46" i="82" s="1"/>
  <c r="D45" i="82"/>
  <c r="E45" i="82" s="1"/>
  <c r="E44" i="82"/>
  <c r="D44" i="82"/>
  <c r="F44" i="82" s="1"/>
  <c r="D43" i="82"/>
  <c r="E43" i="82" s="1"/>
  <c r="E42" i="82"/>
  <c r="D42" i="82"/>
  <c r="F42" i="82" s="1"/>
  <c r="D41" i="82"/>
  <c r="E41" i="82" s="1"/>
  <c r="E40" i="82"/>
  <c r="D40" i="82"/>
  <c r="F40" i="82" s="1"/>
  <c r="D39" i="82"/>
  <c r="E39" i="82" s="1"/>
  <c r="E38" i="82"/>
  <c r="D38" i="82"/>
  <c r="F38" i="82" s="1"/>
  <c r="C37" i="82"/>
  <c r="B37" i="82"/>
  <c r="E36" i="82"/>
  <c r="D36" i="82"/>
  <c r="F36" i="82" s="1"/>
  <c r="D35" i="82"/>
  <c r="E35" i="82" s="1"/>
  <c r="E34" i="82"/>
  <c r="D34" i="82"/>
  <c r="F34" i="82" s="1"/>
  <c r="D33" i="82"/>
  <c r="E33" i="82" s="1"/>
  <c r="E32" i="82"/>
  <c r="D32" i="82"/>
  <c r="F32" i="82" s="1"/>
  <c r="D31" i="82"/>
  <c r="E31" i="82" s="1"/>
  <c r="D30" i="82"/>
  <c r="F30" i="82" s="1"/>
  <c r="C28" i="82"/>
  <c r="B28" i="82"/>
  <c r="E27" i="82"/>
  <c r="D27" i="82"/>
  <c r="F27" i="82" s="1"/>
  <c r="D26" i="82"/>
  <c r="E26" i="82" s="1"/>
  <c r="E25" i="82"/>
  <c r="D25" i="82"/>
  <c r="F25" i="82" s="1"/>
  <c r="D24" i="82"/>
  <c r="E24" i="82" s="1"/>
  <c r="D23" i="82"/>
  <c r="E23" i="82" s="1"/>
  <c r="I22" i="82"/>
  <c r="F22" i="82"/>
  <c r="D22" i="82"/>
  <c r="E22" i="82" s="1"/>
  <c r="F21" i="82"/>
  <c r="D21" i="82"/>
  <c r="E21" i="82" s="1"/>
  <c r="E20" i="82"/>
  <c r="E28" i="82" s="1"/>
  <c r="D20" i="82"/>
  <c r="F20" i="82" s="1"/>
  <c r="C18" i="82"/>
  <c r="B18" i="82"/>
  <c r="E17" i="82"/>
  <c r="D17" i="82"/>
  <c r="F17" i="82" s="1"/>
  <c r="F16" i="82"/>
  <c r="D16" i="82"/>
  <c r="E16" i="82" s="1"/>
  <c r="D15" i="82"/>
  <c r="F15" i="82" s="1"/>
  <c r="D14" i="82"/>
  <c r="E14" i="82" s="1"/>
  <c r="D13" i="82"/>
  <c r="F13" i="82" s="1"/>
  <c r="D12" i="82"/>
  <c r="E12" i="82" s="1"/>
  <c r="C10" i="82"/>
  <c r="B10" i="82"/>
  <c r="D9" i="82"/>
  <c r="E9" i="82" s="1"/>
  <c r="E8" i="82"/>
  <c r="D8" i="82"/>
  <c r="F8" i="82" s="1"/>
  <c r="D7" i="82"/>
  <c r="E7" i="82" s="1"/>
  <c r="E6" i="82"/>
  <c r="D6" i="82"/>
  <c r="F6" i="82" s="1"/>
  <c r="D5" i="82"/>
  <c r="E5" i="82" s="1"/>
  <c r="E4" i="82"/>
  <c r="D4" i="82"/>
  <c r="F4" i="82" s="1"/>
  <c r="D3" i="82"/>
  <c r="D10" i="82" s="1"/>
  <c r="C97" i="81"/>
  <c r="B97" i="81"/>
  <c r="E96" i="81"/>
  <c r="D96" i="81"/>
  <c r="F96" i="81" s="1"/>
  <c r="D95" i="81"/>
  <c r="E95" i="81" s="1"/>
  <c r="E94" i="81"/>
  <c r="D94" i="81"/>
  <c r="F94" i="81" s="1"/>
  <c r="D93" i="81"/>
  <c r="E93" i="81" s="1"/>
  <c r="E92" i="81"/>
  <c r="D92" i="81"/>
  <c r="F92" i="81" s="1"/>
  <c r="D91" i="81"/>
  <c r="E91" i="81" s="1"/>
  <c r="E90" i="81"/>
  <c r="D90" i="81"/>
  <c r="F90" i="81" s="1"/>
  <c r="C88" i="81"/>
  <c r="B88" i="81"/>
  <c r="E87" i="81"/>
  <c r="D87" i="81"/>
  <c r="F87" i="81" s="1"/>
  <c r="D86" i="81"/>
  <c r="E86" i="81" s="1"/>
  <c r="E85" i="81"/>
  <c r="D85" i="81"/>
  <c r="F85" i="81" s="1"/>
  <c r="D84" i="81"/>
  <c r="E84" i="81" s="1"/>
  <c r="E83" i="81"/>
  <c r="D83" i="81"/>
  <c r="F83" i="81" s="1"/>
  <c r="D82" i="81"/>
  <c r="E82" i="81" s="1"/>
  <c r="E81" i="81"/>
  <c r="D81" i="81"/>
  <c r="F81" i="81" s="1"/>
  <c r="C79" i="81"/>
  <c r="B79" i="81"/>
  <c r="E78" i="81"/>
  <c r="D78" i="81"/>
  <c r="E77" i="81"/>
  <c r="E79" i="81" s="1"/>
  <c r="D77" i="81"/>
  <c r="D79" i="81" s="1"/>
  <c r="F75" i="81"/>
  <c r="C75" i="81"/>
  <c r="B75" i="8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D68" i="81"/>
  <c r="E68" i="81" s="1"/>
  <c r="D67" i="81"/>
  <c r="E67" i="81" s="1"/>
  <c r="D66" i="81"/>
  <c r="E66" i="81" s="1"/>
  <c r="E75" i="81" s="1"/>
  <c r="C64" i="81"/>
  <c r="B64" i="81"/>
  <c r="F63" i="81"/>
  <c r="D63" i="81"/>
  <c r="E63" i="81" s="1"/>
  <c r="E62" i="81"/>
  <c r="D62" i="81"/>
  <c r="F62" i="81" s="1"/>
  <c r="F61" i="81"/>
  <c r="D61" i="81"/>
  <c r="E61" i="81" s="1"/>
  <c r="E60" i="81"/>
  <c r="D60" i="81"/>
  <c r="F60" i="81" s="1"/>
  <c r="F59" i="81"/>
  <c r="F64" i="81" s="1"/>
  <c r="D59" i="81"/>
  <c r="E58" i="81"/>
  <c r="D58" i="81"/>
  <c r="F58" i="81" s="1"/>
  <c r="F57" i="81"/>
  <c r="D57" i="81"/>
  <c r="E57" i="81" s="1"/>
  <c r="E56" i="81"/>
  <c r="D56" i="81"/>
  <c r="F56" i="81" s="1"/>
  <c r="F55" i="81"/>
  <c r="D55" i="81"/>
  <c r="E55" i="81" s="1"/>
  <c r="E54" i="81"/>
  <c r="D54" i="81"/>
  <c r="F54" i="81" s="1"/>
  <c r="F53" i="81"/>
  <c r="D53" i="81"/>
  <c r="E53" i="81" s="1"/>
  <c r="E52" i="81"/>
  <c r="D52" i="81"/>
  <c r="F52" i="81" s="1"/>
  <c r="F51" i="81"/>
  <c r="D51" i="81"/>
  <c r="E51" i="81" s="1"/>
  <c r="E50" i="81"/>
  <c r="D50" i="81"/>
  <c r="F50" i="81" s="1"/>
  <c r="F49" i="81"/>
  <c r="D49" i="81"/>
  <c r="E49" i="81" s="1"/>
  <c r="E48" i="81"/>
  <c r="D48" i="81"/>
  <c r="F48" i="81" s="1"/>
  <c r="F47" i="81"/>
  <c r="D47" i="81"/>
  <c r="E47" i="81" s="1"/>
  <c r="E46" i="81"/>
  <c r="D46" i="81"/>
  <c r="F46" i="81" s="1"/>
  <c r="F45" i="81"/>
  <c r="D45" i="81"/>
  <c r="E45" i="81" s="1"/>
  <c r="E44" i="81"/>
  <c r="D44" i="81"/>
  <c r="F44" i="81" s="1"/>
  <c r="F43" i="81"/>
  <c r="D43" i="81"/>
  <c r="E43" i="81" s="1"/>
  <c r="E42" i="81"/>
  <c r="D42" i="81"/>
  <c r="F42" i="81" s="1"/>
  <c r="F41" i="81"/>
  <c r="D41" i="81"/>
  <c r="E41" i="81" s="1"/>
  <c r="E40" i="81"/>
  <c r="D40" i="81"/>
  <c r="F40" i="81" s="1"/>
  <c r="F39" i="81"/>
  <c r="D39" i="81"/>
  <c r="E39" i="81" s="1"/>
  <c r="E38" i="81"/>
  <c r="D38" i="81"/>
  <c r="F38" i="81" s="1"/>
  <c r="C37" i="81"/>
  <c r="B37" i="81"/>
  <c r="E36" i="81"/>
  <c r="D36" i="81"/>
  <c r="F36" i="81" s="1"/>
  <c r="F35" i="81"/>
  <c r="D35" i="81"/>
  <c r="E35" i="81" s="1"/>
  <c r="E34" i="81"/>
  <c r="D34" i="81"/>
  <c r="F34" i="81" s="1"/>
  <c r="F33" i="81"/>
  <c r="D33" i="81"/>
  <c r="E33" i="81" s="1"/>
  <c r="E32" i="81"/>
  <c r="D32" i="81"/>
  <c r="F32" i="81" s="1"/>
  <c r="F31" i="81"/>
  <c r="F37" i="81" s="1"/>
  <c r="D31" i="81"/>
  <c r="E31" i="81" s="1"/>
  <c r="E30" i="81"/>
  <c r="E37" i="81" s="1"/>
  <c r="D30" i="81"/>
  <c r="F30" i="81" s="1"/>
  <c r="C28" i="81"/>
  <c r="E27" i="81"/>
  <c r="D27" i="81"/>
  <c r="F27" i="81" s="1"/>
  <c r="F26" i="81"/>
  <c r="D26" i="81"/>
  <c r="E26" i="81" s="1"/>
  <c r="E25" i="81"/>
  <c r="D25" i="81"/>
  <c r="F25" i="81" s="1"/>
  <c r="F24" i="81"/>
  <c r="D24" i="81"/>
  <c r="E24" i="81" s="1"/>
  <c r="F23" i="81"/>
  <c r="D23" i="81"/>
  <c r="E23" i="81" s="1"/>
  <c r="I22" i="81"/>
  <c r="D22" i="81"/>
  <c r="E22" i="81" s="1"/>
  <c r="D21" i="81"/>
  <c r="E21" i="81" s="1"/>
  <c r="D20" i="81"/>
  <c r="F20" i="81" s="1"/>
  <c r="C18" i="81"/>
  <c r="E17" i="81"/>
  <c r="D17" i="81"/>
  <c r="F17" i="81" s="1"/>
  <c r="D16" i="81"/>
  <c r="E16" i="81" s="1"/>
  <c r="E15" i="81"/>
  <c r="D15" i="81"/>
  <c r="F15" i="81" s="1"/>
  <c r="D14" i="81"/>
  <c r="E14" i="81" s="1"/>
  <c r="E13" i="81"/>
  <c r="D13" i="81"/>
  <c r="F13" i="81" s="1"/>
  <c r="D12" i="81"/>
  <c r="E12" i="81" s="1"/>
  <c r="E18" i="81" s="1"/>
  <c r="C10" i="81"/>
  <c r="E9" i="81"/>
  <c r="D9" i="81"/>
  <c r="F9" i="81" s="1"/>
  <c r="D8" i="81"/>
  <c r="E8" i="81" s="1"/>
  <c r="E7" i="81"/>
  <c r="D7" i="81"/>
  <c r="F7" i="81" s="1"/>
  <c r="D6" i="81"/>
  <c r="E6" i="81" s="1"/>
  <c r="E5" i="81"/>
  <c r="D5" i="81"/>
  <c r="F5" i="81" s="1"/>
  <c r="D4" i="81"/>
  <c r="E4" i="81" s="1"/>
  <c r="D3" i="81"/>
  <c r="F3" i="81" s="1"/>
  <c r="C97" i="80"/>
  <c r="B97" i="80"/>
  <c r="D96" i="80"/>
  <c r="E96" i="80" s="1"/>
  <c r="E95" i="80"/>
  <c r="D95" i="80"/>
  <c r="F95" i="80" s="1"/>
  <c r="D94" i="80"/>
  <c r="D93" i="80"/>
  <c r="D92" i="80"/>
  <c r="D91" i="80"/>
  <c r="D90" i="80"/>
  <c r="C88" i="80"/>
  <c r="B88" i="80"/>
  <c r="F87" i="80"/>
  <c r="D87" i="80"/>
  <c r="E87" i="80" s="1"/>
  <c r="E86" i="80"/>
  <c r="D86" i="80"/>
  <c r="F86" i="80" s="1"/>
  <c r="F85" i="80"/>
  <c r="D85" i="80"/>
  <c r="E85" i="80" s="1"/>
  <c r="E84" i="80"/>
  <c r="D84" i="80"/>
  <c r="F84" i="80" s="1"/>
  <c r="F83" i="80"/>
  <c r="D83" i="80"/>
  <c r="E83" i="80" s="1"/>
  <c r="E82" i="80"/>
  <c r="D82" i="80"/>
  <c r="F82" i="80" s="1"/>
  <c r="F81" i="80"/>
  <c r="F88" i="80" s="1"/>
  <c r="D81" i="80"/>
  <c r="C79" i="80"/>
  <c r="B79" i="80"/>
  <c r="D78" i="80"/>
  <c r="E78" i="80" s="1"/>
  <c r="D77" i="80"/>
  <c r="E77" i="80" s="1"/>
  <c r="E79" i="80" s="1"/>
  <c r="F75" i="80"/>
  <c r="C75" i="80"/>
  <c r="B75" i="80"/>
  <c r="E74" i="80"/>
  <c r="D74" i="80"/>
  <c r="E73" i="80"/>
  <c r="D73" i="80"/>
  <c r="E72" i="80"/>
  <c r="D72" i="80"/>
  <c r="E71" i="80"/>
  <c r="D71" i="80"/>
  <c r="E70" i="80"/>
  <c r="D70" i="80"/>
  <c r="E69" i="80"/>
  <c r="D69" i="80"/>
  <c r="E68" i="80"/>
  <c r="D68" i="80"/>
  <c r="D67" i="80"/>
  <c r="E67" i="80" s="1"/>
  <c r="D66" i="80"/>
  <c r="C64" i="80"/>
  <c r="B64" i="80"/>
  <c r="E63" i="80"/>
  <c r="D63" i="80"/>
  <c r="F63" i="80" s="1"/>
  <c r="D62" i="80"/>
  <c r="E62" i="80" s="1"/>
  <c r="E61" i="80"/>
  <c r="D61" i="80"/>
  <c r="F61" i="80" s="1"/>
  <c r="D60" i="80"/>
  <c r="E60" i="80" s="1"/>
  <c r="E59" i="80"/>
  <c r="D59" i="80"/>
  <c r="F59" i="80" s="1"/>
  <c r="D58" i="80"/>
  <c r="E58" i="80" s="1"/>
  <c r="E57" i="80"/>
  <c r="D57" i="80"/>
  <c r="F57" i="80" s="1"/>
  <c r="D56" i="80"/>
  <c r="E56" i="80" s="1"/>
  <c r="E55" i="80"/>
  <c r="D55" i="80"/>
  <c r="F55" i="80" s="1"/>
  <c r="D54" i="80"/>
  <c r="E54" i="80" s="1"/>
  <c r="E53" i="80"/>
  <c r="D53" i="80"/>
  <c r="F53" i="80" s="1"/>
  <c r="D52" i="80"/>
  <c r="E52" i="80" s="1"/>
  <c r="E51" i="80"/>
  <c r="D51" i="80"/>
  <c r="F51" i="80" s="1"/>
  <c r="D50" i="80"/>
  <c r="E50" i="80" s="1"/>
  <c r="E49" i="80"/>
  <c r="D49" i="80"/>
  <c r="F49" i="80" s="1"/>
  <c r="D48" i="80"/>
  <c r="E48" i="80" s="1"/>
  <c r="E47" i="80"/>
  <c r="D47" i="80"/>
  <c r="F47" i="80" s="1"/>
  <c r="D46" i="80"/>
  <c r="E46" i="80" s="1"/>
  <c r="E45" i="80"/>
  <c r="D45" i="80"/>
  <c r="F45" i="80" s="1"/>
  <c r="D44" i="80"/>
  <c r="E44" i="80" s="1"/>
  <c r="E43" i="80"/>
  <c r="D43" i="80"/>
  <c r="F43" i="80" s="1"/>
  <c r="D42" i="80"/>
  <c r="E42" i="80" s="1"/>
  <c r="E41" i="80"/>
  <c r="D41" i="80"/>
  <c r="F41" i="80" s="1"/>
  <c r="D40" i="80"/>
  <c r="E40" i="80" s="1"/>
  <c r="E39" i="80"/>
  <c r="D39" i="80"/>
  <c r="F39" i="80" s="1"/>
  <c r="D38" i="80"/>
  <c r="E38" i="80" s="1"/>
  <c r="C37" i="80"/>
  <c r="B37" i="80"/>
  <c r="F36" i="80"/>
  <c r="D36" i="80"/>
  <c r="E36" i="80" s="1"/>
  <c r="E35" i="80"/>
  <c r="F35" i="80"/>
  <c r="F34" i="80"/>
  <c r="D34" i="80"/>
  <c r="E34" i="80" s="1"/>
  <c r="E33" i="80"/>
  <c r="D33" i="80"/>
  <c r="F33" i="80" s="1"/>
  <c r="D32" i="80"/>
  <c r="E32" i="80" s="1"/>
  <c r="D31" i="80"/>
  <c r="F31" i="80" s="1"/>
  <c r="D30" i="80"/>
  <c r="F30" i="80" s="1"/>
  <c r="C28" i="80"/>
  <c r="B28" i="80"/>
  <c r="D27" i="80"/>
  <c r="E27" i="80" s="1"/>
  <c r="E26" i="80"/>
  <c r="D26" i="80"/>
  <c r="F26" i="80" s="1"/>
  <c r="D25" i="80"/>
  <c r="E25" i="80" s="1"/>
  <c r="E24" i="80"/>
  <c r="D24" i="80"/>
  <c r="F24" i="80" s="1"/>
  <c r="E23" i="80"/>
  <c r="D23" i="80"/>
  <c r="F23" i="80" s="1"/>
  <c r="E22" i="80"/>
  <c r="D22" i="80"/>
  <c r="F22" i="80" s="1"/>
  <c r="E21" i="80"/>
  <c r="D21" i="80"/>
  <c r="F21" i="80" s="1"/>
  <c r="F20" i="80"/>
  <c r="D20" i="80"/>
  <c r="C18" i="80"/>
  <c r="B18" i="80"/>
  <c r="D17" i="80"/>
  <c r="E17" i="80" s="1"/>
  <c r="D16" i="80"/>
  <c r="F16" i="80" s="1"/>
  <c r="D15" i="80"/>
  <c r="E18" i="80" s="1"/>
  <c r="D14" i="80"/>
  <c r="F14" i="80" s="1"/>
  <c r="D13" i="80"/>
  <c r="E13" i="80" s="1"/>
  <c r="E12" i="80"/>
  <c r="D12" i="80"/>
  <c r="D18" i="80" s="1"/>
  <c r="C10" i="80"/>
  <c r="B10" i="80"/>
  <c r="E9" i="80"/>
  <c r="D9" i="80"/>
  <c r="F9" i="80" s="1"/>
  <c r="D8" i="80"/>
  <c r="E8" i="80" s="1"/>
  <c r="D7" i="80"/>
  <c r="F7" i="80" s="1"/>
  <c r="D6" i="80"/>
  <c r="E5" i="80"/>
  <c r="D5" i="80"/>
  <c r="F5" i="80" s="1"/>
  <c r="D4" i="80"/>
  <c r="E4" i="80" s="1"/>
  <c r="D3" i="80"/>
  <c r="F3" i="80" s="1"/>
  <c r="C97" i="69"/>
  <c r="B97" i="69"/>
  <c r="E96" i="69"/>
  <c r="D96" i="69"/>
  <c r="F96" i="69" s="1"/>
  <c r="F95" i="69"/>
  <c r="D95" i="69"/>
  <c r="E95" i="69" s="1"/>
  <c r="E94" i="69"/>
  <c r="D94" i="69"/>
  <c r="F94" i="69" s="1"/>
  <c r="F93" i="69"/>
  <c r="D93" i="69"/>
  <c r="E93" i="69" s="1"/>
  <c r="E92" i="69"/>
  <c r="D92" i="69"/>
  <c r="F92" i="69" s="1"/>
  <c r="F91" i="69"/>
  <c r="F97" i="69" s="1"/>
  <c r="D91" i="69"/>
  <c r="E91" i="69" s="1"/>
  <c r="E90" i="69"/>
  <c r="E97" i="69" s="1"/>
  <c r="D90" i="69"/>
  <c r="F90" i="69" s="1"/>
  <c r="C88" i="69"/>
  <c r="B88" i="69"/>
  <c r="E87" i="69"/>
  <c r="D87" i="69"/>
  <c r="F87" i="69" s="1"/>
  <c r="F86" i="69"/>
  <c r="D86" i="69"/>
  <c r="E86" i="69" s="1"/>
  <c r="E85" i="69"/>
  <c r="D85" i="69"/>
  <c r="F85" i="69" s="1"/>
  <c r="F84" i="69"/>
  <c r="D84" i="69"/>
  <c r="E84" i="69" s="1"/>
  <c r="E83" i="69"/>
  <c r="D83" i="69"/>
  <c r="F83" i="69" s="1"/>
  <c r="F82" i="69"/>
  <c r="F88" i="69" s="1"/>
  <c r="D82" i="69"/>
  <c r="E82" i="69" s="1"/>
  <c r="E81" i="69"/>
  <c r="E88" i="69" s="1"/>
  <c r="D81" i="69"/>
  <c r="F81" i="69" s="1"/>
  <c r="E79" i="69"/>
  <c r="C79" i="69"/>
  <c r="C98" i="69" s="1"/>
  <c r="B79" i="69"/>
  <c r="E78" i="69"/>
  <c r="D78" i="69"/>
  <c r="E77" i="69"/>
  <c r="D77" i="69"/>
  <c r="D79" i="69" s="1"/>
  <c r="F75" i="69"/>
  <c r="C75" i="69"/>
  <c r="B75" i="69"/>
  <c r="D74" i="69"/>
  <c r="E74" i="69" s="1"/>
  <c r="D73" i="69"/>
  <c r="E73" i="69" s="1"/>
  <c r="D72" i="69"/>
  <c r="E72" i="69" s="1"/>
  <c r="D71" i="69"/>
  <c r="E71" i="69" s="1"/>
  <c r="D70" i="69"/>
  <c r="E70" i="69" s="1"/>
  <c r="D69" i="69"/>
  <c r="E69" i="69" s="1"/>
  <c r="D68" i="69"/>
  <c r="E68" i="69" s="1"/>
  <c r="D67" i="69"/>
  <c r="E67" i="69" s="1"/>
  <c r="D66" i="69"/>
  <c r="E66" i="69" s="1"/>
  <c r="C64" i="69"/>
  <c r="B64" i="69"/>
  <c r="D63" i="69"/>
  <c r="E63" i="69" s="1"/>
  <c r="E62" i="69"/>
  <c r="D62" i="69"/>
  <c r="F62" i="69" s="1"/>
  <c r="D61" i="69"/>
  <c r="E61" i="69" s="1"/>
  <c r="E60" i="69"/>
  <c r="D60" i="69"/>
  <c r="F60" i="69" s="1"/>
  <c r="D59" i="69"/>
  <c r="E58" i="69"/>
  <c r="D58" i="69"/>
  <c r="F58" i="69" s="1"/>
  <c r="D57" i="69"/>
  <c r="E57" i="69" s="1"/>
  <c r="E56" i="69"/>
  <c r="D56" i="69"/>
  <c r="F56" i="69" s="1"/>
  <c r="D55" i="69"/>
  <c r="E55" i="69" s="1"/>
  <c r="E54" i="69"/>
  <c r="D54" i="69"/>
  <c r="F54" i="69" s="1"/>
  <c r="D53" i="69"/>
  <c r="E53" i="69" s="1"/>
  <c r="E52" i="69"/>
  <c r="D52" i="69"/>
  <c r="F52" i="69" s="1"/>
  <c r="D51" i="69"/>
  <c r="E51" i="69" s="1"/>
  <c r="E50" i="69"/>
  <c r="D50" i="69"/>
  <c r="F50" i="69" s="1"/>
  <c r="D49" i="69"/>
  <c r="E49" i="69" s="1"/>
  <c r="E48" i="69"/>
  <c r="D48" i="69"/>
  <c r="F48" i="69" s="1"/>
  <c r="D47" i="69"/>
  <c r="E47" i="69" s="1"/>
  <c r="E46" i="69"/>
  <c r="D46" i="69"/>
  <c r="F46" i="69" s="1"/>
  <c r="D45" i="69"/>
  <c r="E45" i="69" s="1"/>
  <c r="E44" i="69"/>
  <c r="D44" i="69"/>
  <c r="F44" i="69" s="1"/>
  <c r="D43" i="69"/>
  <c r="E43" i="69" s="1"/>
  <c r="E42" i="69"/>
  <c r="D42" i="69"/>
  <c r="F42" i="69" s="1"/>
  <c r="D41" i="69"/>
  <c r="E41" i="69" s="1"/>
  <c r="E40" i="69"/>
  <c r="D40" i="69"/>
  <c r="F40" i="69" s="1"/>
  <c r="D39" i="69"/>
  <c r="E39" i="69" s="1"/>
  <c r="E38" i="69"/>
  <c r="D38" i="69"/>
  <c r="F38" i="69" s="1"/>
  <c r="C37" i="69"/>
  <c r="B37" i="69"/>
  <c r="E36" i="69"/>
  <c r="D36" i="69"/>
  <c r="F36" i="69" s="1"/>
  <c r="D35" i="69"/>
  <c r="E35" i="69" s="1"/>
  <c r="E34" i="69"/>
  <c r="D34" i="69"/>
  <c r="F34" i="69" s="1"/>
  <c r="D33" i="69"/>
  <c r="E33" i="69" s="1"/>
  <c r="E32" i="69"/>
  <c r="D32" i="69"/>
  <c r="F32" i="69" s="1"/>
  <c r="D31" i="69"/>
  <c r="E31" i="69" s="1"/>
  <c r="E30" i="69"/>
  <c r="D30" i="69"/>
  <c r="F30" i="69" s="1"/>
  <c r="C28" i="69"/>
  <c r="B28" i="69"/>
  <c r="E27" i="69"/>
  <c r="D27" i="69"/>
  <c r="F27" i="69" s="1"/>
  <c r="D26" i="69"/>
  <c r="E26" i="69" s="1"/>
  <c r="E25" i="69"/>
  <c r="D25" i="69"/>
  <c r="F25" i="69" s="1"/>
  <c r="D24" i="69"/>
  <c r="E24" i="69" s="1"/>
  <c r="D23" i="69"/>
  <c r="E23" i="69" s="1"/>
  <c r="I22" i="69"/>
  <c r="F22" i="69"/>
  <c r="D22" i="69"/>
  <c r="E22" i="69" s="1"/>
  <c r="F21" i="69"/>
  <c r="D21" i="69"/>
  <c r="E21" i="69" s="1"/>
  <c r="E20" i="69"/>
  <c r="E28" i="69" s="1"/>
  <c r="D20" i="69"/>
  <c r="F20" i="69" s="1"/>
  <c r="C18" i="69"/>
  <c r="B18" i="69"/>
  <c r="E17" i="69"/>
  <c r="D17" i="69"/>
  <c r="F17" i="69" s="1"/>
  <c r="F16" i="69"/>
  <c r="D16" i="69"/>
  <c r="E16" i="69" s="1"/>
  <c r="E15" i="69"/>
  <c r="D15" i="69"/>
  <c r="F15" i="69" s="1"/>
  <c r="F14" i="69"/>
  <c r="D14" i="69"/>
  <c r="E14" i="69" s="1"/>
  <c r="E13" i="69"/>
  <c r="D13" i="69"/>
  <c r="F13" i="69" s="1"/>
  <c r="F12" i="69"/>
  <c r="F18" i="69" s="1"/>
  <c r="D12" i="69"/>
  <c r="E12" i="69" s="1"/>
  <c r="E18" i="69" s="1"/>
  <c r="C10" i="69"/>
  <c r="B10" i="69"/>
  <c r="D9" i="69"/>
  <c r="E9" i="69" s="1"/>
  <c r="E8" i="69"/>
  <c r="D8" i="69"/>
  <c r="F8" i="69" s="1"/>
  <c r="D7" i="69"/>
  <c r="E7" i="69" s="1"/>
  <c r="E6" i="69"/>
  <c r="D6" i="69"/>
  <c r="F6" i="69" s="1"/>
  <c r="D5" i="69"/>
  <c r="E5" i="69" s="1"/>
  <c r="E4" i="69"/>
  <c r="D4" i="69"/>
  <c r="F4" i="69" s="1"/>
  <c r="D3" i="69"/>
  <c r="D10" i="69" s="1"/>
  <c r="C97" i="68"/>
  <c r="B97" i="68"/>
  <c r="E96" i="68"/>
  <c r="D96" i="68"/>
  <c r="F96" i="68" s="1"/>
  <c r="F95" i="68"/>
  <c r="D95" i="68"/>
  <c r="E95" i="68" s="1"/>
  <c r="E94" i="68"/>
  <c r="D94" i="68"/>
  <c r="F94" i="68" s="1"/>
  <c r="F93" i="68"/>
  <c r="D93" i="68"/>
  <c r="E93" i="68" s="1"/>
  <c r="E92" i="68"/>
  <c r="D92" i="68"/>
  <c r="F92" i="68" s="1"/>
  <c r="F91" i="68"/>
  <c r="F97" i="68" s="1"/>
  <c r="D91" i="68"/>
  <c r="E91" i="68" s="1"/>
  <c r="E90" i="68"/>
  <c r="E97" i="68" s="1"/>
  <c r="D90" i="68"/>
  <c r="F90" i="68" s="1"/>
  <c r="C88" i="68"/>
  <c r="B88" i="68"/>
  <c r="E87" i="68"/>
  <c r="D87" i="68"/>
  <c r="F87" i="68" s="1"/>
  <c r="F86" i="68"/>
  <c r="D86" i="68"/>
  <c r="E86" i="68" s="1"/>
  <c r="E85" i="68"/>
  <c r="D85" i="68"/>
  <c r="F85" i="68" s="1"/>
  <c r="F84" i="68"/>
  <c r="D84" i="68"/>
  <c r="E84" i="68" s="1"/>
  <c r="E83" i="68"/>
  <c r="D83" i="68"/>
  <c r="F83" i="68" s="1"/>
  <c r="F82" i="68"/>
  <c r="F88" i="68" s="1"/>
  <c r="D82" i="68"/>
  <c r="E82" i="68" s="1"/>
  <c r="E81" i="68"/>
  <c r="E88" i="68" s="1"/>
  <c r="D81" i="68"/>
  <c r="F81" i="68" s="1"/>
  <c r="E79" i="68"/>
  <c r="C79" i="68"/>
  <c r="B79" i="68"/>
  <c r="E78" i="68"/>
  <c r="D78" i="68"/>
  <c r="E77" i="68"/>
  <c r="D77" i="68"/>
  <c r="D79" i="68" s="1"/>
  <c r="F75" i="68"/>
  <c r="C75" i="68"/>
  <c r="B75" i="68"/>
  <c r="D74" i="68"/>
  <c r="E74" i="68" s="1"/>
  <c r="D73" i="68"/>
  <c r="E73" i="68" s="1"/>
  <c r="D72" i="68"/>
  <c r="E72" i="68" s="1"/>
  <c r="D71" i="68"/>
  <c r="E71" i="68" s="1"/>
  <c r="D70" i="68"/>
  <c r="E70" i="68" s="1"/>
  <c r="D69" i="68"/>
  <c r="E69" i="68" s="1"/>
  <c r="D68" i="68"/>
  <c r="E68" i="68" s="1"/>
  <c r="D67" i="68"/>
  <c r="E67" i="68" s="1"/>
  <c r="D66" i="68"/>
  <c r="E66" i="68" s="1"/>
  <c r="C64" i="68"/>
  <c r="B64" i="68"/>
  <c r="D63" i="68"/>
  <c r="E63" i="68" s="1"/>
  <c r="E62" i="68"/>
  <c r="D62" i="68"/>
  <c r="F62" i="68" s="1"/>
  <c r="D61" i="68"/>
  <c r="E61" i="68" s="1"/>
  <c r="E60" i="68"/>
  <c r="D60" i="68"/>
  <c r="F60" i="68" s="1"/>
  <c r="D59" i="68"/>
  <c r="E58" i="68"/>
  <c r="D58" i="68"/>
  <c r="F58" i="68" s="1"/>
  <c r="D57" i="68"/>
  <c r="E57" i="68" s="1"/>
  <c r="E56" i="68"/>
  <c r="D56" i="68"/>
  <c r="F56" i="68" s="1"/>
  <c r="D55" i="68"/>
  <c r="E55" i="68" s="1"/>
  <c r="E54" i="68"/>
  <c r="D54" i="68"/>
  <c r="F54" i="68" s="1"/>
  <c r="D53" i="68"/>
  <c r="E53" i="68" s="1"/>
  <c r="E52" i="68"/>
  <c r="D52" i="68"/>
  <c r="F52" i="68" s="1"/>
  <c r="D51" i="68"/>
  <c r="E51" i="68" s="1"/>
  <c r="E50" i="68"/>
  <c r="D50" i="68"/>
  <c r="F50" i="68" s="1"/>
  <c r="D49" i="68"/>
  <c r="E49" i="68" s="1"/>
  <c r="E48" i="68"/>
  <c r="D48" i="68"/>
  <c r="F48" i="68" s="1"/>
  <c r="D47" i="68"/>
  <c r="E47" i="68" s="1"/>
  <c r="E46" i="68"/>
  <c r="D46" i="68"/>
  <c r="F46" i="68" s="1"/>
  <c r="D45" i="68"/>
  <c r="E45" i="68" s="1"/>
  <c r="E44" i="68"/>
  <c r="D44" i="68"/>
  <c r="F44" i="68" s="1"/>
  <c r="D43" i="68"/>
  <c r="E43" i="68" s="1"/>
  <c r="E42" i="68"/>
  <c r="D42" i="68"/>
  <c r="F42" i="68" s="1"/>
  <c r="D41" i="68"/>
  <c r="E41" i="68" s="1"/>
  <c r="E40" i="68"/>
  <c r="D40" i="68"/>
  <c r="F40" i="68" s="1"/>
  <c r="D39" i="68"/>
  <c r="E39" i="68" s="1"/>
  <c r="E38" i="68"/>
  <c r="D38" i="68"/>
  <c r="F38" i="68" s="1"/>
  <c r="C37" i="68"/>
  <c r="B37" i="68"/>
  <c r="E36" i="68"/>
  <c r="D36" i="68"/>
  <c r="F36" i="68" s="1"/>
  <c r="D35" i="68"/>
  <c r="E35" i="68" s="1"/>
  <c r="E34" i="68"/>
  <c r="D34" i="68"/>
  <c r="F34" i="68" s="1"/>
  <c r="D33" i="68"/>
  <c r="E33" i="68" s="1"/>
  <c r="E32" i="68"/>
  <c r="D32" i="68"/>
  <c r="F32" i="68" s="1"/>
  <c r="D31" i="68"/>
  <c r="E31" i="68" s="1"/>
  <c r="E30" i="68"/>
  <c r="D30" i="68"/>
  <c r="F30" i="68" s="1"/>
  <c r="C28" i="68"/>
  <c r="B28" i="68"/>
  <c r="E27" i="68"/>
  <c r="D27" i="68"/>
  <c r="F27" i="68" s="1"/>
  <c r="D26" i="68"/>
  <c r="E26" i="68" s="1"/>
  <c r="E25" i="68"/>
  <c r="D25" i="68"/>
  <c r="F25" i="68" s="1"/>
  <c r="D24" i="68"/>
  <c r="E24" i="68" s="1"/>
  <c r="D23" i="68"/>
  <c r="E23" i="68" s="1"/>
  <c r="I22" i="68"/>
  <c r="F22" i="68"/>
  <c r="D22" i="68"/>
  <c r="E22" i="68" s="1"/>
  <c r="F21" i="68"/>
  <c r="D21" i="68"/>
  <c r="E21" i="68" s="1"/>
  <c r="E20" i="68"/>
  <c r="E28" i="68" s="1"/>
  <c r="D20" i="68"/>
  <c r="F20" i="68" s="1"/>
  <c r="C18" i="68"/>
  <c r="B18" i="68"/>
  <c r="E17" i="68"/>
  <c r="D17" i="68"/>
  <c r="F17" i="68" s="1"/>
  <c r="F16" i="68"/>
  <c r="D16" i="68"/>
  <c r="E16" i="68" s="1"/>
  <c r="E15" i="68"/>
  <c r="D15" i="68"/>
  <c r="F15" i="68" s="1"/>
  <c r="F14" i="68"/>
  <c r="F18" i="68" s="1"/>
  <c r="D14" i="68"/>
  <c r="E14" i="68" s="1"/>
  <c r="D13" i="68"/>
  <c r="F13" i="68" s="1"/>
  <c r="D12" i="68"/>
  <c r="E12" i="68" s="1"/>
  <c r="C10" i="68"/>
  <c r="B10" i="68"/>
  <c r="D9" i="68"/>
  <c r="E9" i="68" s="1"/>
  <c r="E8" i="68"/>
  <c r="D8" i="68"/>
  <c r="F8" i="68" s="1"/>
  <c r="D7" i="68"/>
  <c r="E7" i="68" s="1"/>
  <c r="E6" i="68"/>
  <c r="D6" i="68"/>
  <c r="F6" i="68" s="1"/>
  <c r="D5" i="68"/>
  <c r="E5" i="68" s="1"/>
  <c r="E4" i="68"/>
  <c r="D4" i="68"/>
  <c r="F4" i="68" s="1"/>
  <c r="D3" i="68"/>
  <c r="D10" i="68" s="1"/>
  <c r="C97" i="67"/>
  <c r="B97" i="67"/>
  <c r="E96" i="67"/>
  <c r="D96" i="67"/>
  <c r="F96" i="67" s="1"/>
  <c r="D95" i="67"/>
  <c r="E95" i="67" s="1"/>
  <c r="E94" i="67"/>
  <c r="D94" i="67"/>
  <c r="F94" i="67" s="1"/>
  <c r="D93" i="67"/>
  <c r="E93" i="67" s="1"/>
  <c r="E92" i="67"/>
  <c r="D92" i="67"/>
  <c r="F92" i="67" s="1"/>
  <c r="D91" i="67"/>
  <c r="E91" i="67" s="1"/>
  <c r="E90" i="67"/>
  <c r="D90" i="67"/>
  <c r="F90" i="67" s="1"/>
  <c r="C88" i="67"/>
  <c r="B88" i="67"/>
  <c r="E87" i="67"/>
  <c r="D87" i="67"/>
  <c r="F87" i="67" s="1"/>
  <c r="D86" i="67"/>
  <c r="E86" i="67" s="1"/>
  <c r="E85" i="67"/>
  <c r="D85" i="67"/>
  <c r="F85" i="67" s="1"/>
  <c r="D84" i="67"/>
  <c r="E84" i="67" s="1"/>
  <c r="E83" i="67"/>
  <c r="D83" i="67"/>
  <c r="F83" i="67" s="1"/>
  <c r="D82" i="67"/>
  <c r="E82" i="67" s="1"/>
  <c r="E81" i="67"/>
  <c r="D81" i="67"/>
  <c r="F81" i="67" s="1"/>
  <c r="C79" i="67"/>
  <c r="B79" i="67"/>
  <c r="E78" i="67"/>
  <c r="D78" i="67"/>
  <c r="E77" i="67"/>
  <c r="E79" i="67" s="1"/>
  <c r="D77" i="67"/>
  <c r="D79" i="67" s="1"/>
  <c r="F75" i="67"/>
  <c r="C75" i="67"/>
  <c r="B75" i="67"/>
  <c r="D74" i="67"/>
  <c r="E74" i="67" s="1"/>
  <c r="D73" i="67"/>
  <c r="E73" i="67" s="1"/>
  <c r="D72" i="67"/>
  <c r="E72" i="67" s="1"/>
  <c r="D71" i="67"/>
  <c r="E71" i="67" s="1"/>
  <c r="D70" i="67"/>
  <c r="E70" i="67" s="1"/>
  <c r="D69" i="67"/>
  <c r="E69" i="67" s="1"/>
  <c r="D68" i="67"/>
  <c r="E68" i="67" s="1"/>
  <c r="D67" i="67"/>
  <c r="E67" i="67" s="1"/>
  <c r="D66" i="67"/>
  <c r="E66" i="67" s="1"/>
  <c r="E75" i="67" s="1"/>
  <c r="C64" i="67"/>
  <c r="F63" i="67"/>
  <c r="D63" i="67"/>
  <c r="E63" i="67" s="1"/>
  <c r="E62" i="67"/>
  <c r="D62" i="67"/>
  <c r="F62" i="67" s="1"/>
  <c r="F61" i="67"/>
  <c r="D61" i="67"/>
  <c r="E61" i="67" s="1"/>
  <c r="E60" i="67"/>
  <c r="D60" i="67"/>
  <c r="F60" i="67" s="1"/>
  <c r="D59" i="67"/>
  <c r="F59" i="67" s="1"/>
  <c r="E58" i="67"/>
  <c r="D58" i="67"/>
  <c r="F58" i="67" s="1"/>
  <c r="F57" i="67"/>
  <c r="D57" i="67"/>
  <c r="E57" i="67" s="1"/>
  <c r="D56" i="67"/>
  <c r="F56" i="67" s="1"/>
  <c r="D55" i="67"/>
  <c r="E55" i="67" s="1"/>
  <c r="E54" i="67"/>
  <c r="D54" i="67"/>
  <c r="F54" i="67" s="1"/>
  <c r="D53" i="67"/>
  <c r="E53" i="67" s="1"/>
  <c r="D52" i="67"/>
  <c r="F52" i="67" s="1"/>
  <c r="D51" i="67"/>
  <c r="E51" i="67" s="1"/>
  <c r="D50" i="67"/>
  <c r="F50" i="67" s="1"/>
  <c r="F49" i="67"/>
  <c r="D49" i="67"/>
  <c r="E49" i="67" s="1"/>
  <c r="E48" i="67"/>
  <c r="D48" i="67"/>
  <c r="F48" i="67" s="1"/>
  <c r="F47" i="67"/>
  <c r="D47" i="67"/>
  <c r="E47" i="67" s="1"/>
  <c r="D46" i="67"/>
  <c r="F46" i="67" s="1"/>
  <c r="D45" i="67"/>
  <c r="E45" i="67" s="1"/>
  <c r="E44" i="67"/>
  <c r="D44" i="67"/>
  <c r="F44" i="67" s="1"/>
  <c r="F43" i="67"/>
  <c r="D43" i="67"/>
  <c r="E43" i="67" s="1"/>
  <c r="E42" i="67"/>
  <c r="D42" i="67"/>
  <c r="F42" i="67" s="1"/>
  <c r="D41" i="67"/>
  <c r="E41" i="67" s="1"/>
  <c r="D40" i="67"/>
  <c r="F40" i="67" s="1"/>
  <c r="D39" i="67"/>
  <c r="E38" i="67"/>
  <c r="D38" i="67"/>
  <c r="F38" i="67" s="1"/>
  <c r="C37" i="67"/>
  <c r="B37" i="67"/>
  <c r="E36" i="67"/>
  <c r="D36" i="67"/>
  <c r="F36" i="67" s="1"/>
  <c r="F35" i="67"/>
  <c r="D35" i="67"/>
  <c r="E35" i="67" s="1"/>
  <c r="E34" i="67"/>
  <c r="D34" i="67"/>
  <c r="F34" i="67" s="1"/>
  <c r="F33" i="67"/>
  <c r="D33" i="67"/>
  <c r="E33" i="67" s="1"/>
  <c r="E32" i="67"/>
  <c r="D32" i="67"/>
  <c r="F32" i="67" s="1"/>
  <c r="F31" i="67"/>
  <c r="D31" i="67"/>
  <c r="E31" i="67" s="1"/>
  <c r="D30" i="67"/>
  <c r="F30" i="67" s="1"/>
  <c r="C28" i="67"/>
  <c r="B28" i="67"/>
  <c r="E27" i="67"/>
  <c r="D27" i="67"/>
  <c r="F27" i="67" s="1"/>
  <c r="F26" i="67"/>
  <c r="D26" i="67"/>
  <c r="E26" i="67" s="1"/>
  <c r="E25" i="67"/>
  <c r="D25" i="67"/>
  <c r="F25" i="67" s="1"/>
  <c r="F24" i="67"/>
  <c r="D24" i="67"/>
  <c r="E24" i="67" s="1"/>
  <c r="F23" i="67"/>
  <c r="D23" i="67"/>
  <c r="E23" i="67" s="1"/>
  <c r="I22" i="67"/>
  <c r="D22" i="67"/>
  <c r="E22" i="67" s="1"/>
  <c r="D21" i="67"/>
  <c r="E21" i="67" s="1"/>
  <c r="E20" i="67"/>
  <c r="D20" i="67"/>
  <c r="F20" i="67" s="1"/>
  <c r="C18" i="67"/>
  <c r="B18" i="67"/>
  <c r="E17" i="67"/>
  <c r="D17" i="67"/>
  <c r="F17" i="67" s="1"/>
  <c r="D16" i="67"/>
  <c r="E16" i="67" s="1"/>
  <c r="E15" i="67"/>
  <c r="D15" i="67"/>
  <c r="F15" i="67" s="1"/>
  <c r="D14" i="67"/>
  <c r="E14" i="67" s="1"/>
  <c r="D13" i="67"/>
  <c r="F13" i="67" s="1"/>
  <c r="D12" i="67"/>
  <c r="E12" i="67" s="1"/>
  <c r="C10" i="67"/>
  <c r="B10" i="67"/>
  <c r="E9" i="67"/>
  <c r="D9" i="67"/>
  <c r="F9" i="67" s="1"/>
  <c r="D8" i="67"/>
  <c r="E8" i="67" s="1"/>
  <c r="E7" i="67"/>
  <c r="D7" i="67"/>
  <c r="F7" i="67" s="1"/>
  <c r="D6" i="67"/>
  <c r="E6" i="67" s="1"/>
  <c r="D5" i="67"/>
  <c r="D4" i="67"/>
  <c r="E4" i="67" s="1"/>
  <c r="D3" i="67"/>
  <c r="F3" i="67" s="1"/>
  <c r="C97" i="66"/>
  <c r="B97" i="66"/>
  <c r="E96" i="66"/>
  <c r="D96" i="66"/>
  <c r="F96" i="66" s="1"/>
  <c r="F95" i="66"/>
  <c r="D95" i="66"/>
  <c r="E95" i="66" s="1"/>
  <c r="E94" i="66"/>
  <c r="D94" i="66"/>
  <c r="F94" i="66" s="1"/>
  <c r="F93" i="66"/>
  <c r="D93" i="66"/>
  <c r="E93" i="66" s="1"/>
  <c r="E92" i="66"/>
  <c r="D92" i="66"/>
  <c r="F92" i="66" s="1"/>
  <c r="F91" i="66"/>
  <c r="F97" i="66" s="1"/>
  <c r="D91" i="66"/>
  <c r="E91" i="66" s="1"/>
  <c r="E90" i="66"/>
  <c r="E97" i="66" s="1"/>
  <c r="D90" i="66"/>
  <c r="F90" i="66" s="1"/>
  <c r="C88" i="66"/>
  <c r="B88" i="66"/>
  <c r="E87" i="66"/>
  <c r="D87" i="66"/>
  <c r="F87" i="66" s="1"/>
  <c r="F86" i="66"/>
  <c r="D86" i="66"/>
  <c r="E86" i="66" s="1"/>
  <c r="E85" i="66"/>
  <c r="D85" i="66"/>
  <c r="F85" i="66" s="1"/>
  <c r="F84" i="66"/>
  <c r="D84" i="66"/>
  <c r="E84" i="66" s="1"/>
  <c r="E83" i="66"/>
  <c r="D83" i="66"/>
  <c r="F83" i="66" s="1"/>
  <c r="F82" i="66"/>
  <c r="F88" i="66" s="1"/>
  <c r="D82" i="66"/>
  <c r="E82" i="66" s="1"/>
  <c r="E81" i="66"/>
  <c r="E88" i="66" s="1"/>
  <c r="D81" i="66"/>
  <c r="F81" i="66" s="1"/>
  <c r="E79" i="66"/>
  <c r="C79" i="66"/>
  <c r="B79" i="66"/>
  <c r="E78" i="66"/>
  <c r="D78" i="66"/>
  <c r="E77" i="66"/>
  <c r="D77" i="66"/>
  <c r="D79" i="66" s="1"/>
  <c r="F75" i="66"/>
  <c r="C75" i="66"/>
  <c r="B75" i="66"/>
  <c r="D74" i="66"/>
  <c r="E74" i="66" s="1"/>
  <c r="D73" i="66"/>
  <c r="E73" i="66" s="1"/>
  <c r="D72" i="66"/>
  <c r="E72" i="66" s="1"/>
  <c r="D71" i="66"/>
  <c r="E71" i="66" s="1"/>
  <c r="D70" i="66"/>
  <c r="E70" i="66" s="1"/>
  <c r="D69" i="66"/>
  <c r="E69" i="66" s="1"/>
  <c r="D68" i="66"/>
  <c r="E68" i="66" s="1"/>
  <c r="D67" i="66"/>
  <c r="E67" i="66" s="1"/>
  <c r="D66" i="66"/>
  <c r="E66" i="66" s="1"/>
  <c r="C64" i="66"/>
  <c r="B64" i="66"/>
  <c r="D63" i="66"/>
  <c r="E63" i="66" s="1"/>
  <c r="E62" i="66"/>
  <c r="D62" i="66"/>
  <c r="F62" i="66" s="1"/>
  <c r="D61" i="66"/>
  <c r="E61" i="66" s="1"/>
  <c r="E60" i="66"/>
  <c r="D60" i="66"/>
  <c r="F60" i="66" s="1"/>
  <c r="D59" i="66"/>
  <c r="E58" i="66"/>
  <c r="D58" i="66"/>
  <c r="F58" i="66" s="1"/>
  <c r="D57" i="66"/>
  <c r="E57" i="66" s="1"/>
  <c r="E56" i="66"/>
  <c r="D56" i="66"/>
  <c r="F56" i="66" s="1"/>
  <c r="D55" i="66"/>
  <c r="E55" i="66" s="1"/>
  <c r="E54" i="66"/>
  <c r="D54" i="66"/>
  <c r="F54" i="66" s="1"/>
  <c r="D53" i="66"/>
  <c r="E53" i="66" s="1"/>
  <c r="E52" i="66"/>
  <c r="D52" i="66"/>
  <c r="F52" i="66" s="1"/>
  <c r="D51" i="66"/>
  <c r="E51" i="66" s="1"/>
  <c r="E50" i="66"/>
  <c r="D50" i="66"/>
  <c r="F50" i="66" s="1"/>
  <c r="D49" i="66"/>
  <c r="E49" i="66" s="1"/>
  <c r="E48" i="66"/>
  <c r="D48" i="66"/>
  <c r="F48" i="66" s="1"/>
  <c r="D47" i="66"/>
  <c r="E47" i="66" s="1"/>
  <c r="E46" i="66"/>
  <c r="D46" i="66"/>
  <c r="F46" i="66" s="1"/>
  <c r="D45" i="66"/>
  <c r="E45" i="66" s="1"/>
  <c r="E44" i="66"/>
  <c r="D44" i="66"/>
  <c r="F44" i="66" s="1"/>
  <c r="D43" i="66"/>
  <c r="E43" i="66" s="1"/>
  <c r="E42" i="66"/>
  <c r="D42" i="66"/>
  <c r="F42" i="66" s="1"/>
  <c r="D41" i="66"/>
  <c r="E41" i="66" s="1"/>
  <c r="E40" i="66"/>
  <c r="D40" i="66"/>
  <c r="F40" i="66" s="1"/>
  <c r="D39" i="66"/>
  <c r="E39" i="66" s="1"/>
  <c r="E38" i="66"/>
  <c r="D38" i="66"/>
  <c r="F38" i="66" s="1"/>
  <c r="C37" i="66"/>
  <c r="B37" i="66"/>
  <c r="E36" i="66"/>
  <c r="D36" i="66"/>
  <c r="F36" i="66" s="1"/>
  <c r="D35" i="66"/>
  <c r="E35" i="66" s="1"/>
  <c r="E34" i="66"/>
  <c r="D34" i="66"/>
  <c r="F34" i="66" s="1"/>
  <c r="D33" i="66"/>
  <c r="E33" i="66" s="1"/>
  <c r="E32" i="66"/>
  <c r="D32" i="66"/>
  <c r="F32" i="66" s="1"/>
  <c r="D31" i="66"/>
  <c r="E31" i="66" s="1"/>
  <c r="E30" i="66"/>
  <c r="D30" i="66"/>
  <c r="F30" i="66" s="1"/>
  <c r="C28" i="66"/>
  <c r="B28" i="66"/>
  <c r="E27" i="66"/>
  <c r="D27" i="66"/>
  <c r="F27" i="66" s="1"/>
  <c r="D26" i="66"/>
  <c r="E26" i="66" s="1"/>
  <c r="E25" i="66"/>
  <c r="D25" i="66"/>
  <c r="F25" i="66" s="1"/>
  <c r="D24" i="66"/>
  <c r="E24" i="66" s="1"/>
  <c r="D23" i="66"/>
  <c r="E23" i="66" s="1"/>
  <c r="I22" i="66"/>
  <c r="F22" i="66"/>
  <c r="D22" i="66"/>
  <c r="E22" i="66" s="1"/>
  <c r="F21" i="66"/>
  <c r="D21" i="66"/>
  <c r="E21" i="66" s="1"/>
  <c r="E20" i="66"/>
  <c r="E28" i="66" s="1"/>
  <c r="D20" i="66"/>
  <c r="F20" i="66" s="1"/>
  <c r="C18" i="66"/>
  <c r="B18" i="66"/>
  <c r="E17" i="66"/>
  <c r="D17" i="66"/>
  <c r="F17" i="66" s="1"/>
  <c r="F16" i="66"/>
  <c r="D16" i="66"/>
  <c r="E16" i="66" s="1"/>
  <c r="E15" i="66"/>
  <c r="D15" i="66"/>
  <c r="F15" i="66" s="1"/>
  <c r="F14" i="66"/>
  <c r="D14" i="66"/>
  <c r="E14" i="66" s="1"/>
  <c r="E13" i="66"/>
  <c r="D13" i="66"/>
  <c r="F13" i="66" s="1"/>
  <c r="F12" i="66"/>
  <c r="F18" i="66" s="1"/>
  <c r="D12" i="66"/>
  <c r="E12" i="66" s="1"/>
  <c r="E18" i="66" s="1"/>
  <c r="C10" i="66"/>
  <c r="D9" i="66"/>
  <c r="E9" i="66" s="1"/>
  <c r="E8" i="66"/>
  <c r="D8" i="66"/>
  <c r="F8" i="66" s="1"/>
  <c r="D7" i="66"/>
  <c r="E7" i="66" s="1"/>
  <c r="E6" i="66"/>
  <c r="D6" i="66"/>
  <c r="F6" i="66" s="1"/>
  <c r="D5" i="66"/>
  <c r="E5" i="66" s="1"/>
  <c r="D4" i="66"/>
  <c r="F4" i="66" s="1"/>
  <c r="D3" i="66"/>
  <c r="C97" i="65"/>
  <c r="B97" i="65"/>
  <c r="E96" i="65"/>
  <c r="D96" i="65"/>
  <c r="F96" i="65" s="1"/>
  <c r="F95" i="65"/>
  <c r="D95" i="65"/>
  <c r="E95" i="65" s="1"/>
  <c r="E94" i="65"/>
  <c r="D94" i="65"/>
  <c r="F94" i="65" s="1"/>
  <c r="F93" i="65"/>
  <c r="D93" i="65"/>
  <c r="E93" i="65" s="1"/>
  <c r="E92" i="65"/>
  <c r="D92" i="65"/>
  <c r="F92" i="65" s="1"/>
  <c r="F91" i="65"/>
  <c r="F97" i="65" s="1"/>
  <c r="D91" i="65"/>
  <c r="E91" i="65" s="1"/>
  <c r="E90" i="65"/>
  <c r="E97" i="65" s="1"/>
  <c r="D90" i="65"/>
  <c r="F90" i="65" s="1"/>
  <c r="C88" i="65"/>
  <c r="B88" i="65"/>
  <c r="E87" i="65"/>
  <c r="D87" i="65"/>
  <c r="F87" i="65" s="1"/>
  <c r="F86" i="65"/>
  <c r="D86" i="65"/>
  <c r="E86" i="65" s="1"/>
  <c r="E85" i="65"/>
  <c r="D85" i="65"/>
  <c r="F85" i="65" s="1"/>
  <c r="F84" i="65"/>
  <c r="D84" i="65"/>
  <c r="E84" i="65" s="1"/>
  <c r="E83" i="65"/>
  <c r="D83" i="65"/>
  <c r="F83" i="65" s="1"/>
  <c r="F82" i="65"/>
  <c r="F88" i="65" s="1"/>
  <c r="D82" i="65"/>
  <c r="E82" i="65" s="1"/>
  <c r="E81" i="65"/>
  <c r="E88" i="65" s="1"/>
  <c r="D81" i="65"/>
  <c r="F81" i="65" s="1"/>
  <c r="E79" i="65"/>
  <c r="C79" i="65"/>
  <c r="C98" i="65" s="1"/>
  <c r="B79" i="65"/>
  <c r="E78" i="65"/>
  <c r="D78" i="65"/>
  <c r="E77" i="65"/>
  <c r="D77" i="65"/>
  <c r="D79" i="65" s="1"/>
  <c r="F75" i="65"/>
  <c r="C75" i="65"/>
  <c r="B75" i="65"/>
  <c r="D74" i="65"/>
  <c r="E74" i="65" s="1"/>
  <c r="D73" i="65"/>
  <c r="E73" i="65" s="1"/>
  <c r="D72" i="65"/>
  <c r="E72" i="65" s="1"/>
  <c r="D71" i="65"/>
  <c r="E71" i="65" s="1"/>
  <c r="D70" i="65"/>
  <c r="E70" i="65" s="1"/>
  <c r="D69" i="65"/>
  <c r="E69" i="65" s="1"/>
  <c r="D68" i="65"/>
  <c r="E68" i="65" s="1"/>
  <c r="D67" i="65"/>
  <c r="E67" i="65" s="1"/>
  <c r="D66" i="65"/>
  <c r="E66" i="65" s="1"/>
  <c r="C64" i="65"/>
  <c r="D63" i="65"/>
  <c r="E63" i="65" s="1"/>
  <c r="D62" i="65"/>
  <c r="F62" i="65" s="1"/>
  <c r="D61" i="65"/>
  <c r="E61" i="65" s="1"/>
  <c r="D60" i="65"/>
  <c r="F60" i="65" s="1"/>
  <c r="D59" i="65"/>
  <c r="D58" i="65"/>
  <c r="F58" i="65" s="1"/>
  <c r="D57" i="65"/>
  <c r="E57" i="65" s="1"/>
  <c r="E56" i="65"/>
  <c r="D56" i="65"/>
  <c r="F56" i="65" s="1"/>
  <c r="D55" i="65"/>
  <c r="E55" i="65" s="1"/>
  <c r="E54" i="65"/>
  <c r="D54" i="65"/>
  <c r="F54" i="65" s="1"/>
  <c r="D53" i="65"/>
  <c r="E53" i="65" s="1"/>
  <c r="E52" i="65"/>
  <c r="D52" i="65"/>
  <c r="F52" i="65" s="1"/>
  <c r="D51" i="65"/>
  <c r="E51" i="65" s="1"/>
  <c r="D50" i="65"/>
  <c r="F50" i="65" s="1"/>
  <c r="D49" i="65"/>
  <c r="E49" i="65" s="1"/>
  <c r="D48" i="65"/>
  <c r="F48" i="65" s="1"/>
  <c r="D47" i="65"/>
  <c r="E47" i="65" s="1"/>
  <c r="E46" i="65"/>
  <c r="D46" i="65"/>
  <c r="F46" i="65" s="1"/>
  <c r="D45" i="65"/>
  <c r="E45" i="65" s="1"/>
  <c r="D44" i="65"/>
  <c r="F44" i="65" s="1"/>
  <c r="D43" i="65"/>
  <c r="E43" i="65" s="1"/>
  <c r="D42" i="65"/>
  <c r="F42" i="65" s="1"/>
  <c r="D41" i="65"/>
  <c r="E41" i="65" s="1"/>
  <c r="E40" i="65"/>
  <c r="D40" i="65"/>
  <c r="F40" i="65" s="1"/>
  <c r="D39" i="65"/>
  <c r="E39" i="65" s="1"/>
  <c r="E38" i="65"/>
  <c r="D38" i="65"/>
  <c r="F38" i="65" s="1"/>
  <c r="C37" i="65"/>
  <c r="B37" i="65"/>
  <c r="E36" i="65"/>
  <c r="D36" i="65"/>
  <c r="F36" i="65" s="1"/>
  <c r="D35" i="65"/>
  <c r="E35" i="65" s="1"/>
  <c r="E34" i="65"/>
  <c r="D34" i="65"/>
  <c r="F34" i="65" s="1"/>
  <c r="D33" i="65"/>
  <c r="E33" i="65" s="1"/>
  <c r="E32" i="65"/>
  <c r="D32" i="65"/>
  <c r="F32" i="65" s="1"/>
  <c r="D31" i="65"/>
  <c r="E31" i="65" s="1"/>
  <c r="E30" i="65"/>
  <c r="D30" i="65"/>
  <c r="F30" i="65" s="1"/>
  <c r="C28" i="65"/>
  <c r="B28" i="65"/>
  <c r="E27" i="65"/>
  <c r="D27" i="65"/>
  <c r="F27" i="65" s="1"/>
  <c r="D26" i="65"/>
  <c r="E26" i="65" s="1"/>
  <c r="E25" i="65"/>
  <c r="D25" i="65"/>
  <c r="F25" i="65" s="1"/>
  <c r="D24" i="65"/>
  <c r="E24" i="65" s="1"/>
  <c r="D23" i="65"/>
  <c r="E23" i="65" s="1"/>
  <c r="I22" i="65"/>
  <c r="F22" i="65"/>
  <c r="D22" i="65"/>
  <c r="E22" i="65" s="1"/>
  <c r="F21" i="65"/>
  <c r="D21" i="65"/>
  <c r="E21" i="65" s="1"/>
  <c r="E20" i="65"/>
  <c r="E28" i="65" s="1"/>
  <c r="D20" i="65"/>
  <c r="F20" i="65" s="1"/>
  <c r="C18" i="65"/>
  <c r="B18" i="65"/>
  <c r="E17" i="65"/>
  <c r="D17" i="65"/>
  <c r="F17" i="65" s="1"/>
  <c r="F16" i="65"/>
  <c r="D16" i="65"/>
  <c r="E16" i="65" s="1"/>
  <c r="E15" i="65"/>
  <c r="D15" i="65"/>
  <c r="F15" i="65" s="1"/>
  <c r="F18" i="65"/>
  <c r="D14" i="65"/>
  <c r="E18" i="65" s="1"/>
  <c r="E13" i="65"/>
  <c r="D13" i="65"/>
  <c r="F13" i="65" s="1"/>
  <c r="D12" i="65"/>
  <c r="E12" i="65" s="1"/>
  <c r="C10" i="65"/>
  <c r="B10" i="65"/>
  <c r="D9" i="65"/>
  <c r="E9" i="65" s="1"/>
  <c r="E8" i="65"/>
  <c r="D8" i="65"/>
  <c r="F8" i="65" s="1"/>
  <c r="D7" i="65"/>
  <c r="E7" i="65" s="1"/>
  <c r="E6" i="65"/>
  <c r="D6" i="65"/>
  <c r="F6" i="65" s="1"/>
  <c r="D5" i="65"/>
  <c r="E5" i="65" s="1"/>
  <c r="E4" i="65"/>
  <c r="D4" i="65"/>
  <c r="F4" i="65" s="1"/>
  <c r="D3" i="65"/>
  <c r="D10" i="65" s="1"/>
  <c r="C97" i="64"/>
  <c r="B97" i="64"/>
  <c r="E96" i="64"/>
  <c r="D96" i="64"/>
  <c r="F96" i="64" s="1"/>
  <c r="D95" i="64"/>
  <c r="E95" i="64" s="1"/>
  <c r="E94" i="64"/>
  <c r="D94" i="64"/>
  <c r="F94" i="64" s="1"/>
  <c r="D93" i="64"/>
  <c r="E93" i="64" s="1"/>
  <c r="E92" i="64"/>
  <c r="D92" i="64"/>
  <c r="F92" i="64" s="1"/>
  <c r="D91" i="64"/>
  <c r="E91" i="64" s="1"/>
  <c r="E90" i="64"/>
  <c r="D90" i="64"/>
  <c r="F90" i="64" s="1"/>
  <c r="C88" i="64"/>
  <c r="B88" i="64"/>
  <c r="E87" i="64"/>
  <c r="D87" i="64"/>
  <c r="F87" i="64" s="1"/>
  <c r="D86" i="64"/>
  <c r="E86" i="64" s="1"/>
  <c r="E85" i="64"/>
  <c r="D85" i="64"/>
  <c r="F85" i="64" s="1"/>
  <c r="D84" i="64"/>
  <c r="E84" i="64" s="1"/>
  <c r="E83" i="64"/>
  <c r="D83" i="64"/>
  <c r="F83" i="64" s="1"/>
  <c r="D82" i="64"/>
  <c r="E82" i="64" s="1"/>
  <c r="E81" i="64"/>
  <c r="D81" i="64"/>
  <c r="F81" i="64" s="1"/>
  <c r="C79" i="64"/>
  <c r="C98" i="64" s="1"/>
  <c r="B79" i="64"/>
  <c r="E78" i="64"/>
  <c r="D78" i="64"/>
  <c r="E77" i="64"/>
  <c r="E79" i="64" s="1"/>
  <c r="D77" i="64"/>
  <c r="D79" i="64" s="1"/>
  <c r="F75" i="64"/>
  <c r="C75" i="64"/>
  <c r="B75" i="64"/>
  <c r="D74" i="64"/>
  <c r="E74" i="64" s="1"/>
  <c r="D73" i="64"/>
  <c r="E73" i="64" s="1"/>
  <c r="D72" i="64"/>
  <c r="E72" i="64" s="1"/>
  <c r="D71" i="64"/>
  <c r="E71" i="64" s="1"/>
  <c r="D70" i="64"/>
  <c r="E70" i="64" s="1"/>
  <c r="D69" i="64"/>
  <c r="E69" i="64" s="1"/>
  <c r="D68" i="64"/>
  <c r="E68" i="64" s="1"/>
  <c r="D67" i="64"/>
  <c r="E67" i="64" s="1"/>
  <c r="D66" i="64"/>
  <c r="E66" i="64" s="1"/>
  <c r="E75" i="64" s="1"/>
  <c r="C64" i="64"/>
  <c r="B64" i="64"/>
  <c r="F63" i="64"/>
  <c r="D63" i="64"/>
  <c r="E63" i="64" s="1"/>
  <c r="E62" i="64"/>
  <c r="D62" i="64"/>
  <c r="F62" i="64" s="1"/>
  <c r="F61" i="64"/>
  <c r="D61" i="64"/>
  <c r="E61" i="64" s="1"/>
  <c r="E60" i="64"/>
  <c r="D60" i="64"/>
  <c r="F60" i="64" s="1"/>
  <c r="F59" i="64"/>
  <c r="F64" i="64" s="1"/>
  <c r="D59" i="64"/>
  <c r="E58" i="64"/>
  <c r="D58" i="64"/>
  <c r="F58" i="64" s="1"/>
  <c r="F57" i="64"/>
  <c r="D57" i="64"/>
  <c r="E57" i="64" s="1"/>
  <c r="E56" i="64"/>
  <c r="D56" i="64"/>
  <c r="F56" i="64" s="1"/>
  <c r="F55" i="64"/>
  <c r="D55" i="64"/>
  <c r="E55" i="64" s="1"/>
  <c r="E54" i="64"/>
  <c r="D54" i="64"/>
  <c r="F54" i="64" s="1"/>
  <c r="F53" i="64"/>
  <c r="D53" i="64"/>
  <c r="E53" i="64" s="1"/>
  <c r="E52" i="64"/>
  <c r="D52" i="64"/>
  <c r="F52" i="64" s="1"/>
  <c r="F51" i="64"/>
  <c r="D51" i="64"/>
  <c r="E51" i="64" s="1"/>
  <c r="E50" i="64"/>
  <c r="D50" i="64"/>
  <c r="F50" i="64" s="1"/>
  <c r="F49" i="64"/>
  <c r="D49" i="64"/>
  <c r="E49" i="64" s="1"/>
  <c r="E48" i="64"/>
  <c r="D48" i="64"/>
  <c r="F48" i="64" s="1"/>
  <c r="F47" i="64"/>
  <c r="D47" i="64"/>
  <c r="E47" i="64" s="1"/>
  <c r="E46" i="64"/>
  <c r="D46" i="64"/>
  <c r="F46" i="64" s="1"/>
  <c r="F45" i="64"/>
  <c r="D45" i="64"/>
  <c r="E45" i="64" s="1"/>
  <c r="E44" i="64"/>
  <c r="D44" i="64"/>
  <c r="F44" i="64" s="1"/>
  <c r="F43" i="64"/>
  <c r="D43" i="64"/>
  <c r="E43" i="64" s="1"/>
  <c r="E42" i="64"/>
  <c r="D42" i="64"/>
  <c r="F42" i="64" s="1"/>
  <c r="F41" i="64"/>
  <c r="D41" i="64"/>
  <c r="E41" i="64" s="1"/>
  <c r="E40" i="64"/>
  <c r="D40" i="64"/>
  <c r="F40" i="64" s="1"/>
  <c r="F39" i="64"/>
  <c r="D39" i="64"/>
  <c r="E39" i="64" s="1"/>
  <c r="E38" i="64"/>
  <c r="D38" i="64"/>
  <c r="F38" i="64" s="1"/>
  <c r="C37" i="64"/>
  <c r="B37" i="64"/>
  <c r="E36" i="64"/>
  <c r="D36" i="64"/>
  <c r="F36" i="64" s="1"/>
  <c r="F35" i="64"/>
  <c r="D35" i="64"/>
  <c r="E35" i="64" s="1"/>
  <c r="E34" i="64"/>
  <c r="D34" i="64"/>
  <c r="F34" i="64" s="1"/>
  <c r="F33" i="64"/>
  <c r="D33" i="64"/>
  <c r="E33" i="64" s="1"/>
  <c r="E32" i="64"/>
  <c r="D32" i="64"/>
  <c r="F32" i="64" s="1"/>
  <c r="F31" i="64"/>
  <c r="F37" i="64" s="1"/>
  <c r="D31" i="64"/>
  <c r="E31" i="64" s="1"/>
  <c r="E30" i="64"/>
  <c r="E37" i="64" s="1"/>
  <c r="D30" i="64"/>
  <c r="F30" i="64" s="1"/>
  <c r="C28" i="64"/>
  <c r="B28" i="64"/>
  <c r="E27" i="64"/>
  <c r="D27" i="64"/>
  <c r="F27" i="64" s="1"/>
  <c r="F26" i="64"/>
  <c r="D26" i="64"/>
  <c r="E26" i="64" s="1"/>
  <c r="E25" i="64"/>
  <c r="D25" i="64"/>
  <c r="F25" i="64" s="1"/>
  <c r="F24" i="64"/>
  <c r="D24" i="64"/>
  <c r="E24" i="64" s="1"/>
  <c r="F23" i="64"/>
  <c r="D23" i="64"/>
  <c r="E23" i="64" s="1"/>
  <c r="D22" i="64"/>
  <c r="E22" i="64" s="1"/>
  <c r="D21" i="64"/>
  <c r="E21" i="64" s="1"/>
  <c r="E20" i="64"/>
  <c r="D20" i="64"/>
  <c r="F20" i="64" s="1"/>
  <c r="C18" i="64"/>
  <c r="B18" i="64"/>
  <c r="E17" i="64"/>
  <c r="D17" i="64"/>
  <c r="F17" i="64" s="1"/>
  <c r="D16" i="64"/>
  <c r="E16" i="64" s="1"/>
  <c r="E18" i="64" s="1"/>
  <c r="D15" i="64"/>
  <c r="F15" i="64" s="1"/>
  <c r="D14" i="64"/>
  <c r="E14" i="64" s="1"/>
  <c r="E13" i="64"/>
  <c r="D13" i="64"/>
  <c r="F13" i="64" s="1"/>
  <c r="D12" i="64"/>
  <c r="E12" i="64" s="1"/>
  <c r="C10" i="64"/>
  <c r="B10" i="64"/>
  <c r="E9" i="64"/>
  <c r="D9" i="64"/>
  <c r="F9" i="64" s="1"/>
  <c r="D8" i="64"/>
  <c r="E8" i="64" s="1"/>
  <c r="E7" i="64"/>
  <c r="D7" i="64"/>
  <c r="F7" i="64" s="1"/>
  <c r="D6" i="64"/>
  <c r="E6" i="64" s="1"/>
  <c r="E5" i="64"/>
  <c r="D5" i="64"/>
  <c r="F5" i="64" s="1"/>
  <c r="D4" i="64"/>
  <c r="E4" i="64" s="1"/>
  <c r="E3" i="64"/>
  <c r="E10" i="64" s="1"/>
  <c r="D3" i="64"/>
  <c r="F3" i="64" s="1"/>
  <c r="C97" i="63"/>
  <c r="B97" i="63"/>
  <c r="E96" i="63"/>
  <c r="D96" i="63"/>
  <c r="F96" i="63" s="1"/>
  <c r="D95" i="63"/>
  <c r="E95" i="63" s="1"/>
  <c r="E94" i="63"/>
  <c r="D94" i="63"/>
  <c r="F94" i="63" s="1"/>
  <c r="D93" i="63"/>
  <c r="E93" i="63" s="1"/>
  <c r="D92" i="63"/>
  <c r="D91" i="63"/>
  <c r="D90" i="63"/>
  <c r="C88" i="63"/>
  <c r="B88" i="63"/>
  <c r="E87" i="63"/>
  <c r="D87" i="63"/>
  <c r="F87" i="63" s="1"/>
  <c r="D86" i="63"/>
  <c r="E86" i="63" s="1"/>
  <c r="E85" i="63"/>
  <c r="D85" i="63"/>
  <c r="F85" i="63" s="1"/>
  <c r="D84" i="63"/>
  <c r="E84" i="63" s="1"/>
  <c r="E83" i="63"/>
  <c r="D83" i="63"/>
  <c r="F83" i="63" s="1"/>
  <c r="D82" i="63"/>
  <c r="E82" i="63" s="1"/>
  <c r="E81" i="63"/>
  <c r="D81" i="63"/>
  <c r="F81" i="63" s="1"/>
  <c r="C79" i="63"/>
  <c r="B79" i="63"/>
  <c r="E78" i="63"/>
  <c r="D78" i="63"/>
  <c r="E77" i="63"/>
  <c r="E79" i="63" s="1"/>
  <c r="D77" i="63"/>
  <c r="D79" i="63" s="1"/>
  <c r="F75" i="63"/>
  <c r="C75" i="63"/>
  <c r="B75" i="63"/>
  <c r="D74" i="63"/>
  <c r="E74" i="63" s="1"/>
  <c r="D73" i="63"/>
  <c r="E73" i="63" s="1"/>
  <c r="D72" i="63"/>
  <c r="E72" i="63" s="1"/>
  <c r="D71" i="63"/>
  <c r="E71" i="63" s="1"/>
  <c r="D70" i="63"/>
  <c r="E70" i="63" s="1"/>
  <c r="D69" i="63"/>
  <c r="E69" i="63" s="1"/>
  <c r="D68" i="63"/>
  <c r="E68" i="63" s="1"/>
  <c r="D67" i="63"/>
  <c r="E67" i="63" s="1"/>
  <c r="D66" i="63"/>
  <c r="E66" i="63" s="1"/>
  <c r="C64" i="63"/>
  <c r="B64" i="63"/>
  <c r="F63" i="63"/>
  <c r="D63" i="63"/>
  <c r="E63" i="63" s="1"/>
  <c r="E62" i="63"/>
  <c r="D62" i="63"/>
  <c r="F62" i="63" s="1"/>
  <c r="F61" i="63"/>
  <c r="D61" i="63"/>
  <c r="E61" i="63" s="1"/>
  <c r="E60" i="63"/>
  <c r="D60" i="63"/>
  <c r="F60" i="63" s="1"/>
  <c r="F59" i="63"/>
  <c r="F64" i="63" s="1"/>
  <c r="D59" i="63"/>
  <c r="E58" i="63"/>
  <c r="D58" i="63"/>
  <c r="F58" i="63" s="1"/>
  <c r="F57" i="63"/>
  <c r="D57" i="63"/>
  <c r="E57" i="63" s="1"/>
  <c r="E56" i="63"/>
  <c r="D56" i="63"/>
  <c r="F56" i="63" s="1"/>
  <c r="F55" i="63"/>
  <c r="D55" i="63"/>
  <c r="E55" i="63" s="1"/>
  <c r="E54" i="63"/>
  <c r="D54" i="63"/>
  <c r="F54" i="63" s="1"/>
  <c r="F53" i="63"/>
  <c r="D53" i="63"/>
  <c r="E53" i="63" s="1"/>
  <c r="E52" i="63"/>
  <c r="D52" i="63"/>
  <c r="F52" i="63" s="1"/>
  <c r="F51" i="63"/>
  <c r="D51" i="63"/>
  <c r="E51" i="63" s="1"/>
  <c r="E50" i="63"/>
  <c r="D50" i="63"/>
  <c r="F50" i="63" s="1"/>
  <c r="F49" i="63"/>
  <c r="D49" i="63"/>
  <c r="E49" i="63" s="1"/>
  <c r="E48" i="63"/>
  <c r="D48" i="63"/>
  <c r="F48" i="63" s="1"/>
  <c r="F47" i="63"/>
  <c r="D47" i="63"/>
  <c r="E47" i="63" s="1"/>
  <c r="E46" i="63"/>
  <c r="D46" i="63"/>
  <c r="F46" i="63" s="1"/>
  <c r="F45" i="63"/>
  <c r="D45" i="63"/>
  <c r="E45" i="63" s="1"/>
  <c r="E44" i="63"/>
  <c r="D44" i="63"/>
  <c r="F44" i="63" s="1"/>
  <c r="F43" i="63"/>
  <c r="D43" i="63"/>
  <c r="E43" i="63" s="1"/>
  <c r="E42" i="63"/>
  <c r="D42" i="63"/>
  <c r="F42" i="63" s="1"/>
  <c r="F41" i="63"/>
  <c r="D41" i="63"/>
  <c r="E41" i="63" s="1"/>
  <c r="E40" i="63"/>
  <c r="D40" i="63"/>
  <c r="F40" i="63" s="1"/>
  <c r="F39" i="63"/>
  <c r="D39" i="63"/>
  <c r="E39" i="63" s="1"/>
  <c r="E38" i="63"/>
  <c r="D38" i="63"/>
  <c r="F38" i="63" s="1"/>
  <c r="C37" i="63"/>
  <c r="B37" i="63"/>
  <c r="E36" i="63"/>
  <c r="D36" i="63"/>
  <c r="F36" i="63" s="1"/>
  <c r="F35" i="63"/>
  <c r="D35" i="63"/>
  <c r="E35" i="63" s="1"/>
  <c r="E34" i="63"/>
  <c r="D34" i="63"/>
  <c r="F34" i="63" s="1"/>
  <c r="F33" i="63"/>
  <c r="D33" i="63"/>
  <c r="E33" i="63" s="1"/>
  <c r="E32" i="63"/>
  <c r="D32" i="63"/>
  <c r="F32" i="63" s="1"/>
  <c r="F31" i="63"/>
  <c r="D31" i="63"/>
  <c r="E31" i="63" s="1"/>
  <c r="D30" i="63"/>
  <c r="F30" i="63" s="1"/>
  <c r="C28" i="63"/>
  <c r="B28" i="63"/>
  <c r="E27" i="63"/>
  <c r="D27" i="63"/>
  <c r="F27" i="63" s="1"/>
  <c r="F26" i="63"/>
  <c r="D26" i="63"/>
  <c r="E26" i="63" s="1"/>
  <c r="E25" i="63"/>
  <c r="D25" i="63"/>
  <c r="F25" i="63" s="1"/>
  <c r="F24" i="63"/>
  <c r="D24" i="63"/>
  <c r="E24" i="63" s="1"/>
  <c r="F23" i="63"/>
  <c r="D23" i="63"/>
  <c r="E23" i="63" s="1"/>
  <c r="D22" i="63"/>
  <c r="E22" i="63" s="1"/>
  <c r="D21" i="63"/>
  <c r="E21" i="63" s="1"/>
  <c r="E20" i="63"/>
  <c r="D20" i="63"/>
  <c r="F20" i="63" s="1"/>
  <c r="C18" i="63"/>
  <c r="B18" i="63"/>
  <c r="F17" i="63"/>
  <c r="D16" i="63"/>
  <c r="E16" i="63" s="1"/>
  <c r="E15" i="63"/>
  <c r="D15" i="63"/>
  <c r="F15" i="63" s="1"/>
  <c r="D14" i="63"/>
  <c r="E14" i="63" s="1"/>
  <c r="D13" i="63"/>
  <c r="D12" i="63"/>
  <c r="E12" i="63" s="1"/>
  <c r="C10" i="63"/>
  <c r="B10" i="63"/>
  <c r="E9" i="63"/>
  <c r="D9" i="63"/>
  <c r="F9" i="63" s="1"/>
  <c r="D8" i="63"/>
  <c r="E8" i="63" s="1"/>
  <c r="E7" i="63"/>
  <c r="D7" i="63"/>
  <c r="F7" i="63" s="1"/>
  <c r="D6" i="63"/>
  <c r="E6" i="63" s="1"/>
  <c r="E5" i="63"/>
  <c r="D5" i="63"/>
  <c r="F5" i="63" s="1"/>
  <c r="D4" i="63"/>
  <c r="E4" i="63" s="1"/>
  <c r="E3" i="63"/>
  <c r="E10" i="63" s="1"/>
  <c r="D3" i="63"/>
  <c r="F3" i="63" s="1"/>
  <c r="C97" i="62"/>
  <c r="B97" i="62"/>
  <c r="E96" i="62"/>
  <c r="D96" i="62"/>
  <c r="F96" i="62" s="1"/>
  <c r="F95" i="62"/>
  <c r="D95" i="62"/>
  <c r="E95" i="62" s="1"/>
  <c r="E94" i="62"/>
  <c r="D94" i="62"/>
  <c r="F94" i="62" s="1"/>
  <c r="F93" i="62"/>
  <c r="D93" i="62"/>
  <c r="E93" i="62" s="1"/>
  <c r="E92" i="62"/>
  <c r="D92" i="62"/>
  <c r="F92" i="62" s="1"/>
  <c r="F91" i="62"/>
  <c r="F97" i="62" s="1"/>
  <c r="D91" i="62"/>
  <c r="E91" i="62" s="1"/>
  <c r="E90" i="62"/>
  <c r="E97" i="62" s="1"/>
  <c r="D90" i="62"/>
  <c r="F90" i="62" s="1"/>
  <c r="C88" i="62"/>
  <c r="B88" i="62"/>
  <c r="E87" i="62"/>
  <c r="D87" i="62"/>
  <c r="F87" i="62" s="1"/>
  <c r="F86" i="62"/>
  <c r="D86" i="62"/>
  <c r="E86" i="62" s="1"/>
  <c r="E85" i="62"/>
  <c r="D85" i="62"/>
  <c r="F85" i="62" s="1"/>
  <c r="F84" i="62"/>
  <c r="D84" i="62"/>
  <c r="E84" i="62" s="1"/>
  <c r="E83" i="62"/>
  <c r="D83" i="62"/>
  <c r="F83" i="62" s="1"/>
  <c r="F82" i="62"/>
  <c r="F88" i="62" s="1"/>
  <c r="D82" i="62"/>
  <c r="E82" i="62" s="1"/>
  <c r="E81" i="62"/>
  <c r="E88" i="62" s="1"/>
  <c r="D81" i="62"/>
  <c r="F81" i="62" s="1"/>
  <c r="E79" i="62"/>
  <c r="C79" i="62"/>
  <c r="C98" i="62" s="1"/>
  <c r="B79" i="62"/>
  <c r="E78" i="62"/>
  <c r="D78" i="62"/>
  <c r="E77" i="62"/>
  <c r="D77" i="62"/>
  <c r="D79" i="62" s="1"/>
  <c r="F75" i="62"/>
  <c r="C75" i="62"/>
  <c r="B75" i="62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D67" i="62"/>
  <c r="E67" i="62" s="1"/>
  <c r="D66" i="62"/>
  <c r="E66" i="62" s="1"/>
  <c r="C64" i="62"/>
  <c r="B64" i="62"/>
  <c r="D63" i="62"/>
  <c r="E63" i="62" s="1"/>
  <c r="E62" i="62"/>
  <c r="D62" i="62"/>
  <c r="F62" i="62" s="1"/>
  <c r="D61" i="62"/>
  <c r="E61" i="62" s="1"/>
  <c r="E60" i="62"/>
  <c r="D60" i="62"/>
  <c r="F60" i="62" s="1"/>
  <c r="D59" i="62"/>
  <c r="E58" i="62"/>
  <c r="D58" i="62"/>
  <c r="F58" i="62" s="1"/>
  <c r="D57" i="62"/>
  <c r="E57" i="62" s="1"/>
  <c r="E56" i="62"/>
  <c r="D56" i="62"/>
  <c r="F56" i="62" s="1"/>
  <c r="D55" i="62"/>
  <c r="E55" i="62" s="1"/>
  <c r="E54" i="62"/>
  <c r="D54" i="62"/>
  <c r="F54" i="62" s="1"/>
  <c r="D53" i="62"/>
  <c r="E53" i="62" s="1"/>
  <c r="E52" i="62"/>
  <c r="D52" i="62"/>
  <c r="F52" i="62" s="1"/>
  <c r="D51" i="62"/>
  <c r="E51" i="62" s="1"/>
  <c r="E50" i="62"/>
  <c r="D50" i="62"/>
  <c r="F50" i="62" s="1"/>
  <c r="D49" i="62"/>
  <c r="E49" i="62" s="1"/>
  <c r="E48" i="62"/>
  <c r="D48" i="62"/>
  <c r="F48" i="62" s="1"/>
  <c r="D47" i="62"/>
  <c r="E47" i="62" s="1"/>
  <c r="E46" i="62"/>
  <c r="D46" i="62"/>
  <c r="F46" i="62" s="1"/>
  <c r="D45" i="62"/>
  <c r="E45" i="62" s="1"/>
  <c r="E44" i="62"/>
  <c r="D44" i="62"/>
  <c r="F44" i="62" s="1"/>
  <c r="D43" i="62"/>
  <c r="E43" i="62" s="1"/>
  <c r="E42" i="62"/>
  <c r="D42" i="62"/>
  <c r="F42" i="62" s="1"/>
  <c r="D41" i="62"/>
  <c r="E41" i="62" s="1"/>
  <c r="E40" i="62"/>
  <c r="D40" i="62"/>
  <c r="F40" i="62" s="1"/>
  <c r="D39" i="62"/>
  <c r="E39" i="62" s="1"/>
  <c r="E38" i="62"/>
  <c r="D38" i="62"/>
  <c r="F38" i="62" s="1"/>
  <c r="C37" i="62"/>
  <c r="B37" i="62"/>
  <c r="E36" i="62"/>
  <c r="D36" i="62"/>
  <c r="F36" i="62" s="1"/>
  <c r="D35" i="62"/>
  <c r="E35" i="62" s="1"/>
  <c r="E34" i="62"/>
  <c r="D34" i="62"/>
  <c r="F34" i="62" s="1"/>
  <c r="D33" i="62"/>
  <c r="E33" i="62" s="1"/>
  <c r="E32" i="62"/>
  <c r="D32" i="62"/>
  <c r="F32" i="62" s="1"/>
  <c r="D31" i="62"/>
  <c r="E31" i="62" s="1"/>
  <c r="E30" i="62"/>
  <c r="D30" i="62"/>
  <c r="F30" i="62" s="1"/>
  <c r="C28" i="62"/>
  <c r="B28" i="62"/>
  <c r="E27" i="62"/>
  <c r="D27" i="62"/>
  <c r="F27" i="62" s="1"/>
  <c r="D26" i="62"/>
  <c r="E26" i="62" s="1"/>
  <c r="E25" i="62"/>
  <c r="D25" i="62"/>
  <c r="F25" i="62" s="1"/>
  <c r="D24" i="62"/>
  <c r="E24" i="62" s="1"/>
  <c r="D23" i="62"/>
  <c r="E23" i="62" s="1"/>
  <c r="I22" i="62"/>
  <c r="F22" i="62"/>
  <c r="D22" i="62"/>
  <c r="E22" i="62" s="1"/>
  <c r="F21" i="62"/>
  <c r="D21" i="62"/>
  <c r="E21" i="62" s="1"/>
  <c r="E20" i="62"/>
  <c r="E28" i="62" s="1"/>
  <c r="D20" i="62"/>
  <c r="F20" i="62" s="1"/>
  <c r="C18" i="62"/>
  <c r="B18" i="62"/>
  <c r="E17" i="62"/>
  <c r="D17" i="62"/>
  <c r="F17" i="62" s="1"/>
  <c r="F16" i="62"/>
  <c r="D16" i="62"/>
  <c r="E16" i="62" s="1"/>
  <c r="E15" i="62"/>
  <c r="D15" i="62"/>
  <c r="F15" i="62" s="1"/>
  <c r="F14" i="62"/>
  <c r="D14" i="62"/>
  <c r="E14" i="62" s="1"/>
  <c r="E13" i="62"/>
  <c r="D13" i="62"/>
  <c r="F13" i="62" s="1"/>
  <c r="F12" i="62"/>
  <c r="F18" i="62" s="1"/>
  <c r="D12" i="62"/>
  <c r="E12" i="62" s="1"/>
  <c r="E18" i="62" s="1"/>
  <c r="C10" i="62"/>
  <c r="B10" i="62"/>
  <c r="D9" i="62"/>
  <c r="E9" i="62" s="1"/>
  <c r="E8" i="62"/>
  <c r="D8" i="62"/>
  <c r="F8" i="62" s="1"/>
  <c r="D7" i="62"/>
  <c r="E7" i="62" s="1"/>
  <c r="E6" i="62"/>
  <c r="D6" i="62"/>
  <c r="F6" i="62" s="1"/>
  <c r="D5" i="62"/>
  <c r="E5" i="62" s="1"/>
  <c r="E4" i="62"/>
  <c r="D4" i="62"/>
  <c r="F4" i="62" s="1"/>
  <c r="D3" i="62"/>
  <c r="D10" i="62" s="1"/>
  <c r="C97" i="61"/>
  <c r="B97" i="61"/>
  <c r="E96" i="61"/>
  <c r="D96" i="61"/>
  <c r="F96" i="61" s="1"/>
  <c r="D95" i="61"/>
  <c r="E95" i="61" s="1"/>
  <c r="E94" i="61"/>
  <c r="D94" i="61"/>
  <c r="F94" i="61" s="1"/>
  <c r="D93" i="61"/>
  <c r="E93" i="61" s="1"/>
  <c r="E92" i="61"/>
  <c r="D92" i="61"/>
  <c r="F92" i="61" s="1"/>
  <c r="D91" i="61"/>
  <c r="D90" i="61"/>
  <c r="C88" i="61"/>
  <c r="B88" i="61"/>
  <c r="E87" i="61"/>
  <c r="D87" i="61"/>
  <c r="F87" i="61" s="1"/>
  <c r="D86" i="61"/>
  <c r="E86" i="61" s="1"/>
  <c r="E85" i="61"/>
  <c r="D85" i="61"/>
  <c r="F85" i="61" s="1"/>
  <c r="D84" i="61"/>
  <c r="E84" i="61" s="1"/>
  <c r="E83" i="61"/>
  <c r="D83" i="61"/>
  <c r="F83" i="61" s="1"/>
  <c r="D82" i="61"/>
  <c r="E82" i="61" s="1"/>
  <c r="E81" i="61"/>
  <c r="D81" i="61"/>
  <c r="F81" i="61" s="1"/>
  <c r="C79" i="61"/>
  <c r="C98" i="61" s="1"/>
  <c r="B79" i="61"/>
  <c r="E78" i="61"/>
  <c r="D78" i="61"/>
  <c r="E77" i="61"/>
  <c r="E79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C64" i="61"/>
  <c r="B64" i="61"/>
  <c r="F63" i="61"/>
  <c r="D63" i="61"/>
  <c r="E63" i="61" s="1"/>
  <c r="E62" i="61"/>
  <c r="D62" i="61"/>
  <c r="F62" i="61" s="1"/>
  <c r="F61" i="61"/>
  <c r="D61" i="61"/>
  <c r="E61" i="61" s="1"/>
  <c r="E60" i="61"/>
  <c r="D60" i="61"/>
  <c r="F60" i="61" s="1"/>
  <c r="F59" i="61"/>
  <c r="F64" i="61" s="1"/>
  <c r="D59" i="61"/>
  <c r="E58" i="61"/>
  <c r="D58" i="61"/>
  <c r="F58" i="61" s="1"/>
  <c r="F57" i="61"/>
  <c r="D57" i="61"/>
  <c r="E57" i="61" s="1"/>
  <c r="E56" i="61"/>
  <c r="D56" i="61"/>
  <c r="F56" i="61" s="1"/>
  <c r="F55" i="61"/>
  <c r="D55" i="61"/>
  <c r="E55" i="61" s="1"/>
  <c r="E54" i="61"/>
  <c r="D54" i="61"/>
  <c r="F54" i="61" s="1"/>
  <c r="F53" i="61"/>
  <c r="D53" i="61"/>
  <c r="E53" i="61" s="1"/>
  <c r="E52" i="61"/>
  <c r="D52" i="61"/>
  <c r="F52" i="61" s="1"/>
  <c r="F51" i="61"/>
  <c r="D51" i="61"/>
  <c r="E51" i="61" s="1"/>
  <c r="E50" i="61"/>
  <c r="D50" i="61"/>
  <c r="F50" i="61" s="1"/>
  <c r="F49" i="61"/>
  <c r="D49" i="61"/>
  <c r="E49" i="61" s="1"/>
  <c r="E48" i="61"/>
  <c r="D48" i="61"/>
  <c r="F48" i="61" s="1"/>
  <c r="F47" i="61"/>
  <c r="D47" i="61"/>
  <c r="E47" i="61" s="1"/>
  <c r="E46" i="61"/>
  <c r="D46" i="61"/>
  <c r="F46" i="61" s="1"/>
  <c r="F45" i="61"/>
  <c r="D45" i="61"/>
  <c r="E45" i="61" s="1"/>
  <c r="E44" i="61"/>
  <c r="D44" i="61"/>
  <c r="F44" i="61" s="1"/>
  <c r="F43" i="61"/>
  <c r="D43" i="61"/>
  <c r="E43" i="61" s="1"/>
  <c r="E42" i="61"/>
  <c r="D42" i="61"/>
  <c r="F42" i="61" s="1"/>
  <c r="F41" i="61"/>
  <c r="D41" i="61"/>
  <c r="E41" i="61" s="1"/>
  <c r="E40" i="61"/>
  <c r="D40" i="61"/>
  <c r="F40" i="61" s="1"/>
  <c r="F39" i="61"/>
  <c r="D39" i="61"/>
  <c r="E39" i="61" s="1"/>
  <c r="E38" i="61"/>
  <c r="D38" i="61"/>
  <c r="F38" i="61" s="1"/>
  <c r="C37" i="61"/>
  <c r="B37" i="61"/>
  <c r="E36" i="61"/>
  <c r="D36" i="61"/>
  <c r="F36" i="61" s="1"/>
  <c r="F35" i="61"/>
  <c r="D35" i="61"/>
  <c r="E35" i="61" s="1"/>
  <c r="E34" i="61"/>
  <c r="D34" i="61"/>
  <c r="F34" i="61" s="1"/>
  <c r="F33" i="61"/>
  <c r="D33" i="61"/>
  <c r="E33" i="61" s="1"/>
  <c r="E32" i="61"/>
  <c r="D32" i="61"/>
  <c r="F32" i="61" s="1"/>
  <c r="F31" i="61"/>
  <c r="F37" i="61" s="1"/>
  <c r="D31" i="61"/>
  <c r="E31" i="61" s="1"/>
  <c r="E30" i="61"/>
  <c r="E37" i="61" s="1"/>
  <c r="D30" i="61"/>
  <c r="F30" i="61" s="1"/>
  <c r="C28" i="61"/>
  <c r="B28" i="61"/>
  <c r="E27" i="61"/>
  <c r="D27" i="61"/>
  <c r="F27" i="61" s="1"/>
  <c r="F26" i="61"/>
  <c r="D26" i="61"/>
  <c r="E26" i="61" s="1"/>
  <c r="E25" i="61"/>
  <c r="D25" i="61"/>
  <c r="F25" i="61" s="1"/>
  <c r="F24" i="61"/>
  <c r="D24" i="61"/>
  <c r="E24" i="61" s="1"/>
  <c r="F23" i="61"/>
  <c r="D23" i="61"/>
  <c r="E23" i="61" s="1"/>
  <c r="I22" i="61"/>
  <c r="D22" i="61"/>
  <c r="E22" i="61" s="1"/>
  <c r="D21" i="61"/>
  <c r="E21" i="61" s="1"/>
  <c r="E20" i="61"/>
  <c r="D20" i="61"/>
  <c r="F20" i="61" s="1"/>
  <c r="C18" i="61"/>
  <c r="B18" i="61"/>
  <c r="E17" i="61"/>
  <c r="D17" i="61"/>
  <c r="F17" i="61" s="1"/>
  <c r="D16" i="61"/>
  <c r="E16" i="61" s="1"/>
  <c r="E15" i="61"/>
  <c r="D15" i="61"/>
  <c r="F15" i="61" s="1"/>
  <c r="D14" i="61"/>
  <c r="E14" i="61" s="1"/>
  <c r="E13" i="61"/>
  <c r="D13" i="61"/>
  <c r="F13" i="61" s="1"/>
  <c r="D12" i="61"/>
  <c r="E12" i="61" s="1"/>
  <c r="E18" i="61" s="1"/>
  <c r="C10" i="61"/>
  <c r="B10" i="61"/>
  <c r="E9" i="61"/>
  <c r="D9" i="61"/>
  <c r="F9" i="61" s="1"/>
  <c r="D8" i="61"/>
  <c r="E8" i="61" s="1"/>
  <c r="E7" i="61"/>
  <c r="D7" i="61"/>
  <c r="F7" i="61" s="1"/>
  <c r="D6" i="61"/>
  <c r="E6" i="61" s="1"/>
  <c r="D5" i="61"/>
  <c r="F5" i="61" s="1"/>
  <c r="D4" i="61"/>
  <c r="E4" i="61" s="1"/>
  <c r="D3" i="61"/>
  <c r="F3" i="61" s="1"/>
  <c r="C97" i="60"/>
  <c r="B97" i="60"/>
  <c r="E96" i="60"/>
  <c r="D96" i="60"/>
  <c r="F96" i="60" s="1"/>
  <c r="D95" i="60"/>
  <c r="E95" i="60" s="1"/>
  <c r="E94" i="60"/>
  <c r="D94" i="60"/>
  <c r="F94" i="60" s="1"/>
  <c r="D93" i="60"/>
  <c r="E93" i="60" s="1"/>
  <c r="E92" i="60"/>
  <c r="D92" i="60"/>
  <c r="F92" i="60" s="1"/>
  <c r="D91" i="60"/>
  <c r="E91" i="60" s="1"/>
  <c r="D90" i="60"/>
  <c r="C88" i="60"/>
  <c r="B88" i="60"/>
  <c r="E87" i="60"/>
  <c r="D87" i="60"/>
  <c r="F87" i="60" s="1"/>
  <c r="D86" i="60"/>
  <c r="E86" i="60" s="1"/>
  <c r="E85" i="60"/>
  <c r="D85" i="60"/>
  <c r="F85" i="60" s="1"/>
  <c r="D84" i="60"/>
  <c r="E84" i="60" s="1"/>
  <c r="E83" i="60"/>
  <c r="D83" i="60"/>
  <c r="F83" i="60" s="1"/>
  <c r="D82" i="60"/>
  <c r="E82" i="60" s="1"/>
  <c r="E81" i="60"/>
  <c r="D81" i="60"/>
  <c r="F81" i="60" s="1"/>
  <c r="C79" i="60"/>
  <c r="C98" i="60" s="1"/>
  <c r="B79" i="60"/>
  <c r="E78" i="60"/>
  <c r="D78" i="60"/>
  <c r="E77" i="60"/>
  <c r="E79" i="60" s="1"/>
  <c r="D77" i="60"/>
  <c r="D79" i="60" s="1"/>
  <c r="F75" i="60"/>
  <c r="C75" i="60"/>
  <c r="B75" i="60"/>
  <c r="D74" i="60"/>
  <c r="E74" i="60" s="1"/>
  <c r="D73" i="60"/>
  <c r="E73" i="60" s="1"/>
  <c r="D72" i="60"/>
  <c r="E72" i="60" s="1"/>
  <c r="D71" i="60"/>
  <c r="E71" i="60" s="1"/>
  <c r="D70" i="60"/>
  <c r="E70" i="60" s="1"/>
  <c r="D69" i="60"/>
  <c r="E69" i="60" s="1"/>
  <c r="D68" i="60"/>
  <c r="E68" i="60" s="1"/>
  <c r="D67" i="60"/>
  <c r="E67" i="60" s="1"/>
  <c r="D66" i="60"/>
  <c r="E66" i="60" s="1"/>
  <c r="E75" i="60" s="1"/>
  <c r="C64" i="60"/>
  <c r="B64" i="60"/>
  <c r="F63" i="60"/>
  <c r="D63" i="60"/>
  <c r="E63" i="60" s="1"/>
  <c r="E62" i="60"/>
  <c r="D62" i="60"/>
  <c r="F62" i="60" s="1"/>
  <c r="F61" i="60"/>
  <c r="D61" i="60"/>
  <c r="E61" i="60" s="1"/>
  <c r="E60" i="60"/>
  <c r="D60" i="60"/>
  <c r="F60" i="60" s="1"/>
  <c r="F59" i="60"/>
  <c r="F64" i="60" s="1"/>
  <c r="D59" i="60"/>
  <c r="E58" i="60"/>
  <c r="D58" i="60"/>
  <c r="F58" i="60" s="1"/>
  <c r="F57" i="60"/>
  <c r="D57" i="60"/>
  <c r="E57" i="60" s="1"/>
  <c r="E56" i="60"/>
  <c r="D56" i="60"/>
  <c r="F56" i="60" s="1"/>
  <c r="F55" i="60"/>
  <c r="D55" i="60"/>
  <c r="E55" i="60" s="1"/>
  <c r="E54" i="60"/>
  <c r="D54" i="60"/>
  <c r="F54" i="60" s="1"/>
  <c r="F53" i="60"/>
  <c r="D53" i="60"/>
  <c r="E53" i="60" s="1"/>
  <c r="E52" i="60"/>
  <c r="D52" i="60"/>
  <c r="F52" i="60" s="1"/>
  <c r="F51" i="60"/>
  <c r="D51" i="60"/>
  <c r="E51" i="60" s="1"/>
  <c r="E50" i="60"/>
  <c r="D50" i="60"/>
  <c r="F50" i="60" s="1"/>
  <c r="F49" i="60"/>
  <c r="D49" i="60"/>
  <c r="E49" i="60" s="1"/>
  <c r="E48" i="60"/>
  <c r="D48" i="60"/>
  <c r="F48" i="60" s="1"/>
  <c r="F47" i="60"/>
  <c r="D47" i="60"/>
  <c r="E47" i="60" s="1"/>
  <c r="E46" i="60"/>
  <c r="D46" i="60"/>
  <c r="F46" i="60" s="1"/>
  <c r="F45" i="60"/>
  <c r="D45" i="60"/>
  <c r="E45" i="60" s="1"/>
  <c r="E44" i="60"/>
  <c r="D44" i="60"/>
  <c r="F44" i="60" s="1"/>
  <c r="F43" i="60"/>
  <c r="D43" i="60"/>
  <c r="E43" i="60" s="1"/>
  <c r="E42" i="60"/>
  <c r="D42" i="60"/>
  <c r="F42" i="60" s="1"/>
  <c r="F41" i="60"/>
  <c r="D41" i="60"/>
  <c r="E41" i="60" s="1"/>
  <c r="E40" i="60"/>
  <c r="D40" i="60"/>
  <c r="F40" i="60" s="1"/>
  <c r="F39" i="60"/>
  <c r="D39" i="60"/>
  <c r="E39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E34" i="60"/>
  <c r="D34" i="60"/>
  <c r="F34" i="60" s="1"/>
  <c r="F33" i="60"/>
  <c r="D33" i="60"/>
  <c r="E33" i="60" s="1"/>
  <c r="E32" i="60"/>
  <c r="D32" i="60"/>
  <c r="F32" i="60" s="1"/>
  <c r="F31" i="60"/>
  <c r="F37" i="60" s="1"/>
  <c r="D31" i="60"/>
  <c r="E31" i="60" s="1"/>
  <c r="E30" i="60"/>
  <c r="E37" i="60" s="1"/>
  <c r="D30" i="60"/>
  <c r="F30" i="60" s="1"/>
  <c r="C28" i="60"/>
  <c r="B28" i="60"/>
  <c r="E27" i="60"/>
  <c r="D27" i="60"/>
  <c r="F27" i="60" s="1"/>
  <c r="F26" i="60"/>
  <c r="D26" i="60"/>
  <c r="E26" i="60" s="1"/>
  <c r="E25" i="60"/>
  <c r="D25" i="60"/>
  <c r="F25" i="60" s="1"/>
  <c r="F24" i="60"/>
  <c r="D24" i="60"/>
  <c r="E24" i="60" s="1"/>
  <c r="F23" i="60"/>
  <c r="D23" i="60"/>
  <c r="E23" i="60" s="1"/>
  <c r="D22" i="60"/>
  <c r="E22" i="60" s="1"/>
  <c r="D21" i="60"/>
  <c r="E21" i="60" s="1"/>
  <c r="E20" i="60"/>
  <c r="D20" i="60"/>
  <c r="F20" i="60" s="1"/>
  <c r="C18" i="60"/>
  <c r="B18" i="60"/>
  <c r="E17" i="60"/>
  <c r="D17" i="60"/>
  <c r="F17" i="60" s="1"/>
  <c r="D16" i="60"/>
  <c r="E16" i="60" s="1"/>
  <c r="E15" i="60"/>
  <c r="D15" i="60"/>
  <c r="F15" i="60" s="1"/>
  <c r="D14" i="60"/>
  <c r="E14" i="60" s="1"/>
  <c r="E13" i="60"/>
  <c r="D13" i="60"/>
  <c r="F13" i="60" s="1"/>
  <c r="D12" i="60"/>
  <c r="E12" i="60" s="1"/>
  <c r="E18" i="60" s="1"/>
  <c r="C10" i="60"/>
  <c r="B10" i="60"/>
  <c r="E9" i="60"/>
  <c r="D9" i="60"/>
  <c r="F9" i="60" s="1"/>
  <c r="D8" i="60"/>
  <c r="E8" i="60" s="1"/>
  <c r="E7" i="60"/>
  <c r="D7" i="60"/>
  <c r="F7" i="60" s="1"/>
  <c r="D6" i="60"/>
  <c r="E6" i="60" s="1"/>
  <c r="E5" i="60"/>
  <c r="D5" i="60"/>
  <c r="F5" i="60" s="1"/>
  <c r="D4" i="60"/>
  <c r="E4" i="60" s="1"/>
  <c r="D3" i="60"/>
  <c r="F3" i="60" s="1"/>
  <c r="C97" i="59"/>
  <c r="B97" i="59"/>
  <c r="E96" i="59"/>
  <c r="D96" i="59"/>
  <c r="F96" i="59" s="1"/>
  <c r="F95" i="59"/>
  <c r="D95" i="59"/>
  <c r="E95" i="59" s="1"/>
  <c r="E94" i="59"/>
  <c r="D94" i="59"/>
  <c r="F94" i="59" s="1"/>
  <c r="F93" i="59"/>
  <c r="D93" i="59"/>
  <c r="E93" i="59" s="1"/>
  <c r="E92" i="59"/>
  <c r="D92" i="59"/>
  <c r="F92" i="59" s="1"/>
  <c r="F91" i="59"/>
  <c r="F97" i="59" s="1"/>
  <c r="D91" i="59"/>
  <c r="E91" i="59" s="1"/>
  <c r="E90" i="59"/>
  <c r="E97" i="59" s="1"/>
  <c r="D90" i="59"/>
  <c r="F90" i="59" s="1"/>
  <c r="C88" i="59"/>
  <c r="B88" i="59"/>
  <c r="E87" i="59"/>
  <c r="D87" i="59"/>
  <c r="F87" i="59" s="1"/>
  <c r="F86" i="59"/>
  <c r="D86" i="59"/>
  <c r="E86" i="59" s="1"/>
  <c r="E85" i="59"/>
  <c r="D85" i="59"/>
  <c r="F85" i="59" s="1"/>
  <c r="F84" i="59"/>
  <c r="D84" i="59"/>
  <c r="E84" i="59" s="1"/>
  <c r="E83" i="59"/>
  <c r="D83" i="59"/>
  <c r="F83" i="59" s="1"/>
  <c r="F82" i="59"/>
  <c r="F88" i="59" s="1"/>
  <c r="D82" i="59"/>
  <c r="E82" i="59" s="1"/>
  <c r="E81" i="59"/>
  <c r="E88" i="59" s="1"/>
  <c r="D81" i="59"/>
  <c r="F81" i="59" s="1"/>
  <c r="E79" i="59"/>
  <c r="C79" i="59"/>
  <c r="C98" i="59" s="1"/>
  <c r="B79" i="59"/>
  <c r="E78" i="59"/>
  <c r="D78" i="59"/>
  <c r="E77" i="59"/>
  <c r="D77" i="59"/>
  <c r="D79" i="59" s="1"/>
  <c r="F75" i="59"/>
  <c r="C75" i="59"/>
  <c r="B75" i="59"/>
  <c r="D74" i="59"/>
  <c r="E74" i="59" s="1"/>
  <c r="D73" i="59"/>
  <c r="E73" i="59" s="1"/>
  <c r="D72" i="59"/>
  <c r="E72" i="59" s="1"/>
  <c r="D71" i="59"/>
  <c r="E71" i="59" s="1"/>
  <c r="D70" i="59"/>
  <c r="E70" i="59" s="1"/>
  <c r="D69" i="59"/>
  <c r="E69" i="59" s="1"/>
  <c r="D68" i="59"/>
  <c r="E68" i="59" s="1"/>
  <c r="D67" i="59"/>
  <c r="E67" i="59" s="1"/>
  <c r="D66" i="59"/>
  <c r="E66" i="59" s="1"/>
  <c r="C64" i="59"/>
  <c r="B64" i="59"/>
  <c r="D63" i="59"/>
  <c r="E63" i="59" s="1"/>
  <c r="E62" i="59"/>
  <c r="D62" i="59"/>
  <c r="F62" i="59" s="1"/>
  <c r="D61" i="59"/>
  <c r="E61" i="59" s="1"/>
  <c r="E60" i="59"/>
  <c r="D60" i="59"/>
  <c r="F60" i="59" s="1"/>
  <c r="D59" i="59"/>
  <c r="E58" i="59"/>
  <c r="D58" i="59"/>
  <c r="F58" i="59" s="1"/>
  <c r="D57" i="59"/>
  <c r="E57" i="59" s="1"/>
  <c r="E56" i="59"/>
  <c r="D56" i="59"/>
  <c r="F56" i="59" s="1"/>
  <c r="D55" i="59"/>
  <c r="E55" i="59" s="1"/>
  <c r="E54" i="59"/>
  <c r="D54" i="59"/>
  <c r="F54" i="59" s="1"/>
  <c r="D53" i="59"/>
  <c r="E53" i="59" s="1"/>
  <c r="E52" i="59"/>
  <c r="D52" i="59"/>
  <c r="F52" i="59" s="1"/>
  <c r="D51" i="59"/>
  <c r="E51" i="59" s="1"/>
  <c r="E50" i="59"/>
  <c r="D50" i="59"/>
  <c r="F50" i="59" s="1"/>
  <c r="D49" i="59"/>
  <c r="E49" i="59" s="1"/>
  <c r="E48" i="59"/>
  <c r="D48" i="59"/>
  <c r="F48" i="59" s="1"/>
  <c r="D47" i="59"/>
  <c r="E47" i="59" s="1"/>
  <c r="E46" i="59"/>
  <c r="D46" i="59"/>
  <c r="F46" i="59" s="1"/>
  <c r="D45" i="59"/>
  <c r="E45" i="59" s="1"/>
  <c r="E44" i="59"/>
  <c r="D44" i="59"/>
  <c r="F44" i="59" s="1"/>
  <c r="D43" i="59"/>
  <c r="E43" i="59" s="1"/>
  <c r="E42" i="59"/>
  <c r="D42" i="59"/>
  <c r="F42" i="59" s="1"/>
  <c r="D41" i="59"/>
  <c r="E41" i="59" s="1"/>
  <c r="E40" i="59"/>
  <c r="D40" i="59"/>
  <c r="F40" i="59" s="1"/>
  <c r="D39" i="59"/>
  <c r="E39" i="59" s="1"/>
  <c r="E38" i="59"/>
  <c r="D38" i="59"/>
  <c r="F38" i="59" s="1"/>
  <c r="C37" i="59"/>
  <c r="B37" i="59"/>
  <c r="E36" i="59"/>
  <c r="D36" i="59"/>
  <c r="F36" i="59" s="1"/>
  <c r="D35" i="59"/>
  <c r="E35" i="59" s="1"/>
  <c r="E34" i="59"/>
  <c r="D34" i="59"/>
  <c r="F34" i="59" s="1"/>
  <c r="D33" i="59"/>
  <c r="E33" i="59" s="1"/>
  <c r="E32" i="59"/>
  <c r="D32" i="59"/>
  <c r="F32" i="59" s="1"/>
  <c r="D31" i="59"/>
  <c r="E31" i="59" s="1"/>
  <c r="E30" i="59"/>
  <c r="D30" i="59"/>
  <c r="F30" i="59" s="1"/>
  <c r="C28" i="59"/>
  <c r="B28" i="59"/>
  <c r="E27" i="59"/>
  <c r="D27" i="59"/>
  <c r="F27" i="59" s="1"/>
  <c r="D26" i="59"/>
  <c r="E26" i="59" s="1"/>
  <c r="E25" i="59"/>
  <c r="D25" i="59"/>
  <c r="F25" i="59" s="1"/>
  <c r="D24" i="59"/>
  <c r="E24" i="59" s="1"/>
  <c r="D23" i="59"/>
  <c r="E23" i="59" s="1"/>
  <c r="I22" i="59"/>
  <c r="F22" i="59"/>
  <c r="D22" i="59"/>
  <c r="E22" i="59" s="1"/>
  <c r="F21" i="59"/>
  <c r="D21" i="59"/>
  <c r="E21" i="59" s="1"/>
  <c r="E20" i="59"/>
  <c r="E28" i="59" s="1"/>
  <c r="D20" i="59"/>
  <c r="F20" i="59" s="1"/>
  <c r="C18" i="59"/>
  <c r="B18" i="59"/>
  <c r="E17" i="59"/>
  <c r="D17" i="59"/>
  <c r="F17" i="59" s="1"/>
  <c r="F16" i="59"/>
  <c r="D16" i="59"/>
  <c r="E16" i="59" s="1"/>
  <c r="E15" i="59"/>
  <c r="D15" i="59"/>
  <c r="F15" i="59" s="1"/>
  <c r="F14" i="59"/>
  <c r="D14" i="59"/>
  <c r="E14" i="59" s="1"/>
  <c r="E13" i="59"/>
  <c r="D13" i="59"/>
  <c r="F13" i="59" s="1"/>
  <c r="F12" i="59"/>
  <c r="F18" i="59" s="1"/>
  <c r="D12" i="59"/>
  <c r="E12" i="59" s="1"/>
  <c r="E18" i="59" s="1"/>
  <c r="C10" i="59"/>
  <c r="B10" i="59"/>
  <c r="D9" i="59"/>
  <c r="E9" i="59" s="1"/>
  <c r="E8" i="59"/>
  <c r="D8" i="59"/>
  <c r="F8" i="59" s="1"/>
  <c r="D7" i="59"/>
  <c r="E7" i="59" s="1"/>
  <c r="E6" i="59"/>
  <c r="D6" i="59"/>
  <c r="F6" i="59" s="1"/>
  <c r="D5" i="59"/>
  <c r="E5" i="59" s="1"/>
  <c r="E4" i="59"/>
  <c r="D4" i="59"/>
  <c r="F4" i="59" s="1"/>
  <c r="D3" i="59"/>
  <c r="D10" i="59" s="1"/>
  <c r="C97" i="28"/>
  <c r="B97" i="28"/>
  <c r="E96" i="28"/>
  <c r="D96" i="28"/>
  <c r="F96" i="28" s="1"/>
  <c r="D95" i="28"/>
  <c r="E95" i="28" s="1"/>
  <c r="E94" i="28"/>
  <c r="D94" i="28"/>
  <c r="F94" i="28" s="1"/>
  <c r="D93" i="28"/>
  <c r="E93" i="28" s="1"/>
  <c r="E92" i="28"/>
  <c r="D92" i="28"/>
  <c r="F92" i="28" s="1"/>
  <c r="D91" i="28"/>
  <c r="E91" i="28" s="1"/>
  <c r="E90" i="28"/>
  <c r="D90" i="28"/>
  <c r="F90" i="28" s="1"/>
  <c r="C88" i="28"/>
  <c r="B88" i="28"/>
  <c r="E87" i="28"/>
  <c r="D87" i="28"/>
  <c r="F87" i="28" s="1"/>
  <c r="D86" i="28"/>
  <c r="E86" i="28" s="1"/>
  <c r="E85" i="28"/>
  <c r="D85" i="28"/>
  <c r="F85" i="28" s="1"/>
  <c r="D84" i="28"/>
  <c r="E84" i="28" s="1"/>
  <c r="E83" i="28"/>
  <c r="D83" i="28"/>
  <c r="F83" i="28" s="1"/>
  <c r="D82" i="28"/>
  <c r="E82" i="28" s="1"/>
  <c r="E81" i="28"/>
  <c r="D81" i="28"/>
  <c r="F81" i="28" s="1"/>
  <c r="C79" i="28"/>
  <c r="C98" i="28" s="1"/>
  <c r="B79" i="28"/>
  <c r="E78" i="28"/>
  <c r="D78" i="28"/>
  <c r="E77" i="28"/>
  <c r="E79" i="28" s="1"/>
  <c r="D77" i="28"/>
  <c r="D79" i="28" s="1"/>
  <c r="F75" i="28"/>
  <c r="C75" i="28"/>
  <c r="B75" i="28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E75" i="28" s="1"/>
  <c r="C64" i="28"/>
  <c r="F63" i="28"/>
  <c r="D63" i="28"/>
  <c r="E63" i="28" s="1"/>
  <c r="E62" i="28"/>
  <c r="D62" i="28"/>
  <c r="F62" i="28" s="1"/>
  <c r="F61" i="28"/>
  <c r="D61" i="28"/>
  <c r="E61" i="28" s="1"/>
  <c r="E60" i="28"/>
  <c r="D60" i="28"/>
  <c r="F60" i="28" s="1"/>
  <c r="F59" i="28"/>
  <c r="D59" i="28"/>
  <c r="E58" i="28"/>
  <c r="D58" i="28"/>
  <c r="F58" i="28" s="1"/>
  <c r="F57" i="28"/>
  <c r="D57" i="28"/>
  <c r="E57" i="28" s="1"/>
  <c r="E56" i="28"/>
  <c r="D56" i="28"/>
  <c r="F56" i="28" s="1"/>
  <c r="F55" i="28"/>
  <c r="D55" i="28"/>
  <c r="E55" i="28" s="1"/>
  <c r="D54" i="28"/>
  <c r="F54" i="28" s="1"/>
  <c r="D53" i="28"/>
  <c r="D52" i="28"/>
  <c r="F52" i="28" s="1"/>
  <c r="F51" i="28"/>
  <c r="D51" i="28"/>
  <c r="E51" i="28" s="1"/>
  <c r="D50" i="28"/>
  <c r="F50" i="28" s="1"/>
  <c r="D49" i="28"/>
  <c r="E49" i="28" s="1"/>
  <c r="D48" i="28"/>
  <c r="F48" i="28" s="1"/>
  <c r="F47" i="28"/>
  <c r="D47" i="28"/>
  <c r="E47" i="28" s="1"/>
  <c r="E46" i="28"/>
  <c r="D46" i="28"/>
  <c r="F46" i="28" s="1"/>
  <c r="F45" i="28"/>
  <c r="D45" i="28"/>
  <c r="E45" i="28" s="1"/>
  <c r="E44" i="28"/>
  <c r="D44" i="28"/>
  <c r="F44" i="28" s="1"/>
  <c r="D43" i="28"/>
  <c r="E42" i="28"/>
  <c r="D42" i="28"/>
  <c r="F42" i="28" s="1"/>
  <c r="F41" i="28"/>
  <c r="D41" i="28"/>
  <c r="E41" i="28" s="1"/>
  <c r="D40" i="28"/>
  <c r="F40" i="28" s="1"/>
  <c r="F39" i="28"/>
  <c r="D39" i="28"/>
  <c r="E39" i="28" s="1"/>
  <c r="E38" i="28"/>
  <c r="D38" i="28"/>
  <c r="F38" i="28" s="1"/>
  <c r="C37" i="28"/>
  <c r="B37" i="28"/>
  <c r="E36" i="28"/>
  <c r="D36" i="28"/>
  <c r="F36" i="28" s="1"/>
  <c r="F35" i="28"/>
  <c r="D35" i="28"/>
  <c r="E35" i="28" s="1"/>
  <c r="E34" i="28"/>
  <c r="D34" i="28"/>
  <c r="F34" i="28" s="1"/>
  <c r="F33" i="28"/>
  <c r="D33" i="28"/>
  <c r="E33" i="28" s="1"/>
  <c r="E32" i="28"/>
  <c r="D32" i="28"/>
  <c r="F32" i="28" s="1"/>
  <c r="F31" i="28"/>
  <c r="F37" i="28" s="1"/>
  <c r="D31" i="28"/>
  <c r="E31" i="28" s="1"/>
  <c r="E30" i="28"/>
  <c r="E37" i="28" s="1"/>
  <c r="D30" i="28"/>
  <c r="F30" i="28" s="1"/>
  <c r="C28" i="28"/>
  <c r="B28" i="28"/>
  <c r="E27" i="28"/>
  <c r="D27" i="28"/>
  <c r="F27" i="28" s="1"/>
  <c r="F26" i="28"/>
  <c r="D26" i="28"/>
  <c r="E26" i="28" s="1"/>
  <c r="E25" i="28"/>
  <c r="D25" i="28"/>
  <c r="F25" i="28" s="1"/>
  <c r="F24" i="28"/>
  <c r="D24" i="28"/>
  <c r="E24" i="28" s="1"/>
  <c r="F23" i="28"/>
  <c r="D23" i="28"/>
  <c r="E23" i="28" s="1"/>
  <c r="D22" i="28"/>
  <c r="E22" i="28" s="1"/>
  <c r="D21" i="28"/>
  <c r="E21" i="28" s="1"/>
  <c r="E20" i="28"/>
  <c r="D20" i="28"/>
  <c r="F20" i="28" s="1"/>
  <c r="C18" i="28"/>
  <c r="B18" i="28"/>
  <c r="E17" i="28"/>
  <c r="D17" i="28"/>
  <c r="F17" i="28" s="1"/>
  <c r="D16" i="28"/>
  <c r="E16" i="28" s="1"/>
  <c r="E15" i="28"/>
  <c r="D15" i="28"/>
  <c r="F15" i="28" s="1"/>
  <c r="D14" i="28"/>
  <c r="E14" i="28" s="1"/>
  <c r="E13" i="28"/>
  <c r="D13" i="28"/>
  <c r="F13" i="28" s="1"/>
  <c r="D12" i="28"/>
  <c r="E12" i="28" s="1"/>
  <c r="E18" i="28" s="1"/>
  <c r="C10" i="28"/>
  <c r="B10" i="28"/>
  <c r="E9" i="28"/>
  <c r="D9" i="28"/>
  <c r="F9" i="28" s="1"/>
  <c r="D8" i="28"/>
  <c r="E8" i="28" s="1"/>
  <c r="E7" i="28"/>
  <c r="D7" i="28"/>
  <c r="F7" i="28" s="1"/>
  <c r="D6" i="28"/>
  <c r="E6" i="28" s="1"/>
  <c r="E5" i="28"/>
  <c r="D5" i="28"/>
  <c r="F5" i="28" s="1"/>
  <c r="D4" i="28"/>
  <c r="E4" i="28" s="1"/>
  <c r="E3" i="28"/>
  <c r="D3" i="28"/>
  <c r="F3" i="28" s="1"/>
  <c r="C97" i="79"/>
  <c r="B97" i="79"/>
  <c r="E96" i="79"/>
  <c r="D96" i="79"/>
  <c r="F96" i="79" s="1"/>
  <c r="F95" i="79"/>
  <c r="D95" i="79"/>
  <c r="E95" i="79" s="1"/>
  <c r="E94" i="79"/>
  <c r="D94" i="79"/>
  <c r="F94" i="79" s="1"/>
  <c r="F93" i="79"/>
  <c r="D93" i="79"/>
  <c r="E93" i="79" s="1"/>
  <c r="E92" i="79"/>
  <c r="D92" i="79"/>
  <c r="F92" i="79" s="1"/>
  <c r="F91" i="79"/>
  <c r="F97" i="79" s="1"/>
  <c r="D91" i="79"/>
  <c r="E91" i="79" s="1"/>
  <c r="E90" i="79"/>
  <c r="E97" i="79" s="1"/>
  <c r="D90" i="79"/>
  <c r="F90" i="79" s="1"/>
  <c r="C88" i="79"/>
  <c r="B88" i="79"/>
  <c r="E87" i="79"/>
  <c r="D87" i="79"/>
  <c r="F87" i="79" s="1"/>
  <c r="F86" i="79"/>
  <c r="D86" i="79"/>
  <c r="E86" i="79" s="1"/>
  <c r="E85" i="79"/>
  <c r="D85" i="79"/>
  <c r="F85" i="79" s="1"/>
  <c r="F84" i="79"/>
  <c r="D84" i="79"/>
  <c r="E84" i="79" s="1"/>
  <c r="E83" i="79"/>
  <c r="D83" i="79"/>
  <c r="F83" i="79" s="1"/>
  <c r="F82" i="79"/>
  <c r="D82" i="79"/>
  <c r="E82" i="79" s="1"/>
  <c r="D81" i="79"/>
  <c r="E79" i="79"/>
  <c r="C79" i="79"/>
  <c r="C98" i="79" s="1"/>
  <c r="B79" i="79"/>
  <c r="E78" i="79"/>
  <c r="D78" i="79"/>
  <c r="E77" i="79"/>
  <c r="D77" i="79"/>
  <c r="D79" i="79" s="1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E66" i="79" s="1"/>
  <c r="C64" i="79"/>
  <c r="B64" i="79"/>
  <c r="D63" i="79"/>
  <c r="E63" i="79" s="1"/>
  <c r="E62" i="79"/>
  <c r="D62" i="79"/>
  <c r="F62" i="79" s="1"/>
  <c r="D61" i="79"/>
  <c r="E61" i="79" s="1"/>
  <c r="E60" i="79"/>
  <c r="D60" i="79"/>
  <c r="F60" i="79" s="1"/>
  <c r="D59" i="79"/>
  <c r="E58" i="79"/>
  <c r="D58" i="79"/>
  <c r="F58" i="79" s="1"/>
  <c r="D57" i="79"/>
  <c r="E57" i="79" s="1"/>
  <c r="E56" i="79"/>
  <c r="D56" i="79"/>
  <c r="F56" i="79" s="1"/>
  <c r="D55" i="79"/>
  <c r="E55" i="79" s="1"/>
  <c r="E54" i="79"/>
  <c r="D54" i="79"/>
  <c r="F54" i="79" s="1"/>
  <c r="D53" i="79"/>
  <c r="E53" i="79" s="1"/>
  <c r="E52" i="79"/>
  <c r="D52" i="79"/>
  <c r="F52" i="79" s="1"/>
  <c r="D51" i="79"/>
  <c r="E51" i="79" s="1"/>
  <c r="E50" i="79"/>
  <c r="D50" i="79"/>
  <c r="F50" i="79" s="1"/>
  <c r="D49" i="79"/>
  <c r="E49" i="79" s="1"/>
  <c r="E48" i="79"/>
  <c r="D48" i="79"/>
  <c r="F48" i="79" s="1"/>
  <c r="D47" i="79"/>
  <c r="E47" i="79" s="1"/>
  <c r="E46" i="79"/>
  <c r="D46" i="79"/>
  <c r="F46" i="79" s="1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E40" i="79"/>
  <c r="D40" i="79"/>
  <c r="F40" i="79" s="1"/>
  <c r="D39" i="79"/>
  <c r="E39" i="79" s="1"/>
  <c r="E38" i="79"/>
  <c r="D38" i="79"/>
  <c r="F38" i="79" s="1"/>
  <c r="C37" i="79"/>
  <c r="B37" i="79"/>
  <c r="E36" i="79"/>
  <c r="D36" i="79"/>
  <c r="F36" i="79" s="1"/>
  <c r="D35" i="79"/>
  <c r="E35" i="79" s="1"/>
  <c r="E34" i="79"/>
  <c r="D34" i="79"/>
  <c r="F34" i="79" s="1"/>
  <c r="D33" i="79"/>
  <c r="E33" i="79" s="1"/>
  <c r="D32" i="79"/>
  <c r="F32" i="79" s="1"/>
  <c r="D31" i="79"/>
  <c r="E31" i="79" s="1"/>
  <c r="D30" i="79"/>
  <c r="F30" i="79" s="1"/>
  <c r="C28" i="79"/>
  <c r="B28" i="79"/>
  <c r="E27" i="79"/>
  <c r="D27" i="79"/>
  <c r="F27" i="79" s="1"/>
  <c r="D26" i="79"/>
  <c r="E26" i="79" s="1"/>
  <c r="E25" i="79"/>
  <c r="D25" i="79"/>
  <c r="F25" i="79" s="1"/>
  <c r="D24" i="79"/>
  <c r="E24" i="79" s="1"/>
  <c r="D23" i="79"/>
  <c r="E23" i="79" s="1"/>
  <c r="F22" i="79"/>
  <c r="D22" i="79"/>
  <c r="E22" i="79" s="1"/>
  <c r="F21" i="79"/>
  <c r="D21" i="79"/>
  <c r="E21" i="79" s="1"/>
  <c r="E20" i="79"/>
  <c r="E28" i="79" s="1"/>
  <c r="D20" i="79"/>
  <c r="F20" i="79" s="1"/>
  <c r="C18" i="79"/>
  <c r="B18" i="79"/>
  <c r="E17" i="79"/>
  <c r="D17" i="79"/>
  <c r="F17" i="79" s="1"/>
  <c r="F16" i="79"/>
  <c r="D16" i="79"/>
  <c r="E16" i="79" s="1"/>
  <c r="E15" i="79"/>
  <c r="D15" i="79"/>
  <c r="F15" i="79" s="1"/>
  <c r="F14" i="79"/>
  <c r="D14" i="79"/>
  <c r="E14" i="79" s="1"/>
  <c r="E13" i="79"/>
  <c r="D13" i="79"/>
  <c r="F13" i="79" s="1"/>
  <c r="F12" i="79"/>
  <c r="D12" i="79"/>
  <c r="E12" i="79" s="1"/>
  <c r="C10" i="79"/>
  <c r="B10" i="79"/>
  <c r="D9" i="79"/>
  <c r="E9" i="79" s="1"/>
  <c r="E8" i="79"/>
  <c r="D8" i="79"/>
  <c r="F8" i="79" s="1"/>
  <c r="D7" i="79"/>
  <c r="E7" i="79" s="1"/>
  <c r="E6" i="79"/>
  <c r="D6" i="79"/>
  <c r="F6" i="79" s="1"/>
  <c r="D5" i="79"/>
  <c r="E5" i="79" s="1"/>
  <c r="D4" i="79"/>
  <c r="F4" i="79" s="1"/>
  <c r="D3" i="79"/>
  <c r="C97" i="78"/>
  <c r="B97" i="78"/>
  <c r="D96" i="78"/>
  <c r="F96" i="78" s="1"/>
  <c r="E95" i="78"/>
  <c r="D95" i="78"/>
  <c r="F95" i="78" s="1"/>
  <c r="D94" i="78"/>
  <c r="F94" i="78" s="1"/>
  <c r="E93" i="78"/>
  <c r="D93" i="78"/>
  <c r="F93" i="78" s="1"/>
  <c r="D92" i="78"/>
  <c r="F92" i="78" s="1"/>
  <c r="E91" i="78"/>
  <c r="D91" i="78"/>
  <c r="F91" i="78" s="1"/>
  <c r="D90" i="78"/>
  <c r="F90" i="78" s="1"/>
  <c r="C88" i="78"/>
  <c r="B88" i="78"/>
  <c r="D87" i="78"/>
  <c r="F87" i="78" s="1"/>
  <c r="E86" i="78"/>
  <c r="D86" i="78"/>
  <c r="F86" i="78" s="1"/>
  <c r="D85" i="78"/>
  <c r="F85" i="78" s="1"/>
  <c r="E84" i="78"/>
  <c r="D84" i="78"/>
  <c r="F84" i="78" s="1"/>
  <c r="D83" i="78"/>
  <c r="F83" i="78" s="1"/>
  <c r="E82" i="78"/>
  <c r="D82" i="78"/>
  <c r="F82" i="78" s="1"/>
  <c r="D81" i="78"/>
  <c r="F81" i="78" s="1"/>
  <c r="C79" i="78"/>
  <c r="B79" i="78"/>
  <c r="D78" i="78"/>
  <c r="E78" i="78" s="1"/>
  <c r="D77" i="78"/>
  <c r="D79" i="78" s="1"/>
  <c r="F75" i="78"/>
  <c r="C75" i="78"/>
  <c r="B75" i="78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E67" i="78" s="1"/>
  <c r="D66" i="78"/>
  <c r="E66" i="78" s="1"/>
  <c r="C64" i="78"/>
  <c r="B64" i="78"/>
  <c r="D63" i="78"/>
  <c r="E63" i="78" s="1"/>
  <c r="D62" i="78"/>
  <c r="F62" i="78" s="1"/>
  <c r="D61" i="78"/>
  <c r="E61" i="78" s="1"/>
  <c r="D60" i="78"/>
  <c r="F60" i="78" s="1"/>
  <c r="D59" i="78"/>
  <c r="D64" i="78" s="1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F42" i="78" s="1"/>
  <c r="D41" i="78"/>
  <c r="E41" i="78" s="1"/>
  <c r="E40" i="78"/>
  <c r="D40" i="78"/>
  <c r="F40" i="78" s="1"/>
  <c r="D39" i="78"/>
  <c r="E39" i="78" s="1"/>
  <c r="E38" i="78"/>
  <c r="D38" i="78"/>
  <c r="F38" i="78" s="1"/>
  <c r="C37" i="78"/>
  <c r="B37" i="78"/>
  <c r="D36" i="78"/>
  <c r="F36" i="78" s="1"/>
  <c r="D35" i="78"/>
  <c r="E35" i="78" s="1"/>
  <c r="D34" i="78"/>
  <c r="F34" i="78" s="1"/>
  <c r="D33" i="78"/>
  <c r="E33" i="78" s="1"/>
  <c r="D32" i="78"/>
  <c r="F32" i="78" s="1"/>
  <c r="D31" i="78"/>
  <c r="E31" i="78" s="1"/>
  <c r="D30" i="78"/>
  <c r="C28" i="78"/>
  <c r="B28" i="78"/>
  <c r="D27" i="78"/>
  <c r="F27" i="78" s="1"/>
  <c r="E26" i="78"/>
  <c r="D26" i="78"/>
  <c r="F26" i="78" s="1"/>
  <c r="D25" i="78"/>
  <c r="F25" i="78" s="1"/>
  <c r="E24" i="78"/>
  <c r="D24" i="78"/>
  <c r="F24" i="78" s="1"/>
  <c r="E23" i="78"/>
  <c r="D23" i="78"/>
  <c r="F23" i="78" s="1"/>
  <c r="I22" i="78"/>
  <c r="E22" i="78"/>
  <c r="D22" i="78"/>
  <c r="F22" i="78" s="1"/>
  <c r="E21" i="78"/>
  <c r="D21" i="78"/>
  <c r="F21" i="78" s="1"/>
  <c r="D20" i="78"/>
  <c r="F20" i="78" s="1"/>
  <c r="F28" i="78" s="1"/>
  <c r="C18" i="78"/>
  <c r="B18" i="78"/>
  <c r="D17" i="78"/>
  <c r="F17" i="78" s="1"/>
  <c r="E16" i="78"/>
  <c r="D16" i="78"/>
  <c r="F16" i="78" s="1"/>
  <c r="D15" i="78"/>
  <c r="F15" i="78" s="1"/>
  <c r="E14" i="78"/>
  <c r="D14" i="78"/>
  <c r="F14" i="78" s="1"/>
  <c r="D13" i="78"/>
  <c r="F13" i="78" s="1"/>
  <c r="E12" i="78"/>
  <c r="E18" i="78" s="1"/>
  <c r="D12" i="78"/>
  <c r="D18" i="78" s="1"/>
  <c r="C10" i="78"/>
  <c r="B10" i="78"/>
  <c r="D9" i="78"/>
  <c r="E9" i="78" s="1"/>
  <c r="E8" i="78"/>
  <c r="D8" i="78"/>
  <c r="F8" i="78" s="1"/>
  <c r="D7" i="78"/>
  <c r="E7" i="78" s="1"/>
  <c r="E6" i="78"/>
  <c r="D6" i="78"/>
  <c r="F6" i="78" s="1"/>
  <c r="D5" i="78"/>
  <c r="E5" i="78" s="1"/>
  <c r="E4" i="78"/>
  <c r="D4" i="78"/>
  <c r="F4" i="78" s="1"/>
  <c r="D3" i="78"/>
  <c r="D10" i="78" s="1"/>
  <c r="C97" i="77"/>
  <c r="B97" i="77"/>
  <c r="B98" i="77" s="1"/>
  <c r="E96" i="77"/>
  <c r="D96" i="77"/>
  <c r="F96" i="77" s="1"/>
  <c r="D95" i="77"/>
  <c r="E95" i="77" s="1"/>
  <c r="E94" i="77"/>
  <c r="D94" i="77"/>
  <c r="F94" i="77" s="1"/>
  <c r="D93" i="77"/>
  <c r="E93" i="77" s="1"/>
  <c r="E92" i="77"/>
  <c r="D92" i="77"/>
  <c r="F92" i="77" s="1"/>
  <c r="D91" i="77"/>
  <c r="E91" i="77" s="1"/>
  <c r="E90" i="77"/>
  <c r="E97" i="77" s="1"/>
  <c r="D90" i="77"/>
  <c r="F90" i="77" s="1"/>
  <c r="C88" i="77"/>
  <c r="B88" i="77"/>
  <c r="E87" i="77"/>
  <c r="D87" i="77"/>
  <c r="F87" i="77" s="1"/>
  <c r="D86" i="77"/>
  <c r="E86" i="77" s="1"/>
  <c r="E85" i="77"/>
  <c r="D85" i="77"/>
  <c r="F85" i="77" s="1"/>
  <c r="D84" i="77"/>
  <c r="E84" i="77" s="1"/>
  <c r="D83" i="77"/>
  <c r="F83" i="77" s="1"/>
  <c r="E82" i="77"/>
  <c r="D82" i="77"/>
  <c r="F82" i="77" s="1"/>
  <c r="D81" i="77"/>
  <c r="F81" i="77" s="1"/>
  <c r="C79" i="77"/>
  <c r="C98" i="77" s="1"/>
  <c r="B79" i="77"/>
  <c r="D78" i="77"/>
  <c r="E78" i="77" s="1"/>
  <c r="D77" i="77"/>
  <c r="D79" i="77" s="1"/>
  <c r="F75" i="77"/>
  <c r="C75" i="77"/>
  <c r="B75" i="77"/>
  <c r="E74" i="77"/>
  <c r="D74" i="77"/>
  <c r="E73" i="77"/>
  <c r="D73" i="77"/>
  <c r="E72" i="77"/>
  <c r="D72" i="77"/>
  <c r="E71" i="77"/>
  <c r="D71" i="77"/>
  <c r="E70" i="77"/>
  <c r="D70" i="77"/>
  <c r="E69" i="77"/>
  <c r="D69" i="77"/>
  <c r="E68" i="77"/>
  <c r="D68" i="77"/>
  <c r="E67" i="77"/>
  <c r="D67" i="77"/>
  <c r="E66" i="77"/>
  <c r="E75" i="77" s="1"/>
  <c r="D66" i="77"/>
  <c r="D75" i="77" s="1"/>
  <c r="C64" i="77"/>
  <c r="B64" i="77"/>
  <c r="E63" i="77"/>
  <c r="D63" i="77"/>
  <c r="F63" i="77" s="1"/>
  <c r="D62" i="77"/>
  <c r="F62" i="77" s="1"/>
  <c r="E61" i="77"/>
  <c r="D61" i="77"/>
  <c r="F61" i="77" s="1"/>
  <c r="D60" i="77"/>
  <c r="D64" i="77" s="1"/>
  <c r="E59" i="77"/>
  <c r="D59" i="77"/>
  <c r="F59" i="77" s="1"/>
  <c r="D58" i="77"/>
  <c r="F58" i="77" s="1"/>
  <c r="E57" i="77"/>
  <c r="D57" i="77"/>
  <c r="F57" i="77" s="1"/>
  <c r="D56" i="77"/>
  <c r="F56" i="77" s="1"/>
  <c r="E55" i="77"/>
  <c r="D55" i="77"/>
  <c r="F55" i="77" s="1"/>
  <c r="D54" i="77"/>
  <c r="F54" i="77" s="1"/>
  <c r="E53" i="77"/>
  <c r="D53" i="77"/>
  <c r="F53" i="77" s="1"/>
  <c r="D52" i="77"/>
  <c r="F52" i="77" s="1"/>
  <c r="E51" i="77"/>
  <c r="D51" i="77"/>
  <c r="F51" i="77" s="1"/>
  <c r="D50" i="77"/>
  <c r="F50" i="77" s="1"/>
  <c r="E49" i="77"/>
  <c r="D49" i="77"/>
  <c r="F49" i="77" s="1"/>
  <c r="D48" i="77"/>
  <c r="F48" i="77" s="1"/>
  <c r="E47" i="77"/>
  <c r="D47" i="77"/>
  <c r="F47" i="77" s="1"/>
  <c r="D46" i="77"/>
  <c r="F46" i="77" s="1"/>
  <c r="E45" i="77"/>
  <c r="D45" i="77"/>
  <c r="F45" i="77" s="1"/>
  <c r="D44" i="77"/>
  <c r="F44" i="77" s="1"/>
  <c r="E43" i="77"/>
  <c r="D43" i="77"/>
  <c r="F43" i="77" s="1"/>
  <c r="D42" i="77"/>
  <c r="F42" i="77" s="1"/>
  <c r="E41" i="77"/>
  <c r="D41" i="77"/>
  <c r="F41" i="77" s="1"/>
  <c r="D40" i="77"/>
  <c r="F40" i="77" s="1"/>
  <c r="E39" i="77"/>
  <c r="D39" i="77"/>
  <c r="F39" i="77" s="1"/>
  <c r="D38" i="77"/>
  <c r="F38" i="77" s="1"/>
  <c r="C37" i="77"/>
  <c r="B37" i="77"/>
  <c r="D36" i="77"/>
  <c r="F36" i="77" s="1"/>
  <c r="E35" i="77"/>
  <c r="D35" i="77"/>
  <c r="F35" i="77" s="1"/>
  <c r="D34" i="77"/>
  <c r="F34" i="77" s="1"/>
  <c r="E33" i="77"/>
  <c r="D33" i="77"/>
  <c r="F33" i="77" s="1"/>
  <c r="D32" i="77"/>
  <c r="F32" i="77" s="1"/>
  <c r="E31" i="77"/>
  <c r="D31" i="77"/>
  <c r="F31" i="77" s="1"/>
  <c r="D30" i="77"/>
  <c r="F30" i="77" s="1"/>
  <c r="C28" i="77"/>
  <c r="B28" i="77"/>
  <c r="D27" i="77"/>
  <c r="F27" i="77" s="1"/>
  <c r="E26" i="77"/>
  <c r="D26" i="77"/>
  <c r="F26" i="77" s="1"/>
  <c r="D25" i="77"/>
  <c r="F25" i="77" s="1"/>
  <c r="E24" i="77"/>
  <c r="D24" i="77"/>
  <c r="F24" i="77" s="1"/>
  <c r="E23" i="77"/>
  <c r="D23" i="77"/>
  <c r="F23" i="77" s="1"/>
  <c r="I22" i="77"/>
  <c r="E22" i="77"/>
  <c r="D22" i="77"/>
  <c r="F22" i="77" s="1"/>
  <c r="E21" i="77"/>
  <c r="D21" i="77"/>
  <c r="F21" i="77" s="1"/>
  <c r="D20" i="77"/>
  <c r="F20" i="77" s="1"/>
  <c r="C18" i="77"/>
  <c r="B18" i="77"/>
  <c r="D17" i="77"/>
  <c r="F17" i="77" s="1"/>
  <c r="E16" i="77"/>
  <c r="D16" i="77"/>
  <c r="F16" i="77" s="1"/>
  <c r="D15" i="77"/>
  <c r="F15" i="77" s="1"/>
  <c r="E14" i="77"/>
  <c r="D14" i="77"/>
  <c r="F14" i="77" s="1"/>
  <c r="D13" i="77"/>
  <c r="F13" i="77" s="1"/>
  <c r="E12" i="77"/>
  <c r="E18" i="77" s="1"/>
  <c r="D12" i="77"/>
  <c r="D18" i="77" s="1"/>
  <c r="C10" i="77"/>
  <c r="B10" i="77"/>
  <c r="E9" i="77"/>
  <c r="D9" i="77"/>
  <c r="F9" i="77" s="1"/>
  <c r="D8" i="77"/>
  <c r="F8" i="77" s="1"/>
  <c r="E7" i="77"/>
  <c r="D7" i="77"/>
  <c r="F7" i="77" s="1"/>
  <c r="D6" i="77"/>
  <c r="F6" i="77" s="1"/>
  <c r="E5" i="77"/>
  <c r="D5" i="77"/>
  <c r="F5" i="77" s="1"/>
  <c r="D4" i="77"/>
  <c r="D10" i="77" s="1"/>
  <c r="E3" i="77"/>
  <c r="D3" i="77"/>
  <c r="F3" i="77" s="1"/>
  <c r="C97" i="76"/>
  <c r="B97" i="76"/>
  <c r="E96" i="76"/>
  <c r="D96" i="76"/>
  <c r="F96" i="76" s="1"/>
  <c r="F95" i="76"/>
  <c r="D95" i="76"/>
  <c r="E95" i="76" s="1"/>
  <c r="E94" i="76"/>
  <c r="D94" i="76"/>
  <c r="F94" i="76" s="1"/>
  <c r="F93" i="76"/>
  <c r="D93" i="76"/>
  <c r="E93" i="76" s="1"/>
  <c r="E92" i="76"/>
  <c r="D92" i="76"/>
  <c r="F92" i="76" s="1"/>
  <c r="F91" i="76"/>
  <c r="D91" i="76"/>
  <c r="E91" i="76" s="1"/>
  <c r="D90" i="76"/>
  <c r="C88" i="76"/>
  <c r="B88" i="76"/>
  <c r="E87" i="76"/>
  <c r="D87" i="76"/>
  <c r="F87" i="76" s="1"/>
  <c r="F86" i="76"/>
  <c r="D86" i="76"/>
  <c r="E86" i="76" s="1"/>
  <c r="E85" i="76"/>
  <c r="D85" i="76"/>
  <c r="F85" i="76" s="1"/>
  <c r="F84" i="76"/>
  <c r="D84" i="76"/>
  <c r="E84" i="76" s="1"/>
  <c r="E83" i="76"/>
  <c r="D83" i="76"/>
  <c r="F83" i="76" s="1"/>
  <c r="F82" i="76"/>
  <c r="F88" i="76" s="1"/>
  <c r="D82" i="76"/>
  <c r="E82" i="76" s="1"/>
  <c r="E81" i="76"/>
  <c r="E88" i="76" s="1"/>
  <c r="D81" i="76"/>
  <c r="F81" i="76" s="1"/>
  <c r="E79" i="76"/>
  <c r="C79" i="76"/>
  <c r="B79" i="76"/>
  <c r="E78" i="76"/>
  <c r="D78" i="76"/>
  <c r="E77" i="76"/>
  <c r="D77" i="76"/>
  <c r="D79" i="76" s="1"/>
  <c r="F75" i="76"/>
  <c r="C75" i="76"/>
  <c r="B75" i="76"/>
  <c r="D74" i="76"/>
  <c r="E74" i="76" s="1"/>
  <c r="D73" i="76"/>
  <c r="E73" i="76" s="1"/>
  <c r="D72" i="76"/>
  <c r="E72" i="76" s="1"/>
  <c r="D71" i="76"/>
  <c r="E71" i="76" s="1"/>
  <c r="D70" i="76"/>
  <c r="E70" i="76" s="1"/>
  <c r="D69" i="76"/>
  <c r="E69" i="76" s="1"/>
  <c r="D68" i="76"/>
  <c r="E68" i="76" s="1"/>
  <c r="D67" i="76"/>
  <c r="E67" i="76" s="1"/>
  <c r="D66" i="76"/>
  <c r="E66" i="76" s="1"/>
  <c r="C64" i="76"/>
  <c r="B64" i="76"/>
  <c r="D63" i="76"/>
  <c r="E63" i="76" s="1"/>
  <c r="E62" i="76"/>
  <c r="D62" i="76"/>
  <c r="F62" i="76" s="1"/>
  <c r="D61" i="76"/>
  <c r="E61" i="76" s="1"/>
  <c r="E60" i="76"/>
  <c r="D60" i="76"/>
  <c r="F60" i="76" s="1"/>
  <c r="D59" i="76"/>
  <c r="E58" i="76"/>
  <c r="D58" i="76"/>
  <c r="F58" i="76" s="1"/>
  <c r="D57" i="76"/>
  <c r="E57" i="76" s="1"/>
  <c r="E56" i="76"/>
  <c r="D56" i="76"/>
  <c r="F56" i="76" s="1"/>
  <c r="D55" i="76"/>
  <c r="E55" i="76" s="1"/>
  <c r="E54" i="76"/>
  <c r="D54" i="76"/>
  <c r="F54" i="76" s="1"/>
  <c r="D53" i="76"/>
  <c r="E53" i="76" s="1"/>
  <c r="E52" i="76"/>
  <c r="E64" i="76" s="1"/>
  <c r="D52" i="76"/>
  <c r="F52" i="76" s="1"/>
  <c r="F64" i="76" s="1"/>
  <c r="D51" i="76"/>
  <c r="E51" i="76" s="1"/>
  <c r="E50" i="76"/>
  <c r="D50" i="76"/>
  <c r="F50" i="76" s="1"/>
  <c r="D49" i="76"/>
  <c r="D48" i="76"/>
  <c r="F48" i="76" s="1"/>
  <c r="D47" i="76"/>
  <c r="E47" i="76" s="1"/>
  <c r="E46" i="76"/>
  <c r="D46" i="76"/>
  <c r="F46" i="76" s="1"/>
  <c r="D45" i="76"/>
  <c r="E45" i="76" s="1"/>
  <c r="E44" i="76"/>
  <c r="D44" i="76"/>
  <c r="F44" i="76" s="1"/>
  <c r="D43" i="76"/>
  <c r="E43" i="76" s="1"/>
  <c r="E42" i="76"/>
  <c r="D42" i="76"/>
  <c r="F42" i="76" s="1"/>
  <c r="D41" i="76"/>
  <c r="E41" i="76" s="1"/>
  <c r="D40" i="76"/>
  <c r="F40" i="76" s="1"/>
  <c r="D39" i="76"/>
  <c r="E39" i="76" s="1"/>
  <c r="E38" i="76"/>
  <c r="D38" i="76"/>
  <c r="F38" i="76" s="1"/>
  <c r="C37" i="76"/>
  <c r="B37" i="76"/>
  <c r="E36" i="76"/>
  <c r="D36" i="76"/>
  <c r="F36" i="76" s="1"/>
  <c r="D35" i="76"/>
  <c r="E35" i="76" s="1"/>
  <c r="E34" i="76"/>
  <c r="D34" i="76"/>
  <c r="F34" i="76" s="1"/>
  <c r="D33" i="76"/>
  <c r="E33" i="76" s="1"/>
  <c r="E32" i="76"/>
  <c r="D32" i="76"/>
  <c r="F32" i="76" s="1"/>
  <c r="D31" i="76"/>
  <c r="E31" i="76" s="1"/>
  <c r="E30" i="76"/>
  <c r="D30" i="76"/>
  <c r="F30" i="76" s="1"/>
  <c r="C28" i="76"/>
  <c r="B28" i="76"/>
  <c r="E27" i="76"/>
  <c r="D27" i="76"/>
  <c r="F27" i="76" s="1"/>
  <c r="D26" i="76"/>
  <c r="E26" i="76" s="1"/>
  <c r="E25" i="76"/>
  <c r="D25" i="76"/>
  <c r="F25" i="76" s="1"/>
  <c r="D24" i="76"/>
  <c r="E24" i="76" s="1"/>
  <c r="D23" i="76"/>
  <c r="E23" i="76" s="1"/>
  <c r="F22" i="76"/>
  <c r="D22" i="76"/>
  <c r="E22" i="76" s="1"/>
  <c r="F21" i="76"/>
  <c r="D21" i="76"/>
  <c r="E21" i="76" s="1"/>
  <c r="E20" i="76"/>
  <c r="E28" i="76" s="1"/>
  <c r="D20" i="76"/>
  <c r="F20" i="76" s="1"/>
  <c r="B18" i="76"/>
  <c r="E17" i="76"/>
  <c r="D17" i="76"/>
  <c r="F17" i="76" s="1"/>
  <c r="F16" i="76"/>
  <c r="D16" i="76"/>
  <c r="E16" i="76" s="1"/>
  <c r="E15" i="76"/>
  <c r="D15" i="76"/>
  <c r="F15" i="76" s="1"/>
  <c r="F14" i="76"/>
  <c r="D14" i="76"/>
  <c r="E14" i="76" s="1"/>
  <c r="D13" i="76"/>
  <c r="F18" i="76" s="1"/>
  <c r="D12" i="76"/>
  <c r="E12" i="76" s="1"/>
  <c r="C10" i="76"/>
  <c r="B10" i="76"/>
  <c r="D9" i="76"/>
  <c r="E9" i="76" s="1"/>
  <c r="E8" i="76"/>
  <c r="D8" i="76"/>
  <c r="F8" i="76" s="1"/>
  <c r="D7" i="76"/>
  <c r="E7" i="76" s="1"/>
  <c r="E6" i="76"/>
  <c r="D6" i="76"/>
  <c r="F6" i="76" s="1"/>
  <c r="D5" i="76"/>
  <c r="E5" i="76" s="1"/>
  <c r="E4" i="76"/>
  <c r="D4" i="76"/>
  <c r="F4" i="76" s="1"/>
  <c r="D3" i="76"/>
  <c r="D10" i="76" s="1"/>
  <c r="C97" i="75"/>
  <c r="B97" i="75"/>
  <c r="E96" i="75"/>
  <c r="D96" i="75"/>
  <c r="F96" i="75" s="1"/>
  <c r="D95" i="75"/>
  <c r="E95" i="75" s="1"/>
  <c r="E94" i="75"/>
  <c r="D94" i="75"/>
  <c r="F94" i="75" s="1"/>
  <c r="D93" i="75"/>
  <c r="E93" i="75" s="1"/>
  <c r="E92" i="75"/>
  <c r="D92" i="75"/>
  <c r="F92" i="75" s="1"/>
  <c r="D91" i="75"/>
  <c r="E91" i="75" s="1"/>
  <c r="E90" i="75"/>
  <c r="D90" i="75"/>
  <c r="F90" i="75" s="1"/>
  <c r="C88" i="75"/>
  <c r="B88" i="75"/>
  <c r="E87" i="75"/>
  <c r="D87" i="75"/>
  <c r="F87" i="75" s="1"/>
  <c r="D86" i="75"/>
  <c r="E86" i="75" s="1"/>
  <c r="E85" i="75"/>
  <c r="D85" i="75"/>
  <c r="F85" i="75" s="1"/>
  <c r="D84" i="75"/>
  <c r="E84" i="75" s="1"/>
  <c r="E83" i="75"/>
  <c r="D83" i="75"/>
  <c r="F83" i="75" s="1"/>
  <c r="D82" i="75"/>
  <c r="E82" i="75" s="1"/>
  <c r="E81" i="75"/>
  <c r="D81" i="75"/>
  <c r="F81" i="75" s="1"/>
  <c r="C79" i="75"/>
  <c r="C98" i="75" s="1"/>
  <c r="B79" i="75"/>
  <c r="E78" i="75"/>
  <c r="D78" i="75"/>
  <c r="E77" i="75"/>
  <c r="E79" i="75" s="1"/>
  <c r="D77" i="75"/>
  <c r="D79" i="75" s="1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E67" i="75" s="1"/>
  <c r="D66" i="75"/>
  <c r="E66" i="75" s="1"/>
  <c r="E75" i="75" s="1"/>
  <c r="C64" i="75"/>
  <c r="B64" i="75"/>
  <c r="D63" i="75"/>
  <c r="E63" i="75" s="1"/>
  <c r="E62" i="75"/>
  <c r="D62" i="75"/>
  <c r="F62" i="75" s="1"/>
  <c r="D61" i="75"/>
  <c r="E61" i="75" s="1"/>
  <c r="D60" i="75"/>
  <c r="F60" i="75" s="1"/>
  <c r="F59" i="75"/>
  <c r="D59" i="75"/>
  <c r="D58" i="75"/>
  <c r="F58" i="75" s="1"/>
  <c r="D57" i="75"/>
  <c r="E57" i="75" s="1"/>
  <c r="E56" i="75"/>
  <c r="D56" i="75"/>
  <c r="F56" i="75" s="1"/>
  <c r="D55" i="75"/>
  <c r="E55" i="75" s="1"/>
  <c r="D54" i="75"/>
  <c r="F54" i="75" s="1"/>
  <c r="D53" i="75"/>
  <c r="E53" i="75" s="1"/>
  <c r="D52" i="75"/>
  <c r="F52" i="75" s="1"/>
  <c r="D51" i="75"/>
  <c r="E51" i="75" s="1"/>
  <c r="D50" i="75"/>
  <c r="F50" i="75" s="1"/>
  <c r="D49" i="75"/>
  <c r="E49" i="75" s="1"/>
  <c r="E48" i="75"/>
  <c r="D48" i="75"/>
  <c r="F48" i="75" s="1"/>
  <c r="D47" i="75"/>
  <c r="E47" i="75" s="1"/>
  <c r="D46" i="75"/>
  <c r="F46" i="75" s="1"/>
  <c r="F45" i="75"/>
  <c r="D45" i="75"/>
  <c r="E45" i="75" s="1"/>
  <c r="D44" i="75"/>
  <c r="F44" i="75" s="1"/>
  <c r="D43" i="75"/>
  <c r="E43" i="75" s="1"/>
  <c r="E42" i="75"/>
  <c r="D42" i="75"/>
  <c r="F42" i="75" s="1"/>
  <c r="D41" i="75"/>
  <c r="E41" i="75" s="1"/>
  <c r="D40" i="75"/>
  <c r="F40" i="75" s="1"/>
  <c r="F39" i="75"/>
  <c r="D39" i="75"/>
  <c r="E39" i="75" s="1"/>
  <c r="E38" i="75"/>
  <c r="D38" i="75"/>
  <c r="F38" i="75" s="1"/>
  <c r="C37" i="75"/>
  <c r="B37" i="75"/>
  <c r="E36" i="75"/>
  <c r="D36" i="75"/>
  <c r="F36" i="75" s="1"/>
  <c r="F35" i="75"/>
  <c r="D35" i="75"/>
  <c r="E35" i="75" s="1"/>
  <c r="E34" i="75"/>
  <c r="D34" i="75"/>
  <c r="F34" i="75" s="1"/>
  <c r="F33" i="75"/>
  <c r="D33" i="75"/>
  <c r="E33" i="75" s="1"/>
  <c r="E32" i="75"/>
  <c r="D32" i="75"/>
  <c r="F32" i="75" s="1"/>
  <c r="F31" i="75"/>
  <c r="F37" i="75" s="1"/>
  <c r="D31" i="75"/>
  <c r="E31" i="75" s="1"/>
  <c r="E30" i="75"/>
  <c r="E37" i="75" s="1"/>
  <c r="D30" i="75"/>
  <c r="F30" i="75" s="1"/>
  <c r="C28" i="75"/>
  <c r="B28" i="75"/>
  <c r="E27" i="75"/>
  <c r="D27" i="75"/>
  <c r="F27" i="75" s="1"/>
  <c r="F26" i="75"/>
  <c r="D26" i="75"/>
  <c r="E26" i="75" s="1"/>
  <c r="E25" i="75"/>
  <c r="D25" i="75"/>
  <c r="F25" i="75" s="1"/>
  <c r="F24" i="75"/>
  <c r="D24" i="75"/>
  <c r="E24" i="75" s="1"/>
  <c r="F23" i="75"/>
  <c r="D23" i="75"/>
  <c r="E23" i="75" s="1"/>
  <c r="I22" i="75"/>
  <c r="D22" i="75"/>
  <c r="E22" i="75" s="1"/>
  <c r="D21" i="75"/>
  <c r="E21" i="75" s="1"/>
  <c r="D20" i="75"/>
  <c r="F20" i="75" s="1"/>
  <c r="C18" i="75"/>
  <c r="B18" i="75"/>
  <c r="E17" i="75"/>
  <c r="D17" i="75"/>
  <c r="F17" i="75" s="1"/>
  <c r="D16" i="75"/>
  <c r="E16" i="75" s="1"/>
  <c r="E15" i="75"/>
  <c r="D15" i="75"/>
  <c r="F15" i="75" s="1"/>
  <c r="D14" i="75"/>
  <c r="E14" i="75" s="1"/>
  <c r="E13" i="75"/>
  <c r="D13" i="75"/>
  <c r="F13" i="75" s="1"/>
  <c r="D12" i="75"/>
  <c r="E12" i="75" s="1"/>
  <c r="C10" i="75"/>
  <c r="B10" i="75"/>
  <c r="E9" i="75"/>
  <c r="D9" i="75"/>
  <c r="F9" i="75" s="1"/>
  <c r="D8" i="75"/>
  <c r="E8" i="75" s="1"/>
  <c r="E7" i="75"/>
  <c r="D7" i="75"/>
  <c r="F7" i="75" s="1"/>
  <c r="D6" i="75"/>
  <c r="E6" i="75" s="1"/>
  <c r="E5" i="75"/>
  <c r="D5" i="75"/>
  <c r="F5" i="75" s="1"/>
  <c r="D4" i="75"/>
  <c r="E4" i="75" s="1"/>
  <c r="E3" i="75"/>
  <c r="D3" i="75"/>
  <c r="F3" i="75" s="1"/>
  <c r="C97" i="74"/>
  <c r="B97" i="74"/>
  <c r="E96" i="74"/>
  <c r="D96" i="74"/>
  <c r="F96" i="74" s="1"/>
  <c r="F95" i="74"/>
  <c r="D95" i="74"/>
  <c r="E95" i="74" s="1"/>
  <c r="E94" i="74"/>
  <c r="D94" i="74"/>
  <c r="F94" i="74" s="1"/>
  <c r="F93" i="74"/>
  <c r="D93" i="74"/>
  <c r="E93" i="74" s="1"/>
  <c r="E92" i="74"/>
  <c r="D92" i="74"/>
  <c r="F92" i="74" s="1"/>
  <c r="F91" i="74"/>
  <c r="F97" i="74" s="1"/>
  <c r="D91" i="74"/>
  <c r="E91" i="74" s="1"/>
  <c r="E90" i="74"/>
  <c r="E97" i="74" s="1"/>
  <c r="D90" i="74"/>
  <c r="F90" i="74" s="1"/>
  <c r="C88" i="74"/>
  <c r="B88" i="74"/>
  <c r="E87" i="74"/>
  <c r="D87" i="74"/>
  <c r="F87" i="74" s="1"/>
  <c r="F86" i="74"/>
  <c r="D86" i="74"/>
  <c r="E86" i="74" s="1"/>
  <c r="E85" i="74"/>
  <c r="D85" i="74"/>
  <c r="F85" i="74" s="1"/>
  <c r="F84" i="74"/>
  <c r="D84" i="74"/>
  <c r="E84" i="74" s="1"/>
  <c r="E83" i="74"/>
  <c r="D83" i="74"/>
  <c r="F83" i="74" s="1"/>
  <c r="F82" i="74"/>
  <c r="F88" i="74" s="1"/>
  <c r="D82" i="74"/>
  <c r="E82" i="74" s="1"/>
  <c r="E81" i="74"/>
  <c r="E88" i="74" s="1"/>
  <c r="D81" i="74"/>
  <c r="F81" i="74" s="1"/>
  <c r="E79" i="74"/>
  <c r="C79" i="74"/>
  <c r="C98" i="74" s="1"/>
  <c r="B79" i="74"/>
  <c r="E78" i="74"/>
  <c r="D78" i="74"/>
  <c r="E77" i="74"/>
  <c r="D77" i="74"/>
  <c r="D79" i="74" s="1"/>
  <c r="F75" i="74"/>
  <c r="C75" i="74"/>
  <c r="B75" i="74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C64" i="74"/>
  <c r="B64" i="74"/>
  <c r="D63" i="74"/>
  <c r="E63" i="74" s="1"/>
  <c r="E62" i="74"/>
  <c r="D62" i="74"/>
  <c r="F62" i="74" s="1"/>
  <c r="D61" i="74"/>
  <c r="E61" i="74" s="1"/>
  <c r="E60" i="74"/>
  <c r="D60" i="74"/>
  <c r="F60" i="74" s="1"/>
  <c r="D59" i="74"/>
  <c r="E58" i="74"/>
  <c r="D58" i="74"/>
  <c r="F58" i="74" s="1"/>
  <c r="D57" i="74"/>
  <c r="E57" i="74" s="1"/>
  <c r="E56" i="74"/>
  <c r="D56" i="74"/>
  <c r="F56" i="74" s="1"/>
  <c r="D55" i="74"/>
  <c r="E55" i="74" s="1"/>
  <c r="E54" i="74"/>
  <c r="D54" i="74"/>
  <c r="F54" i="74" s="1"/>
  <c r="D53" i="74"/>
  <c r="E53" i="74" s="1"/>
  <c r="E52" i="74"/>
  <c r="D52" i="74"/>
  <c r="F52" i="74" s="1"/>
  <c r="D51" i="74"/>
  <c r="E51" i="74" s="1"/>
  <c r="E50" i="74"/>
  <c r="D50" i="74"/>
  <c r="F50" i="74" s="1"/>
  <c r="D49" i="74"/>
  <c r="E49" i="74" s="1"/>
  <c r="E48" i="74"/>
  <c r="D48" i="74"/>
  <c r="F48" i="74" s="1"/>
  <c r="D47" i="74"/>
  <c r="E47" i="74" s="1"/>
  <c r="E46" i="74"/>
  <c r="D46" i="74"/>
  <c r="F46" i="74" s="1"/>
  <c r="D45" i="74"/>
  <c r="E45" i="74" s="1"/>
  <c r="E44" i="74"/>
  <c r="D44" i="74"/>
  <c r="F44" i="74" s="1"/>
  <c r="D43" i="74"/>
  <c r="E43" i="74" s="1"/>
  <c r="E42" i="74"/>
  <c r="D42" i="74"/>
  <c r="F42" i="74" s="1"/>
  <c r="D41" i="74"/>
  <c r="E41" i="74" s="1"/>
  <c r="E40" i="74"/>
  <c r="D40" i="74"/>
  <c r="F40" i="74" s="1"/>
  <c r="D39" i="74"/>
  <c r="E39" i="74" s="1"/>
  <c r="E38" i="74"/>
  <c r="D38" i="74"/>
  <c r="F38" i="74" s="1"/>
  <c r="C37" i="74"/>
  <c r="B37" i="74"/>
  <c r="E36" i="74"/>
  <c r="D36" i="74"/>
  <c r="F36" i="74" s="1"/>
  <c r="D35" i="74"/>
  <c r="E35" i="74" s="1"/>
  <c r="E34" i="74"/>
  <c r="D34" i="74"/>
  <c r="F34" i="74" s="1"/>
  <c r="D33" i="74"/>
  <c r="E33" i="74" s="1"/>
  <c r="E32" i="74"/>
  <c r="D32" i="74"/>
  <c r="F32" i="74" s="1"/>
  <c r="D31" i="74"/>
  <c r="E31" i="74" s="1"/>
  <c r="D30" i="74"/>
  <c r="F30" i="74" s="1"/>
  <c r="C28" i="74"/>
  <c r="B28" i="74"/>
  <c r="E27" i="74"/>
  <c r="D27" i="74"/>
  <c r="F27" i="74" s="1"/>
  <c r="D26" i="74"/>
  <c r="E26" i="74" s="1"/>
  <c r="E25" i="74"/>
  <c r="D25" i="74"/>
  <c r="F25" i="74" s="1"/>
  <c r="D24" i="74"/>
  <c r="E24" i="74" s="1"/>
  <c r="D23" i="74"/>
  <c r="E23" i="74" s="1"/>
  <c r="I22" i="74"/>
  <c r="F22" i="74"/>
  <c r="D22" i="74"/>
  <c r="E22" i="74" s="1"/>
  <c r="F21" i="74"/>
  <c r="D21" i="74"/>
  <c r="E21" i="74" s="1"/>
  <c r="E20" i="74"/>
  <c r="E28" i="74" s="1"/>
  <c r="D20" i="74"/>
  <c r="F20" i="74" s="1"/>
  <c r="C18" i="74"/>
  <c r="B18" i="74"/>
  <c r="E17" i="74"/>
  <c r="D17" i="74"/>
  <c r="F17" i="74" s="1"/>
  <c r="F16" i="74"/>
  <c r="D16" i="74"/>
  <c r="E16" i="74" s="1"/>
  <c r="E15" i="74"/>
  <c r="D15" i="74"/>
  <c r="F15" i="74" s="1"/>
  <c r="F14" i="74"/>
  <c r="D14" i="74"/>
  <c r="E14" i="74" s="1"/>
  <c r="E13" i="74"/>
  <c r="D13" i="74"/>
  <c r="F13" i="74" s="1"/>
  <c r="F12" i="74"/>
  <c r="F18" i="74" s="1"/>
  <c r="D12" i="74"/>
  <c r="E12" i="74" s="1"/>
  <c r="E18" i="74" s="1"/>
  <c r="C10" i="74"/>
  <c r="B10" i="74"/>
  <c r="D9" i="74"/>
  <c r="E9" i="74" s="1"/>
  <c r="E8" i="74"/>
  <c r="D8" i="74"/>
  <c r="F8" i="74" s="1"/>
  <c r="D7" i="74"/>
  <c r="E7" i="74" s="1"/>
  <c r="E6" i="74"/>
  <c r="D6" i="74"/>
  <c r="F6" i="74" s="1"/>
  <c r="D5" i="74"/>
  <c r="E5" i="74" s="1"/>
  <c r="E4" i="74"/>
  <c r="D4" i="74"/>
  <c r="F4" i="74" s="1"/>
  <c r="D3" i="74"/>
  <c r="D10" i="74" s="1"/>
  <c r="C97" i="73"/>
  <c r="B97" i="73"/>
  <c r="E96" i="73"/>
  <c r="D96" i="73"/>
  <c r="F96" i="73" s="1"/>
  <c r="D95" i="73"/>
  <c r="E95" i="73" s="1"/>
  <c r="E94" i="73"/>
  <c r="D94" i="73"/>
  <c r="F94" i="73" s="1"/>
  <c r="D93" i="73"/>
  <c r="E93" i="73" s="1"/>
  <c r="E92" i="73"/>
  <c r="D92" i="73"/>
  <c r="F92" i="73" s="1"/>
  <c r="D91" i="73"/>
  <c r="E91" i="73" s="1"/>
  <c r="E90" i="73"/>
  <c r="D90" i="73"/>
  <c r="F90" i="73" s="1"/>
  <c r="C88" i="73"/>
  <c r="B88" i="73"/>
  <c r="E87" i="73"/>
  <c r="D87" i="73"/>
  <c r="F87" i="73" s="1"/>
  <c r="D86" i="73"/>
  <c r="E86" i="73" s="1"/>
  <c r="E85" i="73"/>
  <c r="D85" i="73"/>
  <c r="F85" i="73" s="1"/>
  <c r="D84" i="73"/>
  <c r="E84" i="73" s="1"/>
  <c r="E83" i="73"/>
  <c r="D83" i="73"/>
  <c r="F83" i="73" s="1"/>
  <c r="D82" i="73"/>
  <c r="E82" i="73" s="1"/>
  <c r="E81" i="73"/>
  <c r="D81" i="73"/>
  <c r="F81" i="73" s="1"/>
  <c r="C79" i="73"/>
  <c r="B79" i="73"/>
  <c r="E78" i="73"/>
  <c r="D78" i="73"/>
  <c r="E77" i="73"/>
  <c r="E79" i="73" s="1"/>
  <c r="D77" i="73"/>
  <c r="D79" i="73" s="1"/>
  <c r="F75" i="73"/>
  <c r="C75" i="73"/>
  <c r="B75" i="73"/>
  <c r="D74" i="73"/>
  <c r="E74" i="73" s="1"/>
  <c r="D73" i="73"/>
  <c r="E73" i="73" s="1"/>
  <c r="D72" i="73"/>
  <c r="E72" i="73" s="1"/>
  <c r="D71" i="73"/>
  <c r="E71" i="73" s="1"/>
  <c r="D70" i="73"/>
  <c r="E70" i="73" s="1"/>
  <c r="D69" i="73"/>
  <c r="E69" i="73" s="1"/>
  <c r="D68" i="73"/>
  <c r="E68" i="73" s="1"/>
  <c r="D67" i="73"/>
  <c r="E67" i="73" s="1"/>
  <c r="D66" i="73"/>
  <c r="E66" i="73" s="1"/>
  <c r="E75" i="73" s="1"/>
  <c r="C64" i="73"/>
  <c r="B64" i="73"/>
  <c r="F63" i="73"/>
  <c r="D63" i="73"/>
  <c r="E63" i="73" s="1"/>
  <c r="E62" i="73"/>
  <c r="D62" i="73"/>
  <c r="F62" i="73" s="1"/>
  <c r="F61" i="73"/>
  <c r="D61" i="73"/>
  <c r="E61" i="73" s="1"/>
  <c r="E60" i="73"/>
  <c r="D60" i="73"/>
  <c r="F60" i="73" s="1"/>
  <c r="F59" i="73"/>
  <c r="F64" i="73" s="1"/>
  <c r="D59" i="73"/>
  <c r="E58" i="73"/>
  <c r="D58" i="73"/>
  <c r="F58" i="73" s="1"/>
  <c r="F57" i="73"/>
  <c r="D57" i="73"/>
  <c r="E57" i="73" s="1"/>
  <c r="E56" i="73"/>
  <c r="D56" i="73"/>
  <c r="F56" i="73" s="1"/>
  <c r="F55" i="73"/>
  <c r="D55" i="73"/>
  <c r="E55" i="73" s="1"/>
  <c r="E54" i="73"/>
  <c r="D54" i="73"/>
  <c r="F54" i="73" s="1"/>
  <c r="F53" i="73"/>
  <c r="D53" i="73"/>
  <c r="E53" i="73" s="1"/>
  <c r="E52" i="73"/>
  <c r="D52" i="73"/>
  <c r="F52" i="73" s="1"/>
  <c r="F51" i="73"/>
  <c r="D51" i="73"/>
  <c r="E51" i="73" s="1"/>
  <c r="E50" i="73"/>
  <c r="D50" i="73"/>
  <c r="F50" i="73" s="1"/>
  <c r="F49" i="73"/>
  <c r="D49" i="73"/>
  <c r="E49" i="73" s="1"/>
  <c r="E48" i="73"/>
  <c r="D48" i="73"/>
  <c r="F48" i="73" s="1"/>
  <c r="F47" i="73"/>
  <c r="D47" i="73"/>
  <c r="E47" i="73" s="1"/>
  <c r="E46" i="73"/>
  <c r="D46" i="73"/>
  <c r="F46" i="73" s="1"/>
  <c r="F45" i="73"/>
  <c r="D45" i="73"/>
  <c r="E45" i="73" s="1"/>
  <c r="E44" i="73"/>
  <c r="D44" i="73"/>
  <c r="F44" i="73" s="1"/>
  <c r="F43" i="73"/>
  <c r="D43" i="73"/>
  <c r="E43" i="73" s="1"/>
  <c r="E42" i="73"/>
  <c r="D42" i="73"/>
  <c r="F42" i="73" s="1"/>
  <c r="F41" i="73"/>
  <c r="D41" i="73"/>
  <c r="E41" i="73" s="1"/>
  <c r="E40" i="73"/>
  <c r="D40" i="73"/>
  <c r="F40" i="73" s="1"/>
  <c r="F39" i="73"/>
  <c r="D39" i="73"/>
  <c r="E39" i="73" s="1"/>
  <c r="E38" i="73"/>
  <c r="D38" i="73"/>
  <c r="F38" i="73" s="1"/>
  <c r="C37" i="73"/>
  <c r="B37" i="73"/>
  <c r="E36" i="73"/>
  <c r="D36" i="73"/>
  <c r="F36" i="73" s="1"/>
  <c r="F35" i="73"/>
  <c r="D35" i="73"/>
  <c r="E35" i="73" s="1"/>
  <c r="E34" i="73"/>
  <c r="D34" i="73"/>
  <c r="F34" i="73" s="1"/>
  <c r="F33" i="73"/>
  <c r="D33" i="73"/>
  <c r="E33" i="73" s="1"/>
  <c r="E32" i="73"/>
  <c r="D32" i="73"/>
  <c r="F32" i="73" s="1"/>
  <c r="D31" i="73"/>
  <c r="E31" i="73" s="1"/>
  <c r="D30" i="73"/>
  <c r="F30" i="73" s="1"/>
  <c r="C28" i="73"/>
  <c r="B28" i="73"/>
  <c r="E27" i="73"/>
  <c r="D27" i="73"/>
  <c r="F27" i="73" s="1"/>
  <c r="F26" i="73"/>
  <c r="D26" i="73"/>
  <c r="E26" i="73" s="1"/>
  <c r="E25" i="73"/>
  <c r="D25" i="73"/>
  <c r="F25" i="73" s="1"/>
  <c r="F24" i="73"/>
  <c r="D24" i="73"/>
  <c r="E24" i="73" s="1"/>
  <c r="F23" i="73"/>
  <c r="D23" i="73"/>
  <c r="E23" i="73" s="1"/>
  <c r="D22" i="73"/>
  <c r="E22" i="73" s="1"/>
  <c r="D21" i="73"/>
  <c r="E21" i="73" s="1"/>
  <c r="E20" i="73"/>
  <c r="D20" i="73"/>
  <c r="F20" i="73" s="1"/>
  <c r="C18" i="73"/>
  <c r="B18" i="73"/>
  <c r="E17" i="73"/>
  <c r="D17" i="73"/>
  <c r="F17" i="73" s="1"/>
  <c r="D16" i="73"/>
  <c r="E16" i="73" s="1"/>
  <c r="E15" i="73"/>
  <c r="D15" i="73"/>
  <c r="F15" i="73" s="1"/>
  <c r="D14" i="73"/>
  <c r="E14" i="73" s="1"/>
  <c r="E13" i="73"/>
  <c r="E18" i="73" s="1"/>
  <c r="D13" i="73"/>
  <c r="F13" i="73" s="1"/>
  <c r="F18" i="73" s="1"/>
  <c r="D12" i="73"/>
  <c r="E12" i="73" s="1"/>
  <c r="C10" i="73"/>
  <c r="B10" i="73"/>
  <c r="E9" i="73"/>
  <c r="D9" i="73"/>
  <c r="F9" i="73" s="1"/>
  <c r="D8" i="73"/>
  <c r="E8" i="73" s="1"/>
  <c r="E7" i="73"/>
  <c r="D7" i="73"/>
  <c r="F7" i="73" s="1"/>
  <c r="D6" i="73"/>
  <c r="E6" i="73" s="1"/>
  <c r="E5" i="73"/>
  <c r="D5" i="73"/>
  <c r="F5" i="73" s="1"/>
  <c r="D4" i="73"/>
  <c r="E4" i="73" s="1"/>
  <c r="E3" i="73"/>
  <c r="E10" i="73" s="1"/>
  <c r="D3" i="73"/>
  <c r="F3" i="73" s="1"/>
  <c r="C97" i="72"/>
  <c r="B97" i="72"/>
  <c r="E96" i="72"/>
  <c r="D96" i="72"/>
  <c r="F96" i="72" s="1"/>
  <c r="D95" i="72"/>
  <c r="E95" i="72" s="1"/>
  <c r="E94" i="72"/>
  <c r="D94" i="72"/>
  <c r="F94" i="72" s="1"/>
  <c r="D93" i="72"/>
  <c r="E93" i="72" s="1"/>
  <c r="E92" i="72"/>
  <c r="D92" i="72"/>
  <c r="F92" i="72" s="1"/>
  <c r="D91" i="72"/>
  <c r="E91" i="72" s="1"/>
  <c r="E90" i="72"/>
  <c r="D90" i="72"/>
  <c r="F90" i="72" s="1"/>
  <c r="C88" i="72"/>
  <c r="B88" i="72"/>
  <c r="E87" i="72"/>
  <c r="D87" i="72"/>
  <c r="F87" i="72" s="1"/>
  <c r="D86" i="72"/>
  <c r="E86" i="72" s="1"/>
  <c r="E85" i="72"/>
  <c r="D85" i="72"/>
  <c r="F85" i="72" s="1"/>
  <c r="D84" i="72"/>
  <c r="E84" i="72" s="1"/>
  <c r="E83" i="72"/>
  <c r="D83" i="72"/>
  <c r="F83" i="72" s="1"/>
  <c r="D82" i="72"/>
  <c r="E82" i="72" s="1"/>
  <c r="E81" i="72"/>
  <c r="D81" i="72"/>
  <c r="F81" i="72" s="1"/>
  <c r="C79" i="72"/>
  <c r="B79" i="72"/>
  <c r="E78" i="72"/>
  <c r="D78" i="72"/>
  <c r="E77" i="72"/>
  <c r="E79" i="72" s="1"/>
  <c r="D77" i="72"/>
  <c r="D79" i="72" s="1"/>
  <c r="F75" i="72"/>
  <c r="C75" i="72"/>
  <c r="B75" i="72"/>
  <c r="D74" i="72"/>
  <c r="E74" i="72" s="1"/>
  <c r="D73" i="72"/>
  <c r="E73" i="72" s="1"/>
  <c r="D72" i="72"/>
  <c r="E72" i="72" s="1"/>
  <c r="D71" i="72"/>
  <c r="E71" i="72" s="1"/>
  <c r="D70" i="72"/>
  <c r="E70" i="72" s="1"/>
  <c r="D69" i="72"/>
  <c r="E69" i="72" s="1"/>
  <c r="D68" i="72"/>
  <c r="E68" i="72" s="1"/>
  <c r="E75" i="72" s="1"/>
  <c r="D67" i="72"/>
  <c r="E67" i="72" s="1"/>
  <c r="D66" i="72"/>
  <c r="E66" i="72" s="1"/>
  <c r="C64" i="72"/>
  <c r="B64" i="72"/>
  <c r="F63" i="72"/>
  <c r="D63" i="72"/>
  <c r="E63" i="72" s="1"/>
  <c r="E62" i="72"/>
  <c r="D62" i="72"/>
  <c r="F62" i="72" s="1"/>
  <c r="F61" i="72"/>
  <c r="D61" i="72"/>
  <c r="E61" i="72" s="1"/>
  <c r="E60" i="72"/>
  <c r="D60" i="72"/>
  <c r="F60" i="72" s="1"/>
  <c r="F59" i="72"/>
  <c r="F64" i="72" s="1"/>
  <c r="D59" i="72"/>
  <c r="E58" i="72"/>
  <c r="D58" i="72"/>
  <c r="F58" i="72" s="1"/>
  <c r="F57" i="72"/>
  <c r="D57" i="72"/>
  <c r="E57" i="72" s="1"/>
  <c r="E56" i="72"/>
  <c r="D56" i="72"/>
  <c r="F56" i="72" s="1"/>
  <c r="F55" i="72"/>
  <c r="D55" i="72"/>
  <c r="E55" i="72" s="1"/>
  <c r="E54" i="72"/>
  <c r="D54" i="72"/>
  <c r="F54" i="72" s="1"/>
  <c r="F53" i="72"/>
  <c r="D53" i="72"/>
  <c r="E53" i="72" s="1"/>
  <c r="E52" i="72"/>
  <c r="D52" i="72"/>
  <c r="F52" i="72" s="1"/>
  <c r="F51" i="72"/>
  <c r="D51" i="72"/>
  <c r="E51" i="72" s="1"/>
  <c r="E50" i="72"/>
  <c r="D50" i="72"/>
  <c r="F50" i="72" s="1"/>
  <c r="F49" i="72"/>
  <c r="D49" i="72"/>
  <c r="E49" i="72" s="1"/>
  <c r="E48" i="72"/>
  <c r="D48" i="72"/>
  <c r="F48" i="72" s="1"/>
  <c r="F47" i="72"/>
  <c r="D47" i="72"/>
  <c r="E47" i="72" s="1"/>
  <c r="E46" i="72"/>
  <c r="D46" i="72"/>
  <c r="F46" i="72" s="1"/>
  <c r="F45" i="72"/>
  <c r="D45" i="72"/>
  <c r="E45" i="72" s="1"/>
  <c r="E44" i="72"/>
  <c r="D44" i="72"/>
  <c r="F44" i="72" s="1"/>
  <c r="F43" i="72"/>
  <c r="D43" i="72"/>
  <c r="E43" i="72" s="1"/>
  <c r="E42" i="72"/>
  <c r="D42" i="72"/>
  <c r="F42" i="72" s="1"/>
  <c r="F41" i="72"/>
  <c r="D41" i="72"/>
  <c r="E41" i="72" s="1"/>
  <c r="E40" i="72"/>
  <c r="D40" i="72"/>
  <c r="F40" i="72" s="1"/>
  <c r="F39" i="72"/>
  <c r="D39" i="72"/>
  <c r="E39" i="72" s="1"/>
  <c r="E38" i="72"/>
  <c r="D38" i="72"/>
  <c r="F38" i="72" s="1"/>
  <c r="C37" i="72"/>
  <c r="B37" i="72"/>
  <c r="E36" i="72"/>
  <c r="D36" i="72"/>
  <c r="F36" i="72" s="1"/>
  <c r="F35" i="72"/>
  <c r="D35" i="72"/>
  <c r="E35" i="72" s="1"/>
  <c r="E34" i="72"/>
  <c r="D34" i="72"/>
  <c r="F34" i="72" s="1"/>
  <c r="F33" i="72"/>
  <c r="D33" i="72"/>
  <c r="E33" i="72" s="1"/>
  <c r="E32" i="72"/>
  <c r="D32" i="72"/>
  <c r="F32" i="72" s="1"/>
  <c r="F31" i="72"/>
  <c r="F37" i="72" s="1"/>
  <c r="D31" i="72"/>
  <c r="E31" i="72" s="1"/>
  <c r="E30" i="72"/>
  <c r="E37" i="72" s="1"/>
  <c r="D30" i="72"/>
  <c r="F30" i="72" s="1"/>
  <c r="C28" i="72"/>
  <c r="B28" i="72"/>
  <c r="E27" i="72"/>
  <c r="D27" i="72"/>
  <c r="F27" i="72" s="1"/>
  <c r="F26" i="72"/>
  <c r="D26" i="72"/>
  <c r="E26" i="72" s="1"/>
  <c r="E25" i="72"/>
  <c r="D25" i="72"/>
  <c r="F25" i="72" s="1"/>
  <c r="F24" i="72"/>
  <c r="D24" i="72"/>
  <c r="E24" i="72" s="1"/>
  <c r="F23" i="72"/>
  <c r="D23" i="72"/>
  <c r="E23" i="72" s="1"/>
  <c r="I22" i="72"/>
  <c r="D22" i="72"/>
  <c r="E22" i="72" s="1"/>
  <c r="D21" i="72"/>
  <c r="E21" i="72" s="1"/>
  <c r="E20" i="72"/>
  <c r="D20" i="72"/>
  <c r="F20" i="72" s="1"/>
  <c r="C18" i="72"/>
  <c r="B18" i="72"/>
  <c r="E17" i="72"/>
  <c r="D17" i="72"/>
  <c r="F17" i="72" s="1"/>
  <c r="D16" i="72"/>
  <c r="E16" i="72" s="1"/>
  <c r="E15" i="72"/>
  <c r="D15" i="72"/>
  <c r="F15" i="72" s="1"/>
  <c r="D14" i="72"/>
  <c r="E14" i="72" s="1"/>
  <c r="D13" i="72"/>
  <c r="F13" i="72" s="1"/>
  <c r="D12" i="72"/>
  <c r="E12" i="72" s="1"/>
  <c r="C10" i="72"/>
  <c r="B10" i="72"/>
  <c r="E9" i="72"/>
  <c r="D9" i="72"/>
  <c r="F9" i="72" s="1"/>
  <c r="D8" i="72"/>
  <c r="E8" i="72" s="1"/>
  <c r="E7" i="72"/>
  <c r="D7" i="72"/>
  <c r="F7" i="72" s="1"/>
  <c r="D6" i="72"/>
  <c r="E6" i="72" s="1"/>
  <c r="D5" i="72"/>
  <c r="F5" i="72" s="1"/>
  <c r="D4" i="72"/>
  <c r="E4" i="72" s="1"/>
  <c r="D3" i="72"/>
  <c r="F3" i="72" s="1"/>
  <c r="C97" i="71"/>
  <c r="B97" i="71"/>
  <c r="E96" i="71"/>
  <c r="D96" i="71"/>
  <c r="F96" i="71" s="1"/>
  <c r="F95" i="71"/>
  <c r="D95" i="71"/>
  <c r="E95" i="71" s="1"/>
  <c r="E94" i="71"/>
  <c r="D94" i="71"/>
  <c r="F94" i="71" s="1"/>
  <c r="F93" i="71"/>
  <c r="D93" i="71"/>
  <c r="E93" i="71" s="1"/>
  <c r="E92" i="71"/>
  <c r="D92" i="71"/>
  <c r="F92" i="71" s="1"/>
  <c r="F91" i="71"/>
  <c r="F97" i="71" s="1"/>
  <c r="D91" i="71"/>
  <c r="E91" i="71" s="1"/>
  <c r="E90" i="71"/>
  <c r="E97" i="71" s="1"/>
  <c r="D90" i="71"/>
  <c r="F90" i="71" s="1"/>
  <c r="C88" i="71"/>
  <c r="B88" i="71"/>
  <c r="E87" i="71"/>
  <c r="D87" i="71"/>
  <c r="F87" i="71" s="1"/>
  <c r="F86" i="71"/>
  <c r="D86" i="71"/>
  <c r="E86" i="71" s="1"/>
  <c r="E85" i="71"/>
  <c r="D85" i="71"/>
  <c r="F85" i="71" s="1"/>
  <c r="F84" i="71"/>
  <c r="D84" i="71"/>
  <c r="E84" i="71" s="1"/>
  <c r="E83" i="71"/>
  <c r="D83" i="71"/>
  <c r="F83" i="71" s="1"/>
  <c r="F82" i="71"/>
  <c r="F88" i="71" s="1"/>
  <c r="D82" i="71"/>
  <c r="E82" i="71" s="1"/>
  <c r="E81" i="71"/>
  <c r="E88" i="71" s="1"/>
  <c r="D81" i="71"/>
  <c r="F81" i="71" s="1"/>
  <c r="E79" i="71"/>
  <c r="C79" i="71"/>
  <c r="C98" i="71" s="1"/>
  <c r="B79" i="71"/>
  <c r="E78" i="71"/>
  <c r="D78" i="71"/>
  <c r="E77" i="71"/>
  <c r="D77" i="71"/>
  <c r="D79" i="71" s="1"/>
  <c r="F75" i="71"/>
  <c r="C75" i="71"/>
  <c r="B75" i="71"/>
  <c r="D74" i="71"/>
  <c r="E74" i="71" s="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D66" i="71"/>
  <c r="E66" i="71" s="1"/>
  <c r="C64" i="71"/>
  <c r="B64" i="71"/>
  <c r="D63" i="71"/>
  <c r="E63" i="71" s="1"/>
  <c r="E62" i="71"/>
  <c r="D62" i="71"/>
  <c r="F62" i="71" s="1"/>
  <c r="D61" i="71"/>
  <c r="E61" i="71" s="1"/>
  <c r="E60" i="71"/>
  <c r="D60" i="71"/>
  <c r="F60" i="71" s="1"/>
  <c r="D59" i="71"/>
  <c r="E58" i="71"/>
  <c r="D58" i="71"/>
  <c r="F58" i="71" s="1"/>
  <c r="D57" i="71"/>
  <c r="E57" i="71" s="1"/>
  <c r="E56" i="71"/>
  <c r="D56" i="71"/>
  <c r="F56" i="71" s="1"/>
  <c r="D55" i="71"/>
  <c r="E55" i="71" s="1"/>
  <c r="E54" i="71"/>
  <c r="D54" i="71"/>
  <c r="F54" i="71" s="1"/>
  <c r="D53" i="71"/>
  <c r="E53" i="71" s="1"/>
  <c r="E52" i="71"/>
  <c r="D52" i="71"/>
  <c r="F52" i="71" s="1"/>
  <c r="D51" i="71"/>
  <c r="E51" i="71" s="1"/>
  <c r="E50" i="71"/>
  <c r="D50" i="71"/>
  <c r="F50" i="71" s="1"/>
  <c r="D49" i="71"/>
  <c r="E49" i="71" s="1"/>
  <c r="E48" i="71"/>
  <c r="D48" i="71"/>
  <c r="F48" i="71" s="1"/>
  <c r="D47" i="71"/>
  <c r="E47" i="71" s="1"/>
  <c r="E46" i="71"/>
  <c r="D46" i="71"/>
  <c r="F46" i="71" s="1"/>
  <c r="D45" i="71"/>
  <c r="E45" i="71" s="1"/>
  <c r="E44" i="71"/>
  <c r="D44" i="71"/>
  <c r="F44" i="71" s="1"/>
  <c r="D43" i="71"/>
  <c r="E43" i="71" s="1"/>
  <c r="E42" i="71"/>
  <c r="D42" i="71"/>
  <c r="F42" i="71" s="1"/>
  <c r="D41" i="71"/>
  <c r="E41" i="71" s="1"/>
  <c r="E40" i="71"/>
  <c r="D40" i="71"/>
  <c r="F40" i="71" s="1"/>
  <c r="D39" i="71"/>
  <c r="E39" i="71" s="1"/>
  <c r="E38" i="71"/>
  <c r="D38" i="71"/>
  <c r="F38" i="71" s="1"/>
  <c r="C37" i="71"/>
  <c r="B37" i="71"/>
  <c r="E36" i="71"/>
  <c r="D36" i="71"/>
  <c r="F36" i="71" s="1"/>
  <c r="D35" i="71"/>
  <c r="E35" i="71" s="1"/>
  <c r="E34" i="71"/>
  <c r="D34" i="71"/>
  <c r="F34" i="71" s="1"/>
  <c r="D33" i="71"/>
  <c r="E33" i="71" s="1"/>
  <c r="E32" i="71"/>
  <c r="D32" i="71"/>
  <c r="F32" i="71" s="1"/>
  <c r="D31" i="71"/>
  <c r="E31" i="71" s="1"/>
  <c r="E30" i="71"/>
  <c r="D30" i="71"/>
  <c r="F30" i="71" s="1"/>
  <c r="C28" i="71"/>
  <c r="B28" i="71"/>
  <c r="E27" i="71"/>
  <c r="D27" i="71"/>
  <c r="F27" i="71" s="1"/>
  <c r="D26" i="71"/>
  <c r="E26" i="71" s="1"/>
  <c r="E25" i="71"/>
  <c r="D25" i="71"/>
  <c r="F25" i="71" s="1"/>
  <c r="D24" i="71"/>
  <c r="E24" i="71" s="1"/>
  <c r="D23" i="71"/>
  <c r="E23" i="71" s="1"/>
  <c r="I22" i="71"/>
  <c r="F22" i="71"/>
  <c r="D22" i="71"/>
  <c r="E22" i="71" s="1"/>
  <c r="F21" i="71"/>
  <c r="D21" i="71"/>
  <c r="E21" i="71" s="1"/>
  <c r="E20" i="71"/>
  <c r="E28" i="71" s="1"/>
  <c r="D20" i="71"/>
  <c r="F20" i="71" s="1"/>
  <c r="C18" i="71"/>
  <c r="B18" i="71"/>
  <c r="E17" i="71"/>
  <c r="D17" i="71"/>
  <c r="F17" i="71" s="1"/>
  <c r="F16" i="71"/>
  <c r="D16" i="71"/>
  <c r="E16" i="71" s="1"/>
  <c r="E15" i="71"/>
  <c r="D15" i="71"/>
  <c r="F15" i="71" s="1"/>
  <c r="F14" i="71"/>
  <c r="D14" i="71"/>
  <c r="E14" i="71" s="1"/>
  <c r="E13" i="71"/>
  <c r="D13" i="71"/>
  <c r="F13" i="71" s="1"/>
  <c r="F12" i="71"/>
  <c r="F18" i="71" s="1"/>
  <c r="D12" i="71"/>
  <c r="E12" i="71" s="1"/>
  <c r="E18" i="71" s="1"/>
  <c r="C10" i="71"/>
  <c r="B10" i="71"/>
  <c r="D9" i="71"/>
  <c r="E9" i="71" s="1"/>
  <c r="E8" i="71"/>
  <c r="D8" i="71"/>
  <c r="F8" i="71" s="1"/>
  <c r="D7" i="71"/>
  <c r="E7" i="71" s="1"/>
  <c r="E6" i="71"/>
  <c r="D6" i="71"/>
  <c r="F6" i="71" s="1"/>
  <c r="D5" i="71"/>
  <c r="E5" i="71" s="1"/>
  <c r="E4" i="71"/>
  <c r="D4" i="71"/>
  <c r="F4" i="71" s="1"/>
  <c r="D3" i="71"/>
  <c r="D10" i="71" s="1"/>
  <c r="D40" i="70"/>
  <c r="E40" i="70"/>
  <c r="F40" i="70"/>
  <c r="D41" i="70"/>
  <c r="E41" i="70" s="1"/>
  <c r="F41" i="70"/>
  <c r="D42" i="70"/>
  <c r="E42" i="70"/>
  <c r="F42" i="70"/>
  <c r="D43" i="70"/>
  <c r="E43" i="70" s="1"/>
  <c r="F43" i="70"/>
  <c r="D44" i="70"/>
  <c r="E44" i="70"/>
  <c r="F44" i="70"/>
  <c r="D45" i="70"/>
  <c r="E45" i="70" s="1"/>
  <c r="F45" i="70"/>
  <c r="D46" i="70"/>
  <c r="E46" i="70"/>
  <c r="F46" i="70"/>
  <c r="D47" i="70"/>
  <c r="E47" i="70" s="1"/>
  <c r="F47" i="70"/>
  <c r="D48" i="70"/>
  <c r="E48" i="70"/>
  <c r="F48" i="70"/>
  <c r="D49" i="70"/>
  <c r="E49" i="70" s="1"/>
  <c r="F49" i="70"/>
  <c r="D50" i="70"/>
  <c r="E50" i="70"/>
  <c r="F50" i="70"/>
  <c r="D51" i="70"/>
  <c r="E51" i="70" s="1"/>
  <c r="F51" i="70"/>
  <c r="D52" i="70"/>
  <c r="E52" i="70"/>
  <c r="F52" i="70"/>
  <c r="D53" i="70"/>
  <c r="E53" i="70" s="1"/>
  <c r="F53" i="70"/>
  <c r="D54" i="70"/>
  <c r="E54" i="70"/>
  <c r="F54" i="70"/>
  <c r="D55" i="70"/>
  <c r="E55" i="70" s="1"/>
  <c r="F55" i="70"/>
  <c r="D56" i="70"/>
  <c r="E56" i="70"/>
  <c r="F56" i="70"/>
  <c r="D57" i="70"/>
  <c r="E57" i="70" s="1"/>
  <c r="F57" i="70"/>
  <c r="D58" i="70"/>
  <c r="E58" i="70"/>
  <c r="F58" i="70"/>
  <c r="D59" i="70"/>
  <c r="E59" i="70" s="1"/>
  <c r="F59" i="70"/>
  <c r="D60" i="70"/>
  <c r="E60" i="70"/>
  <c r="F60" i="70"/>
  <c r="D61" i="70"/>
  <c r="E61" i="70" s="1"/>
  <c r="F61" i="70"/>
  <c r="D62" i="70"/>
  <c r="E62" i="70"/>
  <c r="F62" i="70"/>
  <c r="D63" i="70"/>
  <c r="E63" i="70" s="1"/>
  <c r="F63" i="70"/>
  <c r="D64" i="70"/>
  <c r="E64" i="70"/>
  <c r="F64" i="70"/>
  <c r="E39" i="70"/>
  <c r="F39" i="70"/>
  <c r="D39" i="70"/>
  <c r="C98" i="83" l="1"/>
  <c r="E32" i="88"/>
  <c r="E37" i="88" s="1"/>
  <c r="F37" i="88"/>
  <c r="C98" i="88"/>
  <c r="E3" i="88"/>
  <c r="E10" i="88" s="1"/>
  <c r="E3" i="85"/>
  <c r="E10" i="85" s="1"/>
  <c r="C98" i="85"/>
  <c r="C98" i="84"/>
  <c r="F31" i="84"/>
  <c r="E3" i="84"/>
  <c r="E30" i="84"/>
  <c r="F37" i="84"/>
  <c r="E15" i="82"/>
  <c r="F14" i="82"/>
  <c r="E13" i="82"/>
  <c r="E30" i="82"/>
  <c r="E37" i="82" s="1"/>
  <c r="F12" i="82"/>
  <c r="C98" i="81"/>
  <c r="E20" i="81"/>
  <c r="E3" i="81"/>
  <c r="E10" i="81" s="1"/>
  <c r="E16" i="80"/>
  <c r="E7" i="80"/>
  <c r="E3" i="80"/>
  <c r="E10" i="80"/>
  <c r="E14" i="80"/>
  <c r="F32" i="80"/>
  <c r="F37" i="80" s="1"/>
  <c r="E31" i="80"/>
  <c r="D75" i="80"/>
  <c r="B98" i="80"/>
  <c r="E66" i="80"/>
  <c r="E75" i="80" s="1"/>
  <c r="E13" i="68"/>
  <c r="C98" i="68"/>
  <c r="F12" i="68"/>
  <c r="E13" i="67"/>
  <c r="E56" i="67"/>
  <c r="F55" i="67"/>
  <c r="C98" i="67"/>
  <c r="E3" i="67"/>
  <c r="F53" i="67"/>
  <c r="E52" i="67"/>
  <c r="F51" i="67"/>
  <c r="E50" i="67"/>
  <c r="E30" i="67"/>
  <c r="E37" i="67" s="1"/>
  <c r="F37" i="67"/>
  <c r="E10" i="67"/>
  <c r="E46" i="67"/>
  <c r="F45" i="67"/>
  <c r="E40" i="67"/>
  <c r="F41" i="67"/>
  <c r="F39" i="67"/>
  <c r="C98" i="66"/>
  <c r="D10" i="66"/>
  <c r="E4" i="66"/>
  <c r="F64" i="65"/>
  <c r="E62" i="65"/>
  <c r="E60" i="65"/>
  <c r="E58" i="65"/>
  <c r="E64" i="65" s="1"/>
  <c r="E50" i="65"/>
  <c r="E48" i="65"/>
  <c r="F12" i="65"/>
  <c r="E44" i="65"/>
  <c r="E42" i="65"/>
  <c r="E15" i="64"/>
  <c r="E17" i="63"/>
  <c r="E18" i="63" s="1"/>
  <c r="E97" i="63"/>
  <c r="C98" i="63"/>
  <c r="E30" i="63"/>
  <c r="E37" i="63" s="1"/>
  <c r="F37" i="63"/>
  <c r="E75" i="63"/>
  <c r="E5" i="61"/>
  <c r="E3" i="61"/>
  <c r="E3" i="60"/>
  <c r="E10" i="60" s="1"/>
  <c r="E54" i="28"/>
  <c r="E52" i="28"/>
  <c r="E50" i="28"/>
  <c r="F49" i="28"/>
  <c r="E48" i="28"/>
  <c r="E43" i="28"/>
  <c r="D64" i="28"/>
  <c r="F43" i="28"/>
  <c r="E40" i="28"/>
  <c r="E88" i="79"/>
  <c r="F88" i="79"/>
  <c r="E32" i="79"/>
  <c r="D10" i="79"/>
  <c r="E4" i="79"/>
  <c r="E30" i="79"/>
  <c r="C98" i="78"/>
  <c r="E30" i="78"/>
  <c r="B98" i="78"/>
  <c r="E48" i="76"/>
  <c r="C98" i="76"/>
  <c r="F12" i="76"/>
  <c r="E97" i="76"/>
  <c r="F97" i="76"/>
  <c r="E40" i="76"/>
  <c r="F63" i="75"/>
  <c r="F64" i="75" s="1"/>
  <c r="E10" i="75"/>
  <c r="F61" i="75"/>
  <c r="E60" i="75"/>
  <c r="E64" i="75" s="1"/>
  <c r="E58" i="75"/>
  <c r="F57" i="75"/>
  <c r="F55" i="75"/>
  <c r="E54" i="75"/>
  <c r="F53" i="75"/>
  <c r="E52" i="75"/>
  <c r="F51" i="75"/>
  <c r="E50" i="75"/>
  <c r="F49" i="75"/>
  <c r="F47" i="75"/>
  <c r="E46" i="75"/>
  <c r="E20" i="75"/>
  <c r="E44" i="75"/>
  <c r="F43" i="75"/>
  <c r="F41" i="75"/>
  <c r="E40" i="75"/>
  <c r="E30" i="74"/>
  <c r="F31" i="73"/>
  <c r="C98" i="73"/>
  <c r="E30" i="73"/>
  <c r="E37" i="73" s="1"/>
  <c r="F37" i="73"/>
  <c r="E5" i="72"/>
  <c r="C98" i="72"/>
  <c r="E13" i="72"/>
  <c r="E3" i="72"/>
  <c r="F4" i="88"/>
  <c r="F6" i="88"/>
  <c r="F10" i="88" s="1"/>
  <c r="F8" i="88"/>
  <c r="D10" i="88"/>
  <c r="D88" i="88"/>
  <c r="B98" i="88"/>
  <c r="D97" i="88"/>
  <c r="F14" i="88"/>
  <c r="F16" i="88"/>
  <c r="E28" i="88"/>
  <c r="F21" i="88"/>
  <c r="F28" i="88" s="1"/>
  <c r="F22" i="88"/>
  <c r="D28" i="88"/>
  <c r="D37" i="88"/>
  <c r="D64" i="88"/>
  <c r="E59" i="88"/>
  <c r="E64" i="88" s="1"/>
  <c r="D75" i="88"/>
  <c r="E88" i="88"/>
  <c r="F82" i="88"/>
  <c r="F88" i="88" s="1"/>
  <c r="F84" i="88"/>
  <c r="F86" i="88"/>
  <c r="E97" i="88"/>
  <c r="F91" i="88"/>
  <c r="F93" i="88"/>
  <c r="F97" i="88" s="1"/>
  <c r="F95" i="88"/>
  <c r="E10" i="87"/>
  <c r="F4" i="87"/>
  <c r="F10" i="87" s="1"/>
  <c r="F6" i="87"/>
  <c r="F8" i="87"/>
  <c r="D10" i="87"/>
  <c r="D18" i="87"/>
  <c r="D88" i="87"/>
  <c r="B98" i="87"/>
  <c r="D97" i="87"/>
  <c r="F12" i="87"/>
  <c r="F18" i="87" s="1"/>
  <c r="F14" i="87"/>
  <c r="F16" i="87"/>
  <c r="E28" i="87"/>
  <c r="F21" i="87"/>
  <c r="F28" i="87" s="1"/>
  <c r="F22" i="87"/>
  <c r="D28" i="87"/>
  <c r="D37" i="87"/>
  <c r="D64" i="87"/>
  <c r="E59" i="87"/>
  <c r="E64" i="87" s="1"/>
  <c r="D75" i="87"/>
  <c r="E88" i="87"/>
  <c r="F82" i="87"/>
  <c r="F88" i="87" s="1"/>
  <c r="F84" i="87"/>
  <c r="F86" i="87"/>
  <c r="E97" i="87"/>
  <c r="F91" i="87"/>
  <c r="F97" i="87" s="1"/>
  <c r="F98" i="87" s="1"/>
  <c r="F93" i="87"/>
  <c r="F95" i="87"/>
  <c r="F3" i="86"/>
  <c r="E4" i="86"/>
  <c r="E10" i="86" s="1"/>
  <c r="E6" i="86"/>
  <c r="F7" i="86"/>
  <c r="E8" i="86"/>
  <c r="F12" i="86"/>
  <c r="F18" i="86" s="1"/>
  <c r="E13" i="86"/>
  <c r="E15" i="86"/>
  <c r="E17" i="86"/>
  <c r="E20" i="86"/>
  <c r="E28" i="86" s="1"/>
  <c r="E25" i="86"/>
  <c r="F26" i="86"/>
  <c r="F28" i="86" s="1"/>
  <c r="E27" i="86"/>
  <c r="D28" i="86"/>
  <c r="E30" i="86"/>
  <c r="F31" i="86"/>
  <c r="F37" i="86" s="1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7" i="86"/>
  <c r="E79" i="86" s="1"/>
  <c r="E81" i="86"/>
  <c r="E83" i="86"/>
  <c r="E85" i="86"/>
  <c r="E87" i="86"/>
  <c r="D88" i="86"/>
  <c r="E90" i="86"/>
  <c r="E92" i="86"/>
  <c r="E94" i="86"/>
  <c r="E96" i="86"/>
  <c r="D97" i="86"/>
  <c r="E59" i="86"/>
  <c r="E64" i="86" s="1"/>
  <c r="F4" i="85"/>
  <c r="F6" i="85"/>
  <c r="F8" i="85"/>
  <c r="D10" i="85"/>
  <c r="D18" i="85"/>
  <c r="D88" i="85"/>
  <c r="B98" i="85"/>
  <c r="D97" i="85"/>
  <c r="F12" i="85"/>
  <c r="F14" i="85"/>
  <c r="F16" i="85"/>
  <c r="E28" i="85"/>
  <c r="F28" i="85"/>
  <c r="F22" i="85"/>
  <c r="D28" i="85"/>
  <c r="D37" i="85"/>
  <c r="D64" i="85"/>
  <c r="E59" i="85"/>
  <c r="E64" i="85" s="1"/>
  <c r="D75" i="85"/>
  <c r="E88" i="85"/>
  <c r="F82" i="85"/>
  <c r="F88" i="85" s="1"/>
  <c r="F84" i="85"/>
  <c r="F86" i="85"/>
  <c r="E97" i="85"/>
  <c r="E98" i="85" s="1"/>
  <c r="I21" i="85" s="1"/>
  <c r="I23" i="85" s="1"/>
  <c r="F91" i="85"/>
  <c r="F93" i="85"/>
  <c r="F97" i="85" s="1"/>
  <c r="F95" i="85"/>
  <c r="F4" i="84"/>
  <c r="F10" i="84" s="1"/>
  <c r="F6" i="84"/>
  <c r="F8" i="84"/>
  <c r="D10" i="84"/>
  <c r="D18" i="84"/>
  <c r="D88" i="84"/>
  <c r="B98" i="84"/>
  <c r="D97" i="84"/>
  <c r="F12" i="84"/>
  <c r="F18" i="84" s="1"/>
  <c r="F14" i="84"/>
  <c r="F16" i="84"/>
  <c r="E28" i="84"/>
  <c r="F21" i="84"/>
  <c r="F28" i="84" s="1"/>
  <c r="F22" i="84"/>
  <c r="D28" i="84"/>
  <c r="D37" i="84"/>
  <c r="D64" i="84"/>
  <c r="E59" i="84"/>
  <c r="E64" i="84" s="1"/>
  <c r="D75" i="84"/>
  <c r="E88" i="84"/>
  <c r="F82" i="84"/>
  <c r="F88" i="84" s="1"/>
  <c r="F84" i="84"/>
  <c r="F86" i="84"/>
  <c r="E97" i="84"/>
  <c r="F91" i="84"/>
  <c r="F97" i="84" s="1"/>
  <c r="F93" i="84"/>
  <c r="F95" i="84"/>
  <c r="D88" i="83"/>
  <c r="B98" i="83"/>
  <c r="D97" i="83"/>
  <c r="D75" i="83"/>
  <c r="E88" i="83"/>
  <c r="F82" i="83"/>
  <c r="F88" i="83" s="1"/>
  <c r="F84" i="83"/>
  <c r="F86" i="83"/>
  <c r="E97" i="83"/>
  <c r="E98" i="83" s="1"/>
  <c r="I21" i="83" s="1"/>
  <c r="I23" i="83" s="1"/>
  <c r="F91" i="83"/>
  <c r="F93" i="83"/>
  <c r="F97" i="83" s="1"/>
  <c r="F98" i="83" s="1"/>
  <c r="F95" i="83"/>
  <c r="F3" i="82"/>
  <c r="F5" i="82"/>
  <c r="F7" i="82"/>
  <c r="F9" i="82"/>
  <c r="D28" i="82"/>
  <c r="D37" i="82"/>
  <c r="D64" i="82"/>
  <c r="E59" i="82"/>
  <c r="E64" i="82" s="1"/>
  <c r="D75" i="82"/>
  <c r="E3" i="82"/>
  <c r="E10" i="82" s="1"/>
  <c r="D18" i="82"/>
  <c r="F23" i="82"/>
  <c r="F24" i="82"/>
  <c r="F28" i="82" s="1"/>
  <c r="F26" i="82"/>
  <c r="F31" i="82"/>
  <c r="F37" i="82" s="1"/>
  <c r="F33" i="82"/>
  <c r="F35" i="82"/>
  <c r="F39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F4" i="81"/>
  <c r="F6" i="81"/>
  <c r="F8" i="81"/>
  <c r="D10" i="81"/>
  <c r="D18" i="81"/>
  <c r="D88" i="81"/>
  <c r="B98" i="81"/>
  <c r="D97" i="81"/>
  <c r="F12" i="81"/>
  <c r="F18" i="81" s="1"/>
  <c r="F14" i="81"/>
  <c r="F16" i="81"/>
  <c r="E28" i="81"/>
  <c r="F21" i="81"/>
  <c r="F28" i="81" s="1"/>
  <c r="F22" i="81"/>
  <c r="D28" i="81"/>
  <c r="D37" i="81"/>
  <c r="D64" i="81"/>
  <c r="E59" i="81"/>
  <c r="E64" i="81" s="1"/>
  <c r="D75" i="81"/>
  <c r="E88" i="81"/>
  <c r="F82" i="81"/>
  <c r="F88" i="81" s="1"/>
  <c r="F84" i="81"/>
  <c r="F86" i="81"/>
  <c r="E97" i="81"/>
  <c r="F91" i="81"/>
  <c r="F93" i="81"/>
  <c r="F97" i="81" s="1"/>
  <c r="F95" i="81"/>
  <c r="F4" i="80"/>
  <c r="F8" i="80"/>
  <c r="F13" i="80"/>
  <c r="F18" i="80"/>
  <c r="F17" i="80"/>
  <c r="D28" i="80"/>
  <c r="E20" i="80"/>
  <c r="E28" i="80" s="1"/>
  <c r="F25" i="80"/>
  <c r="F27" i="80"/>
  <c r="D37" i="80"/>
  <c r="E30" i="80"/>
  <c r="F38" i="80"/>
  <c r="F40" i="80"/>
  <c r="F42" i="80"/>
  <c r="F44" i="80"/>
  <c r="F46" i="80"/>
  <c r="F48" i="80"/>
  <c r="F50" i="80"/>
  <c r="F52" i="80"/>
  <c r="F54" i="80"/>
  <c r="F56" i="80"/>
  <c r="F58" i="80"/>
  <c r="E64" i="80"/>
  <c r="F60" i="80"/>
  <c r="F64" i="80" s="1"/>
  <c r="F62" i="80"/>
  <c r="D88" i="80"/>
  <c r="E81" i="80"/>
  <c r="E88" i="80" s="1"/>
  <c r="F96" i="80"/>
  <c r="C98" i="80"/>
  <c r="D10" i="80"/>
  <c r="F28" i="80"/>
  <c r="D64" i="80"/>
  <c r="D79" i="80"/>
  <c r="D97" i="80"/>
  <c r="D98" i="80" s="1"/>
  <c r="F12" i="80"/>
  <c r="F3" i="69"/>
  <c r="F5" i="69"/>
  <c r="F7" i="69"/>
  <c r="F9" i="69"/>
  <c r="D28" i="69"/>
  <c r="D37" i="69"/>
  <c r="D64" i="69"/>
  <c r="E59" i="69"/>
  <c r="E64" i="69" s="1"/>
  <c r="D75" i="69"/>
  <c r="E3" i="69"/>
  <c r="E10" i="69" s="1"/>
  <c r="D18" i="69"/>
  <c r="F23" i="69"/>
  <c r="F24" i="69"/>
  <c r="F28" i="69" s="1"/>
  <c r="F26" i="69"/>
  <c r="E37" i="69"/>
  <c r="E98" i="69" s="1"/>
  <c r="I21" i="69" s="1"/>
  <c r="I23" i="69" s="1"/>
  <c r="F31" i="69"/>
  <c r="F37" i="69" s="1"/>
  <c r="F33" i="69"/>
  <c r="F35" i="69"/>
  <c r="F39" i="69"/>
  <c r="F41" i="69"/>
  <c r="F43" i="69"/>
  <c r="F45" i="69"/>
  <c r="F47" i="69"/>
  <c r="F49" i="69"/>
  <c r="F51" i="69"/>
  <c r="F53" i="69"/>
  <c r="F55" i="69"/>
  <c r="F57" i="69"/>
  <c r="F59" i="69"/>
  <c r="F61" i="69"/>
  <c r="F63" i="69"/>
  <c r="E75" i="69"/>
  <c r="D88" i="69"/>
  <c r="B98" i="69"/>
  <c r="D97" i="69"/>
  <c r="D98" i="69" s="1"/>
  <c r="F3" i="68"/>
  <c r="F10" i="68" s="1"/>
  <c r="F5" i="68"/>
  <c r="F7" i="68"/>
  <c r="F9" i="68"/>
  <c r="D28" i="68"/>
  <c r="D37" i="68"/>
  <c r="D64" i="68"/>
  <c r="E59" i="68"/>
  <c r="E64" i="68" s="1"/>
  <c r="D75" i="68"/>
  <c r="E3" i="68"/>
  <c r="E10" i="68" s="1"/>
  <c r="D18" i="68"/>
  <c r="F23" i="68"/>
  <c r="F24" i="68"/>
  <c r="F28" i="68" s="1"/>
  <c r="F26" i="68"/>
  <c r="E37" i="68"/>
  <c r="F31" i="68"/>
  <c r="F37" i="68" s="1"/>
  <c r="F33" i="68"/>
  <c r="F35" i="68"/>
  <c r="F39" i="68"/>
  <c r="F41" i="68"/>
  <c r="F43" i="68"/>
  <c r="F45" i="68"/>
  <c r="F47" i="68"/>
  <c r="F49" i="68"/>
  <c r="F51" i="68"/>
  <c r="F53" i="68"/>
  <c r="F55" i="68"/>
  <c r="F57" i="68"/>
  <c r="F59" i="68"/>
  <c r="F61" i="68"/>
  <c r="F63" i="68"/>
  <c r="E75" i="68"/>
  <c r="D88" i="68"/>
  <c r="B98" i="68"/>
  <c r="D97" i="68"/>
  <c r="D98" i="68" s="1"/>
  <c r="F4" i="67"/>
  <c r="F6" i="67"/>
  <c r="F8" i="67"/>
  <c r="D10" i="67"/>
  <c r="D18" i="67"/>
  <c r="D88" i="67"/>
  <c r="B98" i="67"/>
  <c r="D97" i="67"/>
  <c r="F12" i="67"/>
  <c r="F14" i="67"/>
  <c r="F16" i="67"/>
  <c r="E28" i="67"/>
  <c r="F21" i="67"/>
  <c r="F28" i="67" s="1"/>
  <c r="F22" i="67"/>
  <c r="D28" i="67"/>
  <c r="D37" i="67"/>
  <c r="D64" i="67"/>
  <c r="E59" i="67"/>
  <c r="E64" i="67" s="1"/>
  <c r="D75" i="67"/>
  <c r="E88" i="67"/>
  <c r="F82" i="67"/>
  <c r="F88" i="67" s="1"/>
  <c r="F84" i="67"/>
  <c r="F86" i="67"/>
  <c r="E97" i="67"/>
  <c r="F91" i="67"/>
  <c r="F93" i="67"/>
  <c r="F97" i="67" s="1"/>
  <c r="F95" i="67"/>
  <c r="F3" i="66"/>
  <c r="F5" i="66"/>
  <c r="F7" i="66"/>
  <c r="F9" i="66"/>
  <c r="D28" i="66"/>
  <c r="D37" i="66"/>
  <c r="D64" i="66"/>
  <c r="E59" i="66"/>
  <c r="E64" i="66" s="1"/>
  <c r="D75" i="66"/>
  <c r="E3" i="66"/>
  <c r="E10" i="66" s="1"/>
  <c r="D18" i="66"/>
  <c r="F23" i="66"/>
  <c r="F24" i="66"/>
  <c r="F28" i="66" s="1"/>
  <c r="F26" i="66"/>
  <c r="E37" i="66"/>
  <c r="F31" i="66"/>
  <c r="F37" i="66" s="1"/>
  <c r="F33" i="66"/>
  <c r="F35" i="66"/>
  <c r="F39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E75" i="66"/>
  <c r="D88" i="66"/>
  <c r="B98" i="66"/>
  <c r="D97" i="66"/>
  <c r="F3" i="65"/>
  <c r="F5" i="65"/>
  <c r="F7" i="65"/>
  <c r="F9" i="65"/>
  <c r="D28" i="65"/>
  <c r="D37" i="65"/>
  <c r="D64" i="65"/>
  <c r="E59" i="65"/>
  <c r="D75" i="65"/>
  <c r="E3" i="65"/>
  <c r="E10" i="65" s="1"/>
  <c r="D18" i="65"/>
  <c r="F23" i="65"/>
  <c r="F24" i="65"/>
  <c r="F28" i="65" s="1"/>
  <c r="F26" i="65"/>
  <c r="E37" i="65"/>
  <c r="F31" i="65"/>
  <c r="F37" i="65" s="1"/>
  <c r="F33" i="65"/>
  <c r="F35" i="65"/>
  <c r="F41" i="65"/>
  <c r="F43" i="65"/>
  <c r="F45" i="65"/>
  <c r="F47" i="65"/>
  <c r="F49" i="65"/>
  <c r="F51" i="65"/>
  <c r="F53" i="65"/>
  <c r="F55" i="65"/>
  <c r="F57" i="65"/>
  <c r="F59" i="65"/>
  <c r="F61" i="65"/>
  <c r="F63" i="65"/>
  <c r="E75" i="65"/>
  <c r="D88" i="65"/>
  <c r="B98" i="65"/>
  <c r="D97" i="65"/>
  <c r="F4" i="64"/>
  <c r="F6" i="64"/>
  <c r="F10" i="64" s="1"/>
  <c r="F8" i="64"/>
  <c r="D10" i="64"/>
  <c r="D18" i="64"/>
  <c r="D88" i="64"/>
  <c r="B98" i="64"/>
  <c r="D97" i="64"/>
  <c r="F12" i="64"/>
  <c r="F14" i="64"/>
  <c r="F16" i="64"/>
  <c r="F18" i="64" s="1"/>
  <c r="E28" i="64"/>
  <c r="F21" i="64"/>
  <c r="F28" i="64" s="1"/>
  <c r="F22" i="64"/>
  <c r="D28" i="64"/>
  <c r="D37" i="64"/>
  <c r="D64" i="64"/>
  <c r="E59" i="64"/>
  <c r="E64" i="64" s="1"/>
  <c r="D75" i="64"/>
  <c r="E88" i="64"/>
  <c r="F82" i="64"/>
  <c r="F88" i="64" s="1"/>
  <c r="F84" i="64"/>
  <c r="F86" i="64"/>
  <c r="E97" i="64"/>
  <c r="E98" i="64" s="1"/>
  <c r="I21" i="64" s="1"/>
  <c r="I23" i="64" s="1"/>
  <c r="F91" i="64"/>
  <c r="F93" i="64"/>
  <c r="F97" i="64" s="1"/>
  <c r="F95" i="64"/>
  <c r="F4" i="63"/>
  <c r="F6" i="63"/>
  <c r="F10" i="63" s="1"/>
  <c r="F8" i="63"/>
  <c r="D10" i="63"/>
  <c r="D18" i="63"/>
  <c r="D88" i="63"/>
  <c r="B98" i="63"/>
  <c r="D97" i="63"/>
  <c r="F12" i="63"/>
  <c r="F14" i="63"/>
  <c r="F16" i="63"/>
  <c r="F18" i="63" s="1"/>
  <c r="E28" i="63"/>
  <c r="F21" i="63"/>
  <c r="F28" i="63" s="1"/>
  <c r="F22" i="63"/>
  <c r="D28" i="63"/>
  <c r="D37" i="63"/>
  <c r="D64" i="63"/>
  <c r="E59" i="63"/>
  <c r="D75" i="63"/>
  <c r="E88" i="63"/>
  <c r="F82" i="63"/>
  <c r="F88" i="63" s="1"/>
  <c r="F84" i="63"/>
  <c r="F86" i="63"/>
  <c r="F93" i="63"/>
  <c r="F95" i="63"/>
  <c r="F3" i="62"/>
  <c r="F5" i="62"/>
  <c r="F7" i="62"/>
  <c r="F9" i="62"/>
  <c r="D28" i="62"/>
  <c r="D37" i="62"/>
  <c r="D64" i="62"/>
  <c r="E59" i="62"/>
  <c r="E64" i="62" s="1"/>
  <c r="D75" i="62"/>
  <c r="E3" i="62"/>
  <c r="E10" i="62" s="1"/>
  <c r="D18" i="62"/>
  <c r="F23" i="62"/>
  <c r="F24" i="62"/>
  <c r="F28" i="62" s="1"/>
  <c r="F26" i="62"/>
  <c r="E37" i="62"/>
  <c r="E98" i="62" s="1"/>
  <c r="I21" i="62" s="1"/>
  <c r="I23" i="62" s="1"/>
  <c r="F31" i="62"/>
  <c r="F37" i="62" s="1"/>
  <c r="F33" i="62"/>
  <c r="F35" i="62"/>
  <c r="F39" i="62"/>
  <c r="F41" i="62"/>
  <c r="F43" i="62"/>
  <c r="F45" i="62"/>
  <c r="F47" i="62"/>
  <c r="F49" i="62"/>
  <c r="F51" i="62"/>
  <c r="F53" i="62"/>
  <c r="F55" i="62"/>
  <c r="F57" i="62"/>
  <c r="F59" i="62"/>
  <c r="F61" i="62"/>
  <c r="F63" i="62"/>
  <c r="E75" i="62"/>
  <c r="D88" i="62"/>
  <c r="B98" i="62"/>
  <c r="D97" i="62"/>
  <c r="D98" i="62" s="1"/>
  <c r="F4" i="61"/>
  <c r="F6" i="61"/>
  <c r="F8" i="61"/>
  <c r="D10" i="61"/>
  <c r="D18" i="61"/>
  <c r="D88" i="61"/>
  <c r="B98" i="61"/>
  <c r="D97" i="61"/>
  <c r="F12" i="61"/>
  <c r="F18" i="61" s="1"/>
  <c r="F14" i="61"/>
  <c r="F16" i="61"/>
  <c r="E28" i="61"/>
  <c r="F21" i="61"/>
  <c r="F28" i="61" s="1"/>
  <c r="F22" i="61"/>
  <c r="D28" i="61"/>
  <c r="D37" i="61"/>
  <c r="D64" i="61"/>
  <c r="E59" i="61"/>
  <c r="E64" i="61" s="1"/>
  <c r="D75" i="61"/>
  <c r="E88" i="61"/>
  <c r="F82" i="61"/>
  <c r="F88" i="61" s="1"/>
  <c r="F84" i="61"/>
  <c r="F86" i="61"/>
  <c r="E97" i="61"/>
  <c r="E98" i="61" s="1"/>
  <c r="I21" i="61" s="1"/>
  <c r="I23" i="61" s="1"/>
  <c r="F93" i="61"/>
  <c r="F98" i="61" s="1"/>
  <c r="F95" i="61"/>
  <c r="F4" i="60"/>
  <c r="F6" i="60"/>
  <c r="F8" i="60"/>
  <c r="D10" i="60"/>
  <c r="D18" i="60"/>
  <c r="D88" i="60"/>
  <c r="B98" i="60"/>
  <c r="D97" i="60"/>
  <c r="F12" i="60"/>
  <c r="F18" i="60" s="1"/>
  <c r="F14" i="60"/>
  <c r="F16" i="60"/>
  <c r="E28" i="60"/>
  <c r="F21" i="60"/>
  <c r="F28" i="60" s="1"/>
  <c r="F22" i="60"/>
  <c r="D28" i="60"/>
  <c r="D37" i="60"/>
  <c r="D64" i="60"/>
  <c r="E59" i="60"/>
  <c r="E64" i="60" s="1"/>
  <c r="D75" i="60"/>
  <c r="E88" i="60"/>
  <c r="F82" i="60"/>
  <c r="F88" i="60" s="1"/>
  <c r="F84" i="60"/>
  <c r="F86" i="60"/>
  <c r="E97" i="60"/>
  <c r="E98" i="60" s="1"/>
  <c r="I21" i="60" s="1"/>
  <c r="I23" i="60" s="1"/>
  <c r="F91" i="60"/>
  <c r="F93" i="60"/>
  <c r="F97" i="60" s="1"/>
  <c r="F95" i="60"/>
  <c r="F3" i="59"/>
  <c r="F5" i="59"/>
  <c r="F7" i="59"/>
  <c r="F9" i="59"/>
  <c r="D28" i="59"/>
  <c r="D37" i="59"/>
  <c r="D64" i="59"/>
  <c r="E59" i="59"/>
  <c r="E64" i="59" s="1"/>
  <c r="D75" i="59"/>
  <c r="E3" i="59"/>
  <c r="E10" i="59" s="1"/>
  <c r="D18" i="59"/>
  <c r="F23" i="59"/>
  <c r="F24" i="59"/>
  <c r="F28" i="59" s="1"/>
  <c r="F26" i="59"/>
  <c r="E37" i="59"/>
  <c r="E98" i="59" s="1"/>
  <c r="I21" i="59" s="1"/>
  <c r="I23" i="59" s="1"/>
  <c r="F31" i="59"/>
  <c r="F37" i="59" s="1"/>
  <c r="F33" i="59"/>
  <c r="F35" i="59"/>
  <c r="F39" i="59"/>
  <c r="F41" i="59"/>
  <c r="F43" i="59"/>
  <c r="F45" i="59"/>
  <c r="F47" i="59"/>
  <c r="F49" i="59"/>
  <c r="F51" i="59"/>
  <c r="F53" i="59"/>
  <c r="F55" i="59"/>
  <c r="F57" i="59"/>
  <c r="F59" i="59"/>
  <c r="F61" i="59"/>
  <c r="F63" i="59"/>
  <c r="E75" i="59"/>
  <c r="D88" i="59"/>
  <c r="B98" i="59"/>
  <c r="D97" i="59"/>
  <c r="D98" i="59" s="1"/>
  <c r="E10" i="28"/>
  <c r="F4" i="28"/>
  <c r="F10" i="28" s="1"/>
  <c r="F6" i="28"/>
  <c r="F8" i="28"/>
  <c r="D10" i="28"/>
  <c r="D18" i="28"/>
  <c r="D88" i="28"/>
  <c r="B98" i="28"/>
  <c r="D97" i="28"/>
  <c r="F12" i="28"/>
  <c r="F18" i="28" s="1"/>
  <c r="F14" i="28"/>
  <c r="F16" i="28"/>
  <c r="E28" i="28"/>
  <c r="F21" i="28"/>
  <c r="F28" i="28" s="1"/>
  <c r="F22" i="28"/>
  <c r="D28" i="28"/>
  <c r="D37" i="28"/>
  <c r="E59" i="28"/>
  <c r="D75" i="28"/>
  <c r="E88" i="28"/>
  <c r="F82" i="28"/>
  <c r="F88" i="28" s="1"/>
  <c r="F84" i="28"/>
  <c r="F86" i="28"/>
  <c r="E97" i="28"/>
  <c r="F91" i="28"/>
  <c r="F97" i="28" s="1"/>
  <c r="F93" i="28"/>
  <c r="F95" i="28"/>
  <c r="F3" i="79"/>
  <c r="F5" i="79"/>
  <c r="F7" i="79"/>
  <c r="F9" i="79"/>
  <c r="D28" i="79"/>
  <c r="D37" i="79"/>
  <c r="D64" i="79"/>
  <c r="E59" i="79"/>
  <c r="E64" i="79" s="1"/>
  <c r="D75" i="79"/>
  <c r="E3" i="79"/>
  <c r="D18" i="79"/>
  <c r="F23" i="79"/>
  <c r="F24" i="79"/>
  <c r="F28" i="79" s="1"/>
  <c r="F26" i="79"/>
  <c r="F31" i="79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E75" i="78"/>
  <c r="F88" i="78"/>
  <c r="F97" i="78"/>
  <c r="F3" i="78"/>
  <c r="F5" i="78"/>
  <c r="F7" i="78"/>
  <c r="F9" i="78"/>
  <c r="F12" i="78"/>
  <c r="F18" i="78" s="1"/>
  <c r="E13" i="78"/>
  <c r="E15" i="78"/>
  <c r="E17" i="78"/>
  <c r="E20" i="78"/>
  <c r="E25" i="78"/>
  <c r="E27" i="78"/>
  <c r="D28" i="78"/>
  <c r="F31" i="78"/>
  <c r="E32" i="78"/>
  <c r="F33" i="78"/>
  <c r="E34" i="78"/>
  <c r="F35" i="78"/>
  <c r="E36" i="78"/>
  <c r="D37" i="78"/>
  <c r="F39" i="78"/>
  <c r="F41" i="78"/>
  <c r="E42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79" i="78" s="1"/>
  <c r="E81" i="78"/>
  <c r="E83" i="78"/>
  <c r="E85" i="78"/>
  <c r="E87" i="78"/>
  <c r="D88" i="78"/>
  <c r="E90" i="78"/>
  <c r="E92" i="78"/>
  <c r="E94" i="78"/>
  <c r="E96" i="78"/>
  <c r="D97" i="78"/>
  <c r="D98" i="78" s="1"/>
  <c r="E3" i="78"/>
  <c r="E10" i="78" s="1"/>
  <c r="E59" i="78"/>
  <c r="E64" i="78" s="1"/>
  <c r="F10" i="77"/>
  <c r="F28" i="77"/>
  <c r="F37" i="77"/>
  <c r="E4" i="77"/>
  <c r="E10" i="77" s="1"/>
  <c r="E6" i="77"/>
  <c r="E8" i="77"/>
  <c r="F12" i="77"/>
  <c r="F18" i="77" s="1"/>
  <c r="E13" i="77"/>
  <c r="E15" i="77"/>
  <c r="E17" i="77"/>
  <c r="E20" i="77"/>
  <c r="E25" i="77"/>
  <c r="E27" i="77"/>
  <c r="D28" i="77"/>
  <c r="E30" i="77"/>
  <c r="E32" i="77"/>
  <c r="E34" i="77"/>
  <c r="E36" i="77"/>
  <c r="D37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4" i="77" s="1"/>
  <c r="E62" i="77"/>
  <c r="E77" i="77"/>
  <c r="E79" i="77" s="1"/>
  <c r="E81" i="77"/>
  <c r="E88" i="77" s="1"/>
  <c r="E83" i="77"/>
  <c r="F84" i="77"/>
  <c r="F88" i="77" s="1"/>
  <c r="F86" i="77"/>
  <c r="D88" i="77"/>
  <c r="F91" i="77"/>
  <c r="F97" i="77" s="1"/>
  <c r="F93" i="77"/>
  <c r="F95" i="77"/>
  <c r="D97" i="77"/>
  <c r="D98" i="77" s="1"/>
  <c r="F4" i="77"/>
  <c r="F60" i="77"/>
  <c r="F64" i="77" s="1"/>
  <c r="F3" i="76"/>
  <c r="F5" i="76"/>
  <c r="F7" i="76"/>
  <c r="F9" i="76"/>
  <c r="D28" i="76"/>
  <c r="D37" i="76"/>
  <c r="D64" i="76"/>
  <c r="E59" i="76"/>
  <c r="D75" i="76"/>
  <c r="E3" i="76"/>
  <c r="E10" i="76" s="1"/>
  <c r="D18" i="76"/>
  <c r="F23" i="76"/>
  <c r="F24" i="76"/>
  <c r="F28" i="76" s="1"/>
  <c r="F26" i="76"/>
  <c r="E37" i="76"/>
  <c r="F31" i="76"/>
  <c r="F37" i="76" s="1"/>
  <c r="F33" i="76"/>
  <c r="F35" i="76"/>
  <c r="F39" i="76"/>
  <c r="F41" i="76"/>
  <c r="F43" i="76"/>
  <c r="F45" i="76"/>
  <c r="F47" i="76"/>
  <c r="F51" i="76"/>
  <c r="F53" i="76"/>
  <c r="F55" i="76"/>
  <c r="F57" i="76"/>
  <c r="F59" i="76"/>
  <c r="F61" i="76"/>
  <c r="F63" i="76"/>
  <c r="E75" i="76"/>
  <c r="D88" i="76"/>
  <c r="B98" i="76"/>
  <c r="D97" i="76"/>
  <c r="D98" i="76" s="1"/>
  <c r="F4" i="75"/>
  <c r="F6" i="75"/>
  <c r="F8" i="75"/>
  <c r="D10" i="75"/>
  <c r="D18" i="75"/>
  <c r="D88" i="75"/>
  <c r="B98" i="75"/>
  <c r="D97" i="75"/>
  <c r="F12" i="75"/>
  <c r="F14" i="75"/>
  <c r="F16" i="75"/>
  <c r="F21" i="75"/>
  <c r="F22" i="75"/>
  <c r="D28" i="75"/>
  <c r="D37" i="75"/>
  <c r="D64" i="75"/>
  <c r="E59" i="75"/>
  <c r="D75" i="75"/>
  <c r="E88" i="75"/>
  <c r="F82" i="75"/>
  <c r="F88" i="75" s="1"/>
  <c r="F84" i="75"/>
  <c r="F86" i="75"/>
  <c r="E97" i="75"/>
  <c r="F91" i="75"/>
  <c r="F93" i="75"/>
  <c r="F97" i="75" s="1"/>
  <c r="F95" i="75"/>
  <c r="F3" i="74"/>
  <c r="F5" i="74"/>
  <c r="F7" i="74"/>
  <c r="F9" i="74"/>
  <c r="D28" i="74"/>
  <c r="D37" i="74"/>
  <c r="D64" i="74"/>
  <c r="E59" i="74"/>
  <c r="E64" i="74" s="1"/>
  <c r="D75" i="74"/>
  <c r="E3" i="74"/>
  <c r="E10" i="74" s="1"/>
  <c r="D18" i="74"/>
  <c r="F23" i="74"/>
  <c r="F24" i="74"/>
  <c r="F28" i="74" s="1"/>
  <c r="F26" i="74"/>
  <c r="E37" i="74"/>
  <c r="E98" i="74" s="1"/>
  <c r="I21" i="74" s="1"/>
  <c r="I23" i="74" s="1"/>
  <c r="F31" i="74"/>
  <c r="F37" i="74" s="1"/>
  <c r="F33" i="74"/>
  <c r="F35" i="74"/>
  <c r="F39" i="74"/>
  <c r="F41" i="74"/>
  <c r="F43" i="74"/>
  <c r="F45" i="74"/>
  <c r="F47" i="74"/>
  <c r="F49" i="74"/>
  <c r="F51" i="74"/>
  <c r="F53" i="74"/>
  <c r="F55" i="74"/>
  <c r="F57" i="74"/>
  <c r="F59" i="74"/>
  <c r="F61" i="74"/>
  <c r="F63" i="74"/>
  <c r="E75" i="74"/>
  <c r="D88" i="74"/>
  <c r="B98" i="74"/>
  <c r="D97" i="74"/>
  <c r="F4" i="73"/>
  <c r="F6" i="73"/>
  <c r="F10" i="73" s="1"/>
  <c r="F8" i="73"/>
  <c r="D10" i="73"/>
  <c r="D18" i="73"/>
  <c r="D88" i="73"/>
  <c r="B98" i="73"/>
  <c r="D97" i="73"/>
  <c r="F12" i="73"/>
  <c r="F14" i="73"/>
  <c r="F16" i="73"/>
  <c r="E28" i="73"/>
  <c r="F21" i="73"/>
  <c r="F28" i="73" s="1"/>
  <c r="F22" i="73"/>
  <c r="D28" i="73"/>
  <c r="D37" i="73"/>
  <c r="D64" i="73"/>
  <c r="E59" i="73"/>
  <c r="E64" i="73" s="1"/>
  <c r="D75" i="73"/>
  <c r="E88" i="73"/>
  <c r="F82" i="73"/>
  <c r="F88" i="73" s="1"/>
  <c r="F84" i="73"/>
  <c r="F86" i="73"/>
  <c r="E97" i="73"/>
  <c r="F91" i="73"/>
  <c r="F93" i="73"/>
  <c r="F97" i="73" s="1"/>
  <c r="F95" i="73"/>
  <c r="F4" i="72"/>
  <c r="F6" i="72"/>
  <c r="F8" i="72"/>
  <c r="D10" i="72"/>
  <c r="D18" i="72"/>
  <c r="D88" i="72"/>
  <c r="B98" i="72"/>
  <c r="D97" i="72"/>
  <c r="F12" i="72"/>
  <c r="F14" i="72"/>
  <c r="F16" i="72"/>
  <c r="E28" i="72"/>
  <c r="F21" i="72"/>
  <c r="F28" i="72" s="1"/>
  <c r="F22" i="72"/>
  <c r="D28" i="72"/>
  <c r="D37" i="72"/>
  <c r="D64" i="72"/>
  <c r="E59" i="72"/>
  <c r="E64" i="72" s="1"/>
  <c r="D75" i="72"/>
  <c r="E88" i="72"/>
  <c r="F82" i="72"/>
  <c r="F88" i="72" s="1"/>
  <c r="F84" i="72"/>
  <c r="F86" i="72"/>
  <c r="E97" i="72"/>
  <c r="F91" i="72"/>
  <c r="F93" i="72"/>
  <c r="F97" i="72" s="1"/>
  <c r="F95" i="72"/>
  <c r="F3" i="71"/>
  <c r="F5" i="71"/>
  <c r="F7" i="71"/>
  <c r="F9" i="71"/>
  <c r="D28" i="71"/>
  <c r="D37" i="71"/>
  <c r="D64" i="71"/>
  <c r="E59" i="71"/>
  <c r="E64" i="71" s="1"/>
  <c r="D75" i="71"/>
  <c r="E3" i="71"/>
  <c r="E10" i="71" s="1"/>
  <c r="D18" i="71"/>
  <c r="F23" i="71"/>
  <c r="F24" i="71"/>
  <c r="F28" i="71" s="1"/>
  <c r="F26" i="71"/>
  <c r="E37" i="71"/>
  <c r="E98" i="71" s="1"/>
  <c r="I21" i="71" s="1"/>
  <c r="I23" i="71" s="1"/>
  <c r="F31" i="71"/>
  <c r="F37" i="71" s="1"/>
  <c r="F33" i="71"/>
  <c r="F35" i="71"/>
  <c r="F39" i="71"/>
  <c r="F41" i="71"/>
  <c r="F43" i="71"/>
  <c r="F45" i="71"/>
  <c r="F47" i="71"/>
  <c r="F49" i="71"/>
  <c r="F51" i="71"/>
  <c r="F53" i="71"/>
  <c r="F55" i="71"/>
  <c r="F57" i="71"/>
  <c r="F59" i="71"/>
  <c r="F61" i="71"/>
  <c r="F63" i="71"/>
  <c r="E75" i="71"/>
  <c r="D88" i="71"/>
  <c r="B98" i="71"/>
  <c r="D97" i="71"/>
  <c r="D98" i="71" s="1"/>
  <c r="E98" i="88" l="1"/>
  <c r="F98" i="88"/>
  <c r="F98" i="85"/>
  <c r="E98" i="84"/>
  <c r="I21" i="84" s="1"/>
  <c r="I23" i="84" s="1"/>
  <c r="F98" i="84"/>
  <c r="D98" i="82"/>
  <c r="E98" i="82"/>
  <c r="I21" i="82" s="1"/>
  <c r="I23" i="82" s="1"/>
  <c r="F10" i="81"/>
  <c r="F98" i="81" s="1"/>
  <c r="E98" i="81"/>
  <c r="I21" i="81" s="1"/>
  <c r="I23" i="81" s="1"/>
  <c r="E37" i="80"/>
  <c r="E98" i="80" s="1"/>
  <c r="I21" i="80" s="1"/>
  <c r="I23" i="80" s="1"/>
  <c r="F10" i="80"/>
  <c r="F98" i="80" s="1"/>
  <c r="E98" i="68"/>
  <c r="I21" i="68" s="1"/>
  <c r="I23" i="68" s="1"/>
  <c r="E98" i="67"/>
  <c r="I21" i="67" s="1"/>
  <c r="I23" i="67" s="1"/>
  <c r="F98" i="67"/>
  <c r="D98" i="66"/>
  <c r="E98" i="66"/>
  <c r="I21" i="66" s="1"/>
  <c r="I23" i="66" s="1"/>
  <c r="F98" i="65"/>
  <c r="E98" i="65"/>
  <c r="I21" i="65" s="1"/>
  <c r="I23" i="65" s="1"/>
  <c r="D98" i="65"/>
  <c r="F98" i="64"/>
  <c r="F98" i="63"/>
  <c r="E98" i="63"/>
  <c r="I21" i="63" s="1"/>
  <c r="I23" i="63" s="1"/>
  <c r="F98" i="60"/>
  <c r="F10" i="60"/>
  <c r="E98" i="28"/>
  <c r="I21" i="28" s="1"/>
  <c r="I23" i="28" s="1"/>
  <c r="F98" i="28"/>
  <c r="E98" i="79"/>
  <c r="D98" i="79"/>
  <c r="F37" i="78"/>
  <c r="E98" i="76"/>
  <c r="I21" i="76" s="1"/>
  <c r="I23" i="76" s="1"/>
  <c r="F10" i="75"/>
  <c r="F98" i="75"/>
  <c r="E98" i="75"/>
  <c r="I21" i="75" s="1"/>
  <c r="I23" i="75" s="1"/>
  <c r="D98" i="74"/>
  <c r="E98" i="73"/>
  <c r="I23" i="73" s="1"/>
  <c r="F98" i="73"/>
  <c r="E98" i="72"/>
  <c r="I21" i="72" s="1"/>
  <c r="I23" i="72" s="1"/>
  <c r="E10" i="72"/>
  <c r="F98" i="72"/>
  <c r="D98" i="88"/>
  <c r="E98" i="87"/>
  <c r="I21" i="87" s="1"/>
  <c r="I23" i="87" s="1"/>
  <c r="D98" i="87"/>
  <c r="E88" i="86"/>
  <c r="D98" i="86"/>
  <c r="E97" i="86"/>
  <c r="F64" i="86"/>
  <c r="E37" i="86"/>
  <c r="F10" i="86"/>
  <c r="D98" i="85"/>
  <c r="D98" i="84"/>
  <c r="D98" i="83"/>
  <c r="F64" i="82"/>
  <c r="F10" i="82"/>
  <c r="D98" i="81"/>
  <c r="F64" i="69"/>
  <c r="F98" i="69" s="1"/>
  <c r="F10" i="69"/>
  <c r="F64" i="68"/>
  <c r="D98" i="67"/>
  <c r="F64" i="66"/>
  <c r="F98" i="66" s="1"/>
  <c r="F10" i="66"/>
  <c r="F10" i="65"/>
  <c r="D98" i="64"/>
  <c r="D98" i="63"/>
  <c r="F64" i="62"/>
  <c r="F98" i="62" s="1"/>
  <c r="F10" i="62"/>
  <c r="D98" i="61"/>
  <c r="D98" i="60"/>
  <c r="F64" i="59"/>
  <c r="F98" i="59" s="1"/>
  <c r="F10" i="59"/>
  <c r="D98" i="28"/>
  <c r="F64" i="79"/>
  <c r="E97" i="78"/>
  <c r="F64" i="78"/>
  <c r="E88" i="78"/>
  <c r="E37" i="78"/>
  <c r="E28" i="78"/>
  <c r="F10" i="78"/>
  <c r="F98" i="78"/>
  <c r="F98" i="77"/>
  <c r="E37" i="77"/>
  <c r="E98" i="77" s="1"/>
  <c r="I21" i="77" s="1"/>
  <c r="I23" i="77" s="1"/>
  <c r="E28" i="77"/>
  <c r="F10" i="76"/>
  <c r="D98" i="75"/>
  <c r="F64" i="74"/>
  <c r="F10" i="74"/>
  <c r="D98" i="73"/>
  <c r="D98" i="72"/>
  <c r="F64" i="71"/>
  <c r="F98" i="71" s="1"/>
  <c r="F10" i="71"/>
  <c r="I21" i="88" l="1"/>
  <c r="I23" i="88" s="1"/>
  <c r="F98" i="82"/>
  <c r="F98" i="68"/>
  <c r="I21" i="79"/>
  <c r="I23" i="79" s="1"/>
  <c r="E99" i="79"/>
  <c r="F98" i="79"/>
  <c r="F98" i="76"/>
  <c r="F98" i="86"/>
  <c r="E98" i="86"/>
  <c r="I21" i="86" s="1"/>
  <c r="I23" i="86" s="1"/>
  <c r="E98" i="78"/>
  <c r="I23" i="78" s="1"/>
  <c r="F98" i="74"/>
  <c r="C81" i="118" l="1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F30" i="2"/>
  <c r="F33" i="2"/>
  <c r="F29" i="2"/>
  <c r="F28" i="2"/>
  <c r="F27" i="2"/>
  <c r="F12" i="2"/>
  <c r="F11" i="2"/>
  <c r="C98" i="70"/>
  <c r="B98" i="70"/>
  <c r="D97" i="70"/>
  <c r="E97" i="70" s="1"/>
  <c r="D96" i="70"/>
  <c r="E96" i="70" s="1"/>
  <c r="D95" i="70"/>
  <c r="E95" i="70" s="1"/>
  <c r="D94" i="70"/>
  <c r="E94" i="70" s="1"/>
  <c r="D93" i="70"/>
  <c r="E93" i="70" s="1"/>
  <c r="E92" i="70"/>
  <c r="D92" i="70"/>
  <c r="F92" i="70"/>
  <c r="D91" i="70"/>
  <c r="D98" i="70"/>
  <c r="C89" i="70"/>
  <c r="B89" i="70"/>
  <c r="D88" i="70"/>
  <c r="E88" i="70"/>
  <c r="D87" i="70"/>
  <c r="E87" i="70" s="1"/>
  <c r="D86" i="70"/>
  <c r="E86" i="70" s="1"/>
  <c r="D85" i="70"/>
  <c r="E85" i="70" s="1"/>
  <c r="D84" i="70"/>
  <c r="E84" i="70" s="1"/>
  <c r="D83" i="70"/>
  <c r="E83" i="70" s="1"/>
  <c r="D82" i="70"/>
  <c r="C80" i="70"/>
  <c r="B80" i="70"/>
  <c r="D79" i="70"/>
  <c r="E79" i="70" s="1"/>
  <c r="D78" i="70"/>
  <c r="E78" i="70" s="1"/>
  <c r="F76" i="70"/>
  <c r="C76" i="70"/>
  <c r="B76" i="70"/>
  <c r="D75" i="70"/>
  <c r="E75" i="70" s="1"/>
  <c r="D74" i="70"/>
  <c r="E74" i="70" s="1"/>
  <c r="D73" i="70"/>
  <c r="E73" i="70" s="1"/>
  <c r="E72" i="70"/>
  <c r="D72" i="70"/>
  <c r="E71" i="70"/>
  <c r="D71" i="70"/>
  <c r="E70" i="70"/>
  <c r="D70" i="70"/>
  <c r="E69" i="70"/>
  <c r="D69" i="70"/>
  <c r="E68" i="70"/>
  <c r="D68" i="70"/>
  <c r="D67" i="70"/>
  <c r="D76" i="70" s="1"/>
  <c r="C65" i="70"/>
  <c r="B65" i="70"/>
  <c r="E65" i="70"/>
  <c r="C38" i="70"/>
  <c r="B38" i="70"/>
  <c r="D37" i="70"/>
  <c r="F37" i="70" s="1"/>
  <c r="D36" i="70"/>
  <c r="E36" i="70" s="1"/>
  <c r="D35" i="70"/>
  <c r="F35" i="70" s="1"/>
  <c r="D34" i="70"/>
  <c r="E34" i="70" s="1"/>
  <c r="D33" i="70"/>
  <c r="F33" i="70" s="1"/>
  <c r="D32" i="70"/>
  <c r="D31" i="70"/>
  <c r="E31" i="70" s="1"/>
  <c r="C29" i="70"/>
  <c r="B29" i="70"/>
  <c r="D28" i="70"/>
  <c r="E28" i="70" s="1"/>
  <c r="D27" i="70"/>
  <c r="E27" i="70" s="1"/>
  <c r="E26" i="70"/>
  <c r="D26" i="70"/>
  <c r="F26" i="70"/>
  <c r="D25" i="70"/>
  <c r="E25" i="70"/>
  <c r="D24" i="70"/>
  <c r="E24" i="70"/>
  <c r="D23" i="70"/>
  <c r="E23" i="70"/>
  <c r="D22" i="70"/>
  <c r="E22" i="70"/>
  <c r="D21" i="70"/>
  <c r="E21" i="70" s="1"/>
  <c r="F21" i="70"/>
  <c r="C19" i="70"/>
  <c r="B19" i="70"/>
  <c r="D18" i="70"/>
  <c r="D16" i="70"/>
  <c r="D15" i="70"/>
  <c r="D14" i="70"/>
  <c r="D13" i="70"/>
  <c r="D12" i="70"/>
  <c r="C10" i="70"/>
  <c r="B10" i="70"/>
  <c r="E9" i="70"/>
  <c r="D9" i="70"/>
  <c r="F9" i="70"/>
  <c r="D8" i="70"/>
  <c r="E8" i="70"/>
  <c r="D7" i="70"/>
  <c r="E7" i="70" s="1"/>
  <c r="D6" i="70"/>
  <c r="E6" i="70" s="1"/>
  <c r="D5" i="70"/>
  <c r="E5" i="70" s="1"/>
  <c r="D4" i="70"/>
  <c r="E4" i="70" s="1"/>
  <c r="D3" i="70"/>
  <c r="E3" i="70" s="1"/>
  <c r="F25" i="2"/>
  <c r="F24" i="2"/>
  <c r="F23" i="2"/>
  <c r="F21" i="2"/>
  <c r="F18" i="2"/>
  <c r="F17" i="2"/>
  <c r="F15" i="2"/>
  <c r="F8" i="70"/>
  <c r="D19" i="70"/>
  <c r="F22" i="70"/>
  <c r="F23" i="70"/>
  <c r="F24" i="70"/>
  <c r="F25" i="70"/>
  <c r="F27" i="70"/>
  <c r="D29" i="70"/>
  <c r="E33" i="70"/>
  <c r="E35" i="70"/>
  <c r="E37" i="70"/>
  <c r="D65" i="70"/>
  <c r="D80" i="70"/>
  <c r="F82" i="70"/>
  <c r="F84" i="70"/>
  <c r="F88" i="70"/>
  <c r="F91" i="70"/>
  <c r="F93" i="70"/>
  <c r="F97" i="70"/>
  <c r="E82" i="70"/>
  <c r="E89" i="70" s="1"/>
  <c r="E91" i="70"/>
  <c r="F4" i="70" l="1"/>
  <c r="E98" i="70"/>
  <c r="E38" i="70"/>
  <c r="E10" i="70"/>
  <c r="F12" i="70"/>
  <c r="E12" i="70"/>
  <c r="E14" i="70"/>
  <c r="F14" i="70"/>
  <c r="E16" i="70"/>
  <c r="F16" i="70"/>
  <c r="C99" i="70"/>
  <c r="F95" i="70"/>
  <c r="F86" i="70"/>
  <c r="D38" i="70"/>
  <c r="F36" i="70"/>
  <c r="F34" i="70"/>
  <c r="D10" i="70"/>
  <c r="F6" i="70"/>
  <c r="F3" i="70"/>
  <c r="F5" i="70"/>
  <c r="F13" i="70"/>
  <c r="E13" i="70"/>
  <c r="F15" i="70"/>
  <c r="E15" i="70"/>
  <c r="F18" i="70"/>
  <c r="E18" i="70"/>
  <c r="E29" i="70"/>
  <c r="F31" i="70"/>
  <c r="E80" i="70"/>
  <c r="D89" i="70"/>
  <c r="F85" i="70"/>
  <c r="F96" i="70"/>
  <c r="B99" i="70"/>
  <c r="F22" i="2"/>
  <c r="E67" i="70"/>
  <c r="E76" i="70" s="1"/>
  <c r="E10" i="91"/>
  <c r="E10" i="92"/>
  <c r="E32" i="93"/>
  <c r="E10" i="93"/>
  <c r="E41" i="105"/>
  <c r="E10" i="105"/>
  <c r="E10" i="111"/>
  <c r="F7" i="70"/>
  <c r="F28" i="70"/>
  <c r="F29" i="70" s="1"/>
  <c r="F83" i="70"/>
  <c r="F89" i="70" s="1"/>
  <c r="F87" i="70"/>
  <c r="F94" i="70"/>
  <c r="F98" i="70" s="1"/>
  <c r="F31" i="2"/>
  <c r="F32" i="2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35" i="2"/>
  <c r="E19" i="70" l="1"/>
  <c r="F19" i="70"/>
  <c r="D99" i="70"/>
  <c r="F65" i="70"/>
  <c r="F10" i="70"/>
  <c r="E99" i="70"/>
  <c r="I24" i="70" s="1"/>
  <c r="F38" i="70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F99" i="70" l="1"/>
  <c r="B35" i="2"/>
</calcChain>
</file>

<file path=xl/sharedStrings.xml><?xml version="1.0" encoding="utf-8"?>
<sst xmlns="http://schemas.openxmlformats.org/spreadsheetml/2006/main" count="2196" uniqueCount="342">
  <si>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</si>
  <si>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</si>
  <si>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</si>
  <si>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</si>
  <si>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</si>
  <si>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</si>
  <si>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</si>
  <si>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</si>
  <si>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</si>
  <si>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</si>
  <si>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</si>
  <si>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</si>
  <si>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</si>
  <si>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</si>
  <si>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</si>
  <si>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</si>
  <si>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</si>
  <si>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</si>
  <si>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</si>
  <si>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</si>
  <si>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</si>
  <si>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</si>
  <si>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</si>
  <si>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</si>
  <si>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</si>
  <si>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</si>
  <si>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</si>
  <si>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</si>
  <si>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</si>
  <si>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</si>
  <si>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</si>
  <si>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</si>
  <si>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</si>
  <si>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</si>
  <si>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</si>
  <si>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</si>
  <si>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</si>
  <si>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</si>
  <si>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</si>
  <si>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</si>
  <si>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</si>
  <si>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</si>
  <si>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</si>
  <si>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</si>
  <si>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</si>
  <si>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</si>
  <si>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</si>
  <si>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>DR CARLOS RESTREPO</t>
  </si>
  <si>
    <t xml:space="preserve">DIANA TEJADA </t>
  </si>
  <si>
    <t xml:space="preserve">RUTH VASQUEZ </t>
  </si>
  <si>
    <t xml:space="preserve">ALEXANDRA TORRES </t>
  </si>
  <si>
    <t>GABRIEL JAIME TORO</t>
  </si>
  <si>
    <t xml:space="preserve">DRA SARA CÑAS </t>
  </si>
  <si>
    <t xml:space="preserve">DRA DANIELA BEDOYA </t>
  </si>
  <si>
    <t xml:space="preserve">TOTAL DRA DANIELA </t>
  </si>
  <si>
    <t xml:space="preserve">ROSA </t>
  </si>
  <si>
    <t xml:space="preserve">CARLOS CORREA </t>
  </si>
  <si>
    <t xml:space="preserve">HUMBERTO CORREA </t>
  </si>
  <si>
    <t>DON ORLANDO</t>
  </si>
  <si>
    <t xml:space="preserve">MANTENIMIENTO </t>
  </si>
  <si>
    <t>SOILA CARMONA</t>
  </si>
  <si>
    <t xml:space="preserve">MAYERLIN PEREZ </t>
  </si>
  <si>
    <t xml:space="preserve">DON ORLANDO </t>
  </si>
  <si>
    <t xml:space="preserve">NATALIA JARAMILLO </t>
  </si>
  <si>
    <t xml:space="preserve">JAIME BEDOYA </t>
  </si>
  <si>
    <t xml:space="preserve">HUMBERTO GUTIERREZ </t>
  </si>
  <si>
    <t xml:space="preserve">PATRICIA RIOS </t>
  </si>
  <si>
    <t xml:space="preserve">PATRICIA RROYAVE </t>
  </si>
  <si>
    <t xml:space="preserve">OLGA MARTINEZ </t>
  </si>
  <si>
    <t>DORIS OFELIA OSORIO</t>
  </si>
  <si>
    <t xml:space="preserve">DEYANIRA SALAZAR </t>
  </si>
  <si>
    <t xml:space="preserve">JORGE ELICIER JARAMILLO </t>
  </si>
  <si>
    <t>ELIANA OSORIO</t>
  </si>
  <si>
    <t xml:space="preserve">JHON JAIRO MONTOYA </t>
  </si>
  <si>
    <t xml:space="preserve">DISNARDA ALVAREZ </t>
  </si>
  <si>
    <t>JAIME FRANCO</t>
  </si>
  <si>
    <t xml:space="preserve">ESTELLA MONCADA </t>
  </si>
  <si>
    <t xml:space="preserve">TOTAL DRA SARA </t>
  </si>
  <si>
    <t xml:space="preserve">MARTA GUISAO </t>
  </si>
  <si>
    <t xml:space="preserve">CORRECTOR </t>
  </si>
  <si>
    <t xml:space="preserve">DOÑA OLGA </t>
  </si>
  <si>
    <t xml:space="preserve">DAVID HIJO DON CARLOS </t>
  </si>
  <si>
    <t xml:space="preserve">JULIANA ANDREA CARO  </t>
  </si>
  <si>
    <t xml:space="preserve">EDGAR CASTAÑO </t>
  </si>
  <si>
    <t xml:space="preserve">ANA MARIA MONTOYA </t>
  </si>
  <si>
    <t>MARIA EDIT FRANCO</t>
  </si>
  <si>
    <t xml:space="preserve">CRISTINA BEDOYA </t>
  </si>
  <si>
    <t xml:space="preserve">MARCOS GONZALEZ </t>
  </si>
  <si>
    <t>ANA MIREYA HEVIA</t>
  </si>
  <si>
    <t>MARCOS MURILLO</t>
  </si>
  <si>
    <t xml:space="preserve">AURA AGUDELO </t>
  </si>
  <si>
    <t>PATRICIA VASQUEZ</t>
  </si>
  <si>
    <t xml:space="preserve">JUAN SEBASTIAN AGUDELO </t>
  </si>
  <si>
    <t xml:space="preserve">VALENTINA ARIAS </t>
  </si>
  <si>
    <t xml:space="preserve">EMMANUEL CARMONA </t>
  </si>
  <si>
    <t xml:space="preserve">LUVIN GARCIA </t>
  </si>
  <si>
    <t xml:space="preserve">JOSE RICARDO GOMEZ </t>
  </si>
  <si>
    <t xml:space="preserve">JAIRO CADAVID </t>
  </si>
  <si>
    <t xml:space="preserve">JUAN ALEJANDRO BETANCURT </t>
  </si>
  <si>
    <t xml:space="preserve">YESENIA MARCANO </t>
  </si>
  <si>
    <t xml:space="preserve">JENYFER CRISTAL ROJAS </t>
  </si>
  <si>
    <t xml:space="preserve">DORIS OSORIO </t>
  </si>
  <si>
    <t xml:space="preserve">ENORIS CORREA </t>
  </si>
  <si>
    <t xml:space="preserve">MARIANA BOTERO </t>
  </si>
  <si>
    <t>YENY LONDOÑO</t>
  </si>
  <si>
    <t xml:space="preserve">SANTIAGO ARBOLEDA </t>
  </si>
  <si>
    <t xml:space="preserve">CRISTIAN MESA </t>
  </si>
  <si>
    <t xml:space="preserve">SHIRLEY GONZALEZ </t>
  </si>
  <si>
    <t xml:space="preserve">YULIANA LOPEZ </t>
  </si>
  <si>
    <t xml:space="preserve">JUAN FERNANDO GAITAN </t>
  </si>
  <si>
    <t xml:space="preserve">SOFIA BALLESTROS </t>
  </si>
  <si>
    <t xml:space="preserve">QUEVIN URIBE </t>
  </si>
  <si>
    <t xml:space="preserve">CESAR VELASQUEZ </t>
  </si>
  <si>
    <t xml:space="preserve">YENY PAOLA COLORADO </t>
  </si>
  <si>
    <t xml:space="preserve">MARIA PAULINA RIOS </t>
  </si>
  <si>
    <t xml:space="preserve">ALEJANDRO CASERES </t>
  </si>
  <si>
    <t xml:space="preserve">BRAYAN UZCATEGUI </t>
  </si>
  <si>
    <t xml:space="preserve">HAROLD PEREZ </t>
  </si>
  <si>
    <t xml:space="preserve">LEIDY VANESSA GARCIA </t>
  </si>
  <si>
    <t xml:space="preserve">FELIPE ARROYAVE </t>
  </si>
  <si>
    <t xml:space="preserve">JOHAN  ARROYAVE </t>
  </si>
  <si>
    <t xml:space="preserve">DANIEL RIVERA </t>
  </si>
  <si>
    <t xml:space="preserve">JORGE ANDRES CORDOBA </t>
  </si>
  <si>
    <t xml:space="preserve">CRISTINA MARIN </t>
  </si>
  <si>
    <t xml:space="preserve">ROCEMARY SANCHEZ </t>
  </si>
  <si>
    <t xml:space="preserve">FERNEY AGUDELO </t>
  </si>
  <si>
    <t xml:space="preserve">LINA FRANCO </t>
  </si>
  <si>
    <t xml:space="preserve">LILIANA ZAPATA </t>
  </si>
  <si>
    <t xml:space="preserve">YOLIMA GIRALDO </t>
  </si>
  <si>
    <t xml:space="preserve">LUZ MARINA SANCHEZ </t>
  </si>
  <si>
    <t xml:space="preserve">MARISOL LONDOÑO </t>
  </si>
  <si>
    <t xml:space="preserve">KELLY PEREZ </t>
  </si>
  <si>
    <t xml:space="preserve">YESENIA PEREZ </t>
  </si>
  <si>
    <t xml:space="preserve">JHON MIRANDA </t>
  </si>
  <si>
    <t xml:space="preserve">NICOLAS MORA </t>
  </si>
  <si>
    <t xml:space="preserve">YARLEDYS FADUL </t>
  </si>
  <si>
    <t xml:space="preserve">SIOMAR OSORNO </t>
  </si>
  <si>
    <t>SANTIAGO PULGARIN</t>
  </si>
  <si>
    <t>ANDRES GARCES</t>
  </si>
  <si>
    <t xml:space="preserve">PAULINA ESPINOSA </t>
  </si>
  <si>
    <t xml:space="preserve">DON CARLOS </t>
  </si>
  <si>
    <t xml:space="preserve">ESTIVEN PEREZ </t>
  </si>
  <si>
    <t>GLORIA PATRICIA CLAVIJO</t>
  </si>
  <si>
    <t xml:space="preserve">WILMAR HENAO </t>
  </si>
  <si>
    <t xml:space="preserve">NATALIA TABARES </t>
  </si>
  <si>
    <t xml:space="preserve">MARY LOLA ALVAREZ </t>
  </si>
  <si>
    <t xml:space="preserve">RESMA </t>
  </si>
  <si>
    <t xml:space="preserve">GELENIE ESCOBAR </t>
  </si>
  <si>
    <t>TATIANA CASTAÑO</t>
  </si>
  <si>
    <t xml:space="preserve">DAHIANA CASTRILLON </t>
  </si>
  <si>
    <t xml:space="preserve">ANTONIO FLORES </t>
  </si>
  <si>
    <t xml:space="preserve">DOÑA MARLENY </t>
  </si>
  <si>
    <t xml:space="preserve">PAOLA ALVAREZ </t>
  </si>
  <si>
    <t xml:space="preserve">YORDIS EMILIO </t>
  </si>
  <si>
    <t xml:space="preserve">TATIANA CASTAÑO </t>
  </si>
  <si>
    <t>MANGUERA 4</t>
  </si>
  <si>
    <t>RODRIGO JARAMILLO</t>
  </si>
  <si>
    <t>DIYERLIS BEJARANO</t>
  </si>
  <si>
    <t xml:space="preserve">SAMUEL GARCIA </t>
  </si>
  <si>
    <t>JONATHAN MUÑOZ</t>
  </si>
  <si>
    <t xml:space="preserve">EDGAR JULIO AMAYA </t>
  </si>
  <si>
    <t>DAHIANA RAMIREZ</t>
  </si>
  <si>
    <t>EMERSON GUZMAN</t>
  </si>
  <si>
    <t xml:space="preserve">MANUELA ALVAREZ </t>
  </si>
  <si>
    <t xml:space="preserve">JUAN ESTEBAN CASTRO </t>
  </si>
  <si>
    <t xml:space="preserve">DIEGO AGUIRRE </t>
  </si>
  <si>
    <t xml:space="preserve">MAGALY SANPEDRO </t>
  </si>
  <si>
    <t xml:space="preserve">SAMUEL MARTINEZ </t>
  </si>
  <si>
    <t xml:space="preserve">MARIANA ZAPATA </t>
  </si>
  <si>
    <t xml:space="preserve">ERICA POSADA </t>
  </si>
  <si>
    <t xml:space="preserve">MARIANA RIOS </t>
  </si>
  <si>
    <t>MANUELA GAVIRIA</t>
  </si>
  <si>
    <t xml:space="preserve">BRYAN LOZA </t>
  </si>
  <si>
    <t xml:space="preserve">DANILO MIRA </t>
  </si>
  <si>
    <t xml:space="preserve">DRA YESSENIA VIDAL </t>
  </si>
  <si>
    <t>TOTAL DRA YESENIA</t>
  </si>
  <si>
    <t xml:space="preserve">LAMINA DE ICOPOR </t>
  </si>
  <si>
    <t xml:space="preserve">DEICY URANGO </t>
  </si>
  <si>
    <t>ZIURY PIMENTEL</t>
  </si>
  <si>
    <t>TOTAL DRA SARA CAÑAS</t>
  </si>
  <si>
    <t xml:space="preserve">LUZ DARY CASTAÑEDA </t>
  </si>
  <si>
    <t xml:space="preserve">ANA ZULUAGA </t>
  </si>
  <si>
    <t xml:space="preserve">DR JUAN PABLO JARAMILLO </t>
  </si>
  <si>
    <t xml:space="preserve">MAURICIO OSPINA </t>
  </si>
  <si>
    <t xml:space="preserve">JHON JAIRO RESTREPO </t>
  </si>
  <si>
    <t>SOR TERESITA RESTREPO</t>
  </si>
  <si>
    <t xml:space="preserve">RILEY DE WINDT </t>
  </si>
  <si>
    <t>GRACIELA RESTREPO</t>
  </si>
  <si>
    <t>NAIDU</t>
  </si>
  <si>
    <t xml:space="preserve">GILDARDO ECHEVERRY </t>
  </si>
  <si>
    <t xml:space="preserve">RODRIGO JARAMILLO </t>
  </si>
  <si>
    <t xml:space="preserve">JHON RESTREPO </t>
  </si>
  <si>
    <t xml:space="preserve">SOR TERESITA RESTREPO </t>
  </si>
  <si>
    <t xml:space="preserve">LIBIA ROSA USUGA </t>
  </si>
  <si>
    <t xml:space="preserve">STIVEN GIRALDO </t>
  </si>
  <si>
    <t xml:space="preserve">ANTONIO MUÑOZ </t>
  </si>
  <si>
    <t>PATRICIA ARROYAVE</t>
  </si>
  <si>
    <t>DON CARLOS</t>
  </si>
  <si>
    <t xml:space="preserve">ANA LUCIA </t>
  </si>
  <si>
    <t>DORA HENAO</t>
  </si>
  <si>
    <t>DRA DANIELA BEDOYA</t>
  </si>
  <si>
    <t xml:space="preserve">OMAIRA MONSALVE </t>
  </si>
  <si>
    <t xml:space="preserve">KELLY VALENCIA </t>
  </si>
  <si>
    <t>VIENA TORRES</t>
  </si>
  <si>
    <t>MAYERLIN PEREZ</t>
  </si>
  <si>
    <t>FERNANDO VARGAS</t>
  </si>
  <si>
    <t>MAGDALENA PABON</t>
  </si>
  <si>
    <t xml:space="preserve">ROBERTO RODRIGUEZ </t>
  </si>
  <si>
    <t xml:space="preserve">CLAUDIA GALVIS </t>
  </si>
  <si>
    <t xml:space="preserve">LUIS OSVALDO VELASQUEZ </t>
  </si>
  <si>
    <t>ROCIO</t>
  </si>
  <si>
    <t>LEONIDAS HURTADO</t>
  </si>
  <si>
    <t>JHON ESDISON ESPINOZA</t>
  </si>
  <si>
    <t xml:space="preserve">YIRA DIAZ </t>
  </si>
  <si>
    <t xml:space="preserve">JOHANA RUIZ </t>
  </si>
  <si>
    <t xml:space="preserve">JUAN DANIEL CARDENAS </t>
  </si>
  <si>
    <t xml:space="preserve">ANGIE PAOLA HINCAPIE </t>
  </si>
  <si>
    <t>CRISTIAN TAMAYO</t>
  </si>
  <si>
    <t xml:space="preserve">LORENA MUSIS </t>
  </si>
  <si>
    <t xml:space="preserve">MARIA CECILIA CORRALES </t>
  </si>
  <si>
    <t xml:space="preserve">OFELIA FERNANDEZ </t>
  </si>
  <si>
    <t xml:space="preserve">NATALIA CORTES </t>
  </si>
  <si>
    <t xml:space="preserve">MARIAM SOFIA RAMOS </t>
  </si>
  <si>
    <t xml:space="preserve">PATRICIA ARROYAVE </t>
  </si>
  <si>
    <t xml:space="preserve">MARTIN AUGUSTO MUÑOZ </t>
  </si>
  <si>
    <t>ANGELY CASTRO</t>
  </si>
  <si>
    <t>ANDRES ORREGO</t>
  </si>
  <si>
    <t>DORA USUGA</t>
  </si>
  <si>
    <t>DAHIANA PEREZ</t>
  </si>
  <si>
    <t xml:space="preserve">JESSICA VILLEGAS </t>
  </si>
  <si>
    <t xml:space="preserve">LUISA FERNANDA RUIZ </t>
  </si>
  <si>
    <t xml:space="preserve">TATIANA CUELLAR </t>
  </si>
  <si>
    <t xml:space="preserve">LAURA SANCHEZ </t>
  </si>
  <si>
    <t xml:space="preserve">JESSICA CASTRO </t>
  </si>
  <si>
    <t xml:space="preserve">SARA MUÑOZ </t>
  </si>
  <si>
    <t xml:space="preserve">JAZMIN PEREZ </t>
  </si>
  <si>
    <t xml:space="preserve">LUIS ENRIQUE MARTINEZ </t>
  </si>
  <si>
    <t xml:space="preserve">NATALY CHAVARRIA </t>
  </si>
  <si>
    <t xml:space="preserve">ORIANA DURAN </t>
  </si>
  <si>
    <t xml:space="preserve">MARTIN MUÑOZ </t>
  </si>
  <si>
    <t xml:space="preserve">JOSE GARCIA </t>
  </si>
  <si>
    <t>YOLIMA GIRALDO</t>
  </si>
  <si>
    <t xml:space="preserve">ELSY LONDOÑO </t>
  </si>
  <si>
    <t xml:space="preserve">TANIA PANESSO </t>
  </si>
  <si>
    <t xml:space="preserve">PAOLA MEDINA </t>
  </si>
  <si>
    <t>BRAYAN AMAYA</t>
  </si>
  <si>
    <t xml:space="preserve">BRANDON MONSALVE </t>
  </si>
  <si>
    <t xml:space="preserve">YEISON GIRALDO </t>
  </si>
  <si>
    <t xml:space="preserve">HERNAN VARAGAS MOLINA </t>
  </si>
  <si>
    <t xml:space="preserve">PAULA CARMONA </t>
  </si>
  <si>
    <t xml:space="preserve">VALERIA CORREA </t>
  </si>
  <si>
    <t xml:space="preserve">DIEGO ROJAS </t>
  </si>
  <si>
    <t>RUT ESTELA</t>
  </si>
  <si>
    <t>TOTAL DRA DANIELA</t>
  </si>
  <si>
    <t>DR SARA CAÑAS</t>
  </si>
  <si>
    <t>LAURA LONDOÑO</t>
  </si>
  <si>
    <t xml:space="preserve">ALEXANDER ALZATE </t>
  </si>
  <si>
    <t xml:space="preserve">JOCELYN CASTRILLON </t>
  </si>
  <si>
    <t xml:space="preserve">MARIANGEL PANTOJA </t>
  </si>
  <si>
    <t xml:space="preserve">OLGA MONTAÑO </t>
  </si>
  <si>
    <t xml:space="preserve">JORGE ARMANDO CHAVERRA </t>
  </si>
  <si>
    <t>JUAN DAVID VARGAS</t>
  </si>
  <si>
    <t xml:space="preserve">FREDY  HERNANDEZ </t>
  </si>
  <si>
    <t xml:space="preserve">DAVID JOSE GOMEZ </t>
  </si>
  <si>
    <t>GIULIANO JARAMILLO</t>
  </si>
  <si>
    <t xml:space="preserve">EUGENIA ECHEVERRY </t>
  </si>
  <si>
    <t xml:space="preserve">HIDIER RAMIREZ </t>
  </si>
  <si>
    <t xml:space="preserve">DR SARA CAÑAS </t>
  </si>
  <si>
    <t xml:space="preserve">CRISTIAN TAMAYO  </t>
  </si>
  <si>
    <t xml:space="preserve">FABIO NELSON MARTINEZ </t>
  </si>
  <si>
    <t xml:space="preserve">KEVIN MONSALVE </t>
  </si>
  <si>
    <t xml:space="preserve">LILIANA PATRICIA QUINTERO </t>
  </si>
  <si>
    <t xml:space="preserve">ESTER JULIA MARIN </t>
  </si>
  <si>
    <t>LUZ ELVIRA EALO</t>
  </si>
  <si>
    <t xml:space="preserve">FRANCISCO GONZALEZ </t>
  </si>
  <si>
    <t xml:space="preserve">IBSAMAR RODRIGUEZ </t>
  </si>
  <si>
    <t xml:space="preserve">GUANTES </t>
  </si>
  <si>
    <t xml:space="preserve">CARIDAD GIRALDO </t>
  </si>
  <si>
    <t>PAULA PARRA</t>
  </si>
  <si>
    <t xml:space="preserve">MARTA JIMENEZ </t>
  </si>
  <si>
    <t xml:space="preserve">JUAN DAVID GOMEZ </t>
  </si>
  <si>
    <t xml:space="preserve">HERIBERTO PINEDA </t>
  </si>
  <si>
    <t xml:space="preserve">BAYRON MONTOYA </t>
  </si>
  <si>
    <t xml:space="preserve">JOHAN OCAMPO </t>
  </si>
  <si>
    <t xml:space="preserve">HERNAN VARGAS MOLINA </t>
  </si>
  <si>
    <t xml:space="preserve">PAOLA RENDON </t>
  </si>
  <si>
    <t xml:space="preserve">HUMBERTO MONSALVE </t>
  </si>
  <si>
    <t>LILIANA</t>
  </si>
  <si>
    <t>CARLOS MARIO GALLEGO</t>
  </si>
  <si>
    <t xml:space="preserve">JUAN BERMAN CANO </t>
  </si>
  <si>
    <t>LUZ MERY ARANGO</t>
  </si>
  <si>
    <t xml:space="preserve">MARLENY BERMUDEZ </t>
  </si>
  <si>
    <t xml:space="preserve">RONALD ALEXANDER CALLE </t>
  </si>
  <si>
    <t>ISABEL OSORIO</t>
  </si>
  <si>
    <t xml:space="preserve">ISABEL OSORIO </t>
  </si>
  <si>
    <t>CLAUDIA GALVIS</t>
  </si>
  <si>
    <t xml:space="preserve">ALBA LUZ MORA </t>
  </si>
  <si>
    <t>GILMA ROSA GUTIERREZ</t>
  </si>
  <si>
    <t>LINA MOSQUERA</t>
  </si>
  <si>
    <t>JENIFER DUQUE</t>
  </si>
  <si>
    <t>DRA SARA CAÑAS</t>
  </si>
  <si>
    <t xml:space="preserve">HUGO MONTOYA </t>
  </si>
  <si>
    <t>JAIDER URREGO</t>
  </si>
  <si>
    <t>JHON FREDY SEVILLANO</t>
  </si>
  <si>
    <t xml:space="preserve">CRISTINA CARDENAS </t>
  </si>
  <si>
    <t>JUANITA ECHEVERRI</t>
  </si>
  <si>
    <t xml:space="preserve">GLORIA URIBE </t>
  </si>
  <si>
    <t xml:space="preserve">GRACIELA AGUIRRE </t>
  </si>
  <si>
    <t>JUANITA ECHEVERRY</t>
  </si>
  <si>
    <t>DIEGO CUARTAS</t>
  </si>
  <si>
    <t xml:space="preserve">ALEXANDER CARDONA </t>
  </si>
  <si>
    <t>GILDARDO ROJAS</t>
  </si>
  <si>
    <t xml:space="preserve">GERONIMO MERCADO </t>
  </si>
  <si>
    <t xml:space="preserve">FABIO MORALES </t>
  </si>
  <si>
    <t>ROSALBA OROZCO</t>
  </si>
  <si>
    <t>GUILLERMO SALAS</t>
  </si>
  <si>
    <t xml:space="preserve">VANESA GARCIA </t>
  </si>
  <si>
    <t>JOSE GONZALEZ</t>
  </si>
  <si>
    <t>SHIRLEY GARCIA</t>
  </si>
  <si>
    <t>ILDA AUZAQUE</t>
  </si>
  <si>
    <t>OLGA LUZ GIRALDO</t>
  </si>
  <si>
    <t>SOLANYER MARQUEZ</t>
  </si>
  <si>
    <t xml:space="preserve">ALEXANDRA CORREA </t>
  </si>
  <si>
    <t xml:space="preserve">CARLOS TAMAYO </t>
  </si>
  <si>
    <t xml:space="preserve">RUBI ESTELA </t>
  </si>
  <si>
    <t xml:space="preserve">YAMILE RUA </t>
  </si>
  <si>
    <t xml:space="preserve">JHON FREDY SEVILLANO </t>
  </si>
  <si>
    <t xml:space="preserve">EMILIANA TABAREZ </t>
  </si>
  <si>
    <t>ESTEBAN GONZALEZ</t>
  </si>
  <si>
    <t xml:space="preserve">CAROLINA CORDOBA </t>
  </si>
  <si>
    <t xml:space="preserve">SEBASTIAN VILLA </t>
  </si>
  <si>
    <t xml:space="preserve">JONATHAN GUARIN </t>
  </si>
  <si>
    <t xml:space="preserve">MARIANA FRANCO </t>
  </si>
  <si>
    <t>JHON JADER GALEANO</t>
  </si>
  <si>
    <t xml:space="preserve">JULIANA ANDREA PANIAGUA </t>
  </si>
  <si>
    <t xml:space="preserve">SKARLET CALLEJAS </t>
  </si>
  <si>
    <t xml:space="preserve">ESTEBAN BERRIO </t>
  </si>
  <si>
    <t>YURANI LONDOÑO</t>
  </si>
  <si>
    <t xml:space="preserve">YAID IBAÑEZ </t>
  </si>
  <si>
    <t>JUAN SEBASTIAN ESTRADA</t>
  </si>
  <si>
    <t xml:space="preserve">MARIA ISABEL ARBOLEDA </t>
  </si>
  <si>
    <t>EXNEIDER YEPES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</si>
</sst>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44" fontId="4" fillId="2" borderId="1" xfId="0" applyNumberFormat="1" applyFont="1" applyFill="1" applyBorder="1"/>
    <xf numFmtId="44" fontId="4" fillId="4" borderId="1" xfId="0" applyNumberFormat="1" applyFont="1" applyFill="1" applyBorder="1"/>
    <xf numFmtId="44" fontId="3" fillId="4" borderId="1" xfId="0" applyNumberFormat="1" applyFont="1" applyFill="1" applyBorder="1"/>
    <xf numFmtId="44" fontId="4" fillId="3" borderId="1" xfId="0" applyNumberFormat="1" applyFont="1" applyFill="1" applyBorder="1"/>
    <xf numFmtId="44" fontId="3" fillId="7" borderId="1" xfId="0" applyNumberFormat="1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44" sqref="C4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146</v>
      </c>
      <c r="I2" s="23">
        <v>16000</v>
      </c>
    </row>
    <row r="3" spans="1:33" x14ac:dyDescent="0.25">
      <c r="A3" s="5" t="s">
        <v>144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 t="s">
        <v>151</v>
      </c>
      <c r="I3" s="6">
        <v>20000</v>
      </c>
    </row>
    <row r="4" spans="1:33" x14ac:dyDescent="0.25">
      <c r="A4" s="5" t="s">
        <v>73</v>
      </c>
      <c r="B4" s="8">
        <v>160000</v>
      </c>
      <c r="C4" s="8">
        <v>0</v>
      </c>
      <c r="D4" s="8">
        <f t="shared" si="0"/>
        <v>160000</v>
      </c>
      <c r="E4" s="8">
        <f t="shared" si="1"/>
        <v>96000</v>
      </c>
      <c r="F4" s="8">
        <f t="shared" si="2"/>
        <v>64000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220000</v>
      </c>
      <c r="C10" s="12">
        <f>SUM(C3:C9)</f>
        <v>0</v>
      </c>
      <c r="D10" s="12">
        <f>SUM(D3:D9)</f>
        <v>220000</v>
      </c>
      <c r="E10" s="12">
        <f>SUM(E3:E9)</f>
        <v>132000</v>
      </c>
      <c r="F10" s="12">
        <f>SUM(F3:F8)</f>
        <v>88000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143</v>
      </c>
      <c r="B12" s="8">
        <v>70000</v>
      </c>
      <c r="C12" s="8">
        <v>0</v>
      </c>
      <c r="D12" s="8">
        <f>B12-C12</f>
        <v>70000</v>
      </c>
      <c r="E12" s="8">
        <f>D12*60%</f>
        <v>42000</v>
      </c>
      <c r="F12" s="8">
        <f>D12*40%</f>
        <v>28000</v>
      </c>
      <c r="H12" s="5"/>
      <c r="I12" s="6">
        <v>0</v>
      </c>
    </row>
    <row r="13" spans="1:33" x14ac:dyDescent="0.25">
      <c r="A13" s="5" t="s">
        <v>145</v>
      </c>
      <c r="B13" s="8">
        <v>200000</v>
      </c>
      <c r="C13" s="8">
        <v>0</v>
      </c>
      <c r="D13" s="8">
        <f t="shared" ref="D13:D17" si="3">B13-C13</f>
        <v>200000</v>
      </c>
      <c r="E13" s="8">
        <f t="shared" ref="E13:E17" si="4">D13*60%</f>
        <v>120000</v>
      </c>
      <c r="F13" s="8">
        <f t="shared" ref="F13:F17" si="5">D13*40%</f>
        <v>80000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70000</v>
      </c>
      <c r="C18" s="14">
        <f>SUM(C12:C12)</f>
        <v>0</v>
      </c>
      <c r="D18" s="14">
        <f>SUM(D12:D12)</f>
        <v>70000</v>
      </c>
      <c r="E18" s="14">
        <f>SUM(E12:E15)</f>
        <v>162000</v>
      </c>
      <c r="F18" s="14">
        <f>SUM(F12:F17)</f>
        <v>108000</v>
      </c>
      <c r="I18" s="2">
        <f>SUM(I2:I6)</f>
        <v>36000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768000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36000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732000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147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148</v>
      </c>
      <c r="B31" s="8">
        <v>60000</v>
      </c>
      <c r="C31" s="8">
        <v>0</v>
      </c>
      <c r="D31" s="8">
        <f t="shared" si="9"/>
        <v>60000</v>
      </c>
      <c r="E31" s="8">
        <f t="shared" si="10"/>
        <v>36000</v>
      </c>
      <c r="F31" s="8">
        <f t="shared" si="11"/>
        <v>24000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149</v>
      </c>
      <c r="B32" s="8">
        <v>150000</v>
      </c>
      <c r="C32" s="8">
        <v>0</v>
      </c>
      <c r="D32" s="8">
        <f t="shared" si="9"/>
        <v>150000</v>
      </c>
      <c r="E32" s="8">
        <f t="shared" si="10"/>
        <v>90000</v>
      </c>
      <c r="F32" s="8">
        <f t="shared" si="11"/>
        <v>60000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290000</v>
      </c>
      <c r="C37" s="21">
        <f>SUM(C30:C36)</f>
        <v>0</v>
      </c>
      <c r="D37" s="21">
        <f>SUM(D30:D36)</f>
        <v>290000</v>
      </c>
      <c r="E37" s="21">
        <f>SUM(E30:E36)</f>
        <v>174000</v>
      </c>
      <c r="F37" s="21">
        <f>SUM(F30:F36)</f>
        <v>116000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 t="s">
        <v>150</v>
      </c>
      <c r="B81" s="29">
        <v>600000</v>
      </c>
      <c r="C81" s="29">
        <v>0</v>
      </c>
      <c r="D81" s="29">
        <f>B81-C81</f>
        <v>600000</v>
      </c>
      <c r="E81" s="29">
        <f>D81*50%</f>
        <v>300000</v>
      </c>
      <c r="F81" s="29">
        <f>D81*50%</f>
        <v>300000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600000</v>
      </c>
      <c r="C88" s="40">
        <f>SUM(C81:C87)</f>
        <v>0</v>
      </c>
      <c r="D88" s="40">
        <f>SUM(D81:D87)</f>
        <v>600000</v>
      </c>
      <c r="E88" s="40">
        <f>SUM(E81:E87)</f>
        <v>300000</v>
      </c>
      <c r="F88" s="40">
        <f>SUM(F81:F87)</f>
        <v>300000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1180000</v>
      </c>
      <c r="C98" s="27">
        <f>C97+C88+C79+C75+C64+C37+C28+C18+C10</f>
        <v>0</v>
      </c>
      <c r="D98" s="27">
        <f>D97+D88+D79+D75+D64+D37+D28+D18+D10</f>
        <v>1180000</v>
      </c>
      <c r="E98" s="27">
        <f>E97+E88+E79+E75+E64+E37+E28+E18+E10</f>
        <v>768000</v>
      </c>
      <c r="F98" s="27">
        <f>F97+F88+F79+F75+F64+F37+F28+F18+F10</f>
        <v>612000</v>
      </c>
    </row>
    <row r="99" spans="1:6" x14ac:dyDescent="0.25">
      <c r="E99" s="1">
        <f>SUM(E98)</f>
        <v>768000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AG98"/>
  <sheetViews>
    <sheetView zoomScale="80" zoomScaleNormal="80" workbookViewId="0">
      <selection activeCell="H9" sqref="H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155</v>
      </c>
      <c r="I2" s="23">
        <v>80000</v>
      </c>
    </row>
    <row r="3" spans="1:33" x14ac:dyDescent="0.25">
      <c r="A3" s="5" t="s">
        <v>160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 t="s">
        <v>62</v>
      </c>
      <c r="I3" s="6">
        <v>20000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70000</v>
      </c>
      <c r="C10" s="12">
        <f>SUM(C3:C9)</f>
        <v>0</v>
      </c>
      <c r="D10" s="12">
        <f>SUM(D3:D9)</f>
        <v>70000</v>
      </c>
      <c r="E10" s="12">
        <f>SUM(E3:E9)</f>
        <v>42000</v>
      </c>
      <c r="F10" s="12">
        <f>SUM(F3:F9)</f>
        <v>28000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166</v>
      </c>
      <c r="B12" s="8">
        <v>350000</v>
      </c>
      <c r="C12" s="8">
        <v>0</v>
      </c>
      <c r="D12" s="8">
        <f>B12-C12</f>
        <v>350000</v>
      </c>
      <c r="E12" s="8">
        <f>D12*60%</f>
        <v>210000</v>
      </c>
      <c r="F12" s="8">
        <f>D12*40%</f>
        <v>140000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350000</v>
      </c>
      <c r="C18" s="14">
        <f>SUM(C12:C12)</f>
        <v>0</v>
      </c>
      <c r="D18" s="14">
        <f>SUM(D12:D12)</f>
        <v>350000</v>
      </c>
      <c r="E18" s="14">
        <f>SUM(E12:E12)</f>
        <v>210000</v>
      </c>
      <c r="F18" s="14">
        <f>SUM(F12:F12)</f>
        <v>140000</v>
      </c>
      <c r="I18" s="2">
        <f>SUM(I2:I9)</f>
        <v>100000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1026000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926000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121</v>
      </c>
      <c r="B39" s="29">
        <v>150000</v>
      </c>
      <c r="C39" s="29">
        <v>0</v>
      </c>
      <c r="D39" s="29">
        <f t="shared" ref="D39:D63" si="12">B39-C39</f>
        <v>150000</v>
      </c>
      <c r="E39" s="29">
        <f t="shared" ref="E39:E63" si="13">D39*60%</f>
        <v>90000</v>
      </c>
      <c r="F39" s="29">
        <f t="shared" ref="F39:F63" si="14">D39*40%</f>
        <v>60000</v>
      </c>
    </row>
    <row r="40" spans="1:6" x14ac:dyDescent="0.25">
      <c r="A40" s="28" t="s">
        <v>152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153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154</v>
      </c>
      <c r="B42" s="29">
        <v>150000</v>
      </c>
      <c r="C42" s="29">
        <v>0</v>
      </c>
      <c r="D42" s="29">
        <f t="shared" si="12"/>
        <v>150000</v>
      </c>
      <c r="E42" s="29">
        <f t="shared" si="13"/>
        <v>90000</v>
      </c>
      <c r="F42" s="29">
        <f t="shared" si="14"/>
        <v>60000</v>
      </c>
    </row>
    <row r="43" spans="1:6" x14ac:dyDescent="0.25">
      <c r="A43" s="28" t="s">
        <v>157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158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159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161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162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163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164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25">
      <c r="A50" s="28" t="s">
        <v>165</v>
      </c>
      <c r="B50" s="29">
        <v>150000</v>
      </c>
      <c r="C50" s="29">
        <v>0</v>
      </c>
      <c r="D50" s="29">
        <f t="shared" si="12"/>
        <v>150000</v>
      </c>
      <c r="E50" s="29">
        <f t="shared" si="13"/>
        <v>90000</v>
      </c>
      <c r="F50" s="29">
        <f t="shared" si="14"/>
        <v>60000</v>
      </c>
    </row>
    <row r="51" spans="1:6" x14ac:dyDescent="0.25">
      <c r="A51" s="28" t="s">
        <v>167</v>
      </c>
      <c r="B51" s="29">
        <v>120000</v>
      </c>
      <c r="C51" s="29">
        <v>0</v>
      </c>
      <c r="D51" s="29">
        <f t="shared" si="12"/>
        <v>120000</v>
      </c>
      <c r="E51" s="29">
        <f t="shared" si="13"/>
        <v>72000</v>
      </c>
      <c r="F51" s="29">
        <f t="shared" si="14"/>
        <v>48000</v>
      </c>
    </row>
    <row r="52" spans="1:6" x14ac:dyDescent="0.25">
      <c r="A52" s="28" t="s">
        <v>168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169</v>
      </c>
      <c r="B53" s="29">
        <v>30000</v>
      </c>
      <c r="C53" s="29">
        <v>0</v>
      </c>
      <c r="D53" s="29">
        <f t="shared" si="12"/>
        <v>30000</v>
      </c>
      <c r="E53" s="29">
        <v>10000</v>
      </c>
      <c r="F53" s="29">
        <v>20000</v>
      </c>
    </row>
    <row r="54" spans="1:6" x14ac:dyDescent="0.25">
      <c r="A54" s="28" t="s">
        <v>170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171</v>
      </c>
      <c r="B55" s="29">
        <v>60000</v>
      </c>
      <c r="C55" s="29">
        <v>0</v>
      </c>
      <c r="D55" s="29">
        <f t="shared" si="12"/>
        <v>60000</v>
      </c>
      <c r="E55" s="29">
        <f t="shared" si="13"/>
        <v>36000</v>
      </c>
      <c r="F55" s="29">
        <f t="shared" si="14"/>
        <v>24000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SUM(B38:B48)</f>
        <v>700000</v>
      </c>
      <c r="C64" s="32">
        <f>SUM(C59:C63)</f>
        <v>0</v>
      </c>
      <c r="D64" s="32">
        <f>SUM(D39:D45)</f>
        <v>550000</v>
      </c>
      <c r="E64" s="32">
        <f>SUM(E39:E62)</f>
        <v>724000</v>
      </c>
      <c r="F64" s="32">
        <f>SUM(F39:F60)</f>
        <v>496000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156</v>
      </c>
      <c r="B66" s="8">
        <v>50000</v>
      </c>
      <c r="C66" s="8">
        <v>0</v>
      </c>
      <c r="D66" s="8">
        <f t="shared" ref="D66:D78" si="15">B66-C66</f>
        <v>50000</v>
      </c>
      <c r="E66" s="8">
        <f t="shared" ref="E66:E78" si="16">D66</f>
        <v>50000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50000</v>
      </c>
      <c r="C75" s="18">
        <f>SUM(C66:C74)</f>
        <v>0</v>
      </c>
      <c r="D75" s="18">
        <f>SUM(D66:D74)</f>
        <v>50000</v>
      </c>
      <c r="E75" s="18">
        <f>SUM(E66:E74)</f>
        <v>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1170000</v>
      </c>
      <c r="C98" s="27">
        <f>C97+C88+C79+C75+C64+C37+C28+C18+C10</f>
        <v>0</v>
      </c>
      <c r="D98" s="27">
        <f>D97+D88+D79+D75+D64+D37+D28+D18+D10</f>
        <v>1020000</v>
      </c>
      <c r="E98" s="27">
        <f>E97+E88+E79+E75+E64+E37+E28+E18+E10</f>
        <v>1026000</v>
      </c>
      <c r="F98" s="27">
        <f>F97+F88+F79+F75+F64+F37+F28+F18+F10</f>
        <v>664000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32" sqref="E3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176</v>
      </c>
      <c r="I2" s="23">
        <v>4900</v>
      </c>
    </row>
    <row r="3" spans="1:33" x14ac:dyDescent="0.25">
      <c r="A3" s="5" t="s">
        <v>172</v>
      </c>
      <c r="B3" s="8">
        <v>180000</v>
      </c>
      <c r="C3" s="8">
        <v>0</v>
      </c>
      <c r="D3" s="8">
        <f t="shared" ref="D3:D9" si="0">B3-C3</f>
        <v>180000</v>
      </c>
      <c r="E3" s="8">
        <f t="shared" ref="E3:E9" si="1">D3*60%</f>
        <v>108000</v>
      </c>
      <c r="F3" s="8">
        <f t="shared" ref="F3:F9" si="2">D3*40%</f>
        <v>72000</v>
      </c>
      <c r="H3" s="5" t="s">
        <v>62</v>
      </c>
      <c r="I3" s="6">
        <v>50000</v>
      </c>
    </row>
    <row r="4" spans="1:33" x14ac:dyDescent="0.25">
      <c r="A4" s="5" t="s">
        <v>177</v>
      </c>
      <c r="B4" s="8">
        <v>140000</v>
      </c>
      <c r="C4" s="8">
        <v>0</v>
      </c>
      <c r="D4" s="8">
        <f t="shared" si="0"/>
        <v>140000</v>
      </c>
      <c r="E4" s="8">
        <f t="shared" si="1"/>
        <v>84000</v>
      </c>
      <c r="F4" s="8">
        <f t="shared" si="2"/>
        <v>56000</v>
      </c>
      <c r="H4" s="5" t="s">
        <v>287</v>
      </c>
      <c r="I4" s="6">
        <v>100000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179</v>
      </c>
      <c r="B10" s="12">
        <f>SUM(B3:B9)</f>
        <v>320000</v>
      </c>
      <c r="C10" s="12">
        <f>SUM(C3:C9)</f>
        <v>0</v>
      </c>
      <c r="D10" s="12">
        <f>SUM(D3:D9)</f>
        <v>320000</v>
      </c>
      <c r="E10" s="12">
        <f>SUM(E3:E9)</f>
        <v>192000</v>
      </c>
      <c r="F10" s="12">
        <f>SUM(F3:F9)</f>
        <v>128000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178</v>
      </c>
      <c r="B12" s="8">
        <v>180000</v>
      </c>
      <c r="C12" s="8">
        <v>0</v>
      </c>
      <c r="D12" s="8">
        <f>B12-C12</f>
        <v>180000</v>
      </c>
      <c r="E12" s="8">
        <f>D12*60%</f>
        <v>108000</v>
      </c>
      <c r="F12" s="8">
        <f>D12*40%</f>
        <v>72000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180000</v>
      </c>
      <c r="C18" s="14">
        <f>SUM(C12:C12)</f>
        <v>0</v>
      </c>
      <c r="D18" s="14">
        <f>SUM(D12:D12)</f>
        <v>180000</v>
      </c>
      <c r="E18" s="14">
        <f>SUM(E12:E12)</f>
        <v>108000</v>
      </c>
      <c r="F18" s="14">
        <f>SUM(F12:F12)</f>
        <v>72000</v>
      </c>
      <c r="I18" s="2">
        <f>SUM(I2:I7)</f>
        <v>154900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580000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154900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425100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180</v>
      </c>
      <c r="B66" s="8">
        <v>100000</v>
      </c>
      <c r="C66" s="8">
        <v>0</v>
      </c>
      <c r="D66" s="8">
        <f t="shared" ref="D66:D78" si="15">B66-C66</f>
        <v>100000</v>
      </c>
      <c r="E66" s="8">
        <f t="shared" ref="E66:E78" si="16">D66</f>
        <v>100000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100000</v>
      </c>
      <c r="C75" s="18">
        <f>SUM(C66:C74)</f>
        <v>0</v>
      </c>
      <c r="D75" s="18">
        <f>SUM(D66:D74)</f>
        <v>100000</v>
      </c>
      <c r="E75" s="18">
        <f>SUM(E66:E74)</f>
        <v>100000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174</v>
      </c>
      <c r="B89" s="42"/>
      <c r="C89" s="42"/>
      <c r="D89" s="42"/>
      <c r="E89" s="42"/>
      <c r="F89" s="42"/>
    </row>
    <row r="90" spans="1:6" x14ac:dyDescent="0.25">
      <c r="A90" s="28" t="s">
        <v>173</v>
      </c>
      <c r="B90" s="29">
        <v>450000</v>
      </c>
      <c r="C90" s="29">
        <v>0</v>
      </c>
      <c r="D90" s="29">
        <f>B90-C90</f>
        <v>450000</v>
      </c>
      <c r="E90" s="29">
        <f>D90*40%</f>
        <v>180000</v>
      </c>
      <c r="F90" s="29">
        <f>D90*60%</f>
        <v>270000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175</v>
      </c>
      <c r="B97" s="42">
        <f>SUM(B90:B96)</f>
        <v>450000</v>
      </c>
      <c r="C97" s="42">
        <f>SUM(C90:C96)</f>
        <v>0</v>
      </c>
      <c r="D97" s="42">
        <f>SUM(D90:D96)</f>
        <v>450000</v>
      </c>
      <c r="E97" s="42">
        <f>SUM(E90:E96)</f>
        <v>180000</v>
      </c>
      <c r="F97" s="42">
        <f>SUM(F90:F96)</f>
        <v>270000</v>
      </c>
    </row>
    <row r="98" spans="1:6" x14ac:dyDescent="0.25">
      <c r="A98" s="26" t="s">
        <v>11</v>
      </c>
      <c r="B98" s="27">
        <f>B97+B88+B79+B75+B64+B37+B28+B18+B10</f>
        <v>1050000</v>
      </c>
      <c r="C98" s="27">
        <f>C97+C88+C79+C75+C64+C37+C28+C18+C10</f>
        <v>0</v>
      </c>
      <c r="D98" s="27">
        <f>D97+D88+D79+D75+D64+D37+D28+D18+D10</f>
        <v>1050000</v>
      </c>
      <c r="E98" s="27">
        <f>E97+E88+E79+E75+E64+E37+E28+E18+E10</f>
        <v>580000</v>
      </c>
      <c r="F98" s="27">
        <f>F97+F88+F79+F75+F64+F37+F28+F18+F10</f>
        <v>470000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181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/>
      <c r="I3" s="6">
        <v>0</v>
      </c>
    </row>
    <row r="4" spans="1:33" x14ac:dyDescent="0.25">
      <c r="A4" s="5" t="s">
        <v>186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187</v>
      </c>
      <c r="B5" s="8">
        <v>130000</v>
      </c>
      <c r="C5" s="8">
        <v>0</v>
      </c>
      <c r="D5" s="8">
        <f t="shared" si="0"/>
        <v>130000</v>
      </c>
      <c r="E5" s="8">
        <f t="shared" si="1"/>
        <v>78000</v>
      </c>
      <c r="F5" s="8">
        <f t="shared" si="2"/>
        <v>52000</v>
      </c>
      <c r="H5" s="5"/>
      <c r="I5" s="6">
        <v>0</v>
      </c>
    </row>
    <row r="6" spans="1:33" x14ac:dyDescent="0.25">
      <c r="A6" s="5" t="s">
        <v>188</v>
      </c>
      <c r="B6" s="8">
        <v>50000</v>
      </c>
      <c r="C6" s="8">
        <v>0</v>
      </c>
      <c r="D6" s="8">
        <f t="shared" si="0"/>
        <v>50000</v>
      </c>
      <c r="E6" s="8">
        <f t="shared" si="1"/>
        <v>30000</v>
      </c>
      <c r="F6" s="8">
        <f t="shared" si="2"/>
        <v>20000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320000</v>
      </c>
      <c r="C10" s="12">
        <f>SUM(C3:C9)</f>
        <v>0</v>
      </c>
      <c r="D10" s="12">
        <f>SUM(D3:D9)</f>
        <v>320000</v>
      </c>
      <c r="E10" s="12">
        <f>SUM(E2:E9)</f>
        <v>192000</v>
      </c>
      <c r="F10" s="12">
        <f>SUM(F2:F9)</f>
        <v>128000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183</v>
      </c>
      <c r="B12" s="8">
        <v>500000</v>
      </c>
      <c r="C12" s="8">
        <v>0</v>
      </c>
      <c r="D12" s="8">
        <f>B12-C12</f>
        <v>500000</v>
      </c>
      <c r="E12" s="8">
        <f>D12*60%</f>
        <v>300000</v>
      </c>
      <c r="F12" s="8">
        <f>D12*40%</f>
        <v>200000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500000</v>
      </c>
      <c r="C18" s="14">
        <f>SUM(C12:C12)</f>
        <v>0</v>
      </c>
      <c r="D18" s="14">
        <f>SUM(D12:D12)</f>
        <v>500000</v>
      </c>
      <c r="E18" s="14">
        <f>SUM(E12:E12)</f>
        <v>300000</v>
      </c>
      <c r="F18" s="14">
        <f>SUM(F12:F12)</f>
        <v>200000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1554875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184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 t="s">
        <v>185</v>
      </c>
      <c r="B67" s="8">
        <v>450000</v>
      </c>
      <c r="C67" s="8">
        <v>0</v>
      </c>
      <c r="D67" s="8">
        <f t="shared" si="15"/>
        <v>450000</v>
      </c>
      <c r="E67" s="8">
        <f t="shared" si="16"/>
        <v>450000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650000</v>
      </c>
      <c r="C75" s="18">
        <f>SUM(C66:C74)</f>
        <v>0</v>
      </c>
      <c r="D75" s="18">
        <f>SUM(D66:D74)</f>
        <v>650000</v>
      </c>
      <c r="E75" s="18">
        <f>SUM(E66:E74)</f>
        <v>650000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182</v>
      </c>
      <c r="B89" s="42"/>
      <c r="C89" s="42"/>
      <c r="D89" s="42"/>
      <c r="E89" s="42"/>
      <c r="F89" s="42"/>
    </row>
    <row r="90" spans="1:6" x14ac:dyDescent="0.25">
      <c r="A90" s="28" t="s">
        <v>127</v>
      </c>
      <c r="B90" s="29">
        <v>467500</v>
      </c>
      <c r="C90" s="29">
        <v>0</v>
      </c>
      <c r="D90" s="29">
        <f>B90-C90</f>
        <v>467500</v>
      </c>
      <c r="E90" s="29">
        <f>D90*45%</f>
        <v>210375</v>
      </c>
      <c r="F90" s="29">
        <f>D90*55%</f>
        <v>257125.00000000003</v>
      </c>
    </row>
    <row r="91" spans="1:6" x14ac:dyDescent="0.25">
      <c r="A91" s="28" t="s">
        <v>189</v>
      </c>
      <c r="B91" s="29">
        <v>450000</v>
      </c>
      <c r="C91" s="29">
        <v>0</v>
      </c>
      <c r="D91" s="29">
        <f t="shared" ref="D91:D96" si="20">B91-C91</f>
        <v>450000</v>
      </c>
      <c r="E91" s="29">
        <f>D91*45%</f>
        <v>202500</v>
      </c>
      <c r="F91" s="29">
        <f>D91*55%</f>
        <v>247500.00000000003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917500</v>
      </c>
      <c r="C97" s="42">
        <f>SUM(C90:C96)</f>
        <v>0</v>
      </c>
      <c r="D97" s="42">
        <f>SUM(D90:D96)</f>
        <v>917500</v>
      </c>
      <c r="E97" s="42">
        <f>SUM(E90:E96)</f>
        <v>412875</v>
      </c>
      <c r="F97" s="42">
        <f>SUM(F90:F96)</f>
        <v>504625.00000000006</v>
      </c>
    </row>
    <row r="98" spans="1:6" x14ac:dyDescent="0.25">
      <c r="A98" s="26" t="s">
        <v>11</v>
      </c>
      <c r="B98" s="27">
        <f>B97+B88+B79+B75+B64+B37+B28+B18+B10</f>
        <v>2387500</v>
      </c>
      <c r="C98" s="27">
        <f>C97+C88+C79+C75+C64+C37+C28+C18+C10</f>
        <v>0</v>
      </c>
      <c r="D98" s="27">
        <f>D97+D88+D79+D75+D64+D37+D28+D18+D10</f>
        <v>2387500</v>
      </c>
      <c r="E98" s="27">
        <f>E97+E88+E79+E75+E64+E37+E28+E18+E10</f>
        <v>1554875</v>
      </c>
      <c r="F98" s="27">
        <f>F97+F88+F79+F75+F64+F37+F28+F18+F10</f>
        <v>832625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28" sqref="E2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9" sqref="H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197</v>
      </c>
      <c r="I2" s="23">
        <v>290000</v>
      </c>
    </row>
    <row r="3" spans="1:33" x14ac:dyDescent="0.25">
      <c r="A3" s="5" t="s">
        <v>194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 t="s">
        <v>197</v>
      </c>
      <c r="I3" s="6">
        <v>110000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80</v>
      </c>
      <c r="I4" s="6">
        <v>70000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70000</v>
      </c>
      <c r="C10" s="12">
        <f>SUM(C3:C9)</f>
        <v>0</v>
      </c>
      <c r="D10" s="12">
        <f>SUM(D3:D9)</f>
        <v>70000</v>
      </c>
      <c r="E10" s="12">
        <f>SUM(E3:E9)</f>
        <v>42000</v>
      </c>
      <c r="F10" s="12">
        <f>SUM(F3:F9)</f>
        <v>28000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203</v>
      </c>
      <c r="B12" s="8">
        <v>70000</v>
      </c>
      <c r="C12" s="8">
        <v>0</v>
      </c>
      <c r="D12" s="8">
        <f>B12-C12</f>
        <v>70000</v>
      </c>
      <c r="E12" s="8">
        <f>D12*60%</f>
        <v>42000</v>
      </c>
      <c r="F12" s="8">
        <f>D12*40%</f>
        <v>28000</v>
      </c>
      <c r="H12" s="5"/>
      <c r="I12" s="6">
        <v>0</v>
      </c>
    </row>
    <row r="13" spans="1:33" x14ac:dyDescent="0.25">
      <c r="A13" s="5" t="s">
        <v>196</v>
      </c>
      <c r="B13" s="8">
        <v>200000</v>
      </c>
      <c r="C13" s="8">
        <v>80000</v>
      </c>
      <c r="D13" s="8">
        <f t="shared" ref="D13:D16" si="3">B13-C13</f>
        <v>120000</v>
      </c>
      <c r="E13" s="8">
        <f>D13-F13</f>
        <v>85000</v>
      </c>
      <c r="F13" s="8">
        <v>35000</v>
      </c>
      <c r="H13" s="5"/>
      <c r="I13" s="6">
        <v>0</v>
      </c>
    </row>
    <row r="14" spans="1:33" x14ac:dyDescent="0.25">
      <c r="A14" s="5" t="s">
        <v>199</v>
      </c>
      <c r="B14" s="8">
        <v>300000</v>
      </c>
      <c r="C14" s="8">
        <v>0</v>
      </c>
      <c r="D14" s="8">
        <f t="shared" si="3"/>
        <v>300000</v>
      </c>
      <c r="E14" s="8">
        <f t="shared" ref="E14:E17" si="4">D14*60%</f>
        <v>180000</v>
      </c>
      <c r="F14" s="8">
        <f t="shared" ref="F14:F17" si="5">D14*40%</f>
        <v>120000</v>
      </c>
      <c r="H14" s="5"/>
      <c r="I14" s="6">
        <v>0</v>
      </c>
    </row>
    <row r="15" spans="1:33" x14ac:dyDescent="0.25">
      <c r="A15" s="5" t="s">
        <v>204</v>
      </c>
      <c r="B15" s="8">
        <v>280000</v>
      </c>
      <c r="C15" s="8">
        <v>0</v>
      </c>
      <c r="D15" s="8">
        <f t="shared" si="3"/>
        <v>280000</v>
      </c>
      <c r="E15" s="8">
        <f t="shared" si="4"/>
        <v>168000</v>
      </c>
      <c r="F15" s="8">
        <f t="shared" si="5"/>
        <v>112000</v>
      </c>
      <c r="H15" s="5"/>
      <c r="I15" s="6">
        <v>0</v>
      </c>
    </row>
    <row r="16" spans="1:33" x14ac:dyDescent="0.25">
      <c r="A16" s="5" t="s">
        <v>205</v>
      </c>
      <c r="B16" s="8">
        <v>1300000</v>
      </c>
      <c r="C16" s="8">
        <v>400000</v>
      </c>
      <c r="D16" s="8">
        <f t="shared" si="3"/>
        <v>900000</v>
      </c>
      <c r="E16" s="8">
        <f t="shared" si="4"/>
        <v>540000</v>
      </c>
      <c r="F16" s="8">
        <f t="shared" si="5"/>
        <v>360000</v>
      </c>
      <c r="H16" s="5"/>
      <c r="I16" s="6">
        <v>0</v>
      </c>
    </row>
    <row r="17" spans="1:33" x14ac:dyDescent="0.25">
      <c r="A17" s="5"/>
      <c r="B17" s="8">
        <v>0</v>
      </c>
      <c r="C17" s="8" t="s">
        <v>34</v>
      </c>
      <c r="D17" s="8"/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70000</v>
      </c>
      <c r="C18" s="14">
        <f>SUM(C12:C12)</f>
        <v>0</v>
      </c>
      <c r="D18" s="14">
        <f>SUM(D12:D12)</f>
        <v>70000</v>
      </c>
      <c r="E18" s="14">
        <f>SUM(E12:E17)</f>
        <v>1015000</v>
      </c>
      <c r="F18" s="14">
        <f>SUM(F12:F16)</f>
        <v>655000</v>
      </c>
      <c r="I18" s="2">
        <f>SUM(I2:I6)</f>
        <v>470000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2865000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470000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2395000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200</v>
      </c>
      <c r="B29" s="21"/>
      <c r="C29" s="21"/>
      <c r="D29" s="21"/>
      <c r="E29" s="21"/>
      <c r="F29" s="21"/>
    </row>
    <row r="30" spans="1:33" s="2" customFormat="1" x14ac:dyDescent="0.25">
      <c r="A30" s="5" t="s">
        <v>195</v>
      </c>
      <c r="B30" s="8">
        <v>180000</v>
      </c>
      <c r="C30" s="8">
        <v>0</v>
      </c>
      <c r="D30" s="8">
        <f t="shared" ref="D30:D36" si="9">B30-C30</f>
        <v>180000</v>
      </c>
      <c r="E30" s="8">
        <f t="shared" ref="E30:E36" si="10">D30*60%</f>
        <v>108000</v>
      </c>
      <c r="F30" s="8">
        <f t="shared" ref="F30:F36" si="11">D30*40%</f>
        <v>72000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54</v>
      </c>
      <c r="B37" s="21">
        <f>SUM(B30:B36)</f>
        <v>180000</v>
      </c>
      <c r="C37" s="21">
        <f>SUM(C30:C36)</f>
        <v>0</v>
      </c>
      <c r="D37" s="21">
        <f>SUM(D30:D36)</f>
        <v>180000</v>
      </c>
      <c r="E37" s="21">
        <f>SUM(E30:E36)</f>
        <v>108000</v>
      </c>
      <c r="F37" s="21">
        <f>SUM(F30:F36)</f>
        <v>72000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190</v>
      </c>
      <c r="B66" s="8">
        <v>300000</v>
      </c>
      <c r="C66" s="8">
        <v>210000</v>
      </c>
      <c r="D66" s="8">
        <f t="shared" ref="D66:D78" si="15">B66-C66</f>
        <v>90000</v>
      </c>
      <c r="E66" s="8">
        <f t="shared" ref="E66:E78" si="16">D66</f>
        <v>90000</v>
      </c>
      <c r="F66" s="8"/>
    </row>
    <row r="67" spans="1:6" x14ac:dyDescent="0.25">
      <c r="A67" s="5" t="s">
        <v>180</v>
      </c>
      <c r="B67" s="8">
        <v>100000</v>
      </c>
      <c r="C67" s="8">
        <v>0</v>
      </c>
      <c r="D67" s="8">
        <f t="shared" si="15"/>
        <v>100000</v>
      </c>
      <c r="E67" s="8">
        <f t="shared" si="16"/>
        <v>100000</v>
      </c>
      <c r="F67" s="8"/>
    </row>
    <row r="68" spans="1:6" x14ac:dyDescent="0.25">
      <c r="A68" s="5" t="s">
        <v>191</v>
      </c>
      <c r="B68" s="8">
        <v>300000</v>
      </c>
      <c r="C68" s="8">
        <v>0</v>
      </c>
      <c r="D68" s="8">
        <f t="shared" si="15"/>
        <v>300000</v>
      </c>
      <c r="E68" s="8">
        <f t="shared" si="16"/>
        <v>300000</v>
      </c>
      <c r="F68" s="8"/>
    </row>
    <row r="69" spans="1:6" x14ac:dyDescent="0.25">
      <c r="A69" s="5" t="s">
        <v>192</v>
      </c>
      <c r="B69" s="8">
        <v>450000</v>
      </c>
      <c r="C69" s="8">
        <v>140000</v>
      </c>
      <c r="D69" s="8">
        <f t="shared" si="15"/>
        <v>310000</v>
      </c>
      <c r="E69" s="8">
        <f t="shared" si="16"/>
        <v>310000</v>
      </c>
      <c r="F69" s="8"/>
    </row>
    <row r="70" spans="1:6" x14ac:dyDescent="0.25">
      <c r="A70" s="5" t="s">
        <v>193</v>
      </c>
      <c r="B70" s="8">
        <v>570000</v>
      </c>
      <c r="C70" s="8">
        <v>60000</v>
      </c>
      <c r="D70" s="8">
        <f t="shared" si="15"/>
        <v>510000</v>
      </c>
      <c r="E70" s="8">
        <f t="shared" si="16"/>
        <v>510000</v>
      </c>
      <c r="F70" s="8"/>
    </row>
    <row r="71" spans="1:6" x14ac:dyDescent="0.25">
      <c r="A71" s="5" t="s">
        <v>195</v>
      </c>
      <c r="B71" s="8">
        <v>70000</v>
      </c>
      <c r="C71" s="8">
        <v>0</v>
      </c>
      <c r="D71" s="8">
        <f t="shared" si="15"/>
        <v>70000</v>
      </c>
      <c r="E71" s="8">
        <f t="shared" si="16"/>
        <v>70000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1790000</v>
      </c>
      <c r="C75" s="18">
        <f>SUM(C66:C74)</f>
        <v>410000</v>
      </c>
      <c r="D75" s="18">
        <f>SUM(D66:D74)</f>
        <v>1380000</v>
      </c>
      <c r="E75" s="18">
        <f>SUM(E66:E74)</f>
        <v>1380000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198</v>
      </c>
      <c r="B90" s="29">
        <v>450000</v>
      </c>
      <c r="C90" s="29">
        <v>0</v>
      </c>
      <c r="D90" s="29">
        <f>B90-C90</f>
        <v>450000</v>
      </c>
      <c r="E90" s="29">
        <f>D90*40%</f>
        <v>180000</v>
      </c>
      <c r="F90" s="29">
        <f>D90*60%</f>
        <v>270000</v>
      </c>
    </row>
    <row r="91" spans="1:6" x14ac:dyDescent="0.25">
      <c r="A91" s="28" t="s">
        <v>201</v>
      </c>
      <c r="B91" s="29">
        <v>350000</v>
      </c>
      <c r="C91" s="29">
        <v>0</v>
      </c>
      <c r="D91" s="29">
        <f t="shared" ref="D91:D96" si="20">B91-C91</f>
        <v>350000</v>
      </c>
      <c r="E91" s="29"/>
      <c r="F91" s="29">
        <f>D91*60%</f>
        <v>210000</v>
      </c>
    </row>
    <row r="92" spans="1:6" x14ac:dyDescent="0.25">
      <c r="A92" s="28" t="s">
        <v>202</v>
      </c>
      <c r="B92" s="29">
        <v>350000</v>
      </c>
      <c r="C92" s="29">
        <v>0</v>
      </c>
      <c r="D92" s="29">
        <f t="shared" si="20"/>
        <v>350000</v>
      </c>
      <c r="E92" s="29">
        <f>D92*40%</f>
        <v>140000</v>
      </c>
      <c r="F92" s="29">
        <f>D92*60%</f>
        <v>210000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ref="E93:E96" si="21">D93*60%</f>
        <v>0</v>
      </c>
      <c r="F93" s="29">
        <f t="shared" ref="F93:F96" si="22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1150000</v>
      </c>
      <c r="C97" s="42">
        <f>SUM(C90:C96)</f>
        <v>0</v>
      </c>
      <c r="D97" s="42">
        <f>SUM(D90:D96)</f>
        <v>1150000</v>
      </c>
      <c r="E97" s="42">
        <f>SUM(E90:E96)</f>
        <v>320000</v>
      </c>
      <c r="F97" s="42">
        <f>SUM(F90:F95)</f>
        <v>690000</v>
      </c>
    </row>
    <row r="98" spans="1:6" x14ac:dyDescent="0.25">
      <c r="A98" s="26" t="s">
        <v>11</v>
      </c>
      <c r="B98" s="27">
        <f>B97+B88+B79+B75+B64+B37+B28+B18+B10</f>
        <v>3260000</v>
      </c>
      <c r="C98" s="27">
        <f>C97+C88+C79+C75+C64+C37+C28+C18+C10</f>
        <v>410000</v>
      </c>
      <c r="D98" s="27">
        <f>D97+D88+D79+D75+D64+D37+D28+D18+D10</f>
        <v>2850000</v>
      </c>
      <c r="E98" s="27">
        <f>E97+E88+E79+E75+E64+E37+E28+E18+E10</f>
        <v>2865000</v>
      </c>
      <c r="F98" s="27">
        <f>F97+F88+F79+F75+F64+F37+F28+F18+F10</f>
        <v>1445000</v>
      </c>
    </row>
  </sheetData>
  <autoFilter ref="A1:F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210</v>
      </c>
      <c r="I2" s="23">
        <v>60000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206</v>
      </c>
      <c r="B12" s="8">
        <v>150000</v>
      </c>
      <c r="C12" s="8">
        <v>0</v>
      </c>
      <c r="D12" s="8">
        <f>B12-C12</f>
        <v>150000</v>
      </c>
      <c r="E12" s="8">
        <f>D12*60%</f>
        <v>90000</v>
      </c>
      <c r="F12" s="8">
        <f>D12*40%</f>
        <v>60000</v>
      </c>
      <c r="H12" s="5"/>
      <c r="I12" s="6">
        <v>0</v>
      </c>
    </row>
    <row r="13" spans="1:33" x14ac:dyDescent="0.25">
      <c r="A13" s="5" t="s">
        <v>207</v>
      </c>
      <c r="B13" s="8">
        <v>150000</v>
      </c>
      <c r="C13" s="8">
        <v>0</v>
      </c>
      <c r="D13" s="8">
        <f t="shared" ref="D13:D17" si="3">B13-C13</f>
        <v>150000</v>
      </c>
      <c r="E13" s="8">
        <f t="shared" ref="E13:E17" si="4">D13*60%</f>
        <v>90000</v>
      </c>
      <c r="F13" s="8">
        <f t="shared" ref="F13:F17" si="5">D13*40%</f>
        <v>60000</v>
      </c>
      <c r="H13" s="5"/>
      <c r="I13" s="6">
        <v>0</v>
      </c>
    </row>
    <row r="14" spans="1:33" x14ac:dyDescent="0.25">
      <c r="A14" s="5" t="s">
        <v>209</v>
      </c>
      <c r="B14" s="8">
        <v>60000</v>
      </c>
      <c r="C14" s="8">
        <v>0</v>
      </c>
      <c r="D14" s="8">
        <f t="shared" si="3"/>
        <v>60000</v>
      </c>
      <c r="E14" s="8">
        <f t="shared" si="4"/>
        <v>36000</v>
      </c>
      <c r="F14" s="8">
        <f t="shared" si="5"/>
        <v>24000</v>
      </c>
      <c r="H14" s="5"/>
      <c r="I14" s="6">
        <v>0</v>
      </c>
    </row>
    <row r="15" spans="1:33" x14ac:dyDescent="0.25">
      <c r="A15" s="5" t="s">
        <v>208</v>
      </c>
      <c r="B15" s="8">
        <v>400000</v>
      </c>
      <c r="C15" s="8">
        <v>100000</v>
      </c>
      <c r="D15" s="8">
        <f t="shared" si="3"/>
        <v>300000</v>
      </c>
      <c r="E15" s="8">
        <f t="shared" si="4"/>
        <v>180000</v>
      </c>
      <c r="F15" s="8">
        <f t="shared" si="5"/>
        <v>120000</v>
      </c>
      <c r="H15" s="5"/>
      <c r="I15" s="6">
        <v>0</v>
      </c>
    </row>
    <row r="16" spans="1:33" x14ac:dyDescent="0.25">
      <c r="A16" s="5" t="s">
        <v>189</v>
      </c>
      <c r="B16" s="8">
        <v>150000</v>
      </c>
      <c r="C16" s="8">
        <v>0</v>
      </c>
      <c r="D16" s="8">
        <f t="shared" si="3"/>
        <v>150000</v>
      </c>
      <c r="E16" s="8">
        <f t="shared" si="4"/>
        <v>90000</v>
      </c>
      <c r="F16" s="8">
        <f t="shared" si="5"/>
        <v>60000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SUM(E12:E17)</f>
        <v>486000</v>
      </c>
      <c r="F18" s="14">
        <f>SUM(F12:F17)</f>
        <v>324000</v>
      </c>
      <c r="I18" s="2">
        <f>SUM(I2:I9)</f>
        <v>60000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654000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594000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149</v>
      </c>
      <c r="B30" s="8">
        <v>280000</v>
      </c>
      <c r="C30" s="8">
        <v>0</v>
      </c>
      <c r="D30" s="8">
        <f t="shared" ref="D30:D36" si="9">B30-C30</f>
        <v>280000</v>
      </c>
      <c r="E30" s="8">
        <f t="shared" ref="E30:E36" si="10">D30*60%</f>
        <v>168000</v>
      </c>
      <c r="F30" s="8">
        <f t="shared" ref="F30:F36" si="11">D30*40%</f>
        <v>112000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280000</v>
      </c>
      <c r="C37" s="21">
        <f>SUM(C30:C36)</f>
        <v>0</v>
      </c>
      <c r="D37" s="21">
        <f>SUM(D30:D36)</f>
        <v>280000</v>
      </c>
      <c r="E37" s="21">
        <f>SUM(E30:E36)</f>
        <v>168000</v>
      </c>
      <c r="F37" s="21">
        <f>SUM(F30:F36)</f>
        <v>112000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430000</v>
      </c>
      <c r="C98" s="27">
        <f>C97+C88+C79+C75+C64+C37+C28+C18+C10</f>
        <v>0</v>
      </c>
      <c r="D98" s="27">
        <f>D97+D88+D79+D75+D64+D37+D28+D18+D10</f>
        <v>430000</v>
      </c>
      <c r="E98" s="27">
        <f>E97+E88+E79+E75+E64+E37+E28+E18+E10</f>
        <v>654000</v>
      </c>
      <c r="F98" s="27">
        <f>F97+F88+F79+F75+F64+F37+F28+F18+F10</f>
        <v>436000</v>
      </c>
    </row>
  </sheetData>
  <autoFilter ref="A1:F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217</v>
      </c>
      <c r="B12" s="8">
        <v>300000</v>
      </c>
      <c r="C12" s="8">
        <v>0</v>
      </c>
      <c r="D12" s="8">
        <f>B12-C12</f>
        <v>300000</v>
      </c>
      <c r="E12" s="8">
        <f>D12*60%</f>
        <v>180000</v>
      </c>
      <c r="F12" s="8">
        <f>D12*40%</f>
        <v>120000</v>
      </c>
      <c r="H12" s="5"/>
      <c r="I12" s="6">
        <v>0</v>
      </c>
    </row>
    <row r="13" spans="1:33" x14ac:dyDescent="0.25">
      <c r="A13" s="5" t="s">
        <v>221</v>
      </c>
      <c r="B13" s="8">
        <v>120000</v>
      </c>
      <c r="C13" s="8">
        <v>0</v>
      </c>
      <c r="D13" s="8">
        <f t="shared" ref="D13:D17" si="3">B13-C13</f>
        <v>120000</v>
      </c>
      <c r="E13" s="8">
        <f t="shared" ref="E13:E17" si="4">D13*60%</f>
        <v>72000</v>
      </c>
      <c r="F13" s="8">
        <f t="shared" ref="F13:F17" si="5">D13*40%</f>
        <v>48000</v>
      </c>
      <c r="H13" s="5"/>
      <c r="I13" s="6">
        <v>0</v>
      </c>
    </row>
    <row r="14" spans="1:33" x14ac:dyDescent="0.25">
      <c r="A14" s="5" t="s">
        <v>223</v>
      </c>
      <c r="B14" s="8">
        <v>5000</v>
      </c>
      <c r="C14" s="8">
        <v>0</v>
      </c>
      <c r="D14" s="8">
        <f t="shared" si="3"/>
        <v>5000</v>
      </c>
      <c r="E14" s="8">
        <f>D14*100%</f>
        <v>5000</v>
      </c>
      <c r="F14" s="8"/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300000</v>
      </c>
      <c r="C18" s="14">
        <f>SUM(C12:C12)</f>
        <v>0</v>
      </c>
      <c r="D18" s="14">
        <f>SUM(D12:D12)</f>
        <v>300000</v>
      </c>
      <c r="E18" s="14">
        <f>SUM(E12:E15)</f>
        <v>257000</v>
      </c>
      <c r="F18" s="14">
        <f>SUM(F12:F14)</f>
        <v>168000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1772600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211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>D39*40%</f>
        <v>20000</v>
      </c>
    </row>
    <row r="40" spans="1:6" x14ac:dyDescent="0.25">
      <c r="A40" s="28" t="s">
        <v>212</v>
      </c>
      <c r="B40" s="29">
        <v>60000</v>
      </c>
      <c r="C40" s="29">
        <v>0</v>
      </c>
      <c r="D40" s="29">
        <f t="shared" si="12"/>
        <v>60000</v>
      </c>
      <c r="E40" s="29">
        <f t="shared" si="13"/>
        <v>36000</v>
      </c>
      <c r="F40" s="29">
        <f t="shared" ref="F40:F63" si="14">D40*40%</f>
        <v>24000</v>
      </c>
    </row>
    <row r="41" spans="1:6" x14ac:dyDescent="0.25">
      <c r="A41" s="28" t="s">
        <v>213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214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215</v>
      </c>
      <c r="B43" s="29">
        <v>60000</v>
      </c>
      <c r="C43" s="29">
        <v>0</v>
      </c>
      <c r="D43" s="29">
        <f t="shared" si="12"/>
        <v>60000</v>
      </c>
      <c r="E43" s="29">
        <f t="shared" si="13"/>
        <v>36000</v>
      </c>
      <c r="F43" s="29">
        <f t="shared" si="14"/>
        <v>24000</v>
      </c>
    </row>
    <row r="44" spans="1:6" x14ac:dyDescent="0.25">
      <c r="A44" s="28" t="s">
        <v>216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218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219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221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222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135</v>
      </c>
      <c r="B49" s="29">
        <v>100000</v>
      </c>
      <c r="C49" s="29">
        <v>14000</v>
      </c>
      <c r="D49" s="29">
        <f t="shared" si="12"/>
        <v>86000</v>
      </c>
      <c r="E49" s="29">
        <f t="shared" si="13"/>
        <v>51600</v>
      </c>
      <c r="F49" s="29">
        <f t="shared" si="14"/>
        <v>34400</v>
      </c>
    </row>
    <row r="50" spans="1:6" x14ac:dyDescent="0.25">
      <c r="A50" s="28" t="s">
        <v>225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226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227</v>
      </c>
      <c r="B52" s="29">
        <v>60000</v>
      </c>
      <c r="C52" s="29">
        <v>0</v>
      </c>
      <c r="D52" s="29">
        <f t="shared" si="12"/>
        <v>60000</v>
      </c>
      <c r="E52" s="29">
        <f t="shared" si="13"/>
        <v>36000</v>
      </c>
      <c r="F52" s="29">
        <f t="shared" si="14"/>
        <v>24000</v>
      </c>
    </row>
    <row r="53" spans="1:6" x14ac:dyDescent="0.25">
      <c r="A53" s="28" t="s">
        <v>228</v>
      </c>
      <c r="B53" s="29">
        <v>80000</v>
      </c>
      <c r="C53" s="29">
        <v>0</v>
      </c>
      <c r="D53" s="29">
        <f t="shared" si="12"/>
        <v>80000</v>
      </c>
      <c r="E53" s="29">
        <f t="shared" si="13"/>
        <v>48000</v>
      </c>
      <c r="F53" s="29">
        <f t="shared" si="14"/>
        <v>32000</v>
      </c>
    </row>
    <row r="54" spans="1:6" x14ac:dyDescent="0.25">
      <c r="A54" s="28" t="s">
        <v>229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230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231</v>
      </c>
      <c r="B56" s="29">
        <v>200000</v>
      </c>
      <c r="C56" s="29">
        <v>0</v>
      </c>
      <c r="D56" s="29">
        <f t="shared" si="12"/>
        <v>200000</v>
      </c>
      <c r="E56" s="29">
        <f t="shared" si="13"/>
        <v>120000</v>
      </c>
      <c r="F56" s="29">
        <f t="shared" si="14"/>
        <v>80000</v>
      </c>
    </row>
    <row r="57" spans="1:6" x14ac:dyDescent="0.25">
      <c r="A57" s="28" t="s">
        <v>232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133</v>
      </c>
      <c r="B58" s="29">
        <v>170000</v>
      </c>
      <c r="C58" s="29">
        <v>20000</v>
      </c>
      <c r="D58" s="29">
        <f t="shared" si="12"/>
        <v>150000</v>
      </c>
      <c r="E58" s="29">
        <f t="shared" si="13"/>
        <v>90000</v>
      </c>
      <c r="F58" s="29">
        <f t="shared" si="14"/>
        <v>60000</v>
      </c>
    </row>
    <row r="59" spans="1:6" x14ac:dyDescent="0.25">
      <c r="A59" s="28" t="s">
        <v>233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234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235</v>
      </c>
      <c r="B61" s="29">
        <v>60000</v>
      </c>
      <c r="C61" s="29">
        <v>0</v>
      </c>
      <c r="D61" s="29">
        <f t="shared" si="12"/>
        <v>60000</v>
      </c>
      <c r="E61" s="29">
        <f t="shared" si="13"/>
        <v>36000</v>
      </c>
      <c r="F61" s="29">
        <f t="shared" si="14"/>
        <v>24000</v>
      </c>
    </row>
    <row r="62" spans="1:6" x14ac:dyDescent="0.25">
      <c r="A62" s="28" t="s">
        <v>236</v>
      </c>
      <c r="B62" s="29">
        <v>70000</v>
      </c>
      <c r="C62" s="29">
        <v>0</v>
      </c>
      <c r="D62" s="29">
        <f t="shared" si="12"/>
        <v>70000</v>
      </c>
      <c r="E62" s="29">
        <f t="shared" si="13"/>
        <v>42000</v>
      </c>
      <c r="F62" s="29">
        <f t="shared" si="14"/>
        <v>28000</v>
      </c>
    </row>
    <row r="63" spans="1:6" x14ac:dyDescent="0.25">
      <c r="A63" s="28" t="s">
        <v>237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31" t="s">
        <v>45</v>
      </c>
      <c r="B64" s="32">
        <f>SUM(B39:B63)</f>
        <v>1660000</v>
      </c>
      <c r="C64" s="32">
        <f>SUM(C59:C63)</f>
        <v>0</v>
      </c>
      <c r="D64" s="32">
        <f>SUM(D59:D63)</f>
        <v>280000</v>
      </c>
      <c r="E64" s="32">
        <f>SUM(E39:E63)</f>
        <v>975600</v>
      </c>
      <c r="F64" s="32">
        <f>SUM(F39:F63)</f>
        <v>650400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220</v>
      </c>
      <c r="B66" s="8">
        <v>400000</v>
      </c>
      <c r="C66" s="8">
        <v>60000</v>
      </c>
      <c r="D66" s="8">
        <f t="shared" ref="D66:D78" si="15">B66-C66</f>
        <v>340000</v>
      </c>
      <c r="E66" s="8">
        <f t="shared" ref="E66:E78" si="16">D66</f>
        <v>340000</v>
      </c>
      <c r="F66" s="8"/>
    </row>
    <row r="67" spans="1:6" x14ac:dyDescent="0.25">
      <c r="A67" s="5" t="s">
        <v>224</v>
      </c>
      <c r="B67" s="8">
        <v>200000</v>
      </c>
      <c r="C67" s="8">
        <v>0</v>
      </c>
      <c r="D67" s="8">
        <f t="shared" si="15"/>
        <v>200000</v>
      </c>
      <c r="E67" s="8">
        <f t="shared" si="16"/>
        <v>200000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600000</v>
      </c>
      <c r="C75" s="18">
        <f>SUM(C66:C74)</f>
        <v>60000</v>
      </c>
      <c r="D75" s="18">
        <f>SUM(D66:D74)</f>
        <v>540000</v>
      </c>
      <c r="E75" s="18">
        <f>SUM(E66:E74)</f>
        <v>540000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2560000</v>
      </c>
      <c r="C98" s="27">
        <f>C97+C88+C79+C75+C64+C37+C28+C18+C10</f>
        <v>60000</v>
      </c>
      <c r="D98" s="27">
        <f>D97+D88+D79+D75+D64+D37+D28+D18+D10</f>
        <v>1120000</v>
      </c>
      <c r="E98" s="27">
        <f>E97+E88+E79+E75+E64+E37+E28+E18+E10</f>
        <v>1772600</v>
      </c>
      <c r="F98" s="27">
        <f>F97+F88+F79+F75+F64+F37+F28+F18+F10</f>
        <v>818400</v>
      </c>
    </row>
  </sheetData>
  <autoFilter ref="A1:F8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15" sqref="C1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73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25">
      <c r="A4" s="5" t="s">
        <v>238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180000</v>
      </c>
      <c r="C10" s="12">
        <f>SUM(C3:C9)</f>
        <v>0</v>
      </c>
      <c r="D10" s="12">
        <f>SUM(D3:D9)</f>
        <v>180000</v>
      </c>
      <c r="E10" s="12">
        <f>SUM(E3:E9)</f>
        <v>108000</v>
      </c>
      <c r="F10" s="12">
        <f>SUM(F3:F9)</f>
        <v>72000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241</v>
      </c>
      <c r="B12" s="8">
        <v>700000</v>
      </c>
      <c r="C12" s="8">
        <v>240000</v>
      </c>
      <c r="D12" s="8">
        <f>B12-C12</f>
        <v>460000</v>
      </c>
      <c r="E12" s="8">
        <f>D12*60%</f>
        <v>276000</v>
      </c>
      <c r="F12" s="8">
        <f>D12*40%</f>
        <v>184000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700000</v>
      </c>
      <c r="C18" s="14">
        <f>SUM(C12:C12)</f>
        <v>240000</v>
      </c>
      <c r="D18" s="14">
        <f>SUM(D12:D12)</f>
        <v>460000</v>
      </c>
      <c r="E18" s="14">
        <f>SUM(E12:E12)</f>
        <v>276000</v>
      </c>
      <c r="F18" s="14">
        <f>SUM(F12:F12)</f>
        <v>184000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794000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240</v>
      </c>
      <c r="B30" s="8">
        <v>50000</v>
      </c>
      <c r="C30" s="8">
        <v>0</v>
      </c>
      <c r="D30" s="8">
        <f t="shared" ref="D30:D36" si="9">B30-C30</f>
        <v>50000</v>
      </c>
      <c r="E30" s="8">
        <f t="shared" ref="E30:E36" si="10">D30*60%</f>
        <v>30000</v>
      </c>
      <c r="F30" s="8">
        <f t="shared" ref="F30:F36" si="11">D30*40%</f>
        <v>20000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50000</v>
      </c>
      <c r="C37" s="21">
        <f>SUM(C30:C36)</f>
        <v>0</v>
      </c>
      <c r="D37" s="21">
        <f>SUM(D30:D36)</f>
        <v>50000</v>
      </c>
      <c r="E37" s="21">
        <f>SUM(E30:E36)</f>
        <v>30000</v>
      </c>
      <c r="F37" s="21">
        <f>SUM(F30:F36)</f>
        <v>20000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239</v>
      </c>
      <c r="B66" s="8">
        <v>500000</v>
      </c>
      <c r="C66" s="8">
        <v>120000</v>
      </c>
      <c r="D66" s="8">
        <f t="shared" ref="D66:D78" si="15">B66-C66</f>
        <v>380000</v>
      </c>
      <c r="E66" s="8">
        <f t="shared" ref="E66:E78" si="16">D66</f>
        <v>380000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500000</v>
      </c>
      <c r="C75" s="18">
        <f>SUM(C66:C74)</f>
        <v>120000</v>
      </c>
      <c r="D75" s="18">
        <f>SUM(D66:D74)</f>
        <v>380000</v>
      </c>
      <c r="E75" s="18">
        <f>SUM(E66:E74)</f>
        <v>380000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1430000</v>
      </c>
      <c r="C98" s="27">
        <f>C97+C88+C79+C75+C64+C37+C28+C18+C10</f>
        <v>360000</v>
      </c>
      <c r="D98" s="27">
        <f>D97+D88+D79+D75+D64+D37+D28+D18+D10</f>
        <v>1070000</v>
      </c>
      <c r="E98" s="27">
        <f>E97+E88+E79+E75+E64+E37+E28+E18+E10</f>
        <v>794000</v>
      </c>
      <c r="F98" s="27">
        <f>F97+F88+F79+F75+F64+F37+F28+F18+F10</f>
        <v>276000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zoomScale="80" zoomScaleNormal="80" workbookViewId="0">
      <selection activeCell="H2" sqref="H2:I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37" customFormat="1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8" t="s">
        <v>7</v>
      </c>
      <c r="I1" s="4" t="s">
        <v>8</v>
      </c>
      <c r="AG1" s="37">
        <v>50000</v>
      </c>
    </row>
    <row r="2" spans="1:33" x14ac:dyDescent="0.25">
      <c r="A2" s="11" t="s">
        <v>52</v>
      </c>
      <c r="B2" s="12"/>
      <c r="C2" s="12"/>
      <c r="D2" s="12"/>
      <c r="E2" s="12"/>
      <c r="F2" s="12"/>
      <c r="H2" s="22" t="s">
        <v>55</v>
      </c>
      <c r="I2" s="23">
        <v>20000</v>
      </c>
    </row>
    <row r="3" spans="1:33" x14ac:dyDescent="0.25">
      <c r="A3" s="5" t="s">
        <v>51</v>
      </c>
      <c r="B3" s="8">
        <v>30000</v>
      </c>
      <c r="C3" s="8">
        <v>0</v>
      </c>
      <c r="D3" s="8">
        <f t="shared" ref="D3:D9" si="0">B3-C3</f>
        <v>30000</v>
      </c>
      <c r="E3" s="8">
        <f t="shared" ref="E3:E9" si="1">D3*60%</f>
        <v>18000</v>
      </c>
      <c r="F3" s="8">
        <f t="shared" ref="F3:F9" si="2">D3*40%</f>
        <v>12000</v>
      </c>
      <c r="H3" s="5" t="s">
        <v>58</v>
      </c>
      <c r="I3" s="6">
        <v>10000</v>
      </c>
    </row>
    <row r="4" spans="1:33" x14ac:dyDescent="0.25">
      <c r="A4" s="5" t="s">
        <v>57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 t="s">
        <v>59</v>
      </c>
      <c r="I4" s="6">
        <v>350000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 t="s">
        <v>62</v>
      </c>
      <c r="I5" s="6">
        <v>70000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110000</v>
      </c>
      <c r="C10" s="12">
        <f>SUM(C3:C9)</f>
        <v>0</v>
      </c>
      <c r="D10" s="12">
        <f>SUM(D3:D9)</f>
        <v>110000</v>
      </c>
      <c r="E10" s="12">
        <f>SUM(E3:E9)</f>
        <v>66000</v>
      </c>
      <c r="F10" s="12">
        <f>SUM(F3:F9)</f>
        <v>44000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50</v>
      </c>
      <c r="B12" s="8">
        <v>50000</v>
      </c>
      <c r="C12" s="8">
        <v>0</v>
      </c>
      <c r="D12" s="8">
        <f>B12-C12</f>
        <v>50000</v>
      </c>
      <c r="E12" s="8">
        <f>D12*60%</f>
        <v>30000</v>
      </c>
      <c r="F12" s="8">
        <f>D12*40%</f>
        <v>20000</v>
      </c>
      <c r="H12" s="5"/>
      <c r="I12" s="6">
        <v>0</v>
      </c>
    </row>
    <row r="13" spans="1:33" x14ac:dyDescent="0.25">
      <c r="A13" s="5" t="s">
        <v>60</v>
      </c>
      <c r="B13" s="8">
        <v>450000</v>
      </c>
      <c r="C13" s="8">
        <v>22500</v>
      </c>
      <c r="D13" s="8">
        <f t="shared" ref="D13:D18" si="3">B13-C13</f>
        <v>427500</v>
      </c>
      <c r="E13" s="8">
        <f t="shared" ref="E13:E18" si="4">D13*60%</f>
        <v>256500</v>
      </c>
      <c r="F13" s="8">
        <f t="shared" ref="F13:F18" si="5">D13*40%</f>
        <v>171000</v>
      </c>
      <c r="H13" s="5"/>
      <c r="I13" s="6">
        <v>0</v>
      </c>
    </row>
    <row r="14" spans="1:33" x14ac:dyDescent="0.25">
      <c r="A14" s="5" t="s">
        <v>61</v>
      </c>
      <c r="B14" s="8">
        <v>567000</v>
      </c>
      <c r="C14" s="8">
        <v>200000</v>
      </c>
      <c r="D14" s="8">
        <f t="shared" si="3"/>
        <v>367000</v>
      </c>
      <c r="E14" s="8">
        <f t="shared" si="4"/>
        <v>220200</v>
      </c>
      <c r="F14" s="8">
        <f t="shared" si="5"/>
        <v>146800</v>
      </c>
      <c r="H14" s="5"/>
      <c r="I14" s="6">
        <v>0</v>
      </c>
    </row>
    <row r="15" spans="1:33" x14ac:dyDescent="0.25">
      <c r="A15" s="5" t="s">
        <v>63</v>
      </c>
      <c r="B15" s="8">
        <v>90000</v>
      </c>
      <c r="C15" s="8">
        <v>0</v>
      </c>
      <c r="D15" s="8">
        <f t="shared" si="3"/>
        <v>90000</v>
      </c>
      <c r="E15" s="8">
        <f t="shared" si="4"/>
        <v>54000</v>
      </c>
      <c r="F15" s="8">
        <f t="shared" si="5"/>
        <v>36000</v>
      </c>
      <c r="H15" s="5"/>
      <c r="I15" s="6">
        <v>0</v>
      </c>
    </row>
    <row r="16" spans="1:33" x14ac:dyDescent="0.25">
      <c r="A16" s="5" t="s">
        <v>64</v>
      </c>
      <c r="B16" s="8">
        <v>400000</v>
      </c>
      <c r="C16" s="8">
        <v>150000</v>
      </c>
      <c r="D16" s="8">
        <f t="shared" si="3"/>
        <v>250000</v>
      </c>
      <c r="E16" s="8">
        <f t="shared" si="4"/>
        <v>150000</v>
      </c>
      <c r="F16" s="8">
        <f t="shared" si="5"/>
        <v>100000</v>
      </c>
      <c r="H16" s="5"/>
      <c r="I16" s="6">
        <v>0</v>
      </c>
    </row>
    <row r="17" spans="1:33" x14ac:dyDescent="0.25">
      <c r="A17" s="5"/>
      <c r="B17" s="8"/>
      <c r="C17" s="8"/>
      <c r="D17" s="8"/>
      <c r="E17" s="8"/>
      <c r="F17" s="8"/>
      <c r="H17" s="5"/>
      <c r="I17" s="6"/>
    </row>
    <row r="18" spans="1:33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33" x14ac:dyDescent="0.25">
      <c r="A19" s="13" t="s">
        <v>39</v>
      </c>
      <c r="B19" s="14">
        <f>SUM(B12:B12)</f>
        <v>50000</v>
      </c>
      <c r="C19" s="14">
        <f>SUM(C12:C12)</f>
        <v>0</v>
      </c>
      <c r="D19" s="14">
        <f>SUM(D12:D12)</f>
        <v>50000</v>
      </c>
      <c r="E19" s="14">
        <f>SUM(E12:E18)</f>
        <v>710700</v>
      </c>
      <c r="F19" s="14">
        <f>SUM(F12:F18)</f>
        <v>473800</v>
      </c>
      <c r="I19" s="2">
        <f>SUM(I2:I11)</f>
        <v>450000</v>
      </c>
    </row>
    <row r="20" spans="1:33" x14ac:dyDescent="0.25">
      <c r="A20" s="15" t="s">
        <v>40</v>
      </c>
      <c r="B20" s="16"/>
      <c r="C20" s="16"/>
      <c r="D20" s="16"/>
      <c r="E20" s="16"/>
      <c r="F20" s="16"/>
    </row>
    <row r="21" spans="1:33" x14ac:dyDescent="0.25">
      <c r="A21" s="5"/>
      <c r="B21" s="8">
        <v>0</v>
      </c>
      <c r="C21" s="8">
        <v>0</v>
      </c>
      <c r="D21" s="8">
        <f t="shared" ref="D21:D28" si="6">B21-C21</f>
        <v>0</v>
      </c>
      <c r="E21" s="19">
        <f t="shared" ref="E21:E28" si="7">D21*60%</f>
        <v>0</v>
      </c>
      <c r="F21" s="19">
        <f t="shared" ref="F21:F28" si="8">D21*40%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13</v>
      </c>
      <c r="I22" s="10">
        <f>E99</f>
        <v>1057700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7</v>
      </c>
      <c r="I23" s="10">
        <f>I19</f>
        <v>450000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  <c r="H24" s="9" t="s">
        <v>12</v>
      </c>
      <c r="I24" s="10">
        <f>I22-I23</f>
        <v>607700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</row>
    <row r="28" spans="1:33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H28" s="2"/>
    </row>
    <row r="29" spans="1:33" x14ac:dyDescent="0.25">
      <c r="A29" s="15" t="s">
        <v>41</v>
      </c>
      <c r="B29" s="16">
        <f>SUM(B21:B28)</f>
        <v>0</v>
      </c>
      <c r="C29" s="16">
        <f>SUM(C21:C28)</f>
        <v>0</v>
      </c>
      <c r="D29" s="16">
        <f>SUM(D21:D28)</f>
        <v>0</v>
      </c>
      <c r="E29" s="16">
        <f>SUM(E21:E28)</f>
        <v>0</v>
      </c>
      <c r="F29" s="16">
        <f>SUM(F21:F28)</f>
        <v>0</v>
      </c>
    </row>
    <row r="30" spans="1:33" x14ac:dyDescent="0.25">
      <c r="A30" s="20" t="s">
        <v>53</v>
      </c>
      <c r="B30" s="21"/>
      <c r="C30" s="21"/>
      <c r="D30" s="21"/>
      <c r="E30" s="21"/>
      <c r="F30" s="21"/>
    </row>
    <row r="31" spans="1:33" s="2" customFormat="1" x14ac:dyDescent="0.25">
      <c r="A31" s="5" t="s">
        <v>48</v>
      </c>
      <c r="B31" s="8">
        <v>80000</v>
      </c>
      <c r="C31" s="8">
        <v>0</v>
      </c>
      <c r="D31" s="8">
        <f t="shared" ref="D31:D37" si="9">B31-C31</f>
        <v>80000</v>
      </c>
      <c r="E31" s="8">
        <f t="shared" ref="E31:E37" si="10">D31*60%</f>
        <v>48000</v>
      </c>
      <c r="F31" s="8">
        <f t="shared" ref="F31:F37" si="11">D31*40%</f>
        <v>32000</v>
      </c>
      <c r="G31"/>
      <c r="H31" s="25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2" customFormat="1" x14ac:dyDescent="0.25">
      <c r="A32" s="5" t="s">
        <v>48</v>
      </c>
      <c r="B32" s="8">
        <v>100000</v>
      </c>
      <c r="C32" s="8">
        <v>0</v>
      </c>
      <c r="D32" s="8">
        <f t="shared" si="9"/>
        <v>100000</v>
      </c>
      <c r="E32" s="8">
        <f>D32-F32</f>
        <v>65000</v>
      </c>
      <c r="F32" s="8">
        <v>35000</v>
      </c>
      <c r="G32"/>
      <c r="H32" s="2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6" x14ac:dyDescent="0.25">
      <c r="A33" s="5" t="s">
        <v>56</v>
      </c>
      <c r="B33" s="8">
        <v>180000</v>
      </c>
      <c r="C33" s="8">
        <v>0</v>
      </c>
      <c r="D33" s="8">
        <f t="shared" si="9"/>
        <v>180000</v>
      </c>
      <c r="E33" s="8">
        <f t="shared" si="10"/>
        <v>108000</v>
      </c>
      <c r="F33" s="8">
        <f t="shared" si="11"/>
        <v>72000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</row>
    <row r="38" spans="1:6" x14ac:dyDescent="0.25">
      <c r="A38" s="20" t="s">
        <v>54</v>
      </c>
      <c r="B38" s="21">
        <f>SUM(B31:B37)</f>
        <v>360000</v>
      </c>
      <c r="C38" s="21">
        <f>SUM(C31:C37)</f>
        <v>0</v>
      </c>
      <c r="D38" s="21">
        <f>SUM(D31:D37)</f>
        <v>360000</v>
      </c>
      <c r="E38" s="21">
        <f>SUM(E31:E37)</f>
        <v>221000</v>
      </c>
      <c r="F38" s="21">
        <f>SUM(F31:F37)</f>
        <v>139000</v>
      </c>
    </row>
    <row r="39" spans="1:6" x14ac:dyDescent="0.25">
      <c r="A39" s="48" t="s">
        <v>44</v>
      </c>
      <c r="B39" s="49">
        <v>0</v>
      </c>
      <c r="C39" s="49">
        <v>0</v>
      </c>
      <c r="D39" s="49">
        <f>B39-C39</f>
        <v>0</v>
      </c>
      <c r="E39" s="49">
        <f>D39*60%</f>
        <v>0</v>
      </c>
      <c r="F39" s="49">
        <f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ref="D40:D64" si="12">B40-C40</f>
        <v>0</v>
      </c>
      <c r="E40" s="29">
        <f t="shared" ref="E40:E64" si="13">D40*60%</f>
        <v>0</v>
      </c>
      <c r="F40" s="29">
        <f t="shared" ref="F40:F64" si="14">D40*40%</f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28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30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28"/>
      <c r="B64" s="29">
        <v>0</v>
      </c>
      <c r="C64" s="29">
        <v>0</v>
      </c>
      <c r="D64" s="29">
        <f t="shared" si="12"/>
        <v>0</v>
      </c>
      <c r="E64" s="29">
        <f t="shared" si="13"/>
        <v>0</v>
      </c>
      <c r="F64" s="29">
        <f t="shared" si="14"/>
        <v>0</v>
      </c>
    </row>
    <row r="65" spans="1:6" x14ac:dyDescent="0.25">
      <c r="A65" s="31" t="s">
        <v>45</v>
      </c>
      <c r="B65" s="32">
        <f>SUM(B60:B64)</f>
        <v>0</v>
      </c>
      <c r="C65" s="32">
        <f>SUM(C60:C64)</f>
        <v>0</v>
      </c>
      <c r="D65" s="32">
        <f>SUM(D60:D64)</f>
        <v>0</v>
      </c>
      <c r="E65" s="32">
        <f>SUM(E60:E64)</f>
        <v>0</v>
      </c>
      <c r="F65" s="32">
        <f>SUM(F60:F64)</f>
        <v>0</v>
      </c>
    </row>
    <row r="66" spans="1:6" x14ac:dyDescent="0.25">
      <c r="A66" s="17" t="s">
        <v>18</v>
      </c>
      <c r="B66" s="18"/>
      <c r="C66" s="18"/>
      <c r="D66" s="18"/>
      <c r="E66" s="18"/>
      <c r="F66" s="18"/>
    </row>
    <row r="67" spans="1:6" x14ac:dyDescent="0.25">
      <c r="A67" s="5"/>
      <c r="B67" s="8">
        <v>0</v>
      </c>
      <c r="C67" s="8">
        <v>0</v>
      </c>
      <c r="D67" s="8">
        <f t="shared" ref="D67:D79" si="15">B67-C67</f>
        <v>0</v>
      </c>
      <c r="E67" s="8">
        <f t="shared" ref="E67:E79" si="16">D67</f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17" t="s">
        <v>19</v>
      </c>
      <c r="B76" s="18">
        <f>SUM(B67:B75)</f>
        <v>0</v>
      </c>
      <c r="C76" s="18">
        <f>SUM(C67:C75)</f>
        <v>0</v>
      </c>
      <c r="D76" s="18">
        <f>SUM(D67:D75)</f>
        <v>0</v>
      </c>
      <c r="E76" s="18">
        <f>SUM(E67:E75)</f>
        <v>0</v>
      </c>
      <c r="F76" s="18">
        <f>SUM(F67:F75)</f>
        <v>0</v>
      </c>
    </row>
    <row r="77" spans="1:6" x14ac:dyDescent="0.25">
      <c r="A77" s="34" t="s">
        <v>23</v>
      </c>
      <c r="B77" s="35"/>
      <c r="C77" s="35"/>
      <c r="D77" s="35"/>
      <c r="E77" s="35"/>
      <c r="F77" s="35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25">
      <c r="A80" s="34" t="s">
        <v>27</v>
      </c>
      <c r="B80" s="35">
        <f>SUM(B78:B79)</f>
        <v>0</v>
      </c>
      <c r="C80" s="35">
        <f>SUM(C78:C79)</f>
        <v>0</v>
      </c>
      <c r="D80" s="35">
        <f>SUM(D78:D79)</f>
        <v>0</v>
      </c>
      <c r="E80" s="35">
        <f>SUM(E78:E79)</f>
        <v>0</v>
      </c>
      <c r="F80" s="35"/>
    </row>
    <row r="81" spans="1:6" x14ac:dyDescent="0.25">
      <c r="A81" s="39" t="s">
        <v>30</v>
      </c>
      <c r="B81" s="40"/>
      <c r="C81" s="40"/>
      <c r="D81" s="40"/>
      <c r="E81" s="40"/>
      <c r="F81" s="40"/>
    </row>
    <row r="82" spans="1:6" x14ac:dyDescent="0.25">
      <c r="A82" s="28"/>
      <c r="B82" s="29">
        <v>0</v>
      </c>
      <c r="C82" s="29">
        <v>0</v>
      </c>
      <c r="D82" s="29">
        <f>B82-C82</f>
        <v>0</v>
      </c>
      <c r="E82" s="29">
        <f>D82*60%</f>
        <v>0</v>
      </c>
      <c r="F82" s="29">
        <f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ref="D83:D88" si="17">B83-C83</f>
        <v>0</v>
      </c>
      <c r="E83" s="29">
        <f t="shared" ref="E83:E88" si="18">D83*60%</f>
        <v>0</v>
      </c>
      <c r="F83" s="29">
        <f t="shared" ref="F83:F88" si="19">D83*40%</f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39" t="s">
        <v>31</v>
      </c>
      <c r="B89" s="40">
        <f>SUM(B82:B88)</f>
        <v>0</v>
      </c>
      <c r="C89" s="40">
        <f>SUM(C82:C88)</f>
        <v>0</v>
      </c>
      <c r="D89" s="40">
        <f>SUM(D82:D88)</f>
        <v>0</v>
      </c>
      <c r="E89" s="40">
        <f>SUM(E82:E88)</f>
        <v>0</v>
      </c>
      <c r="F89" s="40">
        <f>SUM(F82:F88)</f>
        <v>0</v>
      </c>
    </row>
    <row r="90" spans="1:6" x14ac:dyDescent="0.25">
      <c r="A90" s="41" t="s">
        <v>32</v>
      </c>
      <c r="B90" s="42"/>
      <c r="C90" s="42"/>
      <c r="D90" s="42"/>
      <c r="E90" s="42"/>
      <c r="F90" s="42"/>
    </row>
    <row r="91" spans="1:6" x14ac:dyDescent="0.25">
      <c r="A91" s="28" t="s">
        <v>49</v>
      </c>
      <c r="B91" s="29">
        <v>100000</v>
      </c>
      <c r="C91" s="29">
        <v>0</v>
      </c>
      <c r="D91" s="29">
        <f>B91-C91</f>
        <v>100000</v>
      </c>
      <c r="E91" s="29">
        <f>D91*60%</f>
        <v>60000</v>
      </c>
      <c r="F91" s="29">
        <f>D91*40%</f>
        <v>40000</v>
      </c>
    </row>
    <row r="92" spans="1:6" x14ac:dyDescent="0.25">
      <c r="A92" s="28"/>
      <c r="B92" s="29">
        <v>0</v>
      </c>
      <c r="C92" s="29">
        <v>0</v>
      </c>
      <c r="D92" s="29">
        <f t="shared" ref="D92:D97" si="20">B92-C92</f>
        <v>0</v>
      </c>
      <c r="E92" s="29">
        <f t="shared" ref="E92:E97" si="21">D92*60%</f>
        <v>0</v>
      </c>
      <c r="F92" s="29">
        <f t="shared" ref="F92:F97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41" t="s">
        <v>33</v>
      </c>
      <c r="B98" s="42">
        <f>SUM(B91:B97)</f>
        <v>100000</v>
      </c>
      <c r="C98" s="42">
        <f>SUM(C91:C97)</f>
        <v>0</v>
      </c>
      <c r="D98" s="42">
        <f>SUM(D91:D97)</f>
        <v>100000</v>
      </c>
      <c r="E98" s="42">
        <f>SUM(E91:E97)</f>
        <v>60000</v>
      </c>
      <c r="F98" s="42">
        <f>SUM(F91:F97)</f>
        <v>40000</v>
      </c>
    </row>
    <row r="99" spans="1:6" x14ac:dyDescent="0.25">
      <c r="A99" s="26" t="s">
        <v>11</v>
      </c>
      <c r="B99" s="27">
        <f>B98+B89+B80+B76+B65+B38+B29+B19+B10</f>
        <v>620000</v>
      </c>
      <c r="C99" s="27">
        <f>C98+C89+C80+C76+C65+C38+C29+C19+C10</f>
        <v>0</v>
      </c>
      <c r="D99" s="27">
        <f>D98+D89+D80+D76+D65+D38+D29+D19+D10</f>
        <v>620000</v>
      </c>
      <c r="E99" s="27">
        <f>E98+E89+E80+E76+E65+E38+E29+E19+E10</f>
        <v>1057700</v>
      </c>
      <c r="F99" s="27">
        <f>F98+F89+F80+F76+F65+F38+F29+F19+F10</f>
        <v>696800</v>
      </c>
    </row>
  </sheetData>
  <autoFilter ref="A1:F99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254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248</v>
      </c>
      <c r="B3" s="8">
        <v>30000</v>
      </c>
      <c r="C3" s="8">
        <v>0</v>
      </c>
      <c r="D3" s="8">
        <f t="shared" ref="D3:D9" si="0">B3-C3</f>
        <v>30000</v>
      </c>
      <c r="E3" s="8">
        <f t="shared" ref="E3:E9" si="1">D3*60%</f>
        <v>18000</v>
      </c>
      <c r="F3" s="8">
        <f t="shared" ref="F3:F9" si="2">D3*40%</f>
        <v>12000</v>
      </c>
      <c r="H3" s="5"/>
      <c r="I3" s="6">
        <v>0</v>
      </c>
    </row>
    <row r="4" spans="1:33" x14ac:dyDescent="0.25">
      <c r="A4" s="5" t="s">
        <v>250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248</v>
      </c>
      <c r="B5" s="8">
        <v>200000</v>
      </c>
      <c r="C5" s="8">
        <v>120000</v>
      </c>
      <c r="D5" s="8">
        <f t="shared" si="0"/>
        <v>80000</v>
      </c>
      <c r="E5" s="8"/>
      <c r="F5" s="8">
        <v>80000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77</v>
      </c>
      <c r="B10" s="12">
        <f>SUM(B3:B9)</f>
        <v>310000</v>
      </c>
      <c r="C10" s="12">
        <f>SUM(C3:C9)</f>
        <v>120000</v>
      </c>
      <c r="D10" s="12">
        <f>SUM(D3:D9)</f>
        <v>190000</v>
      </c>
      <c r="E10" s="12">
        <f>SUM(E3:E9)</f>
        <v>66000</v>
      </c>
      <c r="F10" s="12">
        <f>SUM(F3:F9)</f>
        <v>124000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243</v>
      </c>
      <c r="B12" s="8">
        <v>140000</v>
      </c>
      <c r="C12" s="8">
        <v>0</v>
      </c>
      <c r="D12" s="8">
        <f>B12-C12</f>
        <v>140000</v>
      </c>
      <c r="E12" s="8">
        <f>D12*60%</f>
        <v>84000</v>
      </c>
      <c r="F12" s="8">
        <f>D12*40%</f>
        <v>56000</v>
      </c>
      <c r="H12" s="5"/>
      <c r="I12" s="6">
        <v>0</v>
      </c>
    </row>
    <row r="13" spans="1:33" x14ac:dyDescent="0.25">
      <c r="A13" s="5" t="s">
        <v>128</v>
      </c>
      <c r="B13" s="8">
        <v>300000</v>
      </c>
      <c r="C13" s="8">
        <v>0</v>
      </c>
      <c r="D13" s="8">
        <f t="shared" ref="D13:D17" si="3">B13-C13</f>
        <v>300000</v>
      </c>
      <c r="E13" s="8">
        <f t="shared" ref="E13:E17" si="4">D13*60%</f>
        <v>180000</v>
      </c>
      <c r="F13" s="8">
        <f t="shared" ref="F13:F17" si="5">D13*40%</f>
        <v>120000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140000</v>
      </c>
      <c r="C18" s="14">
        <f>SUM(C12:C12)</f>
        <v>0</v>
      </c>
      <c r="D18" s="14">
        <f>SUM(D12:D12)</f>
        <v>140000</v>
      </c>
      <c r="E18" s="14">
        <f>SUM(E12:E17)</f>
        <v>264000</v>
      </c>
      <c r="F18" s="14">
        <f>SUM(F12:F17)</f>
        <v>176000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1270800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200</v>
      </c>
      <c r="B29" s="21"/>
      <c r="C29" s="21"/>
      <c r="D29" s="21"/>
      <c r="E29" s="21"/>
      <c r="F29" s="21"/>
    </row>
    <row r="30" spans="1:33" s="2" customFormat="1" x14ac:dyDescent="0.25">
      <c r="A30" s="5" t="s">
        <v>252</v>
      </c>
      <c r="B30" s="8">
        <v>210000</v>
      </c>
      <c r="C30" s="8">
        <v>0</v>
      </c>
      <c r="D30" s="8">
        <f t="shared" ref="D30:D36" si="9">B30-C30</f>
        <v>210000</v>
      </c>
      <c r="E30" s="8">
        <f t="shared" ref="E30:E36" si="10">D30*60%</f>
        <v>126000</v>
      </c>
      <c r="F30" s="8">
        <f t="shared" ref="F30:F36" si="11">D30*40%</f>
        <v>84000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253</v>
      </c>
      <c r="B37" s="21">
        <f>SUM(B30:B36)</f>
        <v>210000</v>
      </c>
      <c r="C37" s="21">
        <f>SUM(C30:C36)</f>
        <v>0</v>
      </c>
      <c r="D37" s="21">
        <f>SUM(D30:D36)</f>
        <v>210000</v>
      </c>
      <c r="E37" s="21">
        <f>SUM(E30:E36)</f>
        <v>126000</v>
      </c>
      <c r="F37" s="21">
        <f>SUM(F30:F36)</f>
        <v>84000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242</v>
      </c>
      <c r="B39" s="29">
        <v>50000</v>
      </c>
      <c r="C39" s="29">
        <v>0</v>
      </c>
      <c r="D39" s="29">
        <f t="shared" ref="D39:D63" si="12">B39-C39</f>
        <v>50000</v>
      </c>
      <c r="E39" s="29">
        <f>D39*60%</f>
        <v>30000</v>
      </c>
      <c r="F39" s="29">
        <f t="shared" ref="F39:F63" si="13">D39*40%</f>
        <v>20000</v>
      </c>
    </row>
    <row r="40" spans="1:6" x14ac:dyDescent="0.25">
      <c r="A40" s="28" t="s">
        <v>243</v>
      </c>
      <c r="B40" s="29">
        <v>100000</v>
      </c>
      <c r="C40" s="29">
        <v>28000</v>
      </c>
      <c r="D40" s="29">
        <f t="shared" si="12"/>
        <v>72000</v>
      </c>
      <c r="E40" s="29">
        <f t="shared" ref="E40:E63" si="14">D40*60%</f>
        <v>43200</v>
      </c>
      <c r="F40" s="29">
        <f t="shared" si="13"/>
        <v>28800</v>
      </c>
    </row>
    <row r="41" spans="1:6" x14ac:dyDescent="0.25">
      <c r="A41" s="28" t="s">
        <v>244</v>
      </c>
      <c r="B41" s="29">
        <v>50000</v>
      </c>
      <c r="C41" s="29"/>
      <c r="D41" s="29">
        <f t="shared" si="12"/>
        <v>50000</v>
      </c>
      <c r="E41" s="29">
        <f t="shared" si="14"/>
        <v>30000</v>
      </c>
      <c r="F41" s="29">
        <f t="shared" si="13"/>
        <v>20000</v>
      </c>
    </row>
    <row r="42" spans="1:6" x14ac:dyDescent="0.25">
      <c r="A42" s="28" t="s">
        <v>245</v>
      </c>
      <c r="B42" s="29">
        <v>60000</v>
      </c>
      <c r="C42" s="29">
        <v>0</v>
      </c>
      <c r="D42" s="29">
        <f t="shared" si="12"/>
        <v>60000</v>
      </c>
      <c r="E42" s="29">
        <f t="shared" si="14"/>
        <v>36000</v>
      </c>
      <c r="F42" s="29">
        <f t="shared" si="13"/>
        <v>24000</v>
      </c>
    </row>
    <row r="43" spans="1:6" x14ac:dyDescent="0.25">
      <c r="A43" s="28" t="s">
        <v>246</v>
      </c>
      <c r="B43" s="29">
        <v>50000</v>
      </c>
      <c r="C43" s="29">
        <v>0</v>
      </c>
      <c r="D43" s="29">
        <f t="shared" si="12"/>
        <v>50000</v>
      </c>
      <c r="E43" s="29">
        <f t="shared" si="14"/>
        <v>30000</v>
      </c>
      <c r="F43" s="29">
        <f t="shared" si="13"/>
        <v>20000</v>
      </c>
    </row>
    <row r="44" spans="1:6" x14ac:dyDescent="0.25">
      <c r="A44" s="28" t="s">
        <v>247</v>
      </c>
      <c r="B44" s="29">
        <v>50000</v>
      </c>
      <c r="C44" s="29">
        <v>0</v>
      </c>
      <c r="D44" s="29">
        <f t="shared" si="12"/>
        <v>50000</v>
      </c>
      <c r="E44" s="29">
        <f t="shared" si="14"/>
        <v>30000</v>
      </c>
      <c r="F44" s="29">
        <f t="shared" si="13"/>
        <v>20000</v>
      </c>
    </row>
    <row r="45" spans="1:6" x14ac:dyDescent="0.25">
      <c r="A45" s="28" t="s">
        <v>249</v>
      </c>
      <c r="B45" s="29">
        <v>50000</v>
      </c>
      <c r="C45" s="29">
        <v>14000</v>
      </c>
      <c r="D45" s="29">
        <f t="shared" si="12"/>
        <v>36000</v>
      </c>
      <c r="E45" s="29">
        <f t="shared" si="14"/>
        <v>21600</v>
      </c>
      <c r="F45" s="29">
        <f t="shared" si="13"/>
        <v>14400</v>
      </c>
    </row>
    <row r="46" spans="1:6" x14ac:dyDescent="0.25">
      <c r="A46" s="28" t="s">
        <v>251</v>
      </c>
      <c r="B46" s="29">
        <v>50000</v>
      </c>
      <c r="C46" s="29">
        <v>0</v>
      </c>
      <c r="D46" s="29">
        <f t="shared" si="12"/>
        <v>50000</v>
      </c>
      <c r="E46" s="29">
        <f t="shared" si="14"/>
        <v>30000</v>
      </c>
      <c r="F46" s="29">
        <f t="shared" si="13"/>
        <v>20000</v>
      </c>
    </row>
    <row r="47" spans="1:6" x14ac:dyDescent="0.25">
      <c r="A47" s="28" t="s">
        <v>255</v>
      </c>
      <c r="B47" s="29">
        <v>50000</v>
      </c>
      <c r="C47" s="29">
        <v>0</v>
      </c>
      <c r="D47" s="29">
        <f t="shared" si="12"/>
        <v>50000</v>
      </c>
      <c r="E47" s="29">
        <f t="shared" si="14"/>
        <v>30000</v>
      </c>
      <c r="F47" s="29">
        <f t="shared" si="13"/>
        <v>20000</v>
      </c>
    </row>
    <row r="48" spans="1:6" x14ac:dyDescent="0.25">
      <c r="A48" s="28" t="s">
        <v>250</v>
      </c>
      <c r="B48" s="29">
        <v>150000</v>
      </c>
      <c r="C48" s="29">
        <v>0</v>
      </c>
      <c r="D48" s="29">
        <f t="shared" si="12"/>
        <v>150000</v>
      </c>
      <c r="E48" s="29">
        <f t="shared" si="14"/>
        <v>90000</v>
      </c>
      <c r="F48" s="29">
        <f t="shared" si="13"/>
        <v>60000</v>
      </c>
    </row>
    <row r="49" spans="1:6" x14ac:dyDescent="0.25">
      <c r="A49" s="28" t="s">
        <v>256</v>
      </c>
      <c r="B49" s="29">
        <v>50000</v>
      </c>
      <c r="C49" s="29">
        <v>0</v>
      </c>
      <c r="D49" s="29">
        <f t="shared" si="12"/>
        <v>50000</v>
      </c>
      <c r="E49" s="29">
        <f t="shared" si="14"/>
        <v>30000</v>
      </c>
      <c r="F49" s="29">
        <f t="shared" si="13"/>
        <v>20000</v>
      </c>
    </row>
    <row r="50" spans="1:6" x14ac:dyDescent="0.25">
      <c r="A50" s="28" t="s">
        <v>257</v>
      </c>
      <c r="B50" s="29">
        <v>50000</v>
      </c>
      <c r="C50" s="29">
        <v>0</v>
      </c>
      <c r="D50" s="29">
        <f t="shared" si="12"/>
        <v>50000</v>
      </c>
      <c r="E50" s="29">
        <f t="shared" si="14"/>
        <v>30000</v>
      </c>
      <c r="F50" s="29">
        <f t="shared" si="13"/>
        <v>20000</v>
      </c>
    </row>
    <row r="51" spans="1:6" x14ac:dyDescent="0.25">
      <c r="A51" s="28" t="s">
        <v>258</v>
      </c>
      <c r="B51" s="29">
        <v>60000</v>
      </c>
      <c r="C51" s="29">
        <v>0</v>
      </c>
      <c r="D51" s="29">
        <f t="shared" si="12"/>
        <v>60000</v>
      </c>
      <c r="E51" s="29">
        <f t="shared" si="14"/>
        <v>36000</v>
      </c>
      <c r="F51" s="29">
        <f t="shared" si="13"/>
        <v>24000</v>
      </c>
    </row>
    <row r="52" spans="1:6" x14ac:dyDescent="0.25">
      <c r="A52" s="28" t="s">
        <v>259</v>
      </c>
      <c r="B52" s="29">
        <v>50000</v>
      </c>
      <c r="C52" s="29">
        <v>0</v>
      </c>
      <c r="D52" s="29">
        <f t="shared" si="12"/>
        <v>50000</v>
      </c>
      <c r="E52" s="29">
        <f t="shared" si="14"/>
        <v>30000</v>
      </c>
      <c r="F52" s="29">
        <f t="shared" si="13"/>
        <v>20000</v>
      </c>
    </row>
    <row r="53" spans="1:6" x14ac:dyDescent="0.25">
      <c r="A53" s="28" t="s">
        <v>260</v>
      </c>
      <c r="B53" s="29">
        <v>50000</v>
      </c>
      <c r="C53" s="29">
        <v>0</v>
      </c>
      <c r="D53" s="29">
        <f t="shared" si="12"/>
        <v>50000</v>
      </c>
      <c r="E53" s="29">
        <f t="shared" si="14"/>
        <v>30000</v>
      </c>
      <c r="F53" s="29">
        <f t="shared" si="13"/>
        <v>20000</v>
      </c>
    </row>
    <row r="54" spans="1:6" x14ac:dyDescent="0.25">
      <c r="A54" s="28" t="s">
        <v>116</v>
      </c>
      <c r="B54" s="29">
        <v>150000</v>
      </c>
      <c r="C54" s="29">
        <v>0</v>
      </c>
      <c r="D54" s="29">
        <f t="shared" si="12"/>
        <v>150000</v>
      </c>
      <c r="E54" s="29">
        <f t="shared" si="14"/>
        <v>90000</v>
      </c>
      <c r="F54" s="29">
        <f t="shared" si="13"/>
        <v>60000</v>
      </c>
    </row>
    <row r="55" spans="1:6" x14ac:dyDescent="0.25">
      <c r="A55" s="28" t="s">
        <v>261</v>
      </c>
      <c r="B55" s="29">
        <v>50000</v>
      </c>
      <c r="C55" s="29">
        <v>0</v>
      </c>
      <c r="D55" s="29">
        <f t="shared" si="12"/>
        <v>50000</v>
      </c>
      <c r="E55" s="29">
        <f t="shared" si="14"/>
        <v>30000</v>
      </c>
      <c r="F55" s="29">
        <f t="shared" si="13"/>
        <v>20000</v>
      </c>
    </row>
    <row r="56" spans="1:6" x14ac:dyDescent="0.25">
      <c r="A56" s="28" t="s">
        <v>262</v>
      </c>
      <c r="B56" s="29">
        <v>60000</v>
      </c>
      <c r="C56" s="29">
        <v>0</v>
      </c>
      <c r="D56" s="29">
        <f t="shared" si="12"/>
        <v>60000</v>
      </c>
      <c r="E56" s="29">
        <f t="shared" si="14"/>
        <v>36000</v>
      </c>
      <c r="F56" s="29">
        <f t="shared" si="13"/>
        <v>24000</v>
      </c>
    </row>
    <row r="57" spans="1:6" x14ac:dyDescent="0.25">
      <c r="A57" s="28" t="s">
        <v>263</v>
      </c>
      <c r="B57" s="29">
        <v>50000</v>
      </c>
      <c r="C57" s="29">
        <v>0</v>
      </c>
      <c r="D57" s="29">
        <f t="shared" si="12"/>
        <v>50000</v>
      </c>
      <c r="E57" s="29">
        <f t="shared" si="14"/>
        <v>30000</v>
      </c>
      <c r="F57" s="29">
        <f t="shared" si="13"/>
        <v>20000</v>
      </c>
    </row>
    <row r="58" spans="1:6" x14ac:dyDescent="0.25">
      <c r="A58" s="28" t="s">
        <v>264</v>
      </c>
      <c r="B58" s="29">
        <v>60000</v>
      </c>
      <c r="C58" s="29">
        <v>0</v>
      </c>
      <c r="D58" s="29">
        <f t="shared" si="12"/>
        <v>60000</v>
      </c>
      <c r="E58" s="29">
        <f t="shared" si="14"/>
        <v>36000</v>
      </c>
      <c r="F58" s="29">
        <f t="shared" si="13"/>
        <v>24000</v>
      </c>
    </row>
    <row r="59" spans="1:6" x14ac:dyDescent="0.25">
      <c r="A59" s="30" t="s">
        <v>181</v>
      </c>
      <c r="B59" s="29">
        <v>60000</v>
      </c>
      <c r="C59" s="29">
        <v>0</v>
      </c>
      <c r="D59" s="29">
        <f t="shared" si="12"/>
        <v>60000</v>
      </c>
      <c r="E59" s="29">
        <f t="shared" si="14"/>
        <v>36000</v>
      </c>
      <c r="F59" s="29">
        <f t="shared" si="13"/>
        <v>24000</v>
      </c>
    </row>
    <row r="60" spans="1:6" x14ac:dyDescent="0.25">
      <c r="A60" s="28" t="s">
        <v>265</v>
      </c>
      <c r="B60" s="29">
        <v>50000</v>
      </c>
      <c r="C60" s="29">
        <v>0</v>
      </c>
      <c r="D60" s="29">
        <f t="shared" si="12"/>
        <v>50000</v>
      </c>
      <c r="E60" s="29">
        <f t="shared" si="14"/>
        <v>30000</v>
      </c>
      <c r="F60" s="29">
        <f t="shared" si="13"/>
        <v>20000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4"/>
        <v>0</v>
      </c>
      <c r="F61" s="29">
        <f t="shared" si="13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4"/>
        <v>0</v>
      </c>
      <c r="F62" s="29">
        <f t="shared" si="13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4"/>
        <v>0</v>
      </c>
      <c r="F63" s="29">
        <f t="shared" si="13"/>
        <v>0</v>
      </c>
    </row>
    <row r="64" spans="1:6" x14ac:dyDescent="0.25">
      <c r="A64" s="31" t="s">
        <v>45</v>
      </c>
      <c r="B64" s="32">
        <f>SUM(B39:B63)</f>
        <v>1400000</v>
      </c>
      <c r="C64" s="32">
        <f>SUM(C59:C63)</f>
        <v>0</v>
      </c>
      <c r="D64" s="32">
        <f>SUM(D59:D63)</f>
        <v>110000</v>
      </c>
      <c r="E64" s="32">
        <f>SUM(E39:E63)</f>
        <v>814800</v>
      </c>
      <c r="F64" s="32">
        <f>SUM(F39:F63)</f>
        <v>543200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2060000</v>
      </c>
      <c r="C98" s="27">
        <f>C97+C88+C79+C75+C64+C37+C28+C18+C10</f>
        <v>120000</v>
      </c>
      <c r="D98" s="27">
        <f>D97+D88+D79+D75+D64+D37+D28+D18+D10</f>
        <v>650000</v>
      </c>
      <c r="E98" s="27">
        <f>E97+E88+E79+E75+E64+E37+E28+E18+E10</f>
        <v>1270800</v>
      </c>
      <c r="F98" s="27">
        <f>F97+F88+F79+F75+F64+F37+F28+F18+F10</f>
        <v>927200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267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266</v>
      </c>
      <c r="B3" s="8">
        <v>350000</v>
      </c>
      <c r="C3" s="8">
        <v>0</v>
      </c>
      <c r="D3" s="8">
        <f t="shared" ref="D3:D9" si="0">B3-C3</f>
        <v>350000</v>
      </c>
      <c r="E3" s="8">
        <f t="shared" ref="E3:E9" si="1">D3*60%</f>
        <v>210000</v>
      </c>
      <c r="F3" s="8">
        <f t="shared" ref="F3:F9" si="2">D3*40%</f>
        <v>140000</v>
      </c>
      <c r="H3" s="5"/>
      <c r="I3" s="6">
        <v>0</v>
      </c>
    </row>
    <row r="4" spans="1:33" x14ac:dyDescent="0.25">
      <c r="A4" s="5" t="s">
        <v>68</v>
      </c>
      <c r="B4" s="8">
        <v>200000</v>
      </c>
      <c r="C4" s="8">
        <v>50000</v>
      </c>
      <c r="D4" s="8">
        <f t="shared" si="0"/>
        <v>150000</v>
      </c>
      <c r="E4" s="8">
        <f t="shared" si="1"/>
        <v>90000</v>
      </c>
      <c r="F4" s="8">
        <f t="shared" si="2"/>
        <v>60000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550000</v>
      </c>
      <c r="C10" s="12">
        <f>SUM(C3:C9)</f>
        <v>50000</v>
      </c>
      <c r="D10" s="12">
        <f>SUM(D3:D9)</f>
        <v>500000</v>
      </c>
      <c r="E10" s="12">
        <f>SUM(E3:E9)</f>
        <v>300000</v>
      </c>
      <c r="F10" s="12">
        <f>SUM(F3:F9)</f>
        <v>200000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268</v>
      </c>
      <c r="B12" s="8">
        <v>100000</v>
      </c>
      <c r="C12" s="8">
        <v>0</v>
      </c>
      <c r="D12" s="8">
        <f>B12-C12</f>
        <v>100000</v>
      </c>
      <c r="E12" s="8">
        <f>D12*60%</f>
        <v>60000</v>
      </c>
      <c r="F12" s="8">
        <f>D12*40%</f>
        <v>40000</v>
      </c>
      <c r="H12" s="5"/>
      <c r="I12" s="6">
        <v>0</v>
      </c>
    </row>
    <row r="13" spans="1:33" x14ac:dyDescent="0.25">
      <c r="A13" s="5" t="s">
        <v>269</v>
      </c>
      <c r="B13" s="8">
        <v>90000</v>
      </c>
      <c r="C13" s="8">
        <v>0</v>
      </c>
      <c r="D13" s="8">
        <f t="shared" ref="D13:D17" si="3">B13-C13</f>
        <v>90000</v>
      </c>
      <c r="E13" s="8">
        <f t="shared" ref="E13:E17" si="4">D13*60%</f>
        <v>54000</v>
      </c>
      <c r="F13" s="8">
        <f t="shared" ref="F13:F17" si="5">D13*40%</f>
        <v>36000</v>
      </c>
      <c r="H13" s="5"/>
      <c r="I13" s="6">
        <v>0</v>
      </c>
    </row>
    <row r="14" spans="1:33" x14ac:dyDescent="0.25">
      <c r="A14" s="5" t="s">
        <v>270</v>
      </c>
      <c r="B14" s="8">
        <v>290000</v>
      </c>
      <c r="C14" s="8">
        <v>0</v>
      </c>
      <c r="D14" s="8">
        <f t="shared" si="3"/>
        <v>290000</v>
      </c>
      <c r="E14" s="8">
        <f t="shared" si="4"/>
        <v>174000</v>
      </c>
      <c r="F14" s="8">
        <f t="shared" si="5"/>
        <v>116000</v>
      </c>
      <c r="H14" s="5"/>
      <c r="I14" s="6">
        <v>0</v>
      </c>
    </row>
    <row r="15" spans="1:33" x14ac:dyDescent="0.25">
      <c r="A15" s="5" t="s">
        <v>271</v>
      </c>
      <c r="B15" s="8">
        <v>60000</v>
      </c>
      <c r="C15" s="8">
        <v>0</v>
      </c>
      <c r="D15" s="8">
        <f t="shared" si="3"/>
        <v>60000</v>
      </c>
      <c r="E15" s="8">
        <f t="shared" si="4"/>
        <v>36000</v>
      </c>
      <c r="F15" s="8">
        <f t="shared" si="5"/>
        <v>24000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SUM(E12:E17)</f>
        <v>324000</v>
      </c>
      <c r="F18" s="14">
        <f>SUM(F12:F17)</f>
        <v>216000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624000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650000</v>
      </c>
      <c r="C98" s="27">
        <f>C97+C88+C79+C75+C64+C37+C28+C18+C10</f>
        <v>50000</v>
      </c>
      <c r="D98" s="27">
        <f>D97+D88+D79+D75+D64+D37+D28+D18+D10</f>
        <v>600000</v>
      </c>
      <c r="E98" s="27">
        <f>E97+E88+E79+E75+E64+E37+E28+E18+E10</f>
        <v>624000</v>
      </c>
      <c r="F98" s="27">
        <f>F97+F88+F79+F75+F64+F37+F28+F18+F10</f>
        <v>416000</v>
      </c>
    </row>
  </sheetData>
  <autoFilter ref="A1:F82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276</v>
      </c>
      <c r="I2" s="23">
        <v>500000</v>
      </c>
    </row>
    <row r="3" spans="1:33" x14ac:dyDescent="0.25">
      <c r="A3" s="5" t="s">
        <v>274</v>
      </c>
      <c r="B3" s="8">
        <v>470000</v>
      </c>
      <c r="C3" s="8">
        <v>15000</v>
      </c>
      <c r="D3" s="8">
        <f t="shared" ref="D3:D9" si="0">B3-C3</f>
        <v>455000</v>
      </c>
      <c r="E3" s="8">
        <f t="shared" ref="E3:E9" si="1">D3*60%</f>
        <v>273000</v>
      </c>
      <c r="F3" s="8">
        <f t="shared" ref="F3:F9" si="2">D3*40%</f>
        <v>182000</v>
      </c>
      <c r="H3" s="5"/>
      <c r="I3" s="6">
        <v>0</v>
      </c>
    </row>
    <row r="4" spans="1:33" x14ac:dyDescent="0.25">
      <c r="A4" s="5" t="s">
        <v>278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266</v>
      </c>
      <c r="B5" s="8">
        <v>90000</v>
      </c>
      <c r="C5" s="8">
        <v>20000</v>
      </c>
      <c r="D5" s="8">
        <f t="shared" si="0"/>
        <v>70000</v>
      </c>
      <c r="E5" s="8">
        <f t="shared" si="1"/>
        <v>42000</v>
      </c>
      <c r="F5" s="8">
        <f t="shared" si="2"/>
        <v>28000</v>
      </c>
      <c r="H5" s="5"/>
      <c r="I5" s="6">
        <v>0</v>
      </c>
    </row>
    <row r="6" spans="1:33" x14ac:dyDescent="0.25">
      <c r="A6" s="5" t="s">
        <v>284</v>
      </c>
      <c r="B6" s="8">
        <v>800000</v>
      </c>
      <c r="C6" s="8">
        <v>0</v>
      </c>
      <c r="D6" s="8">
        <f t="shared" si="0"/>
        <v>800000</v>
      </c>
      <c r="E6" s="8">
        <f>D6-F6</f>
        <v>780000</v>
      </c>
      <c r="F6" s="8">
        <v>20000</v>
      </c>
      <c r="H6" s="5"/>
      <c r="I6" s="6">
        <v>0</v>
      </c>
    </row>
    <row r="7" spans="1:33" x14ac:dyDescent="0.25">
      <c r="A7" s="5" t="s">
        <v>285</v>
      </c>
      <c r="B7" s="8">
        <v>80000</v>
      </c>
      <c r="C7" s="8">
        <v>0</v>
      </c>
      <c r="D7" s="8">
        <f t="shared" si="0"/>
        <v>80000</v>
      </c>
      <c r="E7" s="8">
        <f t="shared" si="1"/>
        <v>48000</v>
      </c>
      <c r="F7" s="8">
        <f t="shared" si="2"/>
        <v>32000</v>
      </c>
      <c r="H7" s="5"/>
      <c r="I7" s="6">
        <v>0</v>
      </c>
    </row>
    <row r="8" spans="1:33" x14ac:dyDescent="0.25">
      <c r="A8" s="5" t="s">
        <v>286</v>
      </c>
      <c r="B8" s="8">
        <v>80000</v>
      </c>
      <c r="C8" s="8">
        <v>0</v>
      </c>
      <c r="D8" s="8">
        <f t="shared" si="0"/>
        <v>80000</v>
      </c>
      <c r="E8" s="8">
        <f t="shared" si="1"/>
        <v>48000</v>
      </c>
      <c r="F8" s="8">
        <f t="shared" si="2"/>
        <v>32000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1600000</v>
      </c>
      <c r="C10" s="12">
        <f>SUM(C3:C9)</f>
        <v>35000</v>
      </c>
      <c r="D10" s="12">
        <f>SUM(D3:D9)</f>
        <v>1565000</v>
      </c>
      <c r="E10" s="12">
        <f>SUM(E3:E9)</f>
        <v>1239000</v>
      </c>
      <c r="F10" s="12">
        <f>SUM(F3:F9)</f>
        <v>326000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199</v>
      </c>
      <c r="B12" s="8">
        <v>350000</v>
      </c>
      <c r="C12" s="8">
        <v>0</v>
      </c>
      <c r="D12" s="8">
        <f>B12-C12</f>
        <v>350000</v>
      </c>
      <c r="E12" s="8">
        <f>D12*60%</f>
        <v>210000</v>
      </c>
      <c r="F12" s="8">
        <f>D12*40%</f>
        <v>140000</v>
      </c>
      <c r="H12" s="5"/>
      <c r="I12" s="6">
        <v>0</v>
      </c>
    </row>
    <row r="13" spans="1:33" x14ac:dyDescent="0.25">
      <c r="A13" s="5" t="s">
        <v>282</v>
      </c>
      <c r="B13" s="8">
        <v>50000</v>
      </c>
      <c r="C13" s="8">
        <v>0</v>
      </c>
      <c r="D13" s="8">
        <f t="shared" ref="D13:D17" si="3">B13-C13</f>
        <v>50000</v>
      </c>
      <c r="E13" s="8">
        <f t="shared" ref="E13:E17" si="4">D13*60%</f>
        <v>30000</v>
      </c>
      <c r="F13" s="8">
        <f t="shared" ref="F13:F17" si="5">D13*40%</f>
        <v>20000</v>
      </c>
      <c r="H13" s="5"/>
      <c r="I13" s="6">
        <v>0</v>
      </c>
    </row>
    <row r="14" spans="1:33" x14ac:dyDescent="0.25">
      <c r="A14" s="5" t="s">
        <v>283</v>
      </c>
      <c r="B14" s="8">
        <v>100000</v>
      </c>
      <c r="C14" s="8">
        <v>0</v>
      </c>
      <c r="D14" s="8">
        <f t="shared" si="3"/>
        <v>100000</v>
      </c>
      <c r="E14" s="8">
        <f t="shared" si="4"/>
        <v>60000</v>
      </c>
      <c r="F14" s="8">
        <f t="shared" si="5"/>
        <v>40000</v>
      </c>
      <c r="H14" s="5"/>
      <c r="I14" s="6">
        <v>0</v>
      </c>
    </row>
    <row r="15" spans="1:33" x14ac:dyDescent="0.25">
      <c r="A15" s="5" t="s">
        <v>223</v>
      </c>
      <c r="B15" s="8">
        <v>150000</v>
      </c>
      <c r="C15" s="8">
        <v>0</v>
      </c>
      <c r="D15" s="8">
        <f t="shared" si="3"/>
        <v>150000</v>
      </c>
      <c r="E15" s="8">
        <f>D15*100%</f>
        <v>150000</v>
      </c>
      <c r="F15" s="8"/>
      <c r="H15" s="5"/>
      <c r="I15" s="6">
        <v>0</v>
      </c>
    </row>
    <row r="16" spans="1:33" x14ac:dyDescent="0.25">
      <c r="A16" s="5" t="s">
        <v>275</v>
      </c>
      <c r="B16" s="8">
        <v>90000</v>
      </c>
      <c r="C16" s="8">
        <v>0</v>
      </c>
      <c r="D16" s="8">
        <f t="shared" si="3"/>
        <v>90000</v>
      </c>
      <c r="E16" s="8">
        <f t="shared" si="4"/>
        <v>54000</v>
      </c>
      <c r="F16" s="8">
        <f t="shared" si="5"/>
        <v>36000</v>
      </c>
      <c r="H16" s="5"/>
      <c r="I16" s="6">
        <v>0</v>
      </c>
    </row>
    <row r="17" spans="1:33" x14ac:dyDescent="0.25">
      <c r="A17" s="5" t="s">
        <v>223</v>
      </c>
      <c r="B17" s="8">
        <v>100000</v>
      </c>
      <c r="C17" s="8">
        <v>0</v>
      </c>
      <c r="D17" s="8">
        <f t="shared" si="3"/>
        <v>100000</v>
      </c>
      <c r="E17" s="8">
        <f t="shared" si="4"/>
        <v>60000</v>
      </c>
      <c r="F17" s="8">
        <f t="shared" si="5"/>
        <v>40000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350000</v>
      </c>
      <c r="C18" s="14">
        <f>SUM(C12:C12)</f>
        <v>0</v>
      </c>
      <c r="D18" s="14">
        <f>SUM(D12:D12)</f>
        <v>350000</v>
      </c>
      <c r="E18" s="14">
        <f>SUM(E12:E17)</f>
        <v>564000</v>
      </c>
      <c r="F18" s="14">
        <f>SUM(F12:F17)</f>
        <v>276000</v>
      </c>
      <c r="I18" s="2">
        <f>SUM(I2:I6)</f>
        <v>500000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3568000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500000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3068000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190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275</v>
      </c>
      <c r="B31" s="8">
        <v>230000</v>
      </c>
      <c r="C31" s="8">
        <v>0</v>
      </c>
      <c r="D31" s="8">
        <f t="shared" si="9"/>
        <v>230000</v>
      </c>
      <c r="E31" s="8">
        <f t="shared" si="10"/>
        <v>138000</v>
      </c>
      <c r="F31" s="8">
        <f t="shared" si="11"/>
        <v>92000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97</v>
      </c>
      <c r="B32" s="8">
        <v>60000</v>
      </c>
      <c r="C32" s="8">
        <v>15000</v>
      </c>
      <c r="D32" s="8">
        <f t="shared" si="9"/>
        <v>45000</v>
      </c>
      <c r="E32" s="8">
        <f t="shared" si="10"/>
        <v>27000</v>
      </c>
      <c r="F32" s="8">
        <f t="shared" si="11"/>
        <v>18000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>B35-C35</f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360000</v>
      </c>
      <c r="C37" s="21">
        <f>SUM(C30:C36)</f>
        <v>15000</v>
      </c>
      <c r="D37" s="21">
        <f>SUM(D30:D36)</f>
        <v>345000</v>
      </c>
      <c r="E37" s="21">
        <f>SUM(E30:E36)</f>
        <v>207000</v>
      </c>
      <c r="F37" s="21">
        <f>SUM(F30:F35)</f>
        <v>138000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190</v>
      </c>
      <c r="B66" s="8">
        <v>530000</v>
      </c>
      <c r="C66" s="8">
        <v>0</v>
      </c>
      <c r="D66" s="8">
        <f t="shared" ref="D66:D78" si="15">B66-C66</f>
        <v>530000</v>
      </c>
      <c r="E66" s="8">
        <f t="shared" ref="E66:E78" si="16">D66</f>
        <v>530000</v>
      </c>
      <c r="F66" s="8"/>
    </row>
    <row r="67" spans="1:6" x14ac:dyDescent="0.25">
      <c r="A67" s="5" t="s">
        <v>272</v>
      </c>
      <c r="B67" s="8">
        <v>500000</v>
      </c>
      <c r="C67" s="8">
        <v>0</v>
      </c>
      <c r="D67" s="8">
        <f t="shared" si="15"/>
        <v>500000</v>
      </c>
      <c r="E67" s="8">
        <f t="shared" si="16"/>
        <v>500000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1030000</v>
      </c>
      <c r="C75" s="18">
        <f>SUM(C66:C74)</f>
        <v>0</v>
      </c>
      <c r="D75" s="18">
        <f>SUM(D66:D74)</f>
        <v>1030000</v>
      </c>
      <c r="E75" s="18">
        <f>SUM(E66:E74)</f>
        <v>1030000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273</v>
      </c>
      <c r="B90" s="29">
        <v>30000</v>
      </c>
      <c r="C90" s="29">
        <v>0</v>
      </c>
      <c r="D90" s="29">
        <f>B90-C90</f>
        <v>30000</v>
      </c>
      <c r="E90" s="29">
        <f>D90*40%</f>
        <v>12000</v>
      </c>
      <c r="F90" s="29">
        <f>D90*60%</f>
        <v>18000</v>
      </c>
    </row>
    <row r="91" spans="1:6" x14ac:dyDescent="0.25">
      <c r="A91" s="28" t="s">
        <v>277</v>
      </c>
      <c r="B91" s="29">
        <v>280000</v>
      </c>
      <c r="C91" s="29">
        <v>0</v>
      </c>
      <c r="D91" s="29">
        <f t="shared" ref="D91:D96" si="20">B91-C91</f>
        <v>280000</v>
      </c>
      <c r="E91" s="29">
        <f>D91*40%</f>
        <v>112000</v>
      </c>
      <c r="F91" s="29">
        <f>D91*60%</f>
        <v>168000</v>
      </c>
    </row>
    <row r="92" spans="1:6" x14ac:dyDescent="0.25">
      <c r="A92" s="28" t="s">
        <v>279</v>
      </c>
      <c r="B92" s="29">
        <v>280000</v>
      </c>
      <c r="C92" s="29">
        <v>0</v>
      </c>
      <c r="D92" s="29">
        <f t="shared" si="20"/>
        <v>280000</v>
      </c>
      <c r="E92" s="29">
        <f>D92*40%</f>
        <v>112000</v>
      </c>
      <c r="F92" s="29">
        <f>D92*60%</f>
        <v>168000</v>
      </c>
    </row>
    <row r="93" spans="1:6" x14ac:dyDescent="0.25">
      <c r="A93" s="28" t="s">
        <v>280</v>
      </c>
      <c r="B93" s="29">
        <v>280000</v>
      </c>
      <c r="C93" s="29">
        <v>0</v>
      </c>
      <c r="D93" s="29">
        <f t="shared" si="20"/>
        <v>280000</v>
      </c>
      <c r="E93" s="29">
        <f>D93*40%</f>
        <v>112000</v>
      </c>
      <c r="F93" s="29">
        <f>D93*60%</f>
        <v>168000</v>
      </c>
    </row>
    <row r="94" spans="1:6" x14ac:dyDescent="0.25">
      <c r="A94" s="28" t="s">
        <v>281</v>
      </c>
      <c r="B94" s="29">
        <v>450000</v>
      </c>
      <c r="C94" s="29">
        <v>0</v>
      </c>
      <c r="D94" s="29">
        <f t="shared" si="20"/>
        <v>450000</v>
      </c>
      <c r="E94" s="29">
        <f>D94*40%</f>
        <v>180000</v>
      </c>
      <c r="F94" s="29">
        <f>D94*60%</f>
        <v>270000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ref="E95:E96" si="21">D95*60%</f>
        <v>0</v>
      </c>
      <c r="F95" s="29">
        <f t="shared" ref="F95:F96" si="22">D95*40%</f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1320000</v>
      </c>
      <c r="C97" s="42">
        <f>SUM(C90:C96)</f>
        <v>0</v>
      </c>
      <c r="D97" s="42">
        <f>SUM(D90:D96)</f>
        <v>1320000</v>
      </c>
      <c r="E97" s="42">
        <f>SUM(E90:E96)</f>
        <v>528000</v>
      </c>
      <c r="F97" s="42">
        <f>SUM(F90:F96)</f>
        <v>792000</v>
      </c>
    </row>
    <row r="98" spans="1:6" x14ac:dyDescent="0.25">
      <c r="A98" s="26" t="s">
        <v>11</v>
      </c>
      <c r="B98" s="27">
        <f>B97+B88+B79+B75+B64+B37+B28+B18+B10</f>
        <v>4660000</v>
      </c>
      <c r="C98" s="27">
        <f>C97+C88+C79+C75+C64+C37+C28+C18+C10</f>
        <v>50000</v>
      </c>
      <c r="D98" s="27">
        <f>D97+D88+D79+D75+D64+D37+D28+D18+D10</f>
        <v>4610000</v>
      </c>
      <c r="E98" s="27">
        <f>E97+E88+E79+E75+E64+E37+E28+E18+E10</f>
        <v>3568000</v>
      </c>
      <c r="F98" s="27">
        <f>F97+F88+F79+F75+F64+F37+F28+F18+F10</f>
        <v>1532000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96" zoomScaleNormal="96" workbookViewId="0">
      <selection activeCell="C23" sqref="C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254</v>
      </c>
      <c r="B2" s="50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288</v>
      </c>
      <c r="B3" s="8">
        <v>180000</v>
      </c>
      <c r="C3" s="8">
        <v>0</v>
      </c>
      <c r="D3" s="8">
        <f t="shared" ref="D3:D9" si="0">B3-C3</f>
        <v>180000</v>
      </c>
      <c r="E3" s="8">
        <f t="shared" ref="E3:E9" si="1">D3*60%</f>
        <v>108000</v>
      </c>
      <c r="F3" s="8">
        <f t="shared" ref="F3:F9" si="2">D3*40%</f>
        <v>72000</v>
      </c>
      <c r="H3" s="5"/>
      <c r="I3" s="6">
        <v>0</v>
      </c>
    </row>
    <row r="4" spans="1:33" x14ac:dyDescent="0.25">
      <c r="A4" s="5" t="s">
        <v>230</v>
      </c>
      <c r="B4" s="8">
        <v>100000</v>
      </c>
      <c r="C4" s="8">
        <v>15000</v>
      </c>
      <c r="D4" s="8">
        <f t="shared" si="0"/>
        <v>85000</v>
      </c>
      <c r="E4" s="8">
        <f t="shared" si="1"/>
        <v>51000</v>
      </c>
      <c r="F4" s="8">
        <f t="shared" si="2"/>
        <v>34000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50"/>
      <c r="C10" s="12">
        <f>SUM(C3:C9)</f>
        <v>15000</v>
      </c>
      <c r="D10" s="12">
        <f>SUM(D3:D9)</f>
        <v>265000</v>
      </c>
      <c r="E10" s="12">
        <f>SUM(E3:E9)</f>
        <v>159000</v>
      </c>
      <c r="F10" s="12">
        <f>SUM(F3:F9)</f>
        <v>106000</v>
      </c>
      <c r="H10" s="5"/>
      <c r="I10" s="6">
        <v>0</v>
      </c>
    </row>
    <row r="11" spans="1:33" x14ac:dyDescent="0.25">
      <c r="A11" s="13" t="s">
        <v>38</v>
      </c>
      <c r="B11" s="53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5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52"/>
      <c r="C19" s="16"/>
      <c r="D19" s="16"/>
      <c r="E19" s="16"/>
      <c r="F19" s="16"/>
    </row>
    <row r="20" spans="1:33" x14ac:dyDescent="0.25">
      <c r="A20" s="5" t="s">
        <v>289</v>
      </c>
      <c r="B20" s="8">
        <v>700000</v>
      </c>
      <c r="C20" s="8">
        <v>570000</v>
      </c>
      <c r="D20" s="8">
        <f t="shared" ref="D20:D27" si="6">B20-C20</f>
        <v>130000</v>
      </c>
      <c r="E20" s="19">
        <f t="shared" ref="E20:E27" si="7">D20*60%</f>
        <v>78000</v>
      </c>
      <c r="F20" s="19">
        <f t="shared" ref="F20:F27" si="8">D20*40%</f>
        <v>52000</v>
      </c>
    </row>
    <row r="21" spans="1:33" x14ac:dyDescent="0.25">
      <c r="A21" s="5" t="s">
        <v>290</v>
      </c>
      <c r="B21" s="8">
        <v>825000</v>
      </c>
      <c r="C21" s="8">
        <v>0</v>
      </c>
      <c r="D21" s="8">
        <f t="shared" si="6"/>
        <v>825000</v>
      </c>
      <c r="E21" s="8">
        <f t="shared" si="7"/>
        <v>495000</v>
      </c>
      <c r="F21" s="8">
        <f t="shared" si="8"/>
        <v>330000</v>
      </c>
      <c r="H21" s="9" t="s">
        <v>13</v>
      </c>
      <c r="I21" s="10">
        <f>E98</f>
        <v>732000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51"/>
      <c r="C28" s="16">
        <f>SUM(C20:C27)</f>
        <v>570000</v>
      </c>
      <c r="D28" s="16">
        <f>SUM(D20:D27)</f>
        <v>955000</v>
      </c>
      <c r="E28" s="16">
        <f>SUM(E20:E27)</f>
        <v>573000</v>
      </c>
      <c r="F28" s="16">
        <f>SUM(F20:F27)</f>
        <v>382000</v>
      </c>
    </row>
    <row r="29" spans="1:33" x14ac:dyDescent="0.25">
      <c r="A29" s="20" t="s">
        <v>200</v>
      </c>
      <c r="B29" s="54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253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585000</v>
      </c>
      <c r="D98" s="27">
        <f>D97+D88+D79+D75+D64+D37+D28+D18+D10</f>
        <v>1220000</v>
      </c>
      <c r="E98" s="27">
        <f>E97+E88+E79+E75+E64+E37+E28+E18+E10</f>
        <v>732000</v>
      </c>
      <c r="F98" s="27">
        <f>F97+F88+F79+F75+F64+F37+F28+F18+F10</f>
        <v>488000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13" sqref="C1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292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SUM(E3:E9)</f>
        <v>48000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291</v>
      </c>
      <c r="B12" s="8">
        <v>100000</v>
      </c>
      <c r="C12" s="8">
        <v>0</v>
      </c>
      <c r="D12" s="8">
        <f>B12-C12</f>
        <v>100000</v>
      </c>
      <c r="E12" s="8">
        <f>D12*60%</f>
        <v>60000</v>
      </c>
      <c r="F12" s="8">
        <f>D12*40%</f>
        <v>40000</v>
      </c>
      <c r="H12" s="5"/>
      <c r="I12" s="6">
        <v>0</v>
      </c>
    </row>
    <row r="13" spans="1:33" x14ac:dyDescent="0.25">
      <c r="A13" s="5" t="s">
        <v>295</v>
      </c>
      <c r="B13" s="8">
        <v>400000</v>
      </c>
      <c r="C13" s="8">
        <v>50000</v>
      </c>
      <c r="D13" s="8">
        <f t="shared" ref="D13:D17" si="3">B13-C13</f>
        <v>350000</v>
      </c>
      <c r="E13" s="8">
        <f t="shared" ref="E13:E17" si="4">D13*60%</f>
        <v>210000</v>
      </c>
      <c r="F13" s="8">
        <f t="shared" ref="F13:F17" si="5">D13*40%</f>
        <v>140000</v>
      </c>
      <c r="H13" s="5"/>
      <c r="I13" s="6">
        <v>0</v>
      </c>
    </row>
    <row r="14" spans="1:33" x14ac:dyDescent="0.25">
      <c r="A14" s="5" t="s">
        <v>296</v>
      </c>
      <c r="B14" s="8">
        <v>100000</v>
      </c>
      <c r="C14" s="8">
        <v>0</v>
      </c>
      <c r="D14" s="8">
        <f t="shared" si="3"/>
        <v>100000</v>
      </c>
      <c r="E14" s="8">
        <f t="shared" si="4"/>
        <v>60000</v>
      </c>
      <c r="F14" s="8">
        <f t="shared" si="5"/>
        <v>40000</v>
      </c>
      <c r="H14" s="5"/>
      <c r="I14" s="6">
        <v>0</v>
      </c>
    </row>
    <row r="15" spans="1:33" x14ac:dyDescent="0.25">
      <c r="A15" s="5" t="s">
        <v>204</v>
      </c>
      <c r="B15" s="8">
        <v>280000</v>
      </c>
      <c r="C15" s="8">
        <v>280000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SUM(E12:E17)</f>
        <v>330000</v>
      </c>
      <c r="F18" s="14">
        <f>SUM(F12:F17)</f>
        <v>220000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618000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53</v>
      </c>
      <c r="B29" s="21"/>
      <c r="C29" s="21"/>
      <c r="D29" s="21"/>
      <c r="E29" s="21"/>
      <c r="F29" s="21"/>
    </row>
    <row r="30" spans="1:33" s="2" customFormat="1" x14ac:dyDescent="0.25">
      <c r="A30" s="5" t="s">
        <v>293</v>
      </c>
      <c r="B30" s="8">
        <v>100000</v>
      </c>
      <c r="C30" s="8">
        <v>0</v>
      </c>
      <c r="D30" s="8">
        <f t="shared" ref="D30:D36" si="9">B30-C30</f>
        <v>100000</v>
      </c>
      <c r="E30" s="8">
        <f t="shared" ref="E30:E36" si="10">D30*60%</f>
        <v>60000</v>
      </c>
      <c r="F30" s="8">
        <f t="shared" ref="F30:F36" si="11">D30*40%</f>
        <v>40000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253</v>
      </c>
      <c r="B37" s="21">
        <f>SUM(B30:B36)</f>
        <v>100000</v>
      </c>
      <c r="C37" s="21">
        <f>SUM(C30:C36)</f>
        <v>0</v>
      </c>
      <c r="D37" s="21">
        <f>SUM(D30:D36)</f>
        <v>100000</v>
      </c>
      <c r="E37" s="21">
        <f>SUM(E30:E36)</f>
        <v>60000</v>
      </c>
      <c r="F37" s="21">
        <f>SUM(F30:F36)</f>
        <v>40000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294</v>
      </c>
      <c r="B90" s="29">
        <v>450000</v>
      </c>
      <c r="C90" s="29">
        <v>0</v>
      </c>
      <c r="D90" s="29">
        <f>B90-C90</f>
        <v>450000</v>
      </c>
      <c r="E90" s="29">
        <f>D90*40%</f>
        <v>180000</v>
      </c>
      <c r="F90" s="29">
        <f>D90*60%</f>
        <v>270000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450000</v>
      </c>
      <c r="C97" s="42">
        <f>SUM(C90:C96)</f>
        <v>0</v>
      </c>
      <c r="D97" s="42">
        <f>SUM(D90:D96)</f>
        <v>450000</v>
      </c>
      <c r="E97" s="42">
        <f>SUM(E90:E96)</f>
        <v>180000</v>
      </c>
      <c r="F97" s="42">
        <f>SUM(F90:F96)</f>
        <v>270000</v>
      </c>
    </row>
    <row r="98" spans="1:6" x14ac:dyDescent="0.25">
      <c r="A98" s="26" t="s">
        <v>11</v>
      </c>
      <c r="B98" s="27">
        <f>B97+B88+B79+B75+B64+B37+B28+B18+B10</f>
        <v>730000</v>
      </c>
      <c r="C98" s="27">
        <f>C97+C88+C79+C75+C64+C37+C28+C18+C10</f>
        <v>0</v>
      </c>
      <c r="D98" s="27">
        <f>D97+D88+D79+D75+D64+D37+D28+D18+D10</f>
        <v>730000</v>
      </c>
      <c r="E98" s="27">
        <f>E97+E88+E79+E75+E64+E37+E28+E18+E10</f>
        <v>618000</v>
      </c>
      <c r="F98" s="27">
        <f>F97+F88+F79+F75+F64+F37+F28+F18+F10</f>
        <v>562000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322</v>
      </c>
      <c r="B3" s="8">
        <v>60000</v>
      </c>
      <c r="C3" s="8">
        <v>0</v>
      </c>
      <c r="D3" s="8">
        <v>60000</v>
      </c>
      <c r="E3" s="8">
        <v>36000</v>
      </c>
      <c r="F3" s="8">
        <v>24000</v>
      </c>
      <c r="H3" s="5"/>
      <c r="I3" s="6">
        <v>0</v>
      </c>
    </row>
    <row r="4" spans="1:33" x14ac:dyDescent="0.25">
      <c r="A4" s="5" t="s">
        <v>323</v>
      </c>
      <c r="B4" s="8">
        <v>200000</v>
      </c>
      <c r="C4" s="8">
        <v>0</v>
      </c>
      <c r="D4" s="8">
        <v>200000</v>
      </c>
      <c r="E4" s="8">
        <v>120000</v>
      </c>
      <c r="F4" s="8">
        <v>80000</v>
      </c>
      <c r="H4" s="5"/>
      <c r="I4" s="6">
        <v>0</v>
      </c>
    </row>
    <row r="5" spans="1:33" x14ac:dyDescent="0.25">
      <c r="A5" s="5" t="s">
        <v>324</v>
      </c>
      <c r="B5" s="8">
        <v>80000</v>
      </c>
      <c r="C5" s="8">
        <v>0</v>
      </c>
      <c r="D5" s="8">
        <v>80000</v>
      </c>
      <c r="E5" s="8">
        <v>48000</v>
      </c>
      <c r="F5" s="8">
        <v>32000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v>0</v>
      </c>
      <c r="E6" s="8">
        <v>0</v>
      </c>
      <c r="F6" s="8"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v>0</v>
      </c>
      <c r="E7" s="8">
        <v>0</v>
      </c>
      <c r="F7" s="8"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v>0</v>
      </c>
      <c r="E8" s="8">
        <v>0</v>
      </c>
      <c r="F8" s="8"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v>0</v>
      </c>
      <c r="E9" s="8">
        <v>0</v>
      </c>
      <c r="F9" s="8">
        <v>0</v>
      </c>
      <c r="H9" s="5"/>
      <c r="I9" s="6">
        <v>0</v>
      </c>
    </row>
    <row r="10" spans="1:33" x14ac:dyDescent="0.25">
      <c r="A10" s="11" t="s">
        <v>37</v>
      </c>
      <c r="B10" s="12">
        <v>340000</v>
      </c>
      <c r="C10" s="12">
        <v>0</v>
      </c>
      <c r="D10" s="12">
        <v>340000</v>
      </c>
      <c r="E10" s="12">
        <v>204000</v>
      </c>
      <c r="F10" s="12">
        <v>136000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299</v>
      </c>
      <c r="B12" s="8">
        <v>40000</v>
      </c>
      <c r="C12" s="8">
        <v>0</v>
      </c>
      <c r="D12" s="8">
        <v>40000</v>
      </c>
      <c r="E12" s="8">
        <v>24000</v>
      </c>
      <c r="F12" s="8">
        <v>16000</v>
      </c>
      <c r="H12" s="5"/>
      <c r="I12" s="6">
        <v>0</v>
      </c>
    </row>
    <row r="13" spans="1:33" x14ac:dyDescent="0.25">
      <c r="A13" s="5" t="s">
        <v>325</v>
      </c>
      <c r="B13" s="8">
        <v>400000</v>
      </c>
      <c r="C13" s="8">
        <v>120000</v>
      </c>
      <c r="D13" s="8">
        <v>280000</v>
      </c>
      <c r="E13" s="8">
        <v>185000</v>
      </c>
      <c r="F13" s="8">
        <v>95000</v>
      </c>
      <c r="H13" s="5"/>
      <c r="I13" s="6">
        <v>0</v>
      </c>
    </row>
    <row r="14" spans="1:33" x14ac:dyDescent="0.25">
      <c r="A14" s="5" t="s">
        <v>326</v>
      </c>
      <c r="B14" s="8">
        <v>400000</v>
      </c>
      <c r="C14" s="8">
        <v>0</v>
      </c>
      <c r="D14" s="8">
        <v>400000</v>
      </c>
      <c r="E14" s="8">
        <v>240000</v>
      </c>
      <c r="F14" s="8">
        <v>160000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v>0</v>
      </c>
      <c r="E15" s="8">
        <v>0</v>
      </c>
      <c r="F15" s="8"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v>0</v>
      </c>
      <c r="E16" s="8">
        <v>0</v>
      </c>
      <c r="F16" s="8"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v>0</v>
      </c>
      <c r="E17" s="8">
        <v>0</v>
      </c>
      <c r="F17" s="8">
        <v>0</v>
      </c>
      <c r="H17" s="5"/>
      <c r="I17" s="6">
        <v>0</v>
      </c>
    </row>
    <row r="18" spans="1:33" x14ac:dyDescent="0.25">
      <c r="A18" s="13" t="s">
        <v>39</v>
      </c>
      <c r="B18" s="14">
        <v>40000</v>
      </c>
      <c r="C18" s="14">
        <v>0</v>
      </c>
      <c r="D18" s="14">
        <v>40000</v>
      </c>
      <c r="E18" s="14">
        <v>449000</v>
      </c>
      <c r="F18" s="14">
        <v>271000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v>0</v>
      </c>
      <c r="E20" s="19">
        <v>0</v>
      </c>
      <c r="F20" s="19">
        <v>0</v>
      </c>
    </row>
    <row r="21" spans="1:33" x14ac:dyDescent="0.25">
      <c r="A21" s="5"/>
      <c r="B21" s="8">
        <v>0</v>
      </c>
      <c r="C21" s="8">
        <v>0</v>
      </c>
      <c r="D21" s="8">
        <v>0</v>
      </c>
      <c r="E21" s="8">
        <v>0</v>
      </c>
      <c r="F21" s="8">
        <v>0</v>
      </c>
      <c r="H21" s="9" t="s">
        <v>13</v>
      </c>
      <c r="I21" s="10">
        <f>E98</f>
        <v>1591400</v>
      </c>
    </row>
    <row r="22" spans="1:33" x14ac:dyDescent="0.25">
      <c r="A22" s="5"/>
      <c r="B22" s="8">
        <v>0</v>
      </c>
      <c r="C22" s="8">
        <v>0</v>
      </c>
      <c r="D22" s="8">
        <v>0</v>
      </c>
      <c r="E22" s="8">
        <v>0</v>
      </c>
      <c r="F22" s="8"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v>0</v>
      </c>
      <c r="E23" s="8">
        <v>0</v>
      </c>
      <c r="F23" s="8"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v>0</v>
      </c>
      <c r="E24" s="8">
        <v>0</v>
      </c>
      <c r="F24" s="8">
        <v>0</v>
      </c>
    </row>
    <row r="25" spans="1:33" x14ac:dyDescent="0.25">
      <c r="A25" s="5"/>
      <c r="B25" s="8">
        <v>0</v>
      </c>
      <c r="C25" s="8">
        <v>0</v>
      </c>
      <c r="D25" s="8">
        <v>0</v>
      </c>
      <c r="E25" s="8">
        <v>0</v>
      </c>
      <c r="F25" s="8">
        <v>0</v>
      </c>
    </row>
    <row r="26" spans="1:33" x14ac:dyDescent="0.25">
      <c r="A26" s="5"/>
      <c r="B26" s="8">
        <v>0</v>
      </c>
      <c r="C26" s="8">
        <v>0</v>
      </c>
      <c r="D26" s="8">
        <v>0</v>
      </c>
      <c r="E26" s="8">
        <v>0</v>
      </c>
      <c r="F26" s="8">
        <v>0</v>
      </c>
    </row>
    <row r="27" spans="1:33" x14ac:dyDescent="0.25">
      <c r="A27" s="5"/>
      <c r="B27" s="8">
        <v>0</v>
      </c>
      <c r="C27" s="8">
        <v>0</v>
      </c>
      <c r="D27" s="8">
        <v>0</v>
      </c>
      <c r="E27" s="8">
        <v>0</v>
      </c>
      <c r="F27" s="8">
        <v>0</v>
      </c>
      <c r="H27" s="2"/>
    </row>
    <row r="28" spans="1:33" x14ac:dyDescent="0.25">
      <c r="A28" s="15" t="s">
        <v>41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327</v>
      </c>
      <c r="B30" s="8">
        <v>70000</v>
      </c>
      <c r="C30" s="8">
        <v>0</v>
      </c>
      <c r="D30" s="8">
        <v>70000</v>
      </c>
      <c r="E30" s="8">
        <v>42000</v>
      </c>
      <c r="F30" s="8"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v>0</v>
      </c>
      <c r="E32" s="8">
        <v>0</v>
      </c>
      <c r="F32" s="8">
        <v>0</v>
      </c>
    </row>
    <row r="33" spans="1:6" x14ac:dyDescent="0.25">
      <c r="A33" s="5"/>
      <c r="B33" s="8">
        <v>0</v>
      </c>
      <c r="C33" s="8">
        <v>0</v>
      </c>
      <c r="D33" s="8">
        <v>0</v>
      </c>
      <c r="E33" s="8">
        <v>0</v>
      </c>
      <c r="F33" s="8">
        <v>0</v>
      </c>
    </row>
    <row r="34" spans="1:6" x14ac:dyDescent="0.25">
      <c r="A34" s="5"/>
      <c r="B34" s="8">
        <v>0</v>
      </c>
      <c r="C34" s="8">
        <v>0</v>
      </c>
      <c r="D34" s="8">
        <v>0</v>
      </c>
      <c r="E34" s="8">
        <v>0</v>
      </c>
      <c r="F34" s="8">
        <v>0</v>
      </c>
    </row>
    <row r="35" spans="1:6" x14ac:dyDescent="0.25">
      <c r="A35" s="5"/>
      <c r="B35" s="8">
        <v>0</v>
      </c>
      <c r="C35" s="8">
        <v>0</v>
      </c>
      <c r="D35" s="8">
        <v>0</v>
      </c>
      <c r="E35" s="8">
        <v>0</v>
      </c>
      <c r="F35" s="8">
        <v>0</v>
      </c>
    </row>
    <row r="36" spans="1:6" x14ac:dyDescent="0.25">
      <c r="A36" s="5"/>
      <c r="B36" s="8">
        <v>0</v>
      </c>
      <c r="C36" s="8">
        <v>0</v>
      </c>
      <c r="D36" s="8">
        <v>0</v>
      </c>
      <c r="E36" s="8">
        <v>0</v>
      </c>
      <c r="F36" s="8">
        <v>0</v>
      </c>
    </row>
    <row r="37" spans="1:6" x14ac:dyDescent="0.25">
      <c r="A37" s="20" t="s">
        <v>43</v>
      </c>
      <c r="B37" s="21">
        <v>70000</v>
      </c>
      <c r="C37" s="21">
        <v>0</v>
      </c>
      <c r="D37" s="21">
        <v>70000</v>
      </c>
      <c r="E37" s="21">
        <v>42000</v>
      </c>
      <c r="F37" s="21">
        <v>28000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v>0</v>
      </c>
      <c r="E38" s="49">
        <v>0</v>
      </c>
      <c r="F38" s="49">
        <v>0</v>
      </c>
    </row>
    <row r="39" spans="1:6" x14ac:dyDescent="0.25">
      <c r="A39" s="28" t="s">
        <v>297</v>
      </c>
      <c r="B39" s="29">
        <v>50000</v>
      </c>
      <c r="C39" s="29">
        <v>0</v>
      </c>
      <c r="D39" s="29">
        <v>50000</v>
      </c>
      <c r="E39" s="29">
        <v>30000</v>
      </c>
      <c r="F39" s="29">
        <v>20000</v>
      </c>
    </row>
    <row r="40" spans="1:6" x14ac:dyDescent="0.25">
      <c r="A40" s="28" t="s">
        <v>298</v>
      </c>
      <c r="B40" s="29">
        <v>50000</v>
      </c>
      <c r="C40" s="29">
        <v>0</v>
      </c>
      <c r="D40" s="29">
        <v>50000</v>
      </c>
      <c r="E40" s="29">
        <v>30000</v>
      </c>
      <c r="F40" s="29">
        <v>20000</v>
      </c>
    </row>
    <row r="41" spans="1:6" x14ac:dyDescent="0.25">
      <c r="A41" s="28" t="s">
        <v>299</v>
      </c>
      <c r="B41" s="29">
        <v>50000</v>
      </c>
      <c r="C41" s="29">
        <v>0</v>
      </c>
      <c r="D41" s="29">
        <v>50000</v>
      </c>
      <c r="E41" s="29">
        <v>30000</v>
      </c>
      <c r="F41" s="29">
        <v>20000</v>
      </c>
    </row>
    <row r="42" spans="1:6" x14ac:dyDescent="0.25">
      <c r="A42" s="28" t="s">
        <v>328</v>
      </c>
      <c r="B42" s="29">
        <v>400000</v>
      </c>
      <c r="C42" s="29">
        <v>28000</v>
      </c>
      <c r="D42" s="29">
        <v>372000</v>
      </c>
      <c r="E42" s="29">
        <v>223200</v>
      </c>
      <c r="F42" s="29">
        <v>148800</v>
      </c>
    </row>
    <row r="43" spans="1:6" x14ac:dyDescent="0.25">
      <c r="A43" s="28" t="s">
        <v>329</v>
      </c>
      <c r="B43" s="29">
        <v>50000</v>
      </c>
      <c r="C43" s="29">
        <v>0</v>
      </c>
      <c r="D43" s="29">
        <v>50000</v>
      </c>
      <c r="E43" s="29">
        <v>30000</v>
      </c>
      <c r="F43" s="29">
        <v>20000</v>
      </c>
    </row>
    <row r="44" spans="1:6" x14ac:dyDescent="0.25">
      <c r="A44" s="28" t="s">
        <v>330</v>
      </c>
      <c r="B44" s="29">
        <v>50000</v>
      </c>
      <c r="C44" s="29">
        <v>28000</v>
      </c>
      <c r="D44" s="29">
        <v>22000</v>
      </c>
      <c r="E44" s="29">
        <v>13200</v>
      </c>
      <c r="F44" s="29">
        <v>8800</v>
      </c>
    </row>
    <row r="45" spans="1:6" x14ac:dyDescent="0.25">
      <c r="A45" s="28" t="s">
        <v>331</v>
      </c>
      <c r="B45" s="29">
        <v>50000</v>
      </c>
      <c r="C45" s="29">
        <v>0</v>
      </c>
      <c r="D45" s="29">
        <v>50000</v>
      </c>
      <c r="E45" s="29">
        <v>30000</v>
      </c>
      <c r="F45" s="29">
        <v>20000</v>
      </c>
    </row>
    <row r="46" spans="1:6" x14ac:dyDescent="0.25">
      <c r="A46" s="28" t="s">
        <v>332</v>
      </c>
      <c r="B46" s="29">
        <v>150000</v>
      </c>
      <c r="C46" s="29">
        <v>30000</v>
      </c>
      <c r="D46" s="29">
        <v>120000</v>
      </c>
      <c r="E46" s="29">
        <v>72000</v>
      </c>
      <c r="F46" s="29">
        <v>48000</v>
      </c>
    </row>
    <row r="47" spans="1:6" x14ac:dyDescent="0.25">
      <c r="A47" s="28" t="s">
        <v>322</v>
      </c>
      <c r="B47" s="29">
        <v>60000</v>
      </c>
      <c r="C47" s="29">
        <v>0</v>
      </c>
      <c r="D47" s="29">
        <v>60000</v>
      </c>
      <c r="E47" s="29">
        <v>36000</v>
      </c>
      <c r="F47" s="29">
        <v>24000</v>
      </c>
    </row>
    <row r="48" spans="1:6" x14ac:dyDescent="0.25">
      <c r="A48" s="28" t="s">
        <v>333</v>
      </c>
      <c r="B48" s="29">
        <v>70000</v>
      </c>
      <c r="C48" s="29"/>
      <c r="D48" s="29">
        <v>70000</v>
      </c>
      <c r="E48" s="29">
        <v>42000</v>
      </c>
      <c r="F48" s="29">
        <v>28000</v>
      </c>
    </row>
    <row r="49" spans="1:6" x14ac:dyDescent="0.25">
      <c r="A49" s="28" t="s">
        <v>334</v>
      </c>
      <c r="B49" s="29">
        <v>150000</v>
      </c>
      <c r="C49" s="29">
        <v>0</v>
      </c>
      <c r="D49" s="29">
        <v>150000</v>
      </c>
      <c r="E49" s="29">
        <v>90000</v>
      </c>
      <c r="F49" s="29">
        <v>60000</v>
      </c>
    </row>
    <row r="50" spans="1:6" x14ac:dyDescent="0.25">
      <c r="A50" s="28" t="s">
        <v>335</v>
      </c>
      <c r="B50" s="29">
        <v>60000</v>
      </c>
      <c r="C50" s="29">
        <v>0</v>
      </c>
      <c r="D50" s="29">
        <v>60000</v>
      </c>
      <c r="E50" s="29">
        <v>36000</v>
      </c>
      <c r="F50" s="29">
        <v>24000</v>
      </c>
    </row>
    <row r="51" spans="1:6" x14ac:dyDescent="0.25">
      <c r="A51" s="28" t="s">
        <v>336</v>
      </c>
      <c r="B51" s="29">
        <v>50000</v>
      </c>
      <c r="C51" s="29">
        <v>0</v>
      </c>
      <c r="D51" s="29">
        <v>50000</v>
      </c>
      <c r="E51" s="29">
        <v>30000</v>
      </c>
      <c r="F51" s="29">
        <v>20000</v>
      </c>
    </row>
    <row r="52" spans="1:6" x14ac:dyDescent="0.25">
      <c r="A52" s="28" t="s">
        <v>337</v>
      </c>
      <c r="B52" s="29">
        <v>70000</v>
      </c>
      <c r="C52" s="29">
        <v>0</v>
      </c>
      <c r="D52" s="29">
        <v>70000</v>
      </c>
      <c r="E52" s="29">
        <v>42000</v>
      </c>
      <c r="F52" s="29">
        <v>28000</v>
      </c>
    </row>
    <row r="53" spans="1:6" x14ac:dyDescent="0.25">
      <c r="A53" s="28" t="s">
        <v>338</v>
      </c>
      <c r="B53" s="29">
        <v>50000</v>
      </c>
      <c r="C53" s="29">
        <v>0</v>
      </c>
      <c r="D53" s="29">
        <v>50000</v>
      </c>
      <c r="E53" s="29">
        <v>30000</v>
      </c>
      <c r="F53" s="29">
        <v>20000</v>
      </c>
    </row>
    <row r="54" spans="1:6" x14ac:dyDescent="0.25">
      <c r="A54" s="28" t="s">
        <v>108</v>
      </c>
      <c r="B54" s="29">
        <v>60000</v>
      </c>
      <c r="C54" s="29">
        <v>0</v>
      </c>
      <c r="D54" s="29">
        <v>60000</v>
      </c>
      <c r="E54" s="29">
        <v>36000</v>
      </c>
      <c r="F54" s="29">
        <v>24000</v>
      </c>
    </row>
    <row r="55" spans="1:6" x14ac:dyDescent="0.25">
      <c r="A55" s="28" t="s">
        <v>339</v>
      </c>
      <c r="B55" s="29">
        <v>50000</v>
      </c>
      <c r="C55" s="29">
        <v>0</v>
      </c>
      <c r="D55" s="29">
        <v>50000</v>
      </c>
      <c r="E55" s="29">
        <v>30000</v>
      </c>
      <c r="F55" s="29">
        <v>20000</v>
      </c>
    </row>
    <row r="56" spans="1:6" x14ac:dyDescent="0.25">
      <c r="A56" s="28" t="s">
        <v>340</v>
      </c>
      <c r="B56" s="29">
        <v>50000</v>
      </c>
      <c r="C56" s="29">
        <v>0</v>
      </c>
      <c r="D56" s="29">
        <v>50000</v>
      </c>
      <c r="E56" s="29">
        <v>30000</v>
      </c>
      <c r="F56" s="29">
        <v>20000</v>
      </c>
    </row>
    <row r="57" spans="1:6" x14ac:dyDescent="0.25">
      <c r="A57" s="28" t="s">
        <v>341</v>
      </c>
      <c r="B57" s="29">
        <v>60000</v>
      </c>
      <c r="C57" s="29">
        <v>0</v>
      </c>
      <c r="D57" s="29">
        <v>60000</v>
      </c>
      <c r="E57" s="29">
        <v>36000</v>
      </c>
      <c r="F57" s="29">
        <v>24000</v>
      </c>
    </row>
    <row r="58" spans="1:6" x14ac:dyDescent="0.25">
      <c r="A58" s="28"/>
      <c r="B58" s="29">
        <v>0</v>
      </c>
      <c r="C58" s="29">
        <v>0</v>
      </c>
      <c r="D58" s="29">
        <v>0</v>
      </c>
      <c r="E58" s="29">
        <v>0</v>
      </c>
      <c r="F58" s="29">
        <v>0</v>
      </c>
    </row>
    <row r="59" spans="1:6" x14ac:dyDescent="0.25">
      <c r="A59" s="30"/>
      <c r="B59" s="29">
        <v>0</v>
      </c>
      <c r="C59" s="29">
        <v>0</v>
      </c>
      <c r="D59" s="29">
        <v>0</v>
      </c>
      <c r="E59" s="29">
        <v>0</v>
      </c>
      <c r="F59" s="29">
        <v>0</v>
      </c>
    </row>
    <row r="60" spans="1:6" x14ac:dyDescent="0.25">
      <c r="A60" s="28"/>
      <c r="B60" s="29">
        <v>0</v>
      </c>
      <c r="C60" s="29">
        <v>0</v>
      </c>
      <c r="D60" s="29">
        <v>0</v>
      </c>
      <c r="E60" s="29">
        <v>0</v>
      </c>
      <c r="F60" s="29">
        <v>0</v>
      </c>
    </row>
    <row r="61" spans="1:6" x14ac:dyDescent="0.25">
      <c r="A61" s="28"/>
      <c r="B61" s="29">
        <v>0</v>
      </c>
      <c r="C61" s="29">
        <v>0</v>
      </c>
      <c r="D61" s="29">
        <v>0</v>
      </c>
      <c r="E61" s="29">
        <v>0</v>
      </c>
      <c r="F61" s="29">
        <v>0</v>
      </c>
    </row>
    <row r="62" spans="1:6" x14ac:dyDescent="0.25">
      <c r="A62" s="28"/>
      <c r="B62" s="29">
        <v>0</v>
      </c>
      <c r="C62" s="29">
        <v>0</v>
      </c>
      <c r="D62" s="29">
        <v>0</v>
      </c>
      <c r="E62" s="29">
        <v>0</v>
      </c>
      <c r="F62" s="29">
        <v>0</v>
      </c>
    </row>
    <row r="63" spans="1:6" x14ac:dyDescent="0.25">
      <c r="A63" s="28"/>
      <c r="B63" s="29">
        <v>0</v>
      </c>
      <c r="C63" s="29">
        <v>0</v>
      </c>
      <c r="D63" s="29">
        <v>0</v>
      </c>
      <c r="E63" s="29">
        <v>0</v>
      </c>
      <c r="F63" s="29">
        <v>0</v>
      </c>
    </row>
    <row r="64" spans="1:6" x14ac:dyDescent="0.25">
      <c r="A64" s="31" t="s">
        <v>45</v>
      </c>
      <c r="B64" s="32">
        <v>0</v>
      </c>
      <c r="C64" s="32">
        <v>0</v>
      </c>
      <c r="D64" s="32">
        <v>0</v>
      </c>
      <c r="E64" s="32">
        <v>896400</v>
      </c>
      <c r="F64" s="32">
        <v>597600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v>0</v>
      </c>
      <c r="E66" s="8"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v>0</v>
      </c>
      <c r="E67" s="8"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v>0</v>
      </c>
      <c r="E68" s="8"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v>0</v>
      </c>
      <c r="E69" s="8"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v>0</v>
      </c>
      <c r="E70" s="8"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ref="D71:D78" si="0">B71-C71</f>
        <v>0</v>
      </c>
      <c r="E71" s="8">
        <f t="shared" ref="E71:E78" si="1">D71</f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0"/>
        <v>0</v>
      </c>
      <c r="E72" s="8">
        <f t="shared" si="1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0"/>
        <v>0</v>
      </c>
      <c r="E73" s="8">
        <f t="shared" si="1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0"/>
        <v>0</v>
      </c>
      <c r="E74" s="8">
        <f t="shared" si="1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0"/>
        <v>0</v>
      </c>
      <c r="E77" s="8">
        <f t="shared" si="1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0"/>
        <v>0</v>
      </c>
      <c r="E78" s="8">
        <f t="shared" si="1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2">B82-C82</f>
        <v>0</v>
      </c>
      <c r="E82" s="29">
        <f t="shared" ref="E82:E87" si="3">D82*60%</f>
        <v>0</v>
      </c>
      <c r="F82" s="29">
        <f t="shared" ref="F82:F87" si="4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2"/>
        <v>0</v>
      </c>
      <c r="E83" s="29">
        <f t="shared" si="3"/>
        <v>0</v>
      </c>
      <c r="F83" s="29">
        <f t="shared" si="4"/>
        <v>0</v>
      </c>
    </row>
    <row r="84" spans="1:6" x14ac:dyDescent="0.25">
      <c r="A84" s="28"/>
      <c r="B84" s="29">
        <v>0</v>
      </c>
      <c r="C84" s="29">
        <v>0</v>
      </c>
      <c r="D84" s="29">
        <f t="shared" si="2"/>
        <v>0</v>
      </c>
      <c r="E84" s="29">
        <f t="shared" si="3"/>
        <v>0</v>
      </c>
      <c r="F84" s="29">
        <f t="shared" si="4"/>
        <v>0</v>
      </c>
    </row>
    <row r="85" spans="1:6" x14ac:dyDescent="0.25">
      <c r="A85" s="28"/>
      <c r="B85" s="29">
        <v>0</v>
      </c>
      <c r="C85" s="29">
        <v>0</v>
      </c>
      <c r="D85" s="29">
        <f t="shared" si="2"/>
        <v>0</v>
      </c>
      <c r="E85" s="29">
        <f t="shared" si="3"/>
        <v>0</v>
      </c>
      <c r="F85" s="29">
        <f t="shared" si="4"/>
        <v>0</v>
      </c>
    </row>
    <row r="86" spans="1:6" x14ac:dyDescent="0.25">
      <c r="A86" s="28"/>
      <c r="B86" s="29">
        <v>0</v>
      </c>
      <c r="C86" s="29">
        <v>0</v>
      </c>
      <c r="D86" s="29">
        <f t="shared" si="2"/>
        <v>0</v>
      </c>
      <c r="E86" s="29">
        <f t="shared" si="3"/>
        <v>0</v>
      </c>
      <c r="F86" s="29">
        <f t="shared" si="4"/>
        <v>0</v>
      </c>
    </row>
    <row r="87" spans="1:6" x14ac:dyDescent="0.25">
      <c r="A87" s="28"/>
      <c r="B87" s="29">
        <v>0</v>
      </c>
      <c r="C87" s="29">
        <v>0</v>
      </c>
      <c r="D87" s="29">
        <f t="shared" si="2"/>
        <v>0</v>
      </c>
      <c r="E87" s="29">
        <f t="shared" si="3"/>
        <v>0</v>
      </c>
      <c r="F87" s="29">
        <f t="shared" si="4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5">B91-C91</f>
        <v>0</v>
      </c>
      <c r="E91" s="29">
        <f t="shared" ref="E91:E96" si="6">D91*60%</f>
        <v>0</v>
      </c>
      <c r="F91" s="29">
        <f t="shared" ref="F91:F96" si="7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5"/>
        <v>0</v>
      </c>
      <c r="E92" s="29">
        <f t="shared" si="6"/>
        <v>0</v>
      </c>
      <c r="F92" s="29">
        <f t="shared" si="7"/>
        <v>0</v>
      </c>
    </row>
    <row r="93" spans="1:6" x14ac:dyDescent="0.25">
      <c r="A93" s="28"/>
      <c r="B93" s="29">
        <v>0</v>
      </c>
      <c r="C93" s="29">
        <v>0</v>
      </c>
      <c r="D93" s="29">
        <f t="shared" si="5"/>
        <v>0</v>
      </c>
      <c r="E93" s="29">
        <f t="shared" si="6"/>
        <v>0</v>
      </c>
      <c r="F93" s="29">
        <f t="shared" si="7"/>
        <v>0</v>
      </c>
    </row>
    <row r="94" spans="1:6" x14ac:dyDescent="0.25">
      <c r="A94" s="28"/>
      <c r="B94" s="29">
        <v>0</v>
      </c>
      <c r="C94" s="29">
        <v>0</v>
      </c>
      <c r="D94" s="29">
        <f t="shared" si="5"/>
        <v>0</v>
      </c>
      <c r="E94" s="29">
        <f t="shared" si="6"/>
        <v>0</v>
      </c>
      <c r="F94" s="29">
        <f t="shared" si="7"/>
        <v>0</v>
      </c>
    </row>
    <row r="95" spans="1:6" x14ac:dyDescent="0.25">
      <c r="A95" s="28"/>
      <c r="B95" s="29">
        <v>0</v>
      </c>
      <c r="C95" s="29">
        <v>0</v>
      </c>
      <c r="D95" s="29">
        <f t="shared" si="5"/>
        <v>0</v>
      </c>
      <c r="E95" s="29">
        <f t="shared" si="6"/>
        <v>0</v>
      </c>
      <c r="F95" s="29">
        <f t="shared" si="7"/>
        <v>0</v>
      </c>
    </row>
    <row r="96" spans="1:6" x14ac:dyDescent="0.25">
      <c r="A96" s="28"/>
      <c r="B96" s="29">
        <v>0</v>
      </c>
      <c r="C96" s="29">
        <v>0</v>
      </c>
      <c r="D96" s="29">
        <f t="shared" si="5"/>
        <v>0</v>
      </c>
      <c r="E96" s="29">
        <f t="shared" si="6"/>
        <v>0</v>
      </c>
      <c r="F96" s="29">
        <f t="shared" si="7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450000</v>
      </c>
      <c r="C98" s="27">
        <f>C97+C88+C79+C75+C64+C37+C28+C18+C10</f>
        <v>0</v>
      </c>
      <c r="D98" s="27">
        <f>D97+D88+D79+D75+D64+D37+D28+D18+D10</f>
        <v>450000</v>
      </c>
      <c r="E98" s="27">
        <f>E97+E88+E79+E75+E64+E37+E28+E18+E10</f>
        <v>1591400</v>
      </c>
      <c r="F98" s="27">
        <f>F97+F88+F79+F75+F64+F37+F28+F18+F10</f>
        <v>1032600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300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302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SUM(E3:E9)</f>
        <v>48000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303</v>
      </c>
      <c r="B12" s="8">
        <v>300000</v>
      </c>
      <c r="C12" s="8">
        <v>0</v>
      </c>
      <c r="D12" s="8">
        <f>B12-C12</f>
        <v>300000</v>
      </c>
      <c r="E12" s="8">
        <f>D12*60%</f>
        <v>180000</v>
      </c>
      <c r="F12" s="8">
        <f>D12*40%</f>
        <v>120000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300000</v>
      </c>
      <c r="C18" s="14">
        <f>SUM(C12:C12)</f>
        <v>0</v>
      </c>
      <c r="D18" s="14">
        <f>SUM(D12:D12)</f>
        <v>300000</v>
      </c>
      <c r="E18" s="14">
        <f>SUM(E12:E12)</f>
        <v>180000</v>
      </c>
      <c r="F18" s="14">
        <f>SUM(F12:F12)</f>
        <v>120000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522000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200</v>
      </c>
      <c r="B29" s="21"/>
      <c r="C29" s="21"/>
      <c r="D29" s="21"/>
      <c r="E29" s="21"/>
      <c r="F29" s="21"/>
    </row>
    <row r="30" spans="1:33" s="2" customFormat="1" x14ac:dyDescent="0.25">
      <c r="A30" s="5" t="s">
        <v>301</v>
      </c>
      <c r="B30" s="8">
        <v>500000</v>
      </c>
      <c r="C30" s="8">
        <v>90000</v>
      </c>
      <c r="D30" s="8">
        <f t="shared" ref="D30:D36" si="9">B30-C30</f>
        <v>410000</v>
      </c>
      <c r="E30" s="8">
        <f t="shared" ref="E30:E36" si="10">D30*60%</f>
        <v>246000</v>
      </c>
      <c r="F30" s="8">
        <f t="shared" ref="F30:F36" si="11">D30*40%</f>
        <v>164000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304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253</v>
      </c>
      <c r="B37" s="21">
        <f>SUM(B30:B36)</f>
        <v>580000</v>
      </c>
      <c r="C37" s="21">
        <f>SUM(C30:C36)</f>
        <v>90000</v>
      </c>
      <c r="D37" s="21">
        <f>SUM(D30:D36)</f>
        <v>490000</v>
      </c>
      <c r="E37" s="21">
        <f>SUM(E30:E35)</f>
        <v>294000</v>
      </c>
      <c r="F37" s="21">
        <f>SUM(F30:F36)</f>
        <v>196000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960000</v>
      </c>
      <c r="C98" s="27">
        <f>C97+C88+C79+C75+C64+C37+C28+C18+C10</f>
        <v>90000</v>
      </c>
      <c r="D98" s="27">
        <f>D97+D88+D79+D75+D64+D37+D28+D18+D10</f>
        <v>870000</v>
      </c>
      <c r="E98" s="27">
        <f>E97+E88+E79+E75+E64+E37+E28+E18+E10</f>
        <v>522000</v>
      </c>
      <c r="F98" s="27">
        <f>F97+F88+F79+F75+F64+F37+F28+F18+F10</f>
        <v>348000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34" sqref="E3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254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310</v>
      </c>
      <c r="B3" s="8">
        <v>160000</v>
      </c>
      <c r="C3" s="8"/>
      <c r="D3" s="8">
        <f t="shared" ref="D3:D9" si="0">B3-C3</f>
        <v>160000</v>
      </c>
      <c r="E3" s="8">
        <f t="shared" ref="E3:E9" si="1">D3*60%</f>
        <v>96000</v>
      </c>
      <c r="F3" s="8">
        <f t="shared" ref="F3:F9" si="2">D3*40%</f>
        <v>64000</v>
      </c>
      <c r="H3" s="5"/>
      <c r="I3" s="6">
        <v>0</v>
      </c>
    </row>
    <row r="4" spans="1:33" x14ac:dyDescent="0.25">
      <c r="A4" s="5" t="s">
        <v>313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77</v>
      </c>
      <c r="B10" s="12">
        <f>SUM(B3:B9)</f>
        <v>230000</v>
      </c>
      <c r="C10" s="12">
        <f>SUM(C3:C9)</f>
        <v>0</v>
      </c>
      <c r="D10" s="12">
        <f>SUM(D3:D9)</f>
        <v>230000</v>
      </c>
      <c r="E10" s="12">
        <f>SUM(E3:E9)</f>
        <v>138000</v>
      </c>
      <c r="F10" s="12">
        <f>SUM(F3:F7)</f>
        <v>92000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87</v>
      </c>
      <c r="B12" s="8">
        <v>60000</v>
      </c>
      <c r="C12" s="8">
        <v>0</v>
      </c>
      <c r="D12" s="8">
        <f>B12-C12</f>
        <v>60000</v>
      </c>
      <c r="E12" s="8">
        <f>D12*60%</f>
        <v>36000</v>
      </c>
      <c r="F12" s="8">
        <f>D12*40%</f>
        <v>24000</v>
      </c>
      <c r="H12" s="5"/>
      <c r="I12" s="6">
        <v>0</v>
      </c>
    </row>
    <row r="13" spans="1:33" x14ac:dyDescent="0.25">
      <c r="A13" s="5" t="s">
        <v>311</v>
      </c>
      <c r="B13" s="8">
        <v>100000</v>
      </c>
      <c r="C13" s="8">
        <v>0</v>
      </c>
      <c r="D13" s="8">
        <f t="shared" ref="D13:D17" si="3">B13-C13</f>
        <v>100000</v>
      </c>
      <c r="E13" s="8">
        <f t="shared" ref="E13:E17" si="4">D13*60%</f>
        <v>60000</v>
      </c>
      <c r="F13" s="8">
        <f t="shared" ref="F13:F17" si="5">D13*40%</f>
        <v>40000</v>
      </c>
      <c r="H13" s="5"/>
      <c r="I13" s="6">
        <v>0</v>
      </c>
    </row>
    <row r="14" spans="1:33" x14ac:dyDescent="0.25">
      <c r="A14" s="5" t="s">
        <v>312</v>
      </c>
      <c r="B14" s="8">
        <v>90000</v>
      </c>
      <c r="C14" s="8">
        <v>0</v>
      </c>
      <c r="D14" s="8">
        <f t="shared" si="3"/>
        <v>90000</v>
      </c>
      <c r="E14" s="8">
        <f t="shared" si="4"/>
        <v>54000</v>
      </c>
      <c r="F14" s="8">
        <f t="shared" si="5"/>
        <v>36000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60000</v>
      </c>
      <c r="C18" s="14">
        <f>SUM(C12:C12)</f>
        <v>0</v>
      </c>
      <c r="D18" s="14">
        <f>SUM(D12:D12)</f>
        <v>60000</v>
      </c>
      <c r="E18" s="14">
        <f>SUM(E12:E16)</f>
        <v>150000</v>
      </c>
      <c r="F18" s="14">
        <f>SUM(F12:F17)</f>
        <v>100000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309</v>
      </c>
      <c r="B20" s="8">
        <v>80000</v>
      </c>
      <c r="C20" s="8">
        <v>0</v>
      </c>
      <c r="D20" s="8">
        <f t="shared" ref="D20:D27" si="6">B20-C20</f>
        <v>80000</v>
      </c>
      <c r="E20" s="19">
        <f t="shared" ref="E20:E27" si="7">D20*60%</f>
        <v>48000</v>
      </c>
      <c r="F20" s="19">
        <f t="shared" ref="F20:F27" si="8">D20*40%</f>
        <v>32000</v>
      </c>
    </row>
    <row r="21" spans="1:33" x14ac:dyDescent="0.25">
      <c r="A21" s="5" t="s">
        <v>314</v>
      </c>
      <c r="B21" s="8">
        <v>450000</v>
      </c>
      <c r="C21" s="8">
        <v>60000</v>
      </c>
      <c r="D21" s="8">
        <f t="shared" si="6"/>
        <v>390000</v>
      </c>
      <c r="E21" s="8">
        <v>345000</v>
      </c>
      <c r="F21" s="8">
        <v>45000</v>
      </c>
      <c r="H21" s="9" t="s">
        <v>13</v>
      </c>
      <c r="I21" s="10">
        <f>E98</f>
        <v>1531000</v>
      </c>
    </row>
    <row r="22" spans="1:33" x14ac:dyDescent="0.25">
      <c r="A22" s="5" t="s">
        <v>314</v>
      </c>
      <c r="B22" s="8">
        <v>850000</v>
      </c>
      <c r="C22" s="8">
        <v>0</v>
      </c>
      <c r="D22" s="8">
        <f t="shared" si="6"/>
        <v>850000</v>
      </c>
      <c r="E22" s="8">
        <f t="shared" si="7"/>
        <v>510000</v>
      </c>
      <c r="F22" s="8">
        <f t="shared" si="8"/>
        <v>340000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1380000</v>
      </c>
      <c r="C28" s="16">
        <f>SUM(C20:C27)</f>
        <v>60000</v>
      </c>
      <c r="D28" s="16">
        <f>SUM(D20:D27)</f>
        <v>1320000</v>
      </c>
      <c r="E28" s="16">
        <f>SUM(E20:E27)</f>
        <v>903000</v>
      </c>
      <c r="F28" s="16">
        <f>SUM(F20:F27)</f>
        <v>417000</v>
      </c>
    </row>
    <row r="29" spans="1:33" x14ac:dyDescent="0.25">
      <c r="A29" s="20" t="s">
        <v>200</v>
      </c>
      <c r="B29" s="21"/>
      <c r="C29" s="21"/>
      <c r="D29" s="21"/>
      <c r="E29" s="21"/>
      <c r="F29" s="21"/>
    </row>
    <row r="30" spans="1:33" s="2" customFormat="1" x14ac:dyDescent="0.25">
      <c r="A30" s="5" t="s">
        <v>307</v>
      </c>
      <c r="B30" s="8">
        <v>20000</v>
      </c>
      <c r="C30" s="8">
        <v>0</v>
      </c>
      <c r="D30" s="8">
        <f t="shared" ref="D30:D36" si="9">B30-C30</f>
        <v>20000</v>
      </c>
      <c r="E30" s="8">
        <f t="shared" ref="E30:E36" si="10">D30*60%</f>
        <v>12000</v>
      </c>
      <c r="F30" s="8">
        <f t="shared" ref="F30:F36" si="11">D30*40%</f>
        <v>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308</v>
      </c>
      <c r="B31" s="8">
        <v>48000</v>
      </c>
      <c r="C31" s="8"/>
      <c r="D31" s="8">
        <f t="shared" si="9"/>
        <v>48000</v>
      </c>
      <c r="E31" s="8">
        <f>D31*100%</f>
        <v>48000</v>
      </c>
      <c r="F31" s="8"/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253</v>
      </c>
      <c r="B37" s="21">
        <f>SUM(B30:B36)</f>
        <v>68000</v>
      </c>
      <c r="C37" s="21">
        <f>SUM(C30:C36)</f>
        <v>0</v>
      </c>
      <c r="D37" s="21">
        <f>SUM(D30:D36)</f>
        <v>68000</v>
      </c>
      <c r="E37" s="21">
        <f>SUM(E30:E36)</f>
        <v>60000</v>
      </c>
      <c r="F37" s="21">
        <f>SUM(F30:F36)</f>
        <v>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306</v>
      </c>
      <c r="B66" s="8">
        <v>100000</v>
      </c>
      <c r="C66" s="8">
        <v>0</v>
      </c>
      <c r="D66" s="8">
        <f t="shared" ref="D66:D78" si="15">B66-C66</f>
        <v>100000</v>
      </c>
      <c r="E66" s="8">
        <f t="shared" ref="E66:E78" si="16">D66</f>
        <v>100000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100000</v>
      </c>
      <c r="C75" s="18">
        <f>SUM(C66:C74)</f>
        <v>0</v>
      </c>
      <c r="D75" s="18">
        <f>SUM(D66:D74)</f>
        <v>100000</v>
      </c>
      <c r="E75" s="18">
        <f>SUM(E66:E74)</f>
        <v>100000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305</v>
      </c>
      <c r="B90" s="29">
        <v>450000</v>
      </c>
      <c r="C90" s="29">
        <v>0</v>
      </c>
      <c r="D90" s="29">
        <f>B90-C90</f>
        <v>450000</v>
      </c>
      <c r="E90" s="29">
        <f>D90*40%</f>
        <v>180000</v>
      </c>
      <c r="F90" s="29">
        <f>D90*60%</f>
        <v>270000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450000</v>
      </c>
      <c r="C97" s="42">
        <f>SUM(C90:C96)</f>
        <v>0</v>
      </c>
      <c r="D97" s="42">
        <f>SUM(D90:D96)</f>
        <v>450000</v>
      </c>
      <c r="E97" s="42">
        <f>SUM(E90:E96)</f>
        <v>180000</v>
      </c>
      <c r="F97" s="42">
        <f>SUM(F90:F96)</f>
        <v>270000</v>
      </c>
    </row>
    <row r="98" spans="1:6" x14ac:dyDescent="0.25">
      <c r="A98" s="26" t="s">
        <v>11</v>
      </c>
      <c r="B98" s="27">
        <f>B97+B88+B79+B75+B64+B37+B28+B18+B10</f>
        <v>2288000</v>
      </c>
      <c r="C98" s="27">
        <f>C97+C88+C79+C75+C64+C37+C28+C18+C10</f>
        <v>60000</v>
      </c>
      <c r="D98" s="27">
        <f>D97+D88+D79+D75+D64+D37+D28+D18+D10</f>
        <v>2228000</v>
      </c>
      <c r="E98" s="27">
        <f>E97+E88+E79+E75+E64+E37+E28+E18+E10</f>
        <v>1531000</v>
      </c>
      <c r="F98" s="27">
        <f>F97+F88+F79+F75+F64+F37+F28+F18+F10</f>
        <v>887000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4" sqref="C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66</v>
      </c>
      <c r="B3" s="8">
        <v>150000</v>
      </c>
      <c r="C3" s="8">
        <v>50000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25">
      <c r="A4" s="5" t="s">
        <v>68</v>
      </c>
      <c r="B4" s="8">
        <v>400000</v>
      </c>
      <c r="C4" s="8">
        <v>50000</v>
      </c>
      <c r="D4" s="8">
        <f t="shared" si="0"/>
        <v>350000</v>
      </c>
      <c r="E4" s="8">
        <f t="shared" si="1"/>
        <v>210000</v>
      </c>
      <c r="F4" s="8">
        <f t="shared" si="2"/>
        <v>140000</v>
      </c>
      <c r="H4" s="5"/>
      <c r="I4" s="6">
        <v>0</v>
      </c>
    </row>
    <row r="5" spans="1:33" x14ac:dyDescent="0.25">
      <c r="A5" s="5" t="s">
        <v>70</v>
      </c>
      <c r="B5" s="8">
        <v>80000</v>
      </c>
      <c r="C5" s="8">
        <v>30000</v>
      </c>
      <c r="D5" s="8">
        <f t="shared" si="0"/>
        <v>50000</v>
      </c>
      <c r="E5" s="8">
        <f t="shared" si="1"/>
        <v>30000</v>
      </c>
      <c r="F5" s="8">
        <f t="shared" si="2"/>
        <v>20000</v>
      </c>
      <c r="H5" s="5"/>
      <c r="I5" s="6">
        <v>0</v>
      </c>
    </row>
    <row r="6" spans="1:33" x14ac:dyDescent="0.25">
      <c r="A6" s="5" t="s">
        <v>73</v>
      </c>
      <c r="B6" s="8">
        <v>200000</v>
      </c>
      <c r="C6" s="8">
        <v>0</v>
      </c>
      <c r="D6" s="8">
        <f t="shared" si="0"/>
        <v>200000</v>
      </c>
      <c r="E6" s="8">
        <f t="shared" si="1"/>
        <v>120000</v>
      </c>
      <c r="F6" s="8">
        <f t="shared" si="2"/>
        <v>80000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830000</v>
      </c>
      <c r="C10" s="12">
        <f>SUM(C3:C9)</f>
        <v>130000</v>
      </c>
      <c r="D10" s="12">
        <f>SUM(D3:D9)</f>
        <v>700000</v>
      </c>
      <c r="E10" s="12">
        <f>SUM(E2:E8)</f>
        <v>420000</v>
      </c>
      <c r="F10" s="12">
        <f>SUM(F3:F9)</f>
        <v>280000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67</v>
      </c>
      <c r="B12" s="8">
        <v>50000</v>
      </c>
      <c r="C12" s="8">
        <v>0</v>
      </c>
      <c r="D12" s="8">
        <f>B12-C12</f>
        <v>50000</v>
      </c>
      <c r="E12" s="8">
        <f>D12*60%</f>
        <v>30000</v>
      </c>
      <c r="F12" s="8">
        <f>D12*40%</f>
        <v>20000</v>
      </c>
      <c r="H12" s="5"/>
      <c r="I12" s="6">
        <v>0</v>
      </c>
    </row>
    <row r="13" spans="1:33" x14ac:dyDescent="0.25">
      <c r="A13" s="5" t="s">
        <v>71</v>
      </c>
      <c r="B13" s="8">
        <v>70000</v>
      </c>
      <c r="C13" s="8">
        <v>0</v>
      </c>
      <c r="D13" s="8">
        <f t="shared" ref="D13:D17" si="3">B13-C13</f>
        <v>70000</v>
      </c>
      <c r="E13" s="8">
        <f t="shared" ref="E13:E17" si="4">D13*60%</f>
        <v>42000</v>
      </c>
      <c r="F13" s="8">
        <f t="shared" ref="F13:F17" si="5">D13*40%</f>
        <v>28000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50000</v>
      </c>
      <c r="C18" s="14">
        <f>SUM(C12:C12)</f>
        <v>0</v>
      </c>
      <c r="D18" s="14">
        <f>SUM(D12:D12)</f>
        <v>50000</v>
      </c>
      <c r="E18" s="14">
        <f>SUM(E12:E17)</f>
        <v>72000</v>
      </c>
      <c r="F18" s="14">
        <f>SUM(F12:F16)</f>
        <v>48000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1062000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65</v>
      </c>
      <c r="B66" s="8">
        <v>150000</v>
      </c>
      <c r="C66" s="8">
        <v>0</v>
      </c>
      <c r="D66" s="8">
        <f t="shared" ref="D66:D78" si="15">B66-C66</f>
        <v>150000</v>
      </c>
      <c r="E66" s="8">
        <f t="shared" ref="E66:E78" si="16">D66</f>
        <v>150000</v>
      </c>
      <c r="F66" s="8"/>
    </row>
    <row r="67" spans="1:6" x14ac:dyDescent="0.25">
      <c r="A67" s="5" t="s">
        <v>69</v>
      </c>
      <c r="B67" s="8">
        <v>300000</v>
      </c>
      <c r="C67" s="8">
        <v>0</v>
      </c>
      <c r="D67" s="8">
        <f t="shared" si="15"/>
        <v>300000</v>
      </c>
      <c r="E67" s="8">
        <f t="shared" si="16"/>
        <v>300000</v>
      </c>
      <c r="F67" s="8"/>
    </row>
    <row r="68" spans="1:6" x14ac:dyDescent="0.25">
      <c r="A68" s="5" t="s">
        <v>72</v>
      </c>
      <c r="B68" s="8">
        <v>120000</v>
      </c>
      <c r="C68" s="8">
        <v>0</v>
      </c>
      <c r="D68" s="8">
        <f t="shared" si="15"/>
        <v>120000</v>
      </c>
      <c r="E68" s="8">
        <f t="shared" si="16"/>
        <v>120000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570000</v>
      </c>
      <c r="C75" s="18">
        <f>SUM(C66:C74)</f>
        <v>0</v>
      </c>
      <c r="D75" s="18">
        <f>SUM(D66:D74)</f>
        <v>570000</v>
      </c>
      <c r="E75" s="18">
        <f>SUM(E66:E70)</f>
        <v>570000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1450000</v>
      </c>
      <c r="C98" s="27">
        <f>C97+C88+C79+C75+C64+C37+C28+C18+C10</f>
        <v>130000</v>
      </c>
      <c r="D98" s="27">
        <f>D97+D88+D79+D75+D64+D37+D28+D18+D10</f>
        <v>1320000</v>
      </c>
      <c r="E98" s="27">
        <f>E97+E88+E79+E75+E64+E37+E28+E18+E10</f>
        <v>1062000</v>
      </c>
      <c r="F98" s="27">
        <f>F97+F88+F79+F75+F64+F37+F28+F18+F10</f>
        <v>328000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abSelected="1" zoomScale="80" zoomScaleNormal="80" workbookViewId="0">
      <selection activeCell="C3" sqref="C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197</v>
      </c>
      <c r="I2" s="23">
        <v>150000</v>
      </c>
    </row>
    <row r="3" spans="1:33" x14ac:dyDescent="0.25">
      <c r="A3" s="5" t="s">
        <v>316</v>
      </c>
      <c r="B3" s="8">
        <v>200000</v>
      </c>
      <c r="C3" s="8">
        <v>14000</v>
      </c>
      <c r="D3" s="8">
        <f t="shared" ref="D3:D9" si="0">B3-C3</f>
        <v>186000</v>
      </c>
      <c r="E3" s="8">
        <f t="shared" ref="E3:E9" si="1">D3*60%</f>
        <v>111600</v>
      </c>
      <c r="F3" s="8">
        <f t="shared" ref="F3:F9" si="2">D3*40%</f>
        <v>74400</v>
      </c>
      <c r="H3" s="5"/>
      <c r="I3" s="6">
        <v>0</v>
      </c>
    </row>
    <row r="4" spans="1:33" x14ac:dyDescent="0.25">
      <c r="A4" s="5" t="s">
        <v>318</v>
      </c>
      <c r="B4" s="8">
        <v>150000</v>
      </c>
      <c r="C4" s="8">
        <v>35000</v>
      </c>
      <c r="D4" s="8">
        <f t="shared" si="0"/>
        <v>115000</v>
      </c>
      <c r="E4" s="8">
        <f t="shared" si="1"/>
        <v>69000</v>
      </c>
      <c r="F4" s="8">
        <f t="shared" si="2"/>
        <v>46000</v>
      </c>
      <c r="H4" s="5"/>
      <c r="I4" s="6">
        <v>0</v>
      </c>
    </row>
    <row r="5" spans="1:33" x14ac:dyDescent="0.25">
      <c r="A5" s="5" t="s">
        <v>319</v>
      </c>
      <c r="B5" s="8">
        <v>70000</v>
      </c>
      <c r="C5" s="8">
        <v>0</v>
      </c>
      <c r="D5" s="8">
        <f t="shared" si="0"/>
        <v>70000</v>
      </c>
      <c r="E5" s="8">
        <f t="shared" si="1"/>
        <v>42000</v>
      </c>
      <c r="F5" s="8">
        <f t="shared" si="2"/>
        <v>28000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420000</v>
      </c>
      <c r="C10" s="12">
        <f>SUM(C3:C9)</f>
        <v>49000</v>
      </c>
      <c r="D10" s="12">
        <f>SUM(D3:D9)</f>
        <v>371000</v>
      </c>
      <c r="E10" s="12">
        <f>SUM(E3:E9)</f>
        <v>222600</v>
      </c>
      <c r="F10" s="12">
        <f>SUM(F3:F9)</f>
        <v>148400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199</v>
      </c>
      <c r="B12" s="8">
        <v>250000</v>
      </c>
      <c r="C12" s="8">
        <v>120000</v>
      </c>
      <c r="D12" s="8">
        <f>B12-C12</f>
        <v>130000</v>
      </c>
      <c r="E12" s="8">
        <f>D12-F12</f>
        <v>60000</v>
      </c>
      <c r="F12" s="8">
        <v>70000</v>
      </c>
      <c r="H12" s="5"/>
      <c r="I12" s="6">
        <v>0</v>
      </c>
    </row>
    <row r="13" spans="1:33" x14ac:dyDescent="0.25">
      <c r="A13" s="5" t="s">
        <v>320</v>
      </c>
      <c r="B13" s="8">
        <v>100000</v>
      </c>
      <c r="C13" s="8">
        <v>60000</v>
      </c>
      <c r="D13" s="8">
        <f t="shared" ref="D13:D17" si="3">B13-C13</f>
        <v>40000</v>
      </c>
      <c r="E13" s="8"/>
      <c r="F13" s="8">
        <v>40000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ref="E14:E17" si="4">D14*60%</f>
        <v>0</v>
      </c>
      <c r="F14" s="8">
        <f t="shared" ref="F14:F17" si="5">D14*40%</f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SUM(B12:B17)</f>
        <v>350000</v>
      </c>
      <c r="C18" s="14">
        <f>SUM(C12:C17)</f>
        <v>180000</v>
      </c>
      <c r="D18" s="14">
        <f>SUM(D12:D17)</f>
        <v>170000</v>
      </c>
      <c r="E18" s="14">
        <f>SUM(E12:E12)</f>
        <v>60000</v>
      </c>
      <c r="F18" s="14">
        <f>SUM(F12:F17)</f>
        <v>110000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536600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150000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386600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200</v>
      </c>
      <c r="B29" s="21"/>
      <c r="C29" s="21"/>
      <c r="D29" s="21"/>
      <c r="E29" s="21"/>
      <c r="F29" s="21"/>
    </row>
    <row r="30" spans="1:33" s="2" customFormat="1" x14ac:dyDescent="0.25">
      <c r="A30" s="5" t="s">
        <v>315</v>
      </c>
      <c r="B30" s="8">
        <v>250000</v>
      </c>
      <c r="C30" s="8">
        <v>60000</v>
      </c>
      <c r="D30" s="8">
        <f t="shared" ref="D30:D36" si="9">B30-C30</f>
        <v>190000</v>
      </c>
      <c r="E30" s="8">
        <v>140000</v>
      </c>
      <c r="F30" s="8">
        <v>50000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317</v>
      </c>
      <c r="B31" s="8">
        <v>110000</v>
      </c>
      <c r="C31" s="8">
        <v>0</v>
      </c>
      <c r="D31" s="8">
        <f t="shared" si="9"/>
        <v>110000</v>
      </c>
      <c r="E31" s="8">
        <f t="shared" ref="E31:E36" si="10">D31*60%</f>
        <v>66000</v>
      </c>
      <c r="F31" s="8">
        <f t="shared" ref="F31:F36" si="11">D31*40%</f>
        <v>44000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321</v>
      </c>
      <c r="B32" s="8">
        <v>80000</v>
      </c>
      <c r="C32" s="8">
        <v>0</v>
      </c>
      <c r="D32" s="8">
        <f t="shared" si="9"/>
        <v>80000</v>
      </c>
      <c r="E32" s="8">
        <f t="shared" si="10"/>
        <v>48000</v>
      </c>
      <c r="F32" s="8">
        <f t="shared" si="11"/>
        <v>32000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253</v>
      </c>
      <c r="B37" s="21">
        <f>SUM(B30:B36)</f>
        <v>440000</v>
      </c>
      <c r="C37" s="21">
        <f>SUM(C30:C36)</f>
        <v>60000</v>
      </c>
      <c r="D37" s="21">
        <f>SUM(D30:D36)</f>
        <v>380000</v>
      </c>
      <c r="E37" s="21">
        <f>SUM(E30:E36)</f>
        <v>254000</v>
      </c>
      <c r="F37" s="21">
        <f>SUM(F30:F36)</f>
        <v>126000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1210000</v>
      </c>
      <c r="C98" s="27">
        <f>C97+C88+C79+C75+C64+C37+C28+C18+C10</f>
        <v>289000</v>
      </c>
      <c r="D98" s="27">
        <f>D97+D88+D79+D75+D64+D37+D28+D18+D10</f>
        <v>921000</v>
      </c>
      <c r="E98" s="27">
        <f>E97+E88+E79+E75+E64+E37+E28+E18+E10</f>
        <v>536600</v>
      </c>
      <c r="F98" s="27">
        <f>F97+F88+F79+F75+F64+F37+F28+F18+F10</f>
        <v>384400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5"/>
  <sheetViews>
    <sheetView zoomScale="90" zoomScaleNormal="90" workbookViewId="0">
      <selection activeCell="K27" sqref="K27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8" max="8" width="15.42578125" customWidth="1"/>
  </cols>
  <sheetData>
    <row r="1" spans="1:8" x14ac:dyDescent="0.25">
      <c r="A1" s="43"/>
    </row>
    <row r="2" spans="1:8" x14ac:dyDescent="0.25">
      <c r="A2" s="55" t="s">
        <v>24</v>
      </c>
      <c r="B2" s="55"/>
      <c r="E2" s="55" t="s">
        <v>26</v>
      </c>
      <c r="F2" s="55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/>
      <c r="E4" s="44">
        <v>1</v>
      </c>
      <c r="F4" s="6"/>
    </row>
    <row r="5" spans="1:8" x14ac:dyDescent="0.25">
      <c r="A5" s="45">
        <v>2</v>
      </c>
      <c r="B5" s="6">
        <f>'DIA 2'!I22</f>
        <v>1057700</v>
      </c>
      <c r="E5" s="45">
        <v>2</v>
      </c>
      <c r="F5" s="6">
        <v>450000</v>
      </c>
    </row>
    <row r="6" spans="1:8" x14ac:dyDescent="0.25">
      <c r="A6" s="44">
        <v>3</v>
      </c>
      <c r="B6" s="6">
        <f>'DIA 3'!I21</f>
        <v>1062000</v>
      </c>
      <c r="E6" s="44">
        <v>3</v>
      </c>
      <c r="F6" s="6"/>
    </row>
    <row r="7" spans="1:8" x14ac:dyDescent="0.25">
      <c r="A7" s="45">
        <v>4</v>
      </c>
      <c r="B7" s="6">
        <f>'DIA 4'!I21</f>
        <v>661000</v>
      </c>
      <c r="E7" s="45">
        <v>4</v>
      </c>
      <c r="F7" s="6">
        <f>'DIA 4'!I22</f>
        <v>213000</v>
      </c>
    </row>
    <row r="8" spans="1:8" x14ac:dyDescent="0.25">
      <c r="A8" s="44">
        <v>5</v>
      </c>
      <c r="B8" s="6">
        <f>'DIA 5'!I21</f>
        <v>980000</v>
      </c>
      <c r="E8" s="44">
        <v>5</v>
      </c>
      <c r="F8" s="6"/>
    </row>
    <row r="9" spans="1:8" x14ac:dyDescent="0.25">
      <c r="A9" s="45">
        <v>6</v>
      </c>
      <c r="B9" s="6">
        <f>'DIA 6'!I21</f>
        <v>1435000</v>
      </c>
      <c r="E9" s="45">
        <v>6</v>
      </c>
      <c r="F9" s="6"/>
    </row>
    <row r="10" spans="1:8" x14ac:dyDescent="0.25">
      <c r="A10" s="44">
        <v>7</v>
      </c>
      <c r="B10" s="6">
        <f>'DIA 7'!I21</f>
        <v>1631575</v>
      </c>
      <c r="E10" s="44">
        <v>7</v>
      </c>
      <c r="F10" s="6">
        <f>'DIA 7'!I22</f>
        <v>160000</v>
      </c>
    </row>
    <row r="11" spans="1:8" x14ac:dyDescent="0.25">
      <c r="A11" s="45">
        <v>8</v>
      </c>
      <c r="B11" s="6">
        <f>'DIA 8'!I21</f>
        <v>0</v>
      </c>
      <c r="E11" s="45">
        <v>8</v>
      </c>
      <c r="F11" s="6">
        <f>'DIA 8'!I20</f>
        <v>0</v>
      </c>
      <c r="H11" s="36"/>
    </row>
    <row r="12" spans="1:8" x14ac:dyDescent="0.25">
      <c r="A12" s="44">
        <v>9</v>
      </c>
      <c r="B12" s="6">
        <f>'DIA 9'!I21</f>
        <v>310000</v>
      </c>
      <c r="E12" s="44">
        <v>9</v>
      </c>
      <c r="F12" s="6">
        <f>'DIA 9'!I20</f>
        <v>0</v>
      </c>
    </row>
    <row r="13" spans="1:8" x14ac:dyDescent="0.25">
      <c r="A13" s="45">
        <v>10</v>
      </c>
      <c r="B13" s="6">
        <f>'DIA 10'!I21</f>
        <v>768000</v>
      </c>
      <c r="E13" s="45">
        <v>10</v>
      </c>
      <c r="F13" s="6">
        <f>'DIA 10'!I22</f>
        <v>36000</v>
      </c>
    </row>
    <row r="14" spans="1:8" x14ac:dyDescent="0.25">
      <c r="A14" s="44">
        <v>11</v>
      </c>
      <c r="B14" s="6">
        <f>'DIA 11'!I21</f>
        <v>1026000</v>
      </c>
      <c r="E14" s="44">
        <v>11</v>
      </c>
      <c r="F14" s="6">
        <f>'DIA 11'!I22</f>
        <v>100000</v>
      </c>
    </row>
    <row r="15" spans="1:8" x14ac:dyDescent="0.25">
      <c r="A15" s="45">
        <v>12</v>
      </c>
      <c r="B15" s="6">
        <f>'DIA 12'!I21</f>
        <v>0</v>
      </c>
      <c r="E15" s="45">
        <v>12</v>
      </c>
      <c r="F15" s="6">
        <f>'DIA 12'!I20</f>
        <v>0</v>
      </c>
    </row>
    <row r="16" spans="1:8" x14ac:dyDescent="0.25">
      <c r="A16" s="44">
        <v>13</v>
      </c>
      <c r="B16" s="6">
        <f>'DIA 13'!I21</f>
        <v>580000</v>
      </c>
      <c r="E16" s="44">
        <v>13</v>
      </c>
      <c r="F16" s="6">
        <f>'DIA 13'!I22</f>
        <v>154900</v>
      </c>
    </row>
    <row r="17" spans="1:6" x14ac:dyDescent="0.25">
      <c r="A17" s="45">
        <v>14</v>
      </c>
      <c r="B17" s="6">
        <f>'DIA 14'!I21</f>
        <v>1554875</v>
      </c>
      <c r="E17" s="45">
        <v>14</v>
      </c>
      <c r="F17" s="6">
        <f>'DIA 14'!I20</f>
        <v>0</v>
      </c>
    </row>
    <row r="18" spans="1:6" x14ac:dyDescent="0.25">
      <c r="A18" s="44">
        <v>15</v>
      </c>
      <c r="B18" s="6">
        <f>'DIA 15'!I21</f>
        <v>0</v>
      </c>
      <c r="E18" s="44">
        <v>15</v>
      </c>
      <c r="F18" s="6">
        <f>'DIA 15'!I20</f>
        <v>0</v>
      </c>
    </row>
    <row r="19" spans="1:6" x14ac:dyDescent="0.25">
      <c r="A19" s="45">
        <v>16</v>
      </c>
      <c r="B19" s="6">
        <f>'DIA 16'!I21</f>
        <v>2865000</v>
      </c>
      <c r="E19" s="45">
        <v>16</v>
      </c>
      <c r="F19" s="6">
        <f>'DIA 16'!I22</f>
        <v>470000</v>
      </c>
    </row>
    <row r="20" spans="1:6" x14ac:dyDescent="0.25">
      <c r="A20" s="44">
        <v>17</v>
      </c>
      <c r="B20" s="6">
        <f>'DIA 17'!I21</f>
        <v>654000</v>
      </c>
      <c r="E20" s="44">
        <v>17</v>
      </c>
      <c r="F20" s="6">
        <f>'DIA 17'!I22</f>
        <v>60000</v>
      </c>
    </row>
    <row r="21" spans="1:6" x14ac:dyDescent="0.25">
      <c r="A21" s="45">
        <v>18</v>
      </c>
      <c r="B21" s="6">
        <f>'DIA 18'!I21</f>
        <v>1772600</v>
      </c>
      <c r="E21" s="45">
        <v>18</v>
      </c>
      <c r="F21" s="6">
        <f>'DIA 18'!I20</f>
        <v>0</v>
      </c>
    </row>
    <row r="22" spans="1:6" x14ac:dyDescent="0.25">
      <c r="A22" s="44">
        <v>19</v>
      </c>
      <c r="B22" s="6">
        <f>'DIA 19'!I21</f>
        <v>794000</v>
      </c>
      <c r="E22" s="44">
        <v>19</v>
      </c>
      <c r="F22" s="6">
        <f>'DIA 19'!I20</f>
        <v>0</v>
      </c>
    </row>
    <row r="23" spans="1:6" x14ac:dyDescent="0.25">
      <c r="A23" s="45">
        <v>20</v>
      </c>
      <c r="B23" s="6">
        <f>'DIA 20'!I21</f>
        <v>1270800</v>
      </c>
      <c r="E23" s="45">
        <v>20</v>
      </c>
      <c r="F23" s="6">
        <f>'DIA 20'!I20</f>
        <v>0</v>
      </c>
    </row>
    <row r="24" spans="1:6" x14ac:dyDescent="0.25">
      <c r="A24" s="44">
        <v>21</v>
      </c>
      <c r="B24" s="6">
        <f>'DIA 21'!I21</f>
        <v>624000</v>
      </c>
      <c r="E24" s="44">
        <v>21</v>
      </c>
      <c r="F24" s="6">
        <f>'DIA 21'!I20</f>
        <v>0</v>
      </c>
    </row>
    <row r="25" spans="1:6" x14ac:dyDescent="0.25">
      <c r="A25" s="45">
        <v>22</v>
      </c>
      <c r="B25" s="6">
        <f>'DIA 22'!I21</f>
        <v>0</v>
      </c>
      <c r="E25" s="45">
        <v>22</v>
      </c>
      <c r="F25" s="6">
        <f>'DIA 22'!I20</f>
        <v>0</v>
      </c>
    </row>
    <row r="26" spans="1:6" x14ac:dyDescent="0.25">
      <c r="A26" s="44">
        <v>23</v>
      </c>
      <c r="B26" s="6">
        <f>'DIA 23'!I21</f>
        <v>3568000</v>
      </c>
      <c r="E26" s="44">
        <v>23</v>
      </c>
      <c r="F26" s="6">
        <f>'DIA 23'!I22</f>
        <v>500000</v>
      </c>
    </row>
    <row r="27" spans="1:6" x14ac:dyDescent="0.25">
      <c r="A27" s="45">
        <v>24</v>
      </c>
      <c r="B27" s="6">
        <f>'DIA 24'!I21</f>
        <v>732000</v>
      </c>
      <c r="E27" s="45">
        <v>24</v>
      </c>
      <c r="F27" s="6">
        <f>'DIA 24'!I20</f>
        <v>0</v>
      </c>
    </row>
    <row r="28" spans="1:6" x14ac:dyDescent="0.25">
      <c r="A28" s="44">
        <v>25</v>
      </c>
      <c r="B28" s="6">
        <f>'DIA 25'!I21</f>
        <v>618000</v>
      </c>
      <c r="E28" s="44">
        <v>25</v>
      </c>
      <c r="F28" s="6">
        <f>'DIA 25'!I20</f>
        <v>0</v>
      </c>
    </row>
    <row r="29" spans="1:6" x14ac:dyDescent="0.25">
      <c r="A29" s="45">
        <v>26</v>
      </c>
      <c r="B29" s="6">
        <f>'DIA 26'!I21</f>
        <v>1591400</v>
      </c>
      <c r="E29" s="45">
        <v>26</v>
      </c>
      <c r="F29" s="6">
        <f>'DIA 26'!I20</f>
        <v>0</v>
      </c>
    </row>
    <row r="30" spans="1:6" x14ac:dyDescent="0.25">
      <c r="A30" s="44">
        <v>27</v>
      </c>
      <c r="B30" s="6">
        <f>'DIA 27'!I21</f>
        <v>522000</v>
      </c>
      <c r="E30" s="44">
        <v>27</v>
      </c>
      <c r="F30" s="6">
        <f>'DIA 27'!I20</f>
        <v>0</v>
      </c>
    </row>
    <row r="31" spans="1:6" x14ac:dyDescent="0.25">
      <c r="A31" s="45">
        <v>28</v>
      </c>
      <c r="B31" s="6">
        <f>'DIA 28'!I21</f>
        <v>1531000</v>
      </c>
      <c r="E31" s="45">
        <v>28</v>
      </c>
      <c r="F31" s="6">
        <f>'DIA 28'!I20</f>
        <v>0</v>
      </c>
    </row>
    <row r="32" spans="1:6" x14ac:dyDescent="0.25">
      <c r="A32" s="44">
        <v>29</v>
      </c>
      <c r="B32" s="6">
        <f>'DIA 29'!I21</f>
        <v>0</v>
      </c>
      <c r="E32" s="44">
        <v>29</v>
      </c>
      <c r="F32" s="6">
        <f>'DIA 29'!I20</f>
        <v>0</v>
      </c>
    </row>
    <row r="33" spans="1:6" x14ac:dyDescent="0.25">
      <c r="A33" s="45">
        <v>30</v>
      </c>
      <c r="B33" s="6">
        <f>'DIA 30'!I21</f>
        <v>0</v>
      </c>
      <c r="E33" s="45">
        <v>30</v>
      </c>
      <c r="F33" s="6">
        <f>'DIA 30'!I20</f>
        <v>0</v>
      </c>
    </row>
    <row r="34" spans="1:6" x14ac:dyDescent="0.25">
      <c r="A34" s="44">
        <v>31</v>
      </c>
      <c r="B34" s="6">
        <f>'DIA 31'!I21</f>
        <v>536600</v>
      </c>
      <c r="E34" s="44">
        <v>31</v>
      </c>
      <c r="F34" s="6">
        <f>'DIA 31'!I22</f>
        <v>150000</v>
      </c>
    </row>
    <row r="35" spans="1:6" x14ac:dyDescent="0.25">
      <c r="A35" s="3" t="s">
        <v>29</v>
      </c>
      <c r="B35" s="10">
        <f>SUM(B4:B34)</f>
        <v>28145550</v>
      </c>
      <c r="E35" s="3" t="s">
        <v>29</v>
      </c>
      <c r="F35" s="10">
        <f>SUM(F4:F34)</f>
        <v>2293900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79</v>
      </c>
      <c r="I2" s="23">
        <v>3000</v>
      </c>
    </row>
    <row r="3" spans="1:33" x14ac:dyDescent="0.25">
      <c r="A3" s="5" t="s">
        <v>75</v>
      </c>
      <c r="B3" s="8">
        <v>140000</v>
      </c>
      <c r="C3" s="8">
        <v>0</v>
      </c>
      <c r="D3" s="8">
        <f t="shared" ref="D3:D9" si="0">B3-C3</f>
        <v>140000</v>
      </c>
      <c r="E3" s="8">
        <f t="shared" ref="E3:E9" si="1">D3*60%</f>
        <v>84000</v>
      </c>
      <c r="F3" s="8">
        <f t="shared" ref="F3:F9" si="2">D3*40%</f>
        <v>56000</v>
      </c>
      <c r="H3" s="5" t="s">
        <v>80</v>
      </c>
      <c r="I3" s="6">
        <v>140000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81</v>
      </c>
      <c r="I4" s="6">
        <v>70000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77</v>
      </c>
      <c r="B10" s="12">
        <f>SUM(B3:B9)</f>
        <v>140000</v>
      </c>
      <c r="C10" s="12">
        <f>SUM(C3:C9)</f>
        <v>0</v>
      </c>
      <c r="D10" s="12">
        <f>SUM(D3:D9)</f>
        <v>140000</v>
      </c>
      <c r="E10" s="12">
        <f>SUM(E3:E9)</f>
        <v>84000</v>
      </c>
      <c r="F10" s="12">
        <f>SUM(F3:F9)</f>
        <v>56000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78</v>
      </c>
      <c r="B12" s="8">
        <v>20000</v>
      </c>
      <c r="C12" s="8">
        <v>0</v>
      </c>
      <c r="D12" s="8">
        <f>B12-C12</f>
        <v>20000</v>
      </c>
      <c r="E12" s="8">
        <f>D12*60%</f>
        <v>12000</v>
      </c>
      <c r="F12" s="8">
        <f>D12*40%</f>
        <v>8000</v>
      </c>
      <c r="H12" s="5"/>
      <c r="I12" s="6">
        <v>0</v>
      </c>
    </row>
    <row r="13" spans="1:33" x14ac:dyDescent="0.25">
      <c r="A13" s="5" t="s">
        <v>64</v>
      </c>
      <c r="B13" s="8">
        <v>610000</v>
      </c>
      <c r="C13" s="8">
        <v>0</v>
      </c>
      <c r="D13" s="8">
        <f t="shared" ref="D13:D17" si="3">B13-C13</f>
        <v>610000</v>
      </c>
      <c r="E13" s="8">
        <f t="shared" ref="E13:E17" si="4">D13*60%</f>
        <v>366000</v>
      </c>
      <c r="F13" s="8">
        <f t="shared" ref="F13:F17" si="5">D13*40%</f>
        <v>244000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</v>
      </c>
      <c r="C18" s="14">
        <f>SUM(C12:C12)</f>
        <v>0</v>
      </c>
      <c r="D18" s="14">
        <f>SUM(D12:D12)</f>
        <v>20000</v>
      </c>
      <c r="E18" s="14">
        <f>SUM(E12:E17)</f>
        <v>378000</v>
      </c>
      <c r="F18" s="14">
        <f>SUM(F12:F17)</f>
        <v>252000</v>
      </c>
      <c r="I18" s="2">
        <f>SUM(I2:I8)</f>
        <v>213000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661000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213000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448000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53</v>
      </c>
      <c r="B29" s="21"/>
      <c r="C29" s="21"/>
      <c r="D29" s="21"/>
      <c r="E29" s="21"/>
      <c r="F29" s="21"/>
    </row>
    <row r="30" spans="1:33" s="2" customFormat="1" x14ac:dyDescent="0.25">
      <c r="A30" s="5" t="s">
        <v>76</v>
      </c>
      <c r="B30" s="8">
        <v>60000</v>
      </c>
      <c r="C30" s="8">
        <v>15000</v>
      </c>
      <c r="D30" s="8">
        <f t="shared" ref="D30:D36" si="9">B30-C30</f>
        <v>45000</v>
      </c>
      <c r="E30" s="8">
        <f t="shared" ref="E30:E36" si="10">D30*60%</f>
        <v>27000</v>
      </c>
      <c r="F30" s="8">
        <f t="shared" ref="F30:F36" si="11">D30*40%</f>
        <v>18000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82</v>
      </c>
      <c r="B31" s="8">
        <v>70000</v>
      </c>
      <c r="C31" s="8">
        <v>0</v>
      </c>
      <c r="D31" s="8">
        <f t="shared" si="9"/>
        <v>70000</v>
      </c>
      <c r="E31" s="8">
        <f t="shared" si="10"/>
        <v>42000</v>
      </c>
      <c r="F31" s="8">
        <f t="shared" si="11"/>
        <v>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54</v>
      </c>
      <c r="B37" s="21">
        <f>SUM(B30:B36)</f>
        <v>130000</v>
      </c>
      <c r="C37" s="21">
        <f>SUM(C30:C36)</f>
        <v>15000</v>
      </c>
      <c r="D37" s="21">
        <f>SUM(D30:D36)</f>
        <v>115000</v>
      </c>
      <c r="E37" s="21">
        <f>SUM(E30:E36)</f>
        <v>69000</v>
      </c>
      <c r="F37" s="21">
        <f>SUM(F30:F36)</f>
        <v>46000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74</v>
      </c>
      <c r="B66" s="8">
        <v>200000</v>
      </c>
      <c r="C66" s="8">
        <v>70000</v>
      </c>
      <c r="D66" s="8">
        <f t="shared" ref="D66:D78" si="15">B66-C66</f>
        <v>130000</v>
      </c>
      <c r="E66" s="8">
        <f t="shared" ref="E66:E78" si="16">D66</f>
        <v>130000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200000</v>
      </c>
      <c r="C75" s="18">
        <f>SUM(C66:C74)</f>
        <v>70000</v>
      </c>
      <c r="D75" s="18">
        <f>SUM(D66:D74)</f>
        <v>130000</v>
      </c>
      <c r="E75" s="18">
        <f>SUM(E66:E74)</f>
        <v>130000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490000</v>
      </c>
      <c r="C98" s="27">
        <f>C97+C88+C79+C75+C64+C37+C28+C18+C10</f>
        <v>85000</v>
      </c>
      <c r="D98" s="27">
        <f>D97+D88+D79+D75+D64+D37+D28+D18+D10</f>
        <v>405000</v>
      </c>
      <c r="E98" s="27">
        <f>E97+E88+E79+E75+E64+E37+E28+E18+E10</f>
        <v>661000</v>
      </c>
      <c r="F98" s="27">
        <f>F97+F88+F79+F75+F64+F37+F28+F18+F10</f>
        <v>354000</v>
      </c>
    </row>
  </sheetData>
  <autoFilter ref="A1:F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68" sqref="C6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83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/>
      <c r="I3" s="6">
        <v>0</v>
      </c>
    </row>
    <row r="4" spans="1:33" x14ac:dyDescent="0.25">
      <c r="A4" s="5" t="s">
        <v>85</v>
      </c>
      <c r="B4" s="8">
        <v>120000</v>
      </c>
      <c r="C4" s="8">
        <v>0</v>
      </c>
      <c r="D4" s="8">
        <f t="shared" si="0"/>
        <v>120000</v>
      </c>
      <c r="E4" s="8">
        <f t="shared" si="1"/>
        <v>72000</v>
      </c>
      <c r="F4" s="8">
        <f t="shared" si="2"/>
        <v>48000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170000</v>
      </c>
      <c r="C10" s="12">
        <f>SUM(C3:C9)</f>
        <v>0</v>
      </c>
      <c r="D10" s="12">
        <f>SUM(D3:D9)</f>
        <v>170000</v>
      </c>
      <c r="E10" s="12">
        <f>SUM(E3:E9)</f>
        <v>102000</v>
      </c>
      <c r="F10" s="12">
        <f>SUM(F3:F9)</f>
        <v>68000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980000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86</v>
      </c>
      <c r="B30" s="8">
        <v>130000</v>
      </c>
      <c r="C30" s="8">
        <v>0</v>
      </c>
      <c r="D30" s="8">
        <f t="shared" ref="D30:D36" si="9">B30-C30</f>
        <v>130000</v>
      </c>
      <c r="E30" s="8">
        <f t="shared" ref="E30:E36" si="10">D30*60%</f>
        <v>78000</v>
      </c>
      <c r="F30" s="8">
        <f t="shared" ref="F30:F36" si="11">D30*40%</f>
        <v>52000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130000</v>
      </c>
      <c r="C37" s="21">
        <f>SUM(C30:C36)</f>
        <v>0</v>
      </c>
      <c r="D37" s="21">
        <f>SUM(D30:D36)</f>
        <v>130000</v>
      </c>
      <c r="E37" s="21">
        <f>SUM(E30:E36)</f>
        <v>78000</v>
      </c>
      <c r="F37" s="21">
        <f>SUM(F30:F36)</f>
        <v>52000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84</v>
      </c>
      <c r="B66" s="8">
        <v>70000</v>
      </c>
      <c r="C66" s="8">
        <v>0</v>
      </c>
      <c r="D66" s="8">
        <f t="shared" ref="D66:D78" si="15">B66-C66</f>
        <v>70000</v>
      </c>
      <c r="E66" s="8">
        <f t="shared" ref="E66:E78" si="16">D66</f>
        <v>70000</v>
      </c>
      <c r="F66" s="8"/>
    </row>
    <row r="67" spans="1:6" x14ac:dyDescent="0.25">
      <c r="A67" s="5" t="s">
        <v>74</v>
      </c>
      <c r="B67" s="8">
        <v>800000</v>
      </c>
      <c r="C67" s="8">
        <v>70000</v>
      </c>
      <c r="D67" s="8">
        <f t="shared" si="15"/>
        <v>730000</v>
      </c>
      <c r="E67" s="8">
        <f t="shared" si="16"/>
        <v>730000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870000</v>
      </c>
      <c r="C75" s="18">
        <f>SUM(C66:C74)</f>
        <v>70000</v>
      </c>
      <c r="D75" s="18">
        <f>SUM(D66:D74)</f>
        <v>800000</v>
      </c>
      <c r="E75" s="18">
        <f>SUM(E66:E74)</f>
        <v>800000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1170000</v>
      </c>
      <c r="C98" s="27">
        <f>C97+C88+C79+C75+C64+C37+C28+C18+C10</f>
        <v>70000</v>
      </c>
      <c r="D98" s="27">
        <f>D97+D88+D79+D75+D64+D37+D28+D18+D10</f>
        <v>1100000</v>
      </c>
      <c r="E98" s="27">
        <f>E97+E88+E79+E75+E64+E37+E28+E18+E10</f>
        <v>980000</v>
      </c>
      <c r="F98" s="27">
        <f>F97+F88+F79+F75+F64+F37+F28+F18+F10</f>
        <v>120000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97</v>
      </c>
      <c r="B3" s="8">
        <v>110000</v>
      </c>
      <c r="C3" s="8">
        <v>0</v>
      </c>
      <c r="D3" s="8">
        <f t="shared" ref="D3:D9" si="0">B3-C3</f>
        <v>110000</v>
      </c>
      <c r="E3" s="8">
        <f t="shared" ref="E3:E9" si="1">D3*60%</f>
        <v>66000</v>
      </c>
      <c r="F3" s="8">
        <f t="shared" ref="F3:F9" si="2">D3*40%</f>
        <v>44000</v>
      </c>
      <c r="H3" s="5"/>
      <c r="I3" s="6">
        <v>0</v>
      </c>
    </row>
    <row r="4" spans="1:33" x14ac:dyDescent="0.25">
      <c r="A4" s="5" t="s">
        <v>118</v>
      </c>
      <c r="B4" s="8">
        <v>50000</v>
      </c>
      <c r="C4" s="8">
        <v>0</v>
      </c>
      <c r="D4" s="8">
        <f t="shared" si="0"/>
        <v>50000</v>
      </c>
      <c r="E4" s="8">
        <f t="shared" si="1"/>
        <v>30000</v>
      </c>
      <c r="F4" s="8">
        <f t="shared" si="2"/>
        <v>20000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160000</v>
      </c>
      <c r="C10" s="12">
        <f>SUM(C3:C9)</f>
        <v>0</v>
      </c>
      <c r="D10" s="12">
        <f>SUM(D3:D9)</f>
        <v>160000</v>
      </c>
      <c r="E10" s="12">
        <f>SUM(E3:E9)</f>
        <v>96000</v>
      </c>
      <c r="F10" s="12">
        <f>SUM(F3:F9)</f>
        <v>64000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108</v>
      </c>
      <c r="B12" s="8">
        <v>150000</v>
      </c>
      <c r="C12" s="8">
        <v>0</v>
      </c>
      <c r="D12" s="8">
        <f>B12-C12</f>
        <v>150000</v>
      </c>
      <c r="E12" s="8">
        <f>D12*60%</f>
        <v>90000</v>
      </c>
      <c r="F12" s="8">
        <f>D12*40%</f>
        <v>60000</v>
      </c>
      <c r="H12" s="5"/>
      <c r="I12" s="6">
        <v>0</v>
      </c>
    </row>
    <row r="13" spans="1:33" x14ac:dyDescent="0.25">
      <c r="A13" s="5" t="s">
        <v>116</v>
      </c>
      <c r="B13" s="8">
        <v>150000</v>
      </c>
      <c r="C13" s="8">
        <v>0</v>
      </c>
      <c r="D13" s="8">
        <f t="shared" ref="D13:D17" si="3">B13-C13</f>
        <v>150000</v>
      </c>
      <c r="E13" s="8">
        <f t="shared" ref="E13:E17" si="4">D13*60%</f>
        <v>90000</v>
      </c>
      <c r="F13" s="8">
        <f t="shared" ref="F13:F17" si="5">D13*40%</f>
        <v>60000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SUM(E12:E16)</f>
        <v>180000</v>
      </c>
      <c r="F18" s="14">
        <f>SUM(F12:F17)</f>
        <v>120000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96</v>
      </c>
      <c r="B20" s="8">
        <v>60000</v>
      </c>
      <c r="C20" s="8">
        <v>0</v>
      </c>
      <c r="D20" s="8">
        <f t="shared" ref="D20:D27" si="6">B20-C20</f>
        <v>60000</v>
      </c>
      <c r="E20" s="19">
        <f t="shared" ref="E20:E27" si="7">D20*60%</f>
        <v>36000</v>
      </c>
      <c r="F20" s="19">
        <f t="shared" ref="F20:F27" si="8">D20*40%</f>
        <v>24000</v>
      </c>
    </row>
    <row r="21" spans="1:33" x14ac:dyDescent="0.25">
      <c r="A21" s="5" t="s">
        <v>95</v>
      </c>
      <c r="B21" s="8">
        <v>75000</v>
      </c>
      <c r="C21" s="8">
        <v>0</v>
      </c>
      <c r="D21" s="8">
        <f t="shared" si="6"/>
        <v>75000</v>
      </c>
      <c r="E21" s="8">
        <f t="shared" si="7"/>
        <v>45000</v>
      </c>
      <c r="F21" s="8">
        <f t="shared" si="8"/>
        <v>30000</v>
      </c>
      <c r="H21" s="9" t="s">
        <v>13</v>
      </c>
      <c r="I21" s="10">
        <f>E98</f>
        <v>1435000</v>
      </c>
    </row>
    <row r="22" spans="1:33" x14ac:dyDescent="0.25">
      <c r="A22" s="5" t="s">
        <v>102</v>
      </c>
      <c r="B22" s="8">
        <v>70000</v>
      </c>
      <c r="C22" s="8">
        <v>0</v>
      </c>
      <c r="D22" s="8">
        <f t="shared" si="6"/>
        <v>70000</v>
      </c>
      <c r="E22" s="8">
        <f t="shared" si="7"/>
        <v>42000</v>
      </c>
      <c r="F22" s="8">
        <f t="shared" si="8"/>
        <v>28000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205000</v>
      </c>
      <c r="C28" s="16">
        <f>SUM(C20:C27)</f>
        <v>0</v>
      </c>
      <c r="D28" s="16">
        <f>SUM(D20:D27)</f>
        <v>205000</v>
      </c>
      <c r="E28" s="16">
        <f>SUM(E20:E25)</f>
        <v>123000</v>
      </c>
      <c r="F28" s="16">
        <f>SUM(F20:F27)</f>
        <v>82000</v>
      </c>
    </row>
    <row r="29" spans="1:33" x14ac:dyDescent="0.25">
      <c r="A29" s="20" t="s">
        <v>53</v>
      </c>
      <c r="B29" s="21"/>
      <c r="C29" s="21"/>
      <c r="D29" s="21"/>
      <c r="E29" s="21"/>
      <c r="F29" s="21"/>
    </row>
    <row r="30" spans="1:33" s="2" customFormat="1" x14ac:dyDescent="0.25">
      <c r="A30" s="5" t="s">
        <v>111</v>
      </c>
      <c r="B30" s="8">
        <v>60000</v>
      </c>
      <c r="C30" s="8">
        <v>0</v>
      </c>
      <c r="D30" s="8">
        <f t="shared" ref="D30:D36" si="9">B30-C30</f>
        <v>60000</v>
      </c>
      <c r="E30" s="8">
        <f t="shared" ref="E30:E36" si="10">D30*60%</f>
        <v>36000</v>
      </c>
      <c r="F30" s="8">
        <f t="shared" ref="F30:F36" si="11">D30*40%</f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54</v>
      </c>
      <c r="B37" s="21">
        <f>SUM(B30:B36)</f>
        <v>60000</v>
      </c>
      <c r="C37" s="21">
        <f>SUM(C30:C36)</f>
        <v>0</v>
      </c>
      <c r="D37" s="21">
        <f>SUM(D30:D36)</f>
        <v>60000</v>
      </c>
      <c r="E37" s="21">
        <f>SUM(E30:E36)</f>
        <v>36000</v>
      </c>
      <c r="F37" s="21">
        <f>SUM(F30:F36)</f>
        <v>24000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87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88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89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90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91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92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93</v>
      </c>
      <c r="B45" s="29">
        <v>60000</v>
      </c>
      <c r="C45" s="29">
        <v>0</v>
      </c>
      <c r="D45" s="29">
        <f t="shared" si="12"/>
        <v>60000</v>
      </c>
      <c r="E45" s="29">
        <f t="shared" si="13"/>
        <v>36000</v>
      </c>
      <c r="F45" s="29">
        <f t="shared" si="14"/>
        <v>24000</v>
      </c>
    </row>
    <row r="46" spans="1:6" x14ac:dyDescent="0.25">
      <c r="A46" s="28" t="s">
        <v>94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98</v>
      </c>
      <c r="B47" s="29">
        <v>60000</v>
      </c>
      <c r="C47" s="29">
        <v>0</v>
      </c>
      <c r="D47" s="29">
        <f t="shared" si="12"/>
        <v>60000</v>
      </c>
      <c r="E47" s="29">
        <f t="shared" si="13"/>
        <v>36000</v>
      </c>
      <c r="F47" s="29">
        <f t="shared" si="14"/>
        <v>24000</v>
      </c>
    </row>
    <row r="48" spans="1:6" x14ac:dyDescent="0.25">
      <c r="A48" s="28" t="s">
        <v>99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100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104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105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106</v>
      </c>
      <c r="B52" s="29">
        <v>10000</v>
      </c>
      <c r="C52" s="29">
        <v>0</v>
      </c>
      <c r="D52" s="29">
        <f t="shared" si="12"/>
        <v>10000</v>
      </c>
      <c r="E52" s="29">
        <f t="shared" si="13"/>
        <v>6000</v>
      </c>
      <c r="F52" s="29">
        <f t="shared" si="14"/>
        <v>4000</v>
      </c>
    </row>
    <row r="53" spans="1:6" x14ac:dyDescent="0.25">
      <c r="A53" s="28" t="s">
        <v>107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109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110</v>
      </c>
      <c r="B55" s="29">
        <v>70000</v>
      </c>
      <c r="C55" s="29">
        <v>0</v>
      </c>
      <c r="D55" s="29">
        <f t="shared" si="12"/>
        <v>70000</v>
      </c>
      <c r="E55" s="29">
        <f t="shared" si="13"/>
        <v>42000</v>
      </c>
      <c r="F55" s="29">
        <f t="shared" si="14"/>
        <v>28000</v>
      </c>
    </row>
    <row r="56" spans="1:6" x14ac:dyDescent="0.25">
      <c r="A56" s="28" t="s">
        <v>111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112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113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30" t="s">
        <v>114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115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117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119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120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31" t="s">
        <v>45</v>
      </c>
      <c r="B64" s="32">
        <f>SUM(B59:B63)</f>
        <v>250000</v>
      </c>
      <c r="C64" s="32">
        <f>SUM(C59:C63)</f>
        <v>0</v>
      </c>
      <c r="D64" s="32">
        <f>SUM(D59:D63)</f>
        <v>250000</v>
      </c>
      <c r="E64" s="32">
        <f>SUM(E39:E63)</f>
        <v>750000</v>
      </c>
      <c r="F64" s="32">
        <f>SUM(F39:F63)</f>
        <v>500000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101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 t="s">
        <v>103</v>
      </c>
      <c r="B67" s="8">
        <v>50000</v>
      </c>
      <c r="C67" s="8">
        <v>0</v>
      </c>
      <c r="D67" s="8">
        <f t="shared" si="15"/>
        <v>50000</v>
      </c>
      <c r="E67" s="8">
        <f t="shared" si="16"/>
        <v>50000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250000</v>
      </c>
      <c r="C75" s="18">
        <f>SUM(C66:C74)</f>
        <v>0</v>
      </c>
      <c r="D75" s="18">
        <f>SUM(D66:D74)</f>
        <v>250000</v>
      </c>
      <c r="E75" s="18">
        <f>SUM(E66:E74)</f>
        <v>250000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1075000</v>
      </c>
      <c r="C98" s="27">
        <f>C97+C88+C79+C75+C64+C37+C28+C18+C10</f>
        <v>0</v>
      </c>
      <c r="D98" s="27">
        <f>D97+D88+D79+D75+D64+D37+D28+D18+D10</f>
        <v>1075000</v>
      </c>
      <c r="E98" s="27">
        <f>E97+E88+E79+E75+E64+E37+E28+E18+E10</f>
        <v>1435000</v>
      </c>
      <c r="F98" s="27">
        <f>F97+F88+F79+F75+F64+F37+F28+F18+F10</f>
        <v>790000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4" sqref="H4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62</v>
      </c>
      <c r="I2" s="23">
        <v>60000</v>
      </c>
    </row>
    <row r="3" spans="1:33" x14ac:dyDescent="0.25">
      <c r="A3" s="5" t="s">
        <v>66</v>
      </c>
      <c r="B3" s="8">
        <v>150000</v>
      </c>
      <c r="C3" s="8">
        <v>15000</v>
      </c>
      <c r="D3" s="8">
        <f t="shared" ref="D3:D9" si="0">B3-C3</f>
        <v>135000</v>
      </c>
      <c r="E3" s="8">
        <f t="shared" ref="E3:E9" si="1">D3*60%</f>
        <v>81000</v>
      </c>
      <c r="F3" s="8">
        <f t="shared" ref="F3:F9" si="2">D3*40%</f>
        <v>54000</v>
      </c>
      <c r="H3" s="5"/>
      <c r="I3" s="6"/>
    </row>
    <row r="4" spans="1:33" x14ac:dyDescent="0.25">
      <c r="A4" s="5" t="s">
        <v>133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 t="s">
        <v>140</v>
      </c>
      <c r="I4" s="6">
        <v>100000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230000</v>
      </c>
      <c r="C10" s="12">
        <f>SUM(C3:C9)</f>
        <v>15000</v>
      </c>
      <c r="D10" s="12">
        <f>SUM(D3:D9)</f>
        <v>215000</v>
      </c>
      <c r="E10" s="12">
        <f>SUM(E3:E9)</f>
        <v>129000</v>
      </c>
      <c r="F10" s="12">
        <f>SUM(F3:F9)</f>
        <v>86000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128</v>
      </c>
      <c r="B12" s="8">
        <v>500000</v>
      </c>
      <c r="C12" s="8">
        <v>200000</v>
      </c>
      <c r="D12" s="8">
        <f>B12-C12</f>
        <v>300000</v>
      </c>
      <c r="E12" s="8">
        <f>D12*60%</f>
        <v>180000</v>
      </c>
      <c r="F12" s="8">
        <f>D12*40%</f>
        <v>120000</v>
      </c>
      <c r="H12" s="5"/>
      <c r="I12" s="6">
        <v>0</v>
      </c>
    </row>
    <row r="13" spans="1:33" x14ac:dyDescent="0.25">
      <c r="A13" s="5" t="s">
        <v>134</v>
      </c>
      <c r="B13" s="8">
        <v>150000</v>
      </c>
      <c r="C13" s="8">
        <v>30000</v>
      </c>
      <c r="D13" s="8">
        <f t="shared" ref="D13:D17" si="3">B13-C13</f>
        <v>120000</v>
      </c>
      <c r="E13" s="8">
        <f>D13-F13</f>
        <v>115000</v>
      </c>
      <c r="F13" s="8">
        <v>5000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ref="E14:E17" si="4">D14*60%</f>
        <v>0</v>
      </c>
      <c r="F14" s="8">
        <f t="shared" ref="F14:F17" si="5">D14*40%</f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500000</v>
      </c>
      <c r="C18" s="14">
        <f>SUM(C12:C17)</f>
        <v>230000</v>
      </c>
      <c r="D18" s="14">
        <f>SUM(D12:D12)</f>
        <v>300000</v>
      </c>
      <c r="E18" s="14">
        <f>SUM(E12:E17)</f>
        <v>295000</v>
      </c>
      <c r="F18" s="14">
        <f>SUM(F12:F17)</f>
        <v>125000</v>
      </c>
      <c r="I18" s="2">
        <f>SUM(I2:I8)</f>
        <v>160000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1631575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160000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1471575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121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122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123</v>
      </c>
      <c r="B41" s="29">
        <v>60000</v>
      </c>
      <c r="C41" s="29">
        <v>0</v>
      </c>
      <c r="D41" s="29">
        <f t="shared" si="12"/>
        <v>60000</v>
      </c>
      <c r="E41" s="29">
        <f t="shared" si="13"/>
        <v>36000</v>
      </c>
      <c r="F41" s="29">
        <f t="shared" si="14"/>
        <v>24000</v>
      </c>
    </row>
    <row r="42" spans="1:6" x14ac:dyDescent="0.25">
      <c r="A42" s="28" t="s">
        <v>124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125</v>
      </c>
      <c r="B43" s="29">
        <v>60000</v>
      </c>
      <c r="C43" s="29">
        <v>0</v>
      </c>
      <c r="D43" s="29">
        <f t="shared" si="12"/>
        <v>60000</v>
      </c>
      <c r="E43" s="29">
        <f t="shared" si="13"/>
        <v>36000</v>
      </c>
      <c r="F43" s="29">
        <f t="shared" si="14"/>
        <v>24000</v>
      </c>
    </row>
    <row r="44" spans="1:6" x14ac:dyDescent="0.25">
      <c r="A44" s="28" t="s">
        <v>126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130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131</v>
      </c>
      <c r="B46" s="29">
        <v>150000</v>
      </c>
      <c r="C46" s="29">
        <v>0</v>
      </c>
      <c r="D46" s="29">
        <f t="shared" si="12"/>
        <v>150000</v>
      </c>
      <c r="E46" s="29">
        <f t="shared" si="13"/>
        <v>90000</v>
      </c>
      <c r="F46" s="29">
        <f t="shared" si="14"/>
        <v>60000</v>
      </c>
    </row>
    <row r="47" spans="1:6" x14ac:dyDescent="0.25">
      <c r="A47" s="28" t="s">
        <v>132</v>
      </c>
      <c r="B47" s="29">
        <v>150000</v>
      </c>
      <c r="C47" s="29">
        <v>0</v>
      </c>
      <c r="D47" s="29">
        <f t="shared" si="12"/>
        <v>150000</v>
      </c>
      <c r="E47" s="29">
        <f t="shared" si="13"/>
        <v>90000</v>
      </c>
      <c r="F47" s="29">
        <f t="shared" si="14"/>
        <v>60000</v>
      </c>
    </row>
    <row r="48" spans="1:6" x14ac:dyDescent="0.25">
      <c r="A48" s="28" t="s">
        <v>135</v>
      </c>
      <c r="B48" s="29">
        <v>150000</v>
      </c>
      <c r="C48" s="29">
        <v>28000</v>
      </c>
      <c r="D48" s="29">
        <f t="shared" si="12"/>
        <v>122000</v>
      </c>
      <c r="E48" s="29">
        <f t="shared" si="13"/>
        <v>73200</v>
      </c>
      <c r="F48" s="29">
        <f t="shared" si="14"/>
        <v>48800</v>
      </c>
    </row>
    <row r="49" spans="1:6" x14ac:dyDescent="0.25">
      <c r="A49" s="28" t="s">
        <v>136</v>
      </c>
      <c r="B49" s="29">
        <v>30000</v>
      </c>
      <c r="C49" s="29">
        <v>0</v>
      </c>
      <c r="D49" s="29">
        <f t="shared" si="12"/>
        <v>30000</v>
      </c>
      <c r="E49" s="29">
        <v>10000</v>
      </c>
      <c r="F49" s="29">
        <v>20000</v>
      </c>
    </row>
    <row r="50" spans="1:6" x14ac:dyDescent="0.25">
      <c r="A50" s="28" t="s">
        <v>137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138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139</v>
      </c>
      <c r="B52" s="29">
        <v>70000</v>
      </c>
      <c r="C52" s="29">
        <v>0</v>
      </c>
      <c r="D52" s="29">
        <f t="shared" si="12"/>
        <v>70000</v>
      </c>
      <c r="E52" s="29">
        <f t="shared" si="13"/>
        <v>42000</v>
      </c>
      <c r="F52" s="29">
        <f t="shared" si="14"/>
        <v>28000</v>
      </c>
    </row>
    <row r="53" spans="1:6" x14ac:dyDescent="0.25">
      <c r="A53" s="28" t="s">
        <v>141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SUM(E39:E63)</f>
        <v>617200</v>
      </c>
      <c r="F64" s="32">
        <f>SUM(F39:F61)</f>
        <v>424800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129</v>
      </c>
      <c r="B66" s="8">
        <v>380000</v>
      </c>
      <c r="C66" s="8">
        <v>0</v>
      </c>
      <c r="D66" s="8">
        <f t="shared" ref="D66:D78" si="15">B66-C66</f>
        <v>380000</v>
      </c>
      <c r="E66" s="8">
        <f t="shared" ref="E66:E78" si="16">D66</f>
        <v>380000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380000</v>
      </c>
      <c r="C75" s="18">
        <f>SUM(C66:C74)</f>
        <v>0</v>
      </c>
      <c r="D75" s="18">
        <f>SUM(D66:D74)</f>
        <v>380000</v>
      </c>
      <c r="E75" s="18">
        <f>SUM(E66:E74)</f>
        <v>380000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127</v>
      </c>
      <c r="B90" s="29">
        <v>467500</v>
      </c>
      <c r="C90" s="29">
        <v>0</v>
      </c>
      <c r="D90" s="29">
        <f>B90-C90</f>
        <v>467500</v>
      </c>
      <c r="E90" s="29">
        <f>D90*45%</f>
        <v>210375</v>
      </c>
      <c r="F90" s="29">
        <f>D90*55%</f>
        <v>257125.00000000003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467500</v>
      </c>
      <c r="C97" s="42">
        <f>SUM(C90:C96)</f>
        <v>0</v>
      </c>
      <c r="D97" s="42">
        <f>SUM(D90:D96)</f>
        <v>467500</v>
      </c>
      <c r="E97" s="42">
        <f>SUM(E90:E96)</f>
        <v>210375</v>
      </c>
      <c r="F97" s="42">
        <f>SUM(F90:F96)</f>
        <v>257125.00000000003</v>
      </c>
    </row>
    <row r="98" spans="1:6" x14ac:dyDescent="0.25">
      <c r="A98" s="26" t="s">
        <v>11</v>
      </c>
      <c r="B98" s="27">
        <f>B97+B88+B79+B75+B64+B37+B28+B18+B10</f>
        <v>1577500</v>
      </c>
      <c r="C98" s="27">
        <f>C97+C88+C79+C75+C64+C37+C28+C18+C10</f>
        <v>245000</v>
      </c>
      <c r="D98" s="27">
        <f>D97+D88+D79+D75+D64+D37+D28+D18+D10</f>
        <v>1362500</v>
      </c>
      <c r="E98" s="27">
        <f>E97+E88+E79+E75+E64+E37+E28+E18+E10</f>
        <v>1631575</v>
      </c>
      <c r="F98" s="27">
        <f>F97+F88+F79+F75+F64+F37+F28+F18+F10</f>
        <v>892925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142</v>
      </c>
      <c r="B12" s="8">
        <v>200000</v>
      </c>
      <c r="C12" s="8">
        <v>0</v>
      </c>
      <c r="D12" s="8">
        <f>B12-C12</f>
        <v>200000</v>
      </c>
      <c r="E12" s="8">
        <f>D12*60%</f>
        <v>120000</v>
      </c>
      <c r="F12" s="8">
        <f>D12*40%</f>
        <v>80000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SUM(E12:E12)</f>
        <v>120000</v>
      </c>
      <c r="F18" s="14">
        <f>SUM(F12:F12)</f>
        <v>80000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310000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48</v>
      </c>
      <c r="B30" s="8">
        <v>250000</v>
      </c>
      <c r="C30" s="8">
        <v>60000</v>
      </c>
      <c r="D30" s="8">
        <f t="shared" ref="D30:D36" si="9">B30-C30</f>
        <v>190000</v>
      </c>
      <c r="E30" s="8">
        <f>D30*100%</f>
        <v>190000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ref="E31:E36" si="10">D31*60%</f>
        <v>0</v>
      </c>
      <c r="F31" s="8">
        <f t="shared" ref="F31:F36" si="11">D31*40%</f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250000</v>
      </c>
      <c r="C37" s="21">
        <f>SUM(C30:C36)</f>
        <v>60000</v>
      </c>
      <c r="D37" s="21">
        <f>SUM(D30:D36)</f>
        <v>190000</v>
      </c>
      <c r="E37" s="21">
        <f>SUM(E30:E36)</f>
        <v>190000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450000</v>
      </c>
      <c r="C98" s="27">
        <f>C97+C88+C79+C75+C64+C37+C28+C18+C10</f>
        <v>60000</v>
      </c>
      <c r="D98" s="27">
        <f>D97+D88+D79+D75+D64+D37+D28+D18+D10</f>
        <v>390000</v>
      </c>
      <c r="E98" s="27">
        <f>E97+E88+E79+E75+E64+E37+E28+E18+E10</f>
        <v>310000</v>
      </c>
      <c r="F98" s="27">
        <f>F97+F88+F79+F75+F64+F37+F28+F18+F10</f>
        <v>80000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2022-06-01T14:24:14Z</cp:lastPrinted>
  <dcterms:created xsi:type="dcterms:W3CDTF">2016-05-31T15:27:36Z</dcterms:created>
  <dcterms:modified xsi:type="dcterms:W3CDTF">2022-11-01T16:50:21Z</dcterms:modified>
</cp:coreProperties>
</file>