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19'!$A$1:$F$94</definedName>
    <definedName name="_xlnm._FilterDatabase" localSheetId="1" hidden="1">'DIA 2'!$A$1:$F$82</definedName>
    <definedName name="_xlnm._FilterDatabase" localSheetId="19" hidden="1">'DIA 20'!$A$1:$F$82</definedName>
    <definedName name="_xlnm._FilterDatabase" localSheetId="20" hidden="1">'DIA 21'!$A$1:$F$93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F34" i="2" l="1"/>
  <c r="F32" i="2"/>
  <c r="F29" i="2"/>
  <c r="F28" i="2"/>
  <c r="F25" i="2"/>
  <c r="F24" i="2"/>
  <c r="F23" i="2"/>
  <c r="F17" i="2"/>
  <c r="B35" i="2"/>
  <c r="B19" i="2"/>
  <c r="B22" i="2"/>
  <c r="B21" i="2"/>
  <c r="B34" i="2"/>
  <c r="B33" i="2"/>
  <c r="B32" i="2"/>
  <c r="B31" i="2"/>
  <c r="B30" i="2"/>
  <c r="B29" i="2"/>
  <c r="B28" i="2"/>
  <c r="B27" i="2"/>
  <c r="B26" i="2"/>
  <c r="B25" i="2"/>
  <c r="B24" i="2"/>
  <c r="B23" i="2"/>
  <c r="B20" i="2"/>
  <c r="B17" i="2"/>
  <c r="I22" i="82"/>
  <c r="I18" i="82"/>
  <c r="E31" i="88" l="1"/>
  <c r="I22" i="88" l="1"/>
  <c r="I18" i="88"/>
  <c r="F91" i="88"/>
  <c r="E91" i="88"/>
  <c r="E90" i="88"/>
  <c r="F90" i="88"/>
  <c r="I22" i="86" l="1"/>
  <c r="I18" i="86"/>
  <c r="F37" i="85" l="1"/>
  <c r="E30" i="84" l="1"/>
  <c r="I18" i="83" l="1"/>
  <c r="I22" i="83" s="1"/>
  <c r="F91" i="81" l="1"/>
  <c r="E91" i="81"/>
  <c r="F90" i="81"/>
  <c r="E90" i="81"/>
  <c r="F10" i="69" l="1"/>
  <c r="I22" i="69"/>
  <c r="I18" i="69"/>
  <c r="D72" i="68" l="1"/>
  <c r="F72" i="68"/>
  <c r="E72" i="68"/>
  <c r="E30" i="68"/>
  <c r="B75" i="68"/>
  <c r="I18" i="68"/>
  <c r="I22" i="68" s="1"/>
  <c r="E18" i="68" l="1"/>
  <c r="F18" i="68"/>
  <c r="F101" i="68"/>
  <c r="E101" i="68"/>
  <c r="E104" i="68"/>
  <c r="F90" i="67" l="1"/>
  <c r="E90" i="67"/>
  <c r="I22" i="67"/>
  <c r="I18" i="67"/>
  <c r="E76" i="66" l="1"/>
  <c r="E75" i="66"/>
  <c r="F76" i="66"/>
  <c r="F75" i="66"/>
  <c r="E30" i="66" l="1"/>
  <c r="D59" i="66"/>
  <c r="I18" i="61" l="1"/>
  <c r="I22" i="61" s="1"/>
  <c r="E3" i="61"/>
  <c r="F16" i="2"/>
  <c r="F15" i="2"/>
  <c r="F14" i="2"/>
  <c r="F13" i="2"/>
  <c r="F11" i="2"/>
  <c r="B16" i="2"/>
  <c r="B15" i="2"/>
  <c r="B14" i="2"/>
  <c r="B13" i="2"/>
  <c r="B12" i="2"/>
  <c r="B11" i="2"/>
  <c r="I22" i="60" l="1"/>
  <c r="I18" i="60"/>
  <c r="E4" i="60"/>
  <c r="I18" i="59" l="1"/>
  <c r="I22" i="59" s="1"/>
  <c r="E37" i="28" l="1"/>
  <c r="I18" i="28"/>
  <c r="I22" i="28" s="1"/>
  <c r="F37" i="79" l="1"/>
  <c r="F97" i="79"/>
  <c r="E37" i="79"/>
  <c r="I22" i="79"/>
  <c r="I18" i="79"/>
  <c r="F90" i="79"/>
  <c r="E90" i="79"/>
  <c r="E77" i="77" l="1"/>
  <c r="E4" i="77"/>
  <c r="I18" i="77" l="1"/>
  <c r="I22" i="77" s="1"/>
  <c r="F10" i="2"/>
  <c r="F9" i="2"/>
  <c r="F8" i="2"/>
  <c r="F6" i="2"/>
  <c r="B10" i="2"/>
  <c r="B9" i="2"/>
  <c r="B8" i="2"/>
  <c r="B7" i="2"/>
  <c r="B6" i="2"/>
  <c r="B5" i="2"/>
  <c r="E77" i="76" l="1"/>
  <c r="I18" i="76"/>
  <c r="E32" i="76"/>
  <c r="I22" i="76"/>
  <c r="I22" i="75" l="1"/>
  <c r="I18" i="75"/>
  <c r="D21" i="74"/>
  <c r="D13" i="74"/>
  <c r="E31" i="74"/>
  <c r="F14" i="74"/>
  <c r="E91" i="74" l="1"/>
  <c r="E90" i="74"/>
  <c r="F91" i="74"/>
  <c r="I18" i="72"/>
  <c r="E37" i="74"/>
  <c r="D32" i="74"/>
  <c r="F37" i="74"/>
  <c r="I18" i="74"/>
  <c r="I22" i="74" s="1"/>
  <c r="D30" i="72" l="1"/>
  <c r="E30" i="72" s="1"/>
  <c r="E6" i="70" l="1"/>
  <c r="E90" i="70" l="1"/>
  <c r="F90" i="70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D90" i="88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C98" i="88" s="1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E32" i="88"/>
  <c r="D32" i="88"/>
  <c r="F32" i="88" s="1"/>
  <c r="F37" i="88"/>
  <c r="D31" i="88"/>
  <c r="E30" i="88"/>
  <c r="E37" i="88" s="1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F90" i="87" s="1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C98" i="87" s="1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E75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F31" i="87"/>
  <c r="F37" i="87" s="1"/>
  <c r="D31" i="87"/>
  <c r="E31" i="87" s="1"/>
  <c r="E30" i="87"/>
  <c r="E37" i="87" s="1"/>
  <c r="D30" i="87"/>
  <c r="F30" i="87" s="1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I22" i="87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F9" i="87" s="1"/>
  <c r="D8" i="87"/>
  <c r="E8" i="87" s="1"/>
  <c r="E7" i="87"/>
  <c r="D7" i="87"/>
  <c r="F7" i="87" s="1"/>
  <c r="D6" i="87"/>
  <c r="E6" i="87" s="1"/>
  <c r="E5" i="87"/>
  <c r="D5" i="87"/>
  <c r="F5" i="87" s="1"/>
  <c r="D4" i="87"/>
  <c r="E4" i="87" s="1"/>
  <c r="E3" i="87"/>
  <c r="D3" i="87"/>
  <c r="F3" i="87" s="1"/>
  <c r="C97" i="86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E84" i="86"/>
  <c r="D84" i="86"/>
  <c r="F84" i="86" s="1"/>
  <c r="D83" i="86"/>
  <c r="F83" i="86" s="1"/>
  <c r="E82" i="86"/>
  <c r="D82" i="86"/>
  <c r="F82" i="86" s="1"/>
  <c r="D81" i="86"/>
  <c r="F81" i="86" s="1"/>
  <c r="F88" i="86" s="1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E12" i="86"/>
  <c r="E18" i="86" s="1"/>
  <c r="D12" i="86"/>
  <c r="D18" i="86" s="1"/>
  <c r="C10" i="86"/>
  <c r="B10" i="86"/>
  <c r="E9" i="86"/>
  <c r="D9" i="86"/>
  <c r="F9" i="86" s="1"/>
  <c r="D8" i="86"/>
  <c r="F8" i="86" s="1"/>
  <c r="D7" i="86"/>
  <c r="E7" i="86" s="1"/>
  <c r="D6" i="86"/>
  <c r="F6" i="86" s="1"/>
  <c r="E5" i="86"/>
  <c r="D5" i="86"/>
  <c r="F5" i="86" s="1"/>
  <c r="D4" i="86"/>
  <c r="F4" i="86" s="1"/>
  <c r="D3" i="86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D91" i="85"/>
  <c r="E91" i="85" s="1"/>
  <c r="E90" i="85"/>
  <c r="D90" i="85"/>
  <c r="F90" i="85" s="1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E81" i="85"/>
  <c r="D81" i="85"/>
  <c r="F81" i="85" s="1"/>
  <c r="C79" i="85"/>
  <c r="C98" i="85" s="1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E75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F64" i="85" s="1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F39" i="85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F31" i="85"/>
  <c r="D31" i="85"/>
  <c r="E31" i="85" s="1"/>
  <c r="E30" i="85"/>
  <c r="E37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I22" i="85"/>
  <c r="D22" i="85"/>
  <c r="E22" i="85" s="1"/>
  <c r="D21" i="85"/>
  <c r="E21" i="85" s="1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E18" i="85" s="1"/>
  <c r="C10" i="85"/>
  <c r="B10" i="85"/>
  <c r="E9" i="85"/>
  <c r="D9" i="85"/>
  <c r="F9" i="85" s="1"/>
  <c r="D8" i="85"/>
  <c r="E8" i="85" s="1"/>
  <c r="E7" i="85"/>
  <c r="D7" i="85"/>
  <c r="F7" i="85" s="1"/>
  <c r="D6" i="85"/>
  <c r="E6" i="85" s="1"/>
  <c r="E5" i="85"/>
  <c r="D5" i="85"/>
  <c r="F5" i="85" s="1"/>
  <c r="D4" i="85"/>
  <c r="E4" i="85" s="1"/>
  <c r="E3" i="85"/>
  <c r="E10" i="85" s="1"/>
  <c r="D3" i="85"/>
  <c r="F3" i="85" s="1"/>
  <c r="C97" i="84"/>
  <c r="B97" i="84"/>
  <c r="E96" i="84"/>
  <c r="D96" i="84"/>
  <c r="F96" i="84" s="1"/>
  <c r="D95" i="84"/>
  <c r="E95" i="84" s="1"/>
  <c r="E94" i="84"/>
  <c r="D94" i="84"/>
  <c r="F94" i="84" s="1"/>
  <c r="D93" i="84"/>
  <c r="E93" i="84" s="1"/>
  <c r="E92" i="84"/>
  <c r="D92" i="84"/>
  <c r="F92" i="84" s="1"/>
  <c r="D91" i="84"/>
  <c r="E91" i="84" s="1"/>
  <c r="E90" i="84"/>
  <c r="D90" i="84"/>
  <c r="F90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C98" i="84" s="1"/>
  <c r="B79" i="84"/>
  <c r="E78" i="84"/>
  <c r="D78" i="84"/>
  <c r="E77" i="84"/>
  <c r="E79" i="84" s="1"/>
  <c r="D77" i="84"/>
  <c r="D79" i="84" s="1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E32" i="84"/>
  <c r="D32" i="84"/>
  <c r="F32" i="84" s="1"/>
  <c r="F31" i="84"/>
  <c r="F37" i="84" s="1"/>
  <c r="D31" i="84"/>
  <c r="E31" i="84" s="1"/>
  <c r="E37" i="84"/>
  <c r="D30" i="84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I22" i="84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E13" i="84"/>
  <c r="D13" i="84"/>
  <c r="F13" i="84" s="1"/>
  <c r="D12" i="84"/>
  <c r="E12" i="84" s="1"/>
  <c r="E18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E5" i="84"/>
  <c r="D5" i="84"/>
  <c r="F5" i="84" s="1"/>
  <c r="D4" i="84"/>
  <c r="E4" i="84" s="1"/>
  <c r="E3" i="84"/>
  <c r="D3" i="84"/>
  <c r="F3" i="84" s="1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C98" i="83" s="1"/>
  <c r="B79" i="83"/>
  <c r="E78" i="83"/>
  <c r="D78" i="83"/>
  <c r="E77" i="83"/>
  <c r="E79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E75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F31" i="83"/>
  <c r="F37" i="83" s="1"/>
  <c r="D31" i="83"/>
  <c r="E31" i="83" s="1"/>
  <c r="E30" i="83"/>
  <c r="E37" i="83" s="1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D22" i="83"/>
  <c r="E22" i="83" s="1"/>
  <c r="D21" i="83"/>
  <c r="E21" i="83" s="1"/>
  <c r="E20" i="83"/>
  <c r="D20" i="83"/>
  <c r="F20" i="83" s="1"/>
  <c r="C18" i="83"/>
  <c r="B18" i="83"/>
  <c r="E17" i="83"/>
  <c r="D17" i="83"/>
  <c r="F17" i="83" s="1"/>
  <c r="D16" i="83"/>
  <c r="E16" i="83" s="1"/>
  <c r="E15" i="83"/>
  <c r="D15" i="83"/>
  <c r="F15" i="83" s="1"/>
  <c r="D14" i="83"/>
  <c r="E14" i="83" s="1"/>
  <c r="E13" i="83"/>
  <c r="D13" i="83"/>
  <c r="F13" i="83" s="1"/>
  <c r="D12" i="83"/>
  <c r="E12" i="83" s="1"/>
  <c r="E18" i="83" s="1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E5" i="83"/>
  <c r="D5" i="83"/>
  <c r="F5" i="83" s="1"/>
  <c r="D4" i="83"/>
  <c r="E4" i="83" s="1"/>
  <c r="D3" i="83"/>
  <c r="F3" i="83" s="1"/>
  <c r="C97" i="82"/>
  <c r="B97" i="82"/>
  <c r="D96" i="82"/>
  <c r="F96" i="82" s="1"/>
  <c r="D95" i="82"/>
  <c r="E95" i="82" s="1"/>
  <c r="D94" i="82"/>
  <c r="F94" i="82" s="1"/>
  <c r="D93" i="82"/>
  <c r="E93" i="82" s="1"/>
  <c r="D92" i="82"/>
  <c r="F92" i="82" s="1"/>
  <c r="D91" i="82"/>
  <c r="E91" i="82" s="1"/>
  <c r="D90" i="82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D82" i="82"/>
  <c r="E82" i="82" s="1"/>
  <c r="E81" i="82"/>
  <c r="E88" i="82" s="1"/>
  <c r="D81" i="82"/>
  <c r="F81" i="82" s="1"/>
  <c r="C79" i="82"/>
  <c r="B79" i="82"/>
  <c r="D78" i="82"/>
  <c r="E78" i="82" s="1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D62" i="82"/>
  <c r="F62" i="82" s="1"/>
  <c r="D61" i="82"/>
  <c r="E61" i="82" s="1"/>
  <c r="D60" i="82"/>
  <c r="F60" i="82" s="1"/>
  <c r="D59" i="82"/>
  <c r="E58" i="82"/>
  <c r="D58" i="82"/>
  <c r="F58" i="82" s="1"/>
  <c r="D57" i="82"/>
  <c r="E57" i="82" s="1"/>
  <c r="D56" i="82"/>
  <c r="F56" i="82" s="1"/>
  <c r="D55" i="82"/>
  <c r="E55" i="82" s="1"/>
  <c r="E54" i="82"/>
  <c r="D54" i="82"/>
  <c r="F54" i="82" s="1"/>
  <c r="D53" i="82"/>
  <c r="E53" i="82" s="1"/>
  <c r="D52" i="82"/>
  <c r="F52" i="82" s="1"/>
  <c r="D51" i="82"/>
  <c r="E51" i="82" s="1"/>
  <c r="E50" i="82"/>
  <c r="D50" i="82"/>
  <c r="F50" i="82" s="1"/>
  <c r="D49" i="82"/>
  <c r="E49" i="82" s="1"/>
  <c r="D48" i="82"/>
  <c r="F48" i="82" s="1"/>
  <c r="D47" i="82"/>
  <c r="E47" i="82" s="1"/>
  <c r="D46" i="82"/>
  <c r="F46" i="82" s="1"/>
  <c r="D45" i="82"/>
  <c r="E45" i="82" s="1"/>
  <c r="E44" i="82"/>
  <c r="D44" i="82"/>
  <c r="F44" i="82" s="1"/>
  <c r="D43" i="82"/>
  <c r="E43" i="82" s="1"/>
  <c r="D42" i="82"/>
  <c r="F42" i="82" s="1"/>
  <c r="D41" i="82"/>
  <c r="E41" i="82" s="1"/>
  <c r="E40" i="82"/>
  <c r="D40" i="82"/>
  <c r="F40" i="82" s="1"/>
  <c r="D39" i="82"/>
  <c r="E39" i="82" s="1"/>
  <c r="D38" i="82"/>
  <c r="F38" i="82" s="1"/>
  <c r="C37" i="82"/>
  <c r="B37" i="82"/>
  <c r="D36" i="82"/>
  <c r="F36" i="82" s="1"/>
  <c r="D35" i="82"/>
  <c r="E35" i="82" s="1"/>
  <c r="E34" i="82"/>
  <c r="D34" i="82"/>
  <c r="F34" i="82" s="1"/>
  <c r="D33" i="82"/>
  <c r="E33" i="82" s="1"/>
  <c r="D32" i="82"/>
  <c r="F32" i="82" s="1"/>
  <c r="D31" i="82"/>
  <c r="E31" i="82" s="1"/>
  <c r="E30" i="82"/>
  <c r="D30" i="82"/>
  <c r="F30" i="82" s="1"/>
  <c r="C28" i="82"/>
  <c r="B28" i="82"/>
  <c r="E27" i="82"/>
  <c r="D27" i="82"/>
  <c r="F27" i="82" s="1"/>
  <c r="D26" i="82"/>
  <c r="E26" i="82" s="1"/>
  <c r="D25" i="82"/>
  <c r="F25" i="82" s="1"/>
  <c r="D24" i="82"/>
  <c r="E24" i="82" s="1"/>
  <c r="D23" i="82"/>
  <c r="E23" i="82" s="1"/>
  <c r="D22" i="82"/>
  <c r="E22" i="82" s="1"/>
  <c r="D21" i="82"/>
  <c r="E21" i="82" s="1"/>
  <c r="D20" i="82"/>
  <c r="F20" i="82" s="1"/>
  <c r="C18" i="82"/>
  <c r="B18" i="82"/>
  <c r="D17" i="82"/>
  <c r="F17" i="82" s="1"/>
  <c r="D16" i="82"/>
  <c r="E16" i="82" s="1"/>
  <c r="D15" i="82"/>
  <c r="F15" i="82" s="1"/>
  <c r="D14" i="82"/>
  <c r="E14" i="82" s="1"/>
  <c r="D13" i="82"/>
  <c r="F13" i="82" s="1"/>
  <c r="D12" i="82"/>
  <c r="E12" i="82" s="1"/>
  <c r="E18" i="82" s="1"/>
  <c r="C10" i="82"/>
  <c r="B10" i="82"/>
  <c r="D9" i="82"/>
  <c r="E9" i="82" s="1"/>
  <c r="E8" i="82"/>
  <c r="D8" i="82"/>
  <c r="F8" i="82" s="1"/>
  <c r="D7" i="82"/>
  <c r="E7" i="82" s="1"/>
  <c r="D6" i="82"/>
  <c r="F6" i="82" s="1"/>
  <c r="D5" i="82"/>
  <c r="E5" i="82" s="1"/>
  <c r="E4" i="82"/>
  <c r="D4" i="82"/>
  <c r="F4" i="82" s="1"/>
  <c r="D3" i="82"/>
  <c r="D10" i="82" s="1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D91" i="81"/>
  <c r="D90" i="8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C98" i="81" s="1"/>
  <c r="B79" i="81"/>
  <c r="E78" i="81"/>
  <c r="D78" i="81"/>
  <c r="E77" i="81"/>
  <c r="E79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E75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F64" i="81" s="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F47" i="81"/>
  <c r="D47" i="81"/>
  <c r="E47" i="81" s="1"/>
  <c r="E46" i="81"/>
  <c r="D46" i="81"/>
  <c r="F46" i="81" s="1"/>
  <c r="F45" i="81"/>
  <c r="D45" i="81"/>
  <c r="E45" i="81" s="1"/>
  <c r="E44" i="81"/>
  <c r="D44" i="81"/>
  <c r="F44" i="81" s="1"/>
  <c r="F43" i="81"/>
  <c r="D43" i="81"/>
  <c r="E43" i="81" s="1"/>
  <c r="E42" i="81"/>
  <c r="D42" i="81"/>
  <c r="F42" i="81" s="1"/>
  <c r="F41" i="81"/>
  <c r="D41" i="81"/>
  <c r="E41" i="81" s="1"/>
  <c r="E40" i="81"/>
  <c r="D40" i="81"/>
  <c r="F40" i="81" s="1"/>
  <c r="F39" i="8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E33" i="81" s="1"/>
  <c r="E32" i="81"/>
  <c r="D32" i="81"/>
  <c r="F32" i="81" s="1"/>
  <c r="F31" i="81"/>
  <c r="F37" i="81" s="1"/>
  <c r="D31" i="81"/>
  <c r="E31" i="81" s="1"/>
  <c r="E30" i="81"/>
  <c r="E37" i="81" s="1"/>
  <c r="D30" i="81"/>
  <c r="F30" i="81" s="1"/>
  <c r="C28" i="81"/>
  <c r="B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I22" i="81"/>
  <c r="D22" i="81"/>
  <c r="E22" i="81" s="1"/>
  <c r="D21" i="81"/>
  <c r="E21" i="81" s="1"/>
  <c r="E20" i="81"/>
  <c r="D20" i="81"/>
  <c r="F20" i="81" s="1"/>
  <c r="C18" i="81"/>
  <c r="B18" i="81"/>
  <c r="E17" i="81"/>
  <c r="D17" i="81"/>
  <c r="F17" i="81" s="1"/>
  <c r="D16" i="81"/>
  <c r="E16" i="81" s="1"/>
  <c r="E15" i="81"/>
  <c r="D15" i="81"/>
  <c r="F15" i="81" s="1"/>
  <c r="D14" i="81"/>
  <c r="E14" i="81" s="1"/>
  <c r="E13" i="81"/>
  <c r="D13" i="81"/>
  <c r="F13" i="81" s="1"/>
  <c r="D12" i="81"/>
  <c r="E12" i="81" s="1"/>
  <c r="E18" i="81" s="1"/>
  <c r="C10" i="81"/>
  <c r="B10" i="81"/>
  <c r="E9" i="81"/>
  <c r="D9" i="81"/>
  <c r="F9" i="81" s="1"/>
  <c r="D8" i="81"/>
  <c r="E8" i="81" s="1"/>
  <c r="E7" i="81"/>
  <c r="D7" i="81"/>
  <c r="F7" i="81" s="1"/>
  <c r="D6" i="81"/>
  <c r="E6" i="81" s="1"/>
  <c r="D5" i="81"/>
  <c r="F5" i="81" s="1"/>
  <c r="D4" i="81"/>
  <c r="E4" i="81" s="1"/>
  <c r="D3" i="81"/>
  <c r="F3" i="81" s="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D92" i="80"/>
  <c r="E92" i="80" s="1"/>
  <c r="E91" i="80"/>
  <c r="D91" i="80"/>
  <c r="F91" i="80" s="1"/>
  <c r="D90" i="80"/>
  <c r="F90" i="80" s="1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B98" i="80" s="1"/>
  <c r="D78" i="80"/>
  <c r="E78" i="80" s="1"/>
  <c r="D77" i="80"/>
  <c r="E77" i="80" s="1"/>
  <c r="E79" i="80" s="1"/>
  <c r="F75" i="80"/>
  <c r="E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E67" i="80"/>
  <c r="D67" i="80"/>
  <c r="E66" i="80"/>
  <c r="D66" i="80"/>
  <c r="D75" i="80" s="1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E53" i="80"/>
  <c r="D53" i="80"/>
  <c r="F53" i="80" s="1"/>
  <c r="D52" i="80"/>
  <c r="E52" i="80" s="1"/>
  <c r="E51" i="80"/>
  <c r="D51" i="80"/>
  <c r="F51" i="80" s="1"/>
  <c r="D50" i="80"/>
  <c r="E50" i="80" s="1"/>
  <c r="E49" i="80"/>
  <c r="D49" i="80"/>
  <c r="F49" i="80" s="1"/>
  <c r="D48" i="80"/>
  <c r="E48" i="80" s="1"/>
  <c r="E47" i="80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E41" i="80"/>
  <c r="D41" i="80"/>
  <c r="F41" i="80" s="1"/>
  <c r="D40" i="80"/>
  <c r="E40" i="80" s="1"/>
  <c r="E39" i="80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F32" i="80"/>
  <c r="D32" i="80"/>
  <c r="E32" i="80" s="1"/>
  <c r="E31" i="80"/>
  <c r="D31" i="80"/>
  <c r="F31" i="80" s="1"/>
  <c r="F30" i="80"/>
  <c r="F37" i="80" s="1"/>
  <c r="D30" i="80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I22" i="80"/>
  <c r="E22" i="80"/>
  <c r="D22" i="80"/>
  <c r="F22" i="80" s="1"/>
  <c r="E21" i="80"/>
  <c r="D21" i="80"/>
  <c r="F21" i="80" s="1"/>
  <c r="F20" i="80"/>
  <c r="D20" i="80"/>
  <c r="E18" i="80"/>
  <c r="C18" i="80"/>
  <c r="B18" i="80"/>
  <c r="D17" i="80"/>
  <c r="E17" i="80" s="1"/>
  <c r="E16" i="80"/>
  <c r="D16" i="80"/>
  <c r="F16" i="80" s="1"/>
  <c r="D15" i="80"/>
  <c r="E15" i="80" s="1"/>
  <c r="E14" i="80"/>
  <c r="D14" i="80"/>
  <c r="F14" i="80" s="1"/>
  <c r="D13" i="80"/>
  <c r="E13" i="80" s="1"/>
  <c r="E12" i="80"/>
  <c r="D12" i="80"/>
  <c r="D18" i="80" s="1"/>
  <c r="C10" i="80"/>
  <c r="B10" i="80"/>
  <c r="E9" i="80"/>
  <c r="D9" i="80"/>
  <c r="F9" i="80" s="1"/>
  <c r="D8" i="80"/>
  <c r="E8" i="80" s="1"/>
  <c r="E7" i="80"/>
  <c r="D7" i="80"/>
  <c r="F7" i="80" s="1"/>
  <c r="D6" i="80"/>
  <c r="E6" i="80" s="1"/>
  <c r="E5" i="80"/>
  <c r="D5" i="80"/>
  <c r="F5" i="80" s="1"/>
  <c r="D4" i="80"/>
  <c r="E4" i="80" s="1"/>
  <c r="E3" i="80"/>
  <c r="E10" i="80" s="1"/>
  <c r="D3" i="80"/>
  <c r="F3" i="80" s="1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0" i="69"/>
  <c r="E97" i="69" s="1"/>
  <c r="D90" i="69"/>
  <c r="F90" i="69" s="1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F88" i="69" s="1"/>
  <c r="D82" i="69"/>
  <c r="E82" i="69" s="1"/>
  <c r="E81" i="69"/>
  <c r="E88" i="69" s="1"/>
  <c r="D81" i="69"/>
  <c r="F81" i="69" s="1"/>
  <c r="E79" i="69"/>
  <c r="C79" i="69"/>
  <c r="C98" i="69" s="1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E50" i="69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E40" i="69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E30" i="69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F14" i="69"/>
  <c r="D14" i="69"/>
  <c r="E14" i="69" s="1"/>
  <c r="E13" i="69"/>
  <c r="D13" i="69"/>
  <c r="F13" i="69" s="1"/>
  <c r="F12" i="69"/>
  <c r="F18" i="69" s="1"/>
  <c r="D12" i="69"/>
  <c r="E12" i="69" s="1"/>
  <c r="E18" i="69" s="1"/>
  <c r="C10" i="69"/>
  <c r="B10" i="69"/>
  <c r="D9" i="69"/>
  <c r="E9" i="69" s="1"/>
  <c r="E8" i="69"/>
  <c r="D8" i="69"/>
  <c r="F8" i="69" s="1"/>
  <c r="D7" i="69"/>
  <c r="E7" i="69" s="1"/>
  <c r="E6" i="69"/>
  <c r="D6" i="69"/>
  <c r="F6" i="69" s="1"/>
  <c r="D5" i="69"/>
  <c r="E5" i="69" s="1"/>
  <c r="E10" i="69" s="1"/>
  <c r="E4" i="69"/>
  <c r="D4" i="69"/>
  <c r="F4" i="69" s="1"/>
  <c r="D3" i="69"/>
  <c r="C108" i="68"/>
  <c r="B108" i="68"/>
  <c r="E107" i="68"/>
  <c r="D107" i="68"/>
  <c r="F107" i="68" s="1"/>
  <c r="F106" i="68"/>
  <c r="D106" i="68"/>
  <c r="E106" i="68" s="1"/>
  <c r="E105" i="68"/>
  <c r="D105" i="68"/>
  <c r="F105" i="68" s="1"/>
  <c r="F104" i="68"/>
  <c r="D104" i="68"/>
  <c r="E103" i="68"/>
  <c r="D103" i="68"/>
  <c r="F103" i="68" s="1"/>
  <c r="F102" i="68"/>
  <c r="F108" i="68" s="1"/>
  <c r="D102" i="68"/>
  <c r="E102" i="68" s="1"/>
  <c r="E108" i="68"/>
  <c r="D101" i="68"/>
  <c r="C99" i="68"/>
  <c r="B99" i="68"/>
  <c r="E98" i="68"/>
  <c r="D98" i="68"/>
  <c r="F98" i="68" s="1"/>
  <c r="F97" i="68"/>
  <c r="D97" i="68"/>
  <c r="E97" i="68" s="1"/>
  <c r="E96" i="68"/>
  <c r="D96" i="68"/>
  <c r="F96" i="68" s="1"/>
  <c r="F95" i="68"/>
  <c r="D95" i="68"/>
  <c r="E95" i="68" s="1"/>
  <c r="E94" i="68"/>
  <c r="D94" i="68"/>
  <c r="F94" i="68" s="1"/>
  <c r="F93" i="68"/>
  <c r="F99" i="68" s="1"/>
  <c r="D93" i="68"/>
  <c r="E93" i="68" s="1"/>
  <c r="E92" i="68"/>
  <c r="E99" i="68" s="1"/>
  <c r="D92" i="68"/>
  <c r="F92" i="68" s="1"/>
  <c r="E90" i="68"/>
  <c r="C90" i="68"/>
  <c r="B90" i="68"/>
  <c r="E89" i="68"/>
  <c r="D89" i="68"/>
  <c r="E88" i="68"/>
  <c r="D88" i="68"/>
  <c r="D90" i="68" s="1"/>
  <c r="F86" i="68"/>
  <c r="C86" i="68"/>
  <c r="B86" i="68"/>
  <c r="D85" i="68"/>
  <c r="E85" i="68" s="1"/>
  <c r="D84" i="68"/>
  <c r="E84" i="68" s="1"/>
  <c r="D83" i="68"/>
  <c r="E83" i="68" s="1"/>
  <c r="D82" i="68"/>
  <c r="E82" i="68" s="1"/>
  <c r="D81" i="68"/>
  <c r="E81" i="68" s="1"/>
  <c r="D80" i="68"/>
  <c r="E80" i="68" s="1"/>
  <c r="D79" i="68"/>
  <c r="E79" i="68" s="1"/>
  <c r="D78" i="68"/>
  <c r="E78" i="68" s="1"/>
  <c r="D77" i="68"/>
  <c r="E77" i="68" s="1"/>
  <c r="C75" i="68"/>
  <c r="D65" i="68"/>
  <c r="E65" i="68" s="1"/>
  <c r="D64" i="68"/>
  <c r="D63" i="68"/>
  <c r="E63" i="68" s="1"/>
  <c r="E62" i="68"/>
  <c r="D62" i="68"/>
  <c r="F62" i="68" s="1"/>
  <c r="D61" i="68"/>
  <c r="E60" i="68"/>
  <c r="D60" i="68"/>
  <c r="F60" i="68" s="1"/>
  <c r="D59" i="68"/>
  <c r="E59" i="68" s="1"/>
  <c r="D58" i="68"/>
  <c r="D57" i="68"/>
  <c r="E57" i="68" s="1"/>
  <c r="E55" i="68"/>
  <c r="D55" i="68"/>
  <c r="F55" i="68" s="1"/>
  <c r="D54" i="68"/>
  <c r="E54" i="68" s="1"/>
  <c r="D53" i="68"/>
  <c r="F53" i="68" s="1"/>
  <c r="D51" i="68"/>
  <c r="E51" i="68" s="1"/>
  <c r="E50" i="68"/>
  <c r="D50" i="68"/>
  <c r="F50" i="68" s="1"/>
  <c r="D49" i="68"/>
  <c r="E49" i="68" s="1"/>
  <c r="D48" i="68"/>
  <c r="F48" i="68" s="1"/>
  <c r="D47" i="68"/>
  <c r="E47" i="68" s="1"/>
  <c r="D46" i="68"/>
  <c r="F46" i="68" s="1"/>
  <c r="D45" i="68"/>
  <c r="E45" i="68" s="1"/>
  <c r="E44" i="68"/>
  <c r="D44" i="68"/>
  <c r="F44" i="68" s="1"/>
  <c r="D43" i="68"/>
  <c r="E43" i="68" s="1"/>
  <c r="E42" i="68"/>
  <c r="D42" i="68"/>
  <c r="F42" i="68" s="1"/>
  <c r="D41" i="68"/>
  <c r="E41" i="68" s="1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E34" i="68"/>
  <c r="D34" i="68"/>
  <c r="F34" i="68" s="1"/>
  <c r="D33" i="68"/>
  <c r="E33" i="68" s="1"/>
  <c r="E32" i="68"/>
  <c r="D32" i="68"/>
  <c r="F32" i="68" s="1"/>
  <c r="D31" i="68"/>
  <c r="E31" i="68" s="1"/>
  <c r="D30" i="68"/>
  <c r="C28" i="68"/>
  <c r="B28" i="68"/>
  <c r="E27" i="68"/>
  <c r="D27" i="68"/>
  <c r="F27" i="68" s="1"/>
  <c r="D26" i="68"/>
  <c r="E26" i="68" s="1"/>
  <c r="E25" i="68"/>
  <c r="D25" i="68"/>
  <c r="F25" i="68" s="1"/>
  <c r="D24" i="68"/>
  <c r="E24" i="68" s="1"/>
  <c r="D23" i="68"/>
  <c r="E23" i="68" s="1"/>
  <c r="F22" i="68"/>
  <c r="D22" i="68"/>
  <c r="E22" i="68" s="1"/>
  <c r="F21" i="68"/>
  <c r="D21" i="68"/>
  <c r="E21" i="68" s="1"/>
  <c r="E20" i="68"/>
  <c r="E28" i="68" s="1"/>
  <c r="D20" i="68"/>
  <c r="F20" i="68" s="1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D14" i="68"/>
  <c r="E14" i="68" s="1"/>
  <c r="D13" i="68"/>
  <c r="F13" i="68" s="1"/>
  <c r="D12" i="68"/>
  <c r="E12" i="68" s="1"/>
  <c r="C10" i="68"/>
  <c r="B10" i="68"/>
  <c r="D9" i="68"/>
  <c r="E9" i="68" s="1"/>
  <c r="E8" i="68"/>
  <c r="D8" i="68"/>
  <c r="F8" i="68" s="1"/>
  <c r="D7" i="68"/>
  <c r="E7" i="68" s="1"/>
  <c r="E6" i="68"/>
  <c r="D6" i="68"/>
  <c r="F6" i="68" s="1"/>
  <c r="D5" i="68"/>
  <c r="E5" i="68" s="1"/>
  <c r="D4" i="68"/>
  <c r="F4" i="68" s="1"/>
  <c r="D3" i="68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D90" i="67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B79" i="67"/>
  <c r="E78" i="67"/>
  <c r="D78" i="67"/>
  <c r="E77" i="67"/>
  <c r="E79" i="67" s="1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F39" i="67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F31" i="67"/>
  <c r="D31" i="67"/>
  <c r="E31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3" i="67"/>
  <c r="D13" i="67"/>
  <c r="F13" i="67" s="1"/>
  <c r="D12" i="67"/>
  <c r="E12" i="67" s="1"/>
  <c r="E18" i="67" s="1"/>
  <c r="C10" i="67"/>
  <c r="B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D3" i="67"/>
  <c r="F3" i="67" s="1"/>
  <c r="C109" i="66"/>
  <c r="B109" i="66"/>
  <c r="D108" i="66"/>
  <c r="F108" i="66" s="1"/>
  <c r="D107" i="66"/>
  <c r="E107" i="66" s="1"/>
  <c r="D106" i="66"/>
  <c r="F106" i="66" s="1"/>
  <c r="D105" i="66"/>
  <c r="E105" i="66" s="1"/>
  <c r="D104" i="66"/>
  <c r="F104" i="66" s="1"/>
  <c r="D103" i="66"/>
  <c r="E103" i="66" s="1"/>
  <c r="D102" i="66"/>
  <c r="F102" i="66" s="1"/>
  <c r="C100" i="66"/>
  <c r="B100" i="66"/>
  <c r="D99" i="66"/>
  <c r="F99" i="66" s="1"/>
  <c r="D98" i="66"/>
  <c r="E98" i="66" s="1"/>
  <c r="D97" i="66"/>
  <c r="F97" i="66" s="1"/>
  <c r="D96" i="66"/>
  <c r="E96" i="66" s="1"/>
  <c r="D95" i="66"/>
  <c r="F95" i="66" s="1"/>
  <c r="D94" i="66"/>
  <c r="E94" i="66" s="1"/>
  <c r="D93" i="66"/>
  <c r="F93" i="66" s="1"/>
  <c r="C91" i="66"/>
  <c r="B91" i="66"/>
  <c r="D90" i="66"/>
  <c r="E90" i="66" s="1"/>
  <c r="D89" i="66"/>
  <c r="F87" i="66"/>
  <c r="C87" i="66"/>
  <c r="B87" i="66"/>
  <c r="D86" i="66"/>
  <c r="E86" i="66" s="1"/>
  <c r="D85" i="66"/>
  <c r="E85" i="66" s="1"/>
  <c r="D84" i="66"/>
  <c r="E84" i="66" s="1"/>
  <c r="D83" i="66"/>
  <c r="E83" i="66" s="1"/>
  <c r="D82" i="66"/>
  <c r="E82" i="66" s="1"/>
  <c r="D81" i="66"/>
  <c r="E81" i="66" s="1"/>
  <c r="D80" i="66"/>
  <c r="E80" i="66" s="1"/>
  <c r="D79" i="66"/>
  <c r="E79" i="66" s="1"/>
  <c r="D78" i="66"/>
  <c r="E78" i="66" s="1"/>
  <c r="C76" i="66"/>
  <c r="B76" i="66"/>
  <c r="D63" i="66"/>
  <c r="E63" i="66" s="1"/>
  <c r="D62" i="66"/>
  <c r="F62" i="66" s="1"/>
  <c r="D61" i="66"/>
  <c r="E61" i="66" s="1"/>
  <c r="D60" i="66"/>
  <c r="F60" i="66" s="1"/>
  <c r="D58" i="66"/>
  <c r="F58" i="66" s="1"/>
  <c r="D57" i="66"/>
  <c r="E57" i="66" s="1"/>
  <c r="D56" i="66"/>
  <c r="F56" i="66" s="1"/>
  <c r="D55" i="66"/>
  <c r="F55" i="66" s="1"/>
  <c r="D54" i="66"/>
  <c r="E54" i="66" s="1"/>
  <c r="D52" i="66"/>
  <c r="F52" i="66" s="1"/>
  <c r="D51" i="66"/>
  <c r="E51" i="66" s="1"/>
  <c r="D50" i="66"/>
  <c r="F50" i="66" s="1"/>
  <c r="D49" i="66"/>
  <c r="E49" i="66" s="1"/>
  <c r="D48" i="66"/>
  <c r="F48" i="66" s="1"/>
  <c r="D47" i="66"/>
  <c r="D46" i="66"/>
  <c r="F46" i="66" s="1"/>
  <c r="D45" i="66"/>
  <c r="E45" i="66" s="1"/>
  <c r="D44" i="66"/>
  <c r="F44" i="66" s="1"/>
  <c r="D43" i="66"/>
  <c r="E43" i="66" s="1"/>
  <c r="D42" i="66"/>
  <c r="F42" i="66" s="1"/>
  <c r="D40" i="66"/>
  <c r="F40" i="66" s="1"/>
  <c r="D39" i="66"/>
  <c r="E39" i="66" s="1"/>
  <c r="D38" i="66"/>
  <c r="F38" i="66" s="1"/>
  <c r="C37" i="66"/>
  <c r="B37" i="66"/>
  <c r="D36" i="66"/>
  <c r="F36" i="66" s="1"/>
  <c r="D35" i="66"/>
  <c r="E35" i="66" s="1"/>
  <c r="D34" i="66"/>
  <c r="F34" i="66" s="1"/>
  <c r="D33" i="66"/>
  <c r="E33" i="66" s="1"/>
  <c r="D32" i="66"/>
  <c r="F32" i="66" s="1"/>
  <c r="D31" i="66"/>
  <c r="E31" i="66" s="1"/>
  <c r="D30" i="66"/>
  <c r="C28" i="66"/>
  <c r="B28" i="66"/>
  <c r="D27" i="66"/>
  <c r="F27" i="66" s="1"/>
  <c r="D26" i="66"/>
  <c r="E26" i="66" s="1"/>
  <c r="D25" i="66"/>
  <c r="F25" i="66" s="1"/>
  <c r="D24" i="66"/>
  <c r="E24" i="66" s="1"/>
  <c r="D23" i="66"/>
  <c r="E23" i="66" s="1"/>
  <c r="I22" i="66"/>
  <c r="D22" i="66"/>
  <c r="E22" i="66" s="1"/>
  <c r="D21" i="66"/>
  <c r="E21" i="66" s="1"/>
  <c r="D20" i="66"/>
  <c r="F20" i="66" s="1"/>
  <c r="C18" i="66"/>
  <c r="B18" i="66"/>
  <c r="D17" i="66"/>
  <c r="F17" i="66" s="1"/>
  <c r="D16" i="66"/>
  <c r="E16" i="66" s="1"/>
  <c r="D15" i="66"/>
  <c r="F15" i="66" s="1"/>
  <c r="D14" i="66"/>
  <c r="E14" i="66" s="1"/>
  <c r="D13" i="66"/>
  <c r="F13" i="66" s="1"/>
  <c r="D12" i="66"/>
  <c r="E12" i="66" s="1"/>
  <c r="E18" i="66" s="1"/>
  <c r="C10" i="66"/>
  <c r="B10" i="66"/>
  <c r="D9" i="66"/>
  <c r="E9" i="66" s="1"/>
  <c r="D8" i="66"/>
  <c r="F8" i="66" s="1"/>
  <c r="D7" i="66"/>
  <c r="E7" i="66" s="1"/>
  <c r="E6" i="66"/>
  <c r="D6" i="66"/>
  <c r="F6" i="66" s="1"/>
  <c r="D5" i="66"/>
  <c r="E5" i="66" s="1"/>
  <c r="D4" i="66"/>
  <c r="F4" i="66" s="1"/>
  <c r="D3" i="66"/>
  <c r="C97" i="65"/>
  <c r="B97" i="65"/>
  <c r="E96" i="65"/>
  <c r="D96" i="65"/>
  <c r="F96" i="65" s="1"/>
  <c r="F95" i="65"/>
  <c r="D95" i="65"/>
  <c r="E95" i="65" s="1"/>
  <c r="E94" i="65"/>
  <c r="D94" i="65"/>
  <c r="F94" i="65" s="1"/>
  <c r="F93" i="65"/>
  <c r="D93" i="65"/>
  <c r="E93" i="65" s="1"/>
  <c r="E92" i="65"/>
  <c r="D92" i="65"/>
  <c r="F92" i="65" s="1"/>
  <c r="F91" i="65"/>
  <c r="F97" i="65" s="1"/>
  <c r="D91" i="65"/>
  <c r="E91" i="65" s="1"/>
  <c r="E90" i="65"/>
  <c r="E97" i="65" s="1"/>
  <c r="D90" i="65"/>
  <c r="F90" i="65" s="1"/>
  <c r="C88" i="65"/>
  <c r="B88" i="65"/>
  <c r="E87" i="65"/>
  <c r="D87" i="65"/>
  <c r="F87" i="65" s="1"/>
  <c r="F86" i="65"/>
  <c r="D86" i="65"/>
  <c r="E86" i="65" s="1"/>
  <c r="E85" i="65"/>
  <c r="D85" i="65"/>
  <c r="F85" i="65" s="1"/>
  <c r="F84" i="65"/>
  <c r="D84" i="65"/>
  <c r="E84" i="65" s="1"/>
  <c r="E83" i="65"/>
  <c r="D83" i="65"/>
  <c r="F83" i="65" s="1"/>
  <c r="F82" i="65"/>
  <c r="F88" i="65" s="1"/>
  <c r="D82" i="65"/>
  <c r="E82" i="65" s="1"/>
  <c r="E81" i="65"/>
  <c r="E88" i="65" s="1"/>
  <c r="D81" i="65"/>
  <c r="F81" i="65" s="1"/>
  <c r="E79" i="65"/>
  <c r="C79" i="65"/>
  <c r="B79" i="65"/>
  <c r="E78" i="65"/>
  <c r="D78" i="65"/>
  <c r="E77" i="65"/>
  <c r="D77" i="65"/>
  <c r="D79" i="65" s="1"/>
  <c r="F75" i="65"/>
  <c r="C75" i="65"/>
  <c r="B75" i="65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D67" i="65"/>
  <c r="E67" i="65" s="1"/>
  <c r="D66" i="65"/>
  <c r="E66" i="65" s="1"/>
  <c r="C64" i="65"/>
  <c r="B64" i="65"/>
  <c r="D63" i="65"/>
  <c r="E63" i="65" s="1"/>
  <c r="E62" i="65"/>
  <c r="D62" i="65"/>
  <c r="F62" i="65" s="1"/>
  <c r="D61" i="65"/>
  <c r="E61" i="65" s="1"/>
  <c r="E60" i="65"/>
  <c r="D60" i="65"/>
  <c r="F60" i="65" s="1"/>
  <c r="D59" i="65"/>
  <c r="E58" i="65"/>
  <c r="D58" i="65"/>
  <c r="F58" i="65" s="1"/>
  <c r="D57" i="65"/>
  <c r="E57" i="65" s="1"/>
  <c r="E56" i="65"/>
  <c r="D56" i="65"/>
  <c r="F56" i="65" s="1"/>
  <c r="D55" i="65"/>
  <c r="E55" i="65" s="1"/>
  <c r="E54" i="65"/>
  <c r="D54" i="65"/>
  <c r="F54" i="65" s="1"/>
  <c r="D53" i="65"/>
  <c r="E53" i="65" s="1"/>
  <c r="E52" i="65"/>
  <c r="D52" i="65"/>
  <c r="F52" i="65" s="1"/>
  <c r="D51" i="65"/>
  <c r="E51" i="65" s="1"/>
  <c r="E50" i="65"/>
  <c r="D50" i="65"/>
  <c r="F50" i="65" s="1"/>
  <c r="D49" i="65"/>
  <c r="E49" i="65" s="1"/>
  <c r="E48" i="65"/>
  <c r="D48" i="65"/>
  <c r="F48" i="65" s="1"/>
  <c r="D47" i="65"/>
  <c r="E47" i="65" s="1"/>
  <c r="E46" i="65"/>
  <c r="D46" i="65"/>
  <c r="F46" i="65" s="1"/>
  <c r="D45" i="65"/>
  <c r="E45" i="65" s="1"/>
  <c r="E44" i="65"/>
  <c r="D44" i="65"/>
  <c r="F44" i="65" s="1"/>
  <c r="D43" i="65"/>
  <c r="E43" i="65" s="1"/>
  <c r="E42" i="65"/>
  <c r="D42" i="65"/>
  <c r="F42" i="65" s="1"/>
  <c r="D41" i="65"/>
  <c r="E41" i="65" s="1"/>
  <c r="E40" i="65"/>
  <c r="D40" i="65"/>
  <c r="F40" i="65" s="1"/>
  <c r="D39" i="65"/>
  <c r="E39" i="65" s="1"/>
  <c r="E38" i="65"/>
  <c r="D38" i="65"/>
  <c r="F38" i="65" s="1"/>
  <c r="C37" i="65"/>
  <c r="B37" i="65"/>
  <c r="E36" i="65"/>
  <c r="D36" i="65"/>
  <c r="F36" i="65" s="1"/>
  <c r="D35" i="65"/>
  <c r="E35" i="65" s="1"/>
  <c r="E34" i="65"/>
  <c r="D34" i="65"/>
  <c r="F34" i="65" s="1"/>
  <c r="D33" i="65"/>
  <c r="E33" i="65" s="1"/>
  <c r="E32" i="65"/>
  <c r="D32" i="65"/>
  <c r="F32" i="65" s="1"/>
  <c r="D31" i="65"/>
  <c r="E31" i="65" s="1"/>
  <c r="E30" i="65"/>
  <c r="D30" i="65"/>
  <c r="F30" i="65" s="1"/>
  <c r="C28" i="65"/>
  <c r="B28" i="65"/>
  <c r="E27" i="65"/>
  <c r="D27" i="65"/>
  <c r="F27" i="65" s="1"/>
  <c r="D26" i="65"/>
  <c r="E26" i="65" s="1"/>
  <c r="D24" i="65"/>
  <c r="E24" i="65" s="1"/>
  <c r="D23" i="65"/>
  <c r="E23" i="65" s="1"/>
  <c r="I22" i="65"/>
  <c r="F22" i="65"/>
  <c r="D22" i="65"/>
  <c r="E22" i="65" s="1"/>
  <c r="F21" i="65"/>
  <c r="D21" i="65"/>
  <c r="E21" i="65" s="1"/>
  <c r="E20" i="65"/>
  <c r="D20" i="65"/>
  <c r="F20" i="65" s="1"/>
  <c r="C18" i="65"/>
  <c r="B18" i="65"/>
  <c r="E17" i="65"/>
  <c r="D17" i="65"/>
  <c r="F17" i="65" s="1"/>
  <c r="F16" i="65"/>
  <c r="D16" i="65"/>
  <c r="E16" i="65" s="1"/>
  <c r="E15" i="65"/>
  <c r="D15" i="65"/>
  <c r="F15" i="65" s="1"/>
  <c r="F14" i="65"/>
  <c r="D14" i="65"/>
  <c r="E14" i="65" s="1"/>
  <c r="E13" i="65"/>
  <c r="D13" i="65"/>
  <c r="F13" i="65" s="1"/>
  <c r="F12" i="65"/>
  <c r="F18" i="65" s="1"/>
  <c r="D12" i="65"/>
  <c r="E12" i="65" s="1"/>
  <c r="E18" i="65" s="1"/>
  <c r="C10" i="65"/>
  <c r="B10" i="65"/>
  <c r="D9" i="65"/>
  <c r="E9" i="65" s="1"/>
  <c r="E8" i="65"/>
  <c r="D8" i="65"/>
  <c r="F8" i="65" s="1"/>
  <c r="D7" i="65"/>
  <c r="E7" i="65" s="1"/>
  <c r="D6" i="65"/>
  <c r="F6" i="65" s="1"/>
  <c r="D5" i="65"/>
  <c r="E5" i="65" s="1"/>
  <c r="E4" i="65"/>
  <c r="D4" i="65"/>
  <c r="F4" i="65" s="1"/>
  <c r="D3" i="65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C98" i="64" s="1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E75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F31" i="64"/>
  <c r="F37" i="64" s="1"/>
  <c r="D31" i="64"/>
  <c r="E31" i="64" s="1"/>
  <c r="E30" i="64"/>
  <c r="E37" i="64" s="1"/>
  <c r="D30" i="64"/>
  <c r="F30" i="64" s="1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I22" i="64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E15" i="64"/>
  <c r="D15" i="64"/>
  <c r="F15" i="64" s="1"/>
  <c r="D14" i="64"/>
  <c r="E14" i="64" s="1"/>
  <c r="E13" i="64"/>
  <c r="D13" i="64"/>
  <c r="F13" i="64" s="1"/>
  <c r="D12" i="64"/>
  <c r="E12" i="64" s="1"/>
  <c r="E18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E5" i="64"/>
  <c r="D5" i="64"/>
  <c r="F5" i="64" s="1"/>
  <c r="D4" i="64"/>
  <c r="E4" i="64" s="1"/>
  <c r="E3" i="64"/>
  <c r="E10" i="64" s="1"/>
  <c r="D3" i="64"/>
  <c r="F3" i="64" s="1"/>
  <c r="C97" i="63"/>
  <c r="B97" i="63"/>
  <c r="E96" i="63"/>
  <c r="D96" i="63"/>
  <c r="F96" i="63" s="1"/>
  <c r="D95" i="63"/>
  <c r="E95" i="63" s="1"/>
  <c r="E94" i="63"/>
  <c r="D94" i="63"/>
  <c r="F94" i="63" s="1"/>
  <c r="D93" i="63"/>
  <c r="E93" i="63" s="1"/>
  <c r="E92" i="63"/>
  <c r="D92" i="63"/>
  <c r="F92" i="63" s="1"/>
  <c r="D91" i="63"/>
  <c r="E91" i="63" s="1"/>
  <c r="E90" i="63"/>
  <c r="D90" i="63"/>
  <c r="F90" i="63" s="1"/>
  <c r="C88" i="63"/>
  <c r="B88" i="63"/>
  <c r="E87" i="63"/>
  <c r="D87" i="63"/>
  <c r="F87" i="63" s="1"/>
  <c r="D86" i="63"/>
  <c r="E86" i="63" s="1"/>
  <c r="E85" i="63"/>
  <c r="D85" i="63"/>
  <c r="F85" i="63" s="1"/>
  <c r="D84" i="63"/>
  <c r="E84" i="63" s="1"/>
  <c r="E83" i="63"/>
  <c r="D83" i="63"/>
  <c r="F83" i="63" s="1"/>
  <c r="D82" i="63"/>
  <c r="E82" i="63" s="1"/>
  <c r="E81" i="63"/>
  <c r="D81" i="63"/>
  <c r="F81" i="63" s="1"/>
  <c r="C79" i="63"/>
  <c r="C98" i="63" s="1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E66" i="63" s="1"/>
  <c r="E75" i="63" s="1"/>
  <c r="C64" i="63"/>
  <c r="B64" i="63"/>
  <c r="F63" i="63"/>
  <c r="D63" i="63"/>
  <c r="E63" i="63" s="1"/>
  <c r="E62" i="63"/>
  <c r="D62" i="63"/>
  <c r="F62" i="63" s="1"/>
  <c r="F61" i="63"/>
  <c r="D61" i="63"/>
  <c r="E61" i="63" s="1"/>
  <c r="E60" i="63"/>
  <c r="D60" i="63"/>
  <c r="F60" i="63" s="1"/>
  <c r="F59" i="63"/>
  <c r="F64" i="63" s="1"/>
  <c r="D59" i="63"/>
  <c r="E58" i="63"/>
  <c r="D58" i="63"/>
  <c r="F58" i="63" s="1"/>
  <c r="F57" i="63"/>
  <c r="D57" i="63"/>
  <c r="E57" i="63" s="1"/>
  <c r="E56" i="63"/>
  <c r="D56" i="63"/>
  <c r="F56" i="63" s="1"/>
  <c r="F55" i="63"/>
  <c r="D55" i="63"/>
  <c r="E55" i="63" s="1"/>
  <c r="E54" i="63"/>
  <c r="D54" i="63"/>
  <c r="F54" i="63" s="1"/>
  <c r="F53" i="63"/>
  <c r="D53" i="63"/>
  <c r="E53" i="63" s="1"/>
  <c r="E52" i="63"/>
  <c r="D52" i="63"/>
  <c r="F52" i="63" s="1"/>
  <c r="F51" i="63"/>
  <c r="D51" i="63"/>
  <c r="E51" i="63" s="1"/>
  <c r="E50" i="63"/>
  <c r="D50" i="63"/>
  <c r="F50" i="63" s="1"/>
  <c r="F49" i="63"/>
  <c r="D49" i="63"/>
  <c r="E49" i="63" s="1"/>
  <c r="E48" i="63"/>
  <c r="D48" i="63"/>
  <c r="F48" i="63" s="1"/>
  <c r="F47" i="63"/>
  <c r="D47" i="63"/>
  <c r="E47" i="63" s="1"/>
  <c r="E46" i="63"/>
  <c r="D46" i="63"/>
  <c r="F46" i="63" s="1"/>
  <c r="F45" i="63"/>
  <c r="D45" i="63"/>
  <c r="E45" i="63" s="1"/>
  <c r="E44" i="63"/>
  <c r="D44" i="63"/>
  <c r="F44" i="63" s="1"/>
  <c r="F43" i="63"/>
  <c r="D43" i="63"/>
  <c r="E43" i="63" s="1"/>
  <c r="E42" i="63"/>
  <c r="D42" i="63"/>
  <c r="F42" i="63" s="1"/>
  <c r="F41" i="63"/>
  <c r="D41" i="63"/>
  <c r="E41" i="63" s="1"/>
  <c r="E40" i="63"/>
  <c r="D40" i="63"/>
  <c r="F40" i="63" s="1"/>
  <c r="F39" i="63"/>
  <c r="D39" i="63"/>
  <c r="E39" i="63" s="1"/>
  <c r="E38" i="63"/>
  <c r="D38" i="63"/>
  <c r="F38" i="63" s="1"/>
  <c r="C37" i="63"/>
  <c r="B37" i="63"/>
  <c r="E36" i="63"/>
  <c r="D36" i="63"/>
  <c r="F36" i="63" s="1"/>
  <c r="F35" i="63"/>
  <c r="D35" i="63"/>
  <c r="E35" i="63" s="1"/>
  <c r="E34" i="63"/>
  <c r="D34" i="63"/>
  <c r="F34" i="63" s="1"/>
  <c r="F33" i="63"/>
  <c r="D33" i="63"/>
  <c r="E33" i="63" s="1"/>
  <c r="E32" i="63"/>
  <c r="D32" i="63"/>
  <c r="F32" i="63" s="1"/>
  <c r="F31" i="63"/>
  <c r="F37" i="63" s="1"/>
  <c r="D31" i="63"/>
  <c r="E31" i="63" s="1"/>
  <c r="E30" i="63"/>
  <c r="E37" i="63" s="1"/>
  <c r="D30" i="63"/>
  <c r="F30" i="63" s="1"/>
  <c r="C28" i="63"/>
  <c r="B28" i="63"/>
  <c r="E27" i="63"/>
  <c r="D27" i="63"/>
  <c r="F27" i="63" s="1"/>
  <c r="F26" i="63"/>
  <c r="D26" i="63"/>
  <c r="E26" i="63" s="1"/>
  <c r="E25" i="63"/>
  <c r="D25" i="63"/>
  <c r="F25" i="63" s="1"/>
  <c r="F24" i="63"/>
  <c r="D24" i="63"/>
  <c r="E24" i="63" s="1"/>
  <c r="F23" i="63"/>
  <c r="D23" i="63"/>
  <c r="E23" i="63" s="1"/>
  <c r="I22" i="63"/>
  <c r="D22" i="63"/>
  <c r="E22" i="63" s="1"/>
  <c r="D21" i="63"/>
  <c r="E21" i="63" s="1"/>
  <c r="E20" i="63"/>
  <c r="D20" i="63"/>
  <c r="F20" i="63" s="1"/>
  <c r="C18" i="63"/>
  <c r="B18" i="63"/>
  <c r="E17" i="63"/>
  <c r="D17" i="63"/>
  <c r="F17" i="63" s="1"/>
  <c r="D16" i="63"/>
  <c r="E16" i="63" s="1"/>
  <c r="E15" i="63"/>
  <c r="D15" i="63"/>
  <c r="F15" i="63" s="1"/>
  <c r="D14" i="63"/>
  <c r="E14" i="63" s="1"/>
  <c r="E13" i="63"/>
  <c r="D13" i="63"/>
  <c r="F13" i="63" s="1"/>
  <c r="D12" i="63"/>
  <c r="E12" i="63" s="1"/>
  <c r="E18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E4" i="63" s="1"/>
  <c r="E3" i="63"/>
  <c r="E10" i="63" s="1"/>
  <c r="D3" i="63"/>
  <c r="F3" i="63" s="1"/>
  <c r="C97" i="62"/>
  <c r="B97" i="62"/>
  <c r="E96" i="62"/>
  <c r="D96" i="62"/>
  <c r="F96" i="62" s="1"/>
  <c r="F95" i="62"/>
  <c r="D95" i="62"/>
  <c r="E95" i="62" s="1"/>
  <c r="E94" i="62"/>
  <c r="D94" i="62"/>
  <c r="F94" i="62" s="1"/>
  <c r="F93" i="62"/>
  <c r="D93" i="62"/>
  <c r="E93" i="62" s="1"/>
  <c r="E92" i="62"/>
  <c r="D92" i="62"/>
  <c r="F92" i="62" s="1"/>
  <c r="F91" i="62"/>
  <c r="F97" i="62" s="1"/>
  <c r="D91" i="62"/>
  <c r="E91" i="62" s="1"/>
  <c r="E90" i="62"/>
  <c r="E97" i="62" s="1"/>
  <c r="D90" i="62"/>
  <c r="F90" i="62" s="1"/>
  <c r="C88" i="62"/>
  <c r="B88" i="62"/>
  <c r="E87" i="62"/>
  <c r="D87" i="62"/>
  <c r="F87" i="62" s="1"/>
  <c r="F86" i="62"/>
  <c r="D86" i="62"/>
  <c r="E86" i="62" s="1"/>
  <c r="E85" i="62"/>
  <c r="D85" i="62"/>
  <c r="F85" i="62" s="1"/>
  <c r="F84" i="62"/>
  <c r="D84" i="62"/>
  <c r="E84" i="62" s="1"/>
  <c r="E83" i="62"/>
  <c r="D83" i="62"/>
  <c r="F83" i="62" s="1"/>
  <c r="F82" i="62"/>
  <c r="F88" i="62" s="1"/>
  <c r="D82" i="62"/>
  <c r="E82" i="62" s="1"/>
  <c r="E81" i="62"/>
  <c r="E88" i="62" s="1"/>
  <c r="D81" i="62"/>
  <c r="F81" i="62" s="1"/>
  <c r="E79" i="62"/>
  <c r="C79" i="62"/>
  <c r="C98" i="62" s="1"/>
  <c r="B79" i="62"/>
  <c r="E78" i="62"/>
  <c r="D78" i="62"/>
  <c r="E77" i="62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C64" i="62"/>
  <c r="B64" i="62"/>
  <c r="D63" i="62"/>
  <c r="E63" i="62" s="1"/>
  <c r="E62" i="62"/>
  <c r="D62" i="62"/>
  <c r="F62" i="62" s="1"/>
  <c r="D61" i="62"/>
  <c r="E61" i="62" s="1"/>
  <c r="E60" i="62"/>
  <c r="D60" i="62"/>
  <c r="F60" i="62" s="1"/>
  <c r="D59" i="62"/>
  <c r="E58" i="62"/>
  <c r="D58" i="62"/>
  <c r="F58" i="62" s="1"/>
  <c r="D57" i="62"/>
  <c r="E57" i="62" s="1"/>
  <c r="E56" i="62"/>
  <c r="D56" i="62"/>
  <c r="F56" i="62" s="1"/>
  <c r="D55" i="62"/>
  <c r="E55" i="62" s="1"/>
  <c r="E54" i="62"/>
  <c r="D54" i="62"/>
  <c r="F54" i="62" s="1"/>
  <c r="D53" i="62"/>
  <c r="E53" i="62" s="1"/>
  <c r="E52" i="62"/>
  <c r="D52" i="62"/>
  <c r="F52" i="62" s="1"/>
  <c r="D51" i="62"/>
  <c r="E51" i="62" s="1"/>
  <c r="E50" i="62"/>
  <c r="D50" i="62"/>
  <c r="F50" i="62" s="1"/>
  <c r="D49" i="62"/>
  <c r="E49" i="62" s="1"/>
  <c r="E48" i="62"/>
  <c r="D48" i="62"/>
  <c r="F48" i="62" s="1"/>
  <c r="D47" i="62"/>
  <c r="E47" i="62" s="1"/>
  <c r="E46" i="62"/>
  <c r="D46" i="62"/>
  <c r="F46" i="62" s="1"/>
  <c r="D45" i="62"/>
  <c r="E45" i="62" s="1"/>
  <c r="E44" i="62"/>
  <c r="D44" i="62"/>
  <c r="F44" i="62" s="1"/>
  <c r="D43" i="62"/>
  <c r="E43" i="62" s="1"/>
  <c r="E42" i="62"/>
  <c r="D42" i="62"/>
  <c r="F42" i="62" s="1"/>
  <c r="D41" i="62"/>
  <c r="E41" i="62" s="1"/>
  <c r="E40" i="62"/>
  <c r="D40" i="62"/>
  <c r="F40" i="62" s="1"/>
  <c r="D39" i="62"/>
  <c r="E39" i="62" s="1"/>
  <c r="E38" i="62"/>
  <c r="D38" i="62"/>
  <c r="F38" i="62" s="1"/>
  <c r="C37" i="62"/>
  <c r="B37" i="62"/>
  <c r="E36" i="62"/>
  <c r="D36" i="62"/>
  <c r="F36" i="62" s="1"/>
  <c r="D35" i="62"/>
  <c r="E35" i="62" s="1"/>
  <c r="E34" i="62"/>
  <c r="D34" i="62"/>
  <c r="F34" i="62" s="1"/>
  <c r="D33" i="62"/>
  <c r="E33" i="62" s="1"/>
  <c r="E32" i="62"/>
  <c r="D32" i="62"/>
  <c r="F32" i="62" s="1"/>
  <c r="D31" i="62"/>
  <c r="E31" i="62" s="1"/>
  <c r="D30" i="62"/>
  <c r="F30" i="62" s="1"/>
  <c r="C28" i="62"/>
  <c r="B28" i="62"/>
  <c r="E27" i="62"/>
  <c r="D27" i="62"/>
  <c r="F27" i="62" s="1"/>
  <c r="D26" i="62"/>
  <c r="E26" i="62" s="1"/>
  <c r="E25" i="62"/>
  <c r="D25" i="62"/>
  <c r="F25" i="62" s="1"/>
  <c r="D24" i="62"/>
  <c r="E24" i="62" s="1"/>
  <c r="D23" i="62"/>
  <c r="E23" i="62" s="1"/>
  <c r="I22" i="62"/>
  <c r="F22" i="62"/>
  <c r="D22" i="62"/>
  <c r="E22" i="62" s="1"/>
  <c r="F21" i="62"/>
  <c r="D21" i="62"/>
  <c r="E21" i="62" s="1"/>
  <c r="E20" i="62"/>
  <c r="E28" i="62" s="1"/>
  <c r="D20" i="62"/>
  <c r="F20" i="62" s="1"/>
  <c r="C18" i="62"/>
  <c r="B18" i="62"/>
  <c r="E17" i="62"/>
  <c r="D17" i="62"/>
  <c r="F17" i="62" s="1"/>
  <c r="F16" i="62"/>
  <c r="D16" i="62"/>
  <c r="E16" i="62" s="1"/>
  <c r="E15" i="62"/>
  <c r="D15" i="62"/>
  <c r="F15" i="62" s="1"/>
  <c r="F14" i="62"/>
  <c r="D14" i="62"/>
  <c r="E14" i="62" s="1"/>
  <c r="E13" i="62"/>
  <c r="D13" i="62"/>
  <c r="F13" i="62" s="1"/>
  <c r="F12" i="62"/>
  <c r="F18" i="62" s="1"/>
  <c r="D12" i="62"/>
  <c r="E12" i="62" s="1"/>
  <c r="E18" i="62" s="1"/>
  <c r="C10" i="62"/>
  <c r="B10" i="62"/>
  <c r="D9" i="62"/>
  <c r="E9" i="62" s="1"/>
  <c r="E8" i="62"/>
  <c r="D8" i="62"/>
  <c r="F8" i="62" s="1"/>
  <c r="D7" i="62"/>
  <c r="E7" i="62" s="1"/>
  <c r="E6" i="62"/>
  <c r="D6" i="62"/>
  <c r="F6" i="62" s="1"/>
  <c r="D5" i="62"/>
  <c r="E5" i="62" s="1"/>
  <c r="E4" i="62"/>
  <c r="D4" i="62"/>
  <c r="F4" i="62" s="1"/>
  <c r="D3" i="62"/>
  <c r="D10" i="62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E91" i="61" s="1"/>
  <c r="E90" i="61"/>
  <c r="D90" i="61"/>
  <c r="F90" i="61" s="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D81" i="61"/>
  <c r="F81" i="61" s="1"/>
  <c r="C79" i="61"/>
  <c r="C98" i="61" s="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B64" i="61"/>
  <c r="F63" i="61"/>
  <c r="D63" i="61"/>
  <c r="E63" i="61" s="1"/>
  <c r="E62" i="61"/>
  <c r="D62" i="61"/>
  <c r="F62" i="61" s="1"/>
  <c r="F61" i="61"/>
  <c r="D61" i="61"/>
  <c r="E61" i="61" s="1"/>
  <c r="E60" i="61"/>
  <c r="D60" i="61"/>
  <c r="F60" i="61" s="1"/>
  <c r="F59" i="61"/>
  <c r="F64" i="61" s="1"/>
  <c r="D59" i="61"/>
  <c r="E58" i="61"/>
  <c r="D58" i="61"/>
  <c r="F58" i="61" s="1"/>
  <c r="F57" i="61"/>
  <c r="D57" i="61"/>
  <c r="E57" i="61" s="1"/>
  <c r="E56" i="61"/>
  <c r="D56" i="61"/>
  <c r="F56" i="61" s="1"/>
  <c r="F55" i="61"/>
  <c r="D55" i="61"/>
  <c r="E55" i="61" s="1"/>
  <c r="E54" i="61"/>
  <c r="D54" i="61"/>
  <c r="F54" i="61" s="1"/>
  <c r="F53" i="61"/>
  <c r="D53" i="61"/>
  <c r="E53" i="61" s="1"/>
  <c r="E52" i="61"/>
  <c r="D52" i="61"/>
  <c r="F52" i="61" s="1"/>
  <c r="F51" i="61"/>
  <c r="D51" i="61"/>
  <c r="E51" i="61" s="1"/>
  <c r="E50" i="61"/>
  <c r="D50" i="61"/>
  <c r="F50" i="61" s="1"/>
  <c r="F49" i="61"/>
  <c r="D49" i="61"/>
  <c r="E49" i="61" s="1"/>
  <c r="E48" i="61"/>
  <c r="D48" i="61"/>
  <c r="F48" i="61" s="1"/>
  <c r="F47" i="61"/>
  <c r="D47" i="61"/>
  <c r="E47" i="61" s="1"/>
  <c r="E46" i="61"/>
  <c r="D46" i="61"/>
  <c r="F46" i="61" s="1"/>
  <c r="F45" i="61"/>
  <c r="D45" i="61"/>
  <c r="E45" i="61" s="1"/>
  <c r="E44" i="61"/>
  <c r="D44" i="61"/>
  <c r="F44" i="61" s="1"/>
  <c r="F43" i="61"/>
  <c r="D43" i="61"/>
  <c r="E43" i="61" s="1"/>
  <c r="E42" i="61"/>
  <c r="D42" i="61"/>
  <c r="F42" i="61" s="1"/>
  <c r="F41" i="61"/>
  <c r="D41" i="61"/>
  <c r="E41" i="61" s="1"/>
  <c r="E40" i="61"/>
  <c r="D40" i="61"/>
  <c r="F40" i="61" s="1"/>
  <c r="F39" i="6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E32" i="61"/>
  <c r="D32" i="61"/>
  <c r="F32" i="61" s="1"/>
  <c r="F31" i="61"/>
  <c r="F37" i="61" s="1"/>
  <c r="D31" i="61"/>
  <c r="E31" i="61" s="1"/>
  <c r="E30" i="61"/>
  <c r="E37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D22" i="61"/>
  <c r="E22" i="61" s="1"/>
  <c r="D21" i="61"/>
  <c r="E21" i="61" s="1"/>
  <c r="E20" i="6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D3" i="6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E90" i="60"/>
  <c r="D90" i="60"/>
  <c r="F90" i="60" s="1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E83" i="60"/>
  <c r="D83" i="60"/>
  <c r="F83" i="60" s="1"/>
  <c r="D82" i="60"/>
  <c r="E82" i="60" s="1"/>
  <c r="E81" i="60"/>
  <c r="D81" i="60"/>
  <c r="F81" i="60" s="1"/>
  <c r="C79" i="60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E75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F31" i="60"/>
  <c r="F37" i="60" s="1"/>
  <c r="D31" i="60"/>
  <c r="E31" i="60" s="1"/>
  <c r="E30" i="60"/>
  <c r="E37" i="60" s="1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D22" i="60"/>
  <c r="E22" i="60" s="1"/>
  <c r="D21" i="60"/>
  <c r="E21" i="60" s="1"/>
  <c r="E20" i="60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E13" i="60"/>
  <c r="D13" i="60"/>
  <c r="F13" i="60" s="1"/>
  <c r="D12" i="60"/>
  <c r="E12" i="60" s="1"/>
  <c r="E18" i="60" s="1"/>
  <c r="C10" i="60"/>
  <c r="B10" i="60"/>
  <c r="E9" i="60"/>
  <c r="D9" i="60"/>
  <c r="F9" i="60" s="1"/>
  <c r="D8" i="60"/>
  <c r="E8" i="60" s="1"/>
  <c r="E7" i="60"/>
  <c r="D7" i="60"/>
  <c r="F7" i="60" s="1"/>
  <c r="D6" i="60"/>
  <c r="E6" i="60" s="1"/>
  <c r="E5" i="60"/>
  <c r="D5" i="60"/>
  <c r="F5" i="60" s="1"/>
  <c r="D4" i="60"/>
  <c r="E10" i="60" s="1"/>
  <c r="D3" i="60"/>
  <c r="E3" i="60" s="1"/>
  <c r="C97" i="59"/>
  <c r="B97" i="59"/>
  <c r="E96" i="59"/>
  <c r="D96" i="59"/>
  <c r="F96" i="59" s="1"/>
  <c r="F95" i="59"/>
  <c r="D95" i="59"/>
  <c r="E95" i="59" s="1"/>
  <c r="E94" i="59"/>
  <c r="D94" i="59"/>
  <c r="F94" i="59" s="1"/>
  <c r="F93" i="59"/>
  <c r="D93" i="59"/>
  <c r="E93" i="59" s="1"/>
  <c r="E92" i="59"/>
  <c r="D92" i="59"/>
  <c r="F92" i="59" s="1"/>
  <c r="F91" i="59"/>
  <c r="F97" i="59" s="1"/>
  <c r="D91" i="59"/>
  <c r="E91" i="59" s="1"/>
  <c r="E90" i="59"/>
  <c r="E97" i="59" s="1"/>
  <c r="D90" i="59"/>
  <c r="F90" i="59" s="1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C98" i="59" s="1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D52" i="59"/>
  <c r="F52" i="59" s="1"/>
  <c r="F64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E36" i="59"/>
  <c r="D36" i="59"/>
  <c r="F36" i="59" s="1"/>
  <c r="D35" i="59"/>
  <c r="E35" i="59" s="1"/>
  <c r="E34" i="59"/>
  <c r="D34" i="59"/>
  <c r="F34" i="59" s="1"/>
  <c r="D33" i="59"/>
  <c r="E33" i="59" s="1"/>
  <c r="E32" i="59"/>
  <c r="D32" i="59"/>
  <c r="F32" i="59" s="1"/>
  <c r="D31" i="59"/>
  <c r="E31" i="59" s="1"/>
  <c r="D30" i="59"/>
  <c r="F30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F22" i="59"/>
  <c r="D22" i="59"/>
  <c r="E22" i="59" s="1"/>
  <c r="F21" i="59"/>
  <c r="D21" i="59"/>
  <c r="E21" i="59" s="1"/>
  <c r="E20" i="59"/>
  <c r="E28" i="59" s="1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F14" i="59"/>
  <c r="D14" i="59"/>
  <c r="E14" i="59" s="1"/>
  <c r="E13" i="59"/>
  <c r="D13" i="59"/>
  <c r="F13" i="59" s="1"/>
  <c r="F12" i="59"/>
  <c r="F18" i="59" s="1"/>
  <c r="D12" i="59"/>
  <c r="E12" i="59" s="1"/>
  <c r="E18" i="59" s="1"/>
  <c r="C10" i="59"/>
  <c r="B10" i="59"/>
  <c r="D9" i="59"/>
  <c r="E9" i="59" s="1"/>
  <c r="E8" i="59"/>
  <c r="D8" i="59"/>
  <c r="F8" i="59" s="1"/>
  <c r="D7" i="59"/>
  <c r="E7" i="59" s="1"/>
  <c r="E6" i="59"/>
  <c r="D6" i="59"/>
  <c r="F6" i="59" s="1"/>
  <c r="D5" i="59"/>
  <c r="E5" i="59" s="1"/>
  <c r="D4" i="59"/>
  <c r="F4" i="59" s="1"/>
  <c r="D3" i="59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E90" i="28"/>
  <c r="D90" i="28"/>
  <c r="F90" i="28" s="1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D81" i="28"/>
  <c r="F81" i="28" s="1"/>
  <c r="C79" i="28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D32" i="28"/>
  <c r="F32" i="28" s="1"/>
  <c r="D31" i="28"/>
  <c r="E31" i="28" s="1"/>
  <c r="E30" i="28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E13" i="28"/>
  <c r="D13" i="28"/>
  <c r="F13" i="28" s="1"/>
  <c r="D12" i="28"/>
  <c r="E12" i="28" s="1"/>
  <c r="E18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D5" i="28"/>
  <c r="F5" i="28" s="1"/>
  <c r="D4" i="28"/>
  <c r="E3" i="28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3" i="79"/>
  <c r="D93" i="79"/>
  <c r="E93" i="79" s="1"/>
  <c r="E92" i="79"/>
  <c r="D92" i="79"/>
  <c r="F92" i="79" s="1"/>
  <c r="D91" i="79"/>
  <c r="E97" i="79"/>
  <c r="D90" i="79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D32" i="79"/>
  <c r="F32" i="79" s="1"/>
  <c r="D31" i="79"/>
  <c r="E31" i="79" s="1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F22" i="79"/>
  <c r="D22" i="79"/>
  <c r="E22" i="79" s="1"/>
  <c r="F21" i="79"/>
  <c r="D21" i="79"/>
  <c r="E21" i="79" s="1"/>
  <c r="E20" i="79"/>
  <c r="E28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F12" i="79"/>
  <c r="F18" i="79" s="1"/>
  <c r="D12" i="79"/>
  <c r="E12" i="79" s="1"/>
  <c r="E18" i="79" s="1"/>
  <c r="C10" i="79"/>
  <c r="B10" i="79"/>
  <c r="D9" i="79"/>
  <c r="E9" i="79" s="1"/>
  <c r="E8" i="79"/>
  <c r="D8" i="79"/>
  <c r="F8" i="79" s="1"/>
  <c r="D7" i="79"/>
  <c r="E7" i="79" s="1"/>
  <c r="E6" i="79"/>
  <c r="D6" i="79"/>
  <c r="F6" i="79" s="1"/>
  <c r="D5" i="79"/>
  <c r="E5" i="79" s="1"/>
  <c r="E4" i="79"/>
  <c r="D4" i="79"/>
  <c r="F4" i="79" s="1"/>
  <c r="D3" i="79"/>
  <c r="D10" i="79" s="1"/>
  <c r="C97" i="78"/>
  <c r="C98" i="78" s="1"/>
  <c r="B97" i="78"/>
  <c r="B98" i="78" s="1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I22" i="78"/>
  <c r="E22" i="78"/>
  <c r="D22" i="78"/>
  <c r="F22" i="78" s="1"/>
  <c r="E21" i="78"/>
  <c r="D21" i="78"/>
  <c r="F21" i="78" s="1"/>
  <c r="D20" i="78"/>
  <c r="F20" i="78" s="1"/>
  <c r="F28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E12" i="78"/>
  <c r="E18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D10" i="78" s="1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E66" i="77"/>
  <c r="E75" i="77" s="1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D45" i="77"/>
  <c r="F45" i="77" s="1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B37" i="77"/>
  <c r="D36" i="77"/>
  <c r="F36" i="77" s="1"/>
  <c r="E35" i="77"/>
  <c r="D35" i="77"/>
  <c r="F35" i="77" s="1"/>
  <c r="D34" i="77"/>
  <c r="F34" i="77" s="1"/>
  <c r="E33" i="77"/>
  <c r="D33" i="77"/>
  <c r="F33" i="77" s="1"/>
  <c r="D32" i="77"/>
  <c r="F32" i="77" s="1"/>
  <c r="E31" i="77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E12" i="77"/>
  <c r="E18" i="77" s="1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D5" i="77"/>
  <c r="F5" i="77" s="1"/>
  <c r="D4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0" i="76"/>
  <c r="E97" i="76" s="1"/>
  <c r="D90" i="76"/>
  <c r="F90" i="76" s="1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D82" i="76"/>
  <c r="E82" i="76" s="1"/>
  <c r="D81" i="76"/>
  <c r="F81" i="76" s="1"/>
  <c r="C79" i="76"/>
  <c r="C98" i="76" s="1"/>
  <c r="B79" i="76"/>
  <c r="E78" i="76"/>
  <c r="D78" i="76"/>
  <c r="E79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D32" i="76"/>
  <c r="D31" i="76"/>
  <c r="E31" i="76" s="1"/>
  <c r="E30" i="76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F22" i="76"/>
  <c r="D22" i="76"/>
  <c r="E22" i="76" s="1"/>
  <c r="F21" i="76"/>
  <c r="D21" i="76"/>
  <c r="E21" i="76" s="1"/>
  <c r="E20" i="76"/>
  <c r="E28" i="76" s="1"/>
  <c r="D20" i="76"/>
  <c r="F20" i="76" s="1"/>
  <c r="C18" i="76"/>
  <c r="B18" i="76"/>
  <c r="E17" i="76"/>
  <c r="D17" i="76"/>
  <c r="F17" i="76" s="1"/>
  <c r="F16" i="76"/>
  <c r="D16" i="76"/>
  <c r="E16" i="76" s="1"/>
  <c r="E15" i="76"/>
  <c r="D15" i="76"/>
  <c r="F15" i="76" s="1"/>
  <c r="F14" i="76"/>
  <c r="D14" i="76"/>
  <c r="E14" i="76" s="1"/>
  <c r="E13" i="76"/>
  <c r="D13" i="76"/>
  <c r="F13" i="76" s="1"/>
  <c r="F12" i="76"/>
  <c r="F18" i="76" s="1"/>
  <c r="D12" i="76"/>
  <c r="E12" i="76" s="1"/>
  <c r="E18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D4" i="76"/>
  <c r="F4" i="76" s="1"/>
  <c r="D3" i="76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C98" i="75" s="1"/>
  <c r="B79" i="75"/>
  <c r="E78" i="75"/>
  <c r="D78" i="75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F31" i="75"/>
  <c r="D31" i="75"/>
  <c r="E31" i="75" s="1"/>
  <c r="D30" i="75"/>
  <c r="F30" i="75" s="1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D22" i="75"/>
  <c r="E22" i="75" s="1"/>
  <c r="D21" i="75"/>
  <c r="E21" i="75" s="1"/>
  <c r="E20" i="75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E13" i="75"/>
  <c r="D13" i="75"/>
  <c r="F13" i="75" s="1"/>
  <c r="D12" i="75"/>
  <c r="E12" i="75" s="1"/>
  <c r="E18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E5" i="75"/>
  <c r="D5" i="75"/>
  <c r="F5" i="75" s="1"/>
  <c r="D4" i="75"/>
  <c r="E4" i="75" s="1"/>
  <c r="E3" i="75"/>
  <c r="E10" i="75" s="1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D91" i="74"/>
  <c r="D90" i="74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D82" i="74"/>
  <c r="E82" i="74" s="1"/>
  <c r="D81" i="74"/>
  <c r="F81" i="74" s="1"/>
  <c r="E79" i="74"/>
  <c r="C79" i="74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E50" i="74"/>
  <c r="D50" i="74"/>
  <c r="F50" i="74" s="1"/>
  <c r="D49" i="74"/>
  <c r="E49" i="74" s="1"/>
  <c r="E48" i="74"/>
  <c r="D48" i="74"/>
  <c r="F48" i="74" s="1"/>
  <c r="D47" i="74"/>
  <c r="E47" i="74" s="1"/>
  <c r="E46" i="74"/>
  <c r="D46" i="74"/>
  <c r="F46" i="74" s="1"/>
  <c r="D45" i="74"/>
  <c r="E45" i="74" s="1"/>
  <c r="E44" i="74"/>
  <c r="D44" i="74"/>
  <c r="F44" i="74" s="1"/>
  <c r="D43" i="74"/>
  <c r="E43" i="74" s="1"/>
  <c r="E42" i="74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F32" i="74"/>
  <c r="D31" i="74"/>
  <c r="D30" i="74"/>
  <c r="F30" i="74" s="1"/>
  <c r="C28" i="74"/>
  <c r="B28" i="74"/>
  <c r="E27" i="74"/>
  <c r="D27" i="74"/>
  <c r="F27" i="74" s="1"/>
  <c r="D26" i="74"/>
  <c r="E26" i="74" s="1"/>
  <c r="D23" i="74"/>
  <c r="E23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D14" i="74"/>
  <c r="E14" i="74" s="1"/>
  <c r="F12" i="74"/>
  <c r="F18" i="74" s="1"/>
  <c r="D12" i="74"/>
  <c r="E12" i="74" s="1"/>
  <c r="E18" i="74" s="1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E4" i="74"/>
  <c r="D4" i="74"/>
  <c r="F4" i="74" s="1"/>
  <c r="D3" i="74"/>
  <c r="D10" i="74" s="1"/>
  <c r="C97" i="73"/>
  <c r="B97" i="73"/>
  <c r="E96" i="73"/>
  <c r="D96" i="73"/>
  <c r="F96" i="73" s="1"/>
  <c r="D95" i="73"/>
  <c r="E95" i="73" s="1"/>
  <c r="E94" i="73"/>
  <c r="D94" i="73"/>
  <c r="F94" i="73" s="1"/>
  <c r="D93" i="73"/>
  <c r="E93" i="73" s="1"/>
  <c r="E92" i="73"/>
  <c r="D92" i="73"/>
  <c r="F92" i="73" s="1"/>
  <c r="D91" i="73"/>
  <c r="E91" i="73" s="1"/>
  <c r="E90" i="73"/>
  <c r="D90" i="73"/>
  <c r="F90" i="73" s="1"/>
  <c r="C88" i="73"/>
  <c r="B88" i="73"/>
  <c r="E87" i="73"/>
  <c r="D87" i="73"/>
  <c r="F87" i="73" s="1"/>
  <c r="D86" i="73"/>
  <c r="E86" i="73" s="1"/>
  <c r="E85" i="73"/>
  <c r="D85" i="73"/>
  <c r="F85" i="73" s="1"/>
  <c r="D84" i="73"/>
  <c r="E84" i="73" s="1"/>
  <c r="E83" i="73"/>
  <c r="D83" i="73"/>
  <c r="F83" i="73" s="1"/>
  <c r="D82" i="73"/>
  <c r="E82" i="73" s="1"/>
  <c r="E81" i="73"/>
  <c r="D81" i="73"/>
  <c r="F81" i="73" s="1"/>
  <c r="C79" i="73"/>
  <c r="B79" i="73"/>
  <c r="E78" i="73"/>
  <c r="D78" i="73"/>
  <c r="E77" i="73"/>
  <c r="E79" i="73" s="1"/>
  <c r="D77" i="73"/>
  <c r="D79" i="73" s="1"/>
  <c r="F75" i="73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E75" i="73" s="1"/>
  <c r="C64" i="73"/>
  <c r="B64" i="73"/>
  <c r="F63" i="73"/>
  <c r="D63" i="73"/>
  <c r="E63" i="73" s="1"/>
  <c r="E62" i="73"/>
  <c r="D62" i="73"/>
  <c r="F62" i="73" s="1"/>
  <c r="F61" i="73"/>
  <c r="D61" i="73"/>
  <c r="E61" i="73" s="1"/>
  <c r="E60" i="73"/>
  <c r="D60" i="73"/>
  <c r="F60" i="73" s="1"/>
  <c r="F59" i="73"/>
  <c r="F64" i="73" s="1"/>
  <c r="D59" i="73"/>
  <c r="E58" i="73"/>
  <c r="D58" i="73"/>
  <c r="F58" i="73" s="1"/>
  <c r="F57" i="73"/>
  <c r="D57" i="73"/>
  <c r="E57" i="73" s="1"/>
  <c r="E56" i="73"/>
  <c r="D56" i="73"/>
  <c r="F56" i="73" s="1"/>
  <c r="F55" i="73"/>
  <c r="D55" i="73"/>
  <c r="E55" i="73" s="1"/>
  <c r="E54" i="73"/>
  <c r="D54" i="73"/>
  <c r="F54" i="73" s="1"/>
  <c r="F53" i="73"/>
  <c r="D53" i="73"/>
  <c r="E53" i="73" s="1"/>
  <c r="E52" i="73"/>
  <c r="D52" i="73"/>
  <c r="F52" i="73" s="1"/>
  <c r="F51" i="73"/>
  <c r="D51" i="73"/>
  <c r="E51" i="73" s="1"/>
  <c r="E50" i="73"/>
  <c r="D50" i="73"/>
  <c r="F50" i="73" s="1"/>
  <c r="F49" i="73"/>
  <c r="D49" i="73"/>
  <c r="E49" i="73" s="1"/>
  <c r="E48" i="73"/>
  <c r="D48" i="73"/>
  <c r="F48" i="73" s="1"/>
  <c r="F47" i="73"/>
  <c r="D47" i="73"/>
  <c r="E47" i="73" s="1"/>
  <c r="E46" i="73"/>
  <c r="D46" i="73"/>
  <c r="F46" i="73" s="1"/>
  <c r="F45" i="73"/>
  <c r="D45" i="73"/>
  <c r="E45" i="73" s="1"/>
  <c r="E44" i="73"/>
  <c r="D44" i="73"/>
  <c r="F44" i="73" s="1"/>
  <c r="D43" i="73"/>
  <c r="E43" i="73" s="1"/>
  <c r="E42" i="73"/>
  <c r="D42" i="73"/>
  <c r="F42" i="73" s="1"/>
  <c r="F41" i="73"/>
  <c r="D41" i="73"/>
  <c r="E41" i="73" s="1"/>
  <c r="D40" i="73"/>
  <c r="F39" i="73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D34" i="73"/>
  <c r="F34" i="73" s="1"/>
  <c r="D33" i="73"/>
  <c r="E33" i="73" s="1"/>
  <c r="E32" i="73"/>
  <c r="D32" i="73"/>
  <c r="F32" i="73" s="1"/>
  <c r="D31" i="73"/>
  <c r="E31" i="73" s="1"/>
  <c r="D30" i="73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I22" i="73"/>
  <c r="D22" i="73"/>
  <c r="E22" i="73" s="1"/>
  <c r="D21" i="73"/>
  <c r="E21" i="73" s="1"/>
  <c r="E20" i="73"/>
  <c r="D20" i="73"/>
  <c r="F20" i="73" s="1"/>
  <c r="C18" i="73"/>
  <c r="B18" i="73"/>
  <c r="E17" i="73"/>
  <c r="D17" i="73"/>
  <c r="F17" i="73" s="1"/>
  <c r="D16" i="73"/>
  <c r="E16" i="73" s="1"/>
  <c r="E15" i="73"/>
  <c r="D15" i="73"/>
  <c r="D14" i="73"/>
  <c r="E14" i="73" s="1"/>
  <c r="E13" i="73"/>
  <c r="D13" i="73"/>
  <c r="F13" i="73" s="1"/>
  <c r="D12" i="73"/>
  <c r="E12" i="73" s="1"/>
  <c r="E18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E3" i="73"/>
  <c r="E10" i="73" s="1"/>
  <c r="D3" i="73"/>
  <c r="F3" i="73" s="1"/>
  <c r="C97" i="72"/>
  <c r="B97" i="72"/>
  <c r="D96" i="72"/>
  <c r="F96" i="72" s="1"/>
  <c r="D95" i="72"/>
  <c r="E95" i="72" s="1"/>
  <c r="E94" i="72"/>
  <c r="D94" i="72"/>
  <c r="F94" i="72" s="1"/>
  <c r="D93" i="72"/>
  <c r="E93" i="72" s="1"/>
  <c r="D92" i="72"/>
  <c r="F92" i="72" s="1"/>
  <c r="D91" i="72"/>
  <c r="D90" i="72"/>
  <c r="C88" i="72"/>
  <c r="B88" i="72"/>
  <c r="D87" i="72"/>
  <c r="F87" i="72" s="1"/>
  <c r="D86" i="72"/>
  <c r="E86" i="72" s="1"/>
  <c r="E85" i="72"/>
  <c r="D85" i="72"/>
  <c r="F85" i="72" s="1"/>
  <c r="D84" i="72"/>
  <c r="E84" i="72" s="1"/>
  <c r="D83" i="72"/>
  <c r="F83" i="72" s="1"/>
  <c r="D82" i="72"/>
  <c r="E82" i="72" s="1"/>
  <c r="E81" i="72"/>
  <c r="D81" i="72"/>
  <c r="F81" i="72" s="1"/>
  <c r="C79" i="72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E67" i="72" s="1"/>
  <c r="D66" i="72"/>
  <c r="E66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F64" i="72" s="1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E48" i="72"/>
  <c r="D48" i="72"/>
  <c r="F48" i="72" s="1"/>
  <c r="F47" i="72"/>
  <c r="D47" i="72"/>
  <c r="E47" i="72" s="1"/>
  <c r="E46" i="72"/>
  <c r="D46" i="72"/>
  <c r="F46" i="72" s="1"/>
  <c r="F45" i="72"/>
  <c r="D45" i="72"/>
  <c r="E45" i="72" s="1"/>
  <c r="E44" i="72"/>
  <c r="D44" i="72"/>
  <c r="F44" i="72" s="1"/>
  <c r="F43" i="72"/>
  <c r="D43" i="72"/>
  <c r="E43" i="72" s="1"/>
  <c r="E42" i="72"/>
  <c r="D42" i="72"/>
  <c r="F42" i="72" s="1"/>
  <c r="F41" i="72"/>
  <c r="D41" i="72"/>
  <c r="E41" i="72" s="1"/>
  <c r="E40" i="72"/>
  <c r="D40" i="72"/>
  <c r="F40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D33" i="72"/>
  <c r="E33" i="72" s="1"/>
  <c r="D32" i="72"/>
  <c r="D31" i="72"/>
  <c r="C28" i="72"/>
  <c r="B28" i="72"/>
  <c r="D27" i="72"/>
  <c r="F27" i="72" s="1"/>
  <c r="D26" i="72"/>
  <c r="E26" i="72" s="1"/>
  <c r="D25" i="72"/>
  <c r="F25" i="72" s="1"/>
  <c r="D24" i="72"/>
  <c r="E24" i="72" s="1"/>
  <c r="D23" i="72"/>
  <c r="E23" i="72" s="1"/>
  <c r="D22" i="72"/>
  <c r="E22" i="72" s="1"/>
  <c r="D21" i="72"/>
  <c r="E21" i="72" s="1"/>
  <c r="D20" i="72"/>
  <c r="F20" i="72" s="1"/>
  <c r="C18" i="72"/>
  <c r="B18" i="72"/>
  <c r="D17" i="72"/>
  <c r="F17" i="72" s="1"/>
  <c r="D16" i="72"/>
  <c r="E16" i="72" s="1"/>
  <c r="E15" i="72"/>
  <c r="D15" i="72"/>
  <c r="F15" i="72" s="1"/>
  <c r="D14" i="72"/>
  <c r="E14" i="72" s="1"/>
  <c r="D13" i="72"/>
  <c r="F13" i="72" s="1"/>
  <c r="D12" i="72"/>
  <c r="E12" i="72" s="1"/>
  <c r="E18" i="72" s="1"/>
  <c r="C10" i="72"/>
  <c r="B10" i="72"/>
  <c r="E9" i="72"/>
  <c r="D9" i="72"/>
  <c r="F9" i="72" s="1"/>
  <c r="D8" i="72"/>
  <c r="E8" i="72" s="1"/>
  <c r="D7" i="72"/>
  <c r="F7" i="72" s="1"/>
  <c r="D6" i="72"/>
  <c r="E6" i="72" s="1"/>
  <c r="E5" i="72"/>
  <c r="D5" i="72"/>
  <c r="F5" i="72" s="1"/>
  <c r="D4" i="72"/>
  <c r="D3" i="72"/>
  <c r="C97" i="71"/>
  <c r="B97" i="71"/>
  <c r="E96" i="71"/>
  <c r="D96" i="71"/>
  <c r="F96" i="71" s="1"/>
  <c r="F95" i="71"/>
  <c r="D95" i="71"/>
  <c r="E95" i="71" s="1"/>
  <c r="E94" i="71"/>
  <c r="D94" i="71"/>
  <c r="F94" i="71" s="1"/>
  <c r="F93" i="71"/>
  <c r="D93" i="71"/>
  <c r="E93" i="71" s="1"/>
  <c r="E92" i="71"/>
  <c r="D92" i="71"/>
  <c r="F92" i="71" s="1"/>
  <c r="F91" i="71"/>
  <c r="F97" i="71" s="1"/>
  <c r="D91" i="71"/>
  <c r="E91" i="71" s="1"/>
  <c r="E90" i="71"/>
  <c r="E97" i="71" s="1"/>
  <c r="D90" i="71"/>
  <c r="F90" i="71" s="1"/>
  <c r="C88" i="71"/>
  <c r="B88" i="71"/>
  <c r="E87" i="71"/>
  <c r="D87" i="71"/>
  <c r="F87" i="71" s="1"/>
  <c r="F86" i="71"/>
  <c r="D86" i="71"/>
  <c r="E86" i="71" s="1"/>
  <c r="E85" i="71"/>
  <c r="D85" i="71"/>
  <c r="F85" i="71" s="1"/>
  <c r="F84" i="71"/>
  <c r="D84" i="71"/>
  <c r="E84" i="71" s="1"/>
  <c r="E83" i="71"/>
  <c r="D83" i="71"/>
  <c r="F83" i="71" s="1"/>
  <c r="F82" i="71"/>
  <c r="F88" i="71" s="1"/>
  <c r="D82" i="71"/>
  <c r="E82" i="71" s="1"/>
  <c r="E81" i="71"/>
  <c r="E88" i="71" s="1"/>
  <c r="D81" i="71"/>
  <c r="F81" i="71" s="1"/>
  <c r="E79" i="71"/>
  <c r="C79" i="71"/>
  <c r="C98" i="71" s="1"/>
  <c r="B79" i="71"/>
  <c r="E78" i="71"/>
  <c r="D78" i="71"/>
  <c r="E77" i="71"/>
  <c r="D77" i="71"/>
  <c r="D79" i="71" s="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E62" i="71"/>
  <c r="D62" i="71"/>
  <c r="F62" i="71" s="1"/>
  <c r="D61" i="71"/>
  <c r="E61" i="71" s="1"/>
  <c r="E60" i="71"/>
  <c r="D60" i="71"/>
  <c r="F60" i="71" s="1"/>
  <c r="D59" i="71"/>
  <c r="E58" i="71"/>
  <c r="D58" i="71"/>
  <c r="F58" i="71" s="1"/>
  <c r="D57" i="71"/>
  <c r="E57" i="71" s="1"/>
  <c r="E56" i="71"/>
  <c r="D56" i="71"/>
  <c r="F56" i="71" s="1"/>
  <c r="D55" i="71"/>
  <c r="E55" i="71" s="1"/>
  <c r="E54" i="71"/>
  <c r="D54" i="71"/>
  <c r="F54" i="71" s="1"/>
  <c r="D53" i="71"/>
  <c r="E53" i="71" s="1"/>
  <c r="E52" i="71"/>
  <c r="D52" i="71"/>
  <c r="F52" i="71" s="1"/>
  <c r="D51" i="71"/>
  <c r="E51" i="71" s="1"/>
  <c r="E50" i="71"/>
  <c r="D50" i="71"/>
  <c r="F50" i="71" s="1"/>
  <c r="D49" i="71"/>
  <c r="E49" i="71" s="1"/>
  <c r="E48" i="71"/>
  <c r="D48" i="71"/>
  <c r="F48" i="71" s="1"/>
  <c r="D47" i="71"/>
  <c r="E47" i="71" s="1"/>
  <c r="E46" i="71"/>
  <c r="D46" i="71"/>
  <c r="F46" i="71" s="1"/>
  <c r="D45" i="71"/>
  <c r="E45" i="71" s="1"/>
  <c r="E44" i="71"/>
  <c r="D44" i="71"/>
  <c r="F44" i="71" s="1"/>
  <c r="D43" i="71"/>
  <c r="E43" i="71" s="1"/>
  <c r="E42" i="71"/>
  <c r="D42" i="71"/>
  <c r="F42" i="71" s="1"/>
  <c r="D41" i="71"/>
  <c r="E41" i="71" s="1"/>
  <c r="E40" i="71"/>
  <c r="D40" i="71"/>
  <c r="F40" i="71" s="1"/>
  <c r="D39" i="71"/>
  <c r="E39" i="71" s="1"/>
  <c r="E38" i="71"/>
  <c r="D38" i="71"/>
  <c r="F38" i="71" s="1"/>
  <c r="C37" i="71"/>
  <c r="B37" i="71"/>
  <c r="E36" i="71"/>
  <c r="D36" i="71"/>
  <c r="F36" i="71" s="1"/>
  <c r="D35" i="71"/>
  <c r="E35" i="71" s="1"/>
  <c r="E34" i="71"/>
  <c r="D34" i="71"/>
  <c r="F34" i="71" s="1"/>
  <c r="D33" i="71"/>
  <c r="E33" i="71" s="1"/>
  <c r="E32" i="71"/>
  <c r="D32" i="71"/>
  <c r="F32" i="71" s="1"/>
  <c r="D31" i="71"/>
  <c r="E31" i="71" s="1"/>
  <c r="E30" i="71"/>
  <c r="D30" i="71"/>
  <c r="F30" i="71" s="1"/>
  <c r="C28" i="71"/>
  <c r="B28" i="71"/>
  <c r="E27" i="71"/>
  <c r="D27" i="71"/>
  <c r="F27" i="71" s="1"/>
  <c r="D26" i="71"/>
  <c r="E26" i="71" s="1"/>
  <c r="E25" i="71"/>
  <c r="D25" i="71"/>
  <c r="F25" i="71" s="1"/>
  <c r="D24" i="71"/>
  <c r="E24" i="71" s="1"/>
  <c r="D23" i="71"/>
  <c r="E23" i="71" s="1"/>
  <c r="I22" i="71"/>
  <c r="F22" i="71"/>
  <c r="D22" i="71"/>
  <c r="E22" i="71" s="1"/>
  <c r="F21" i="71"/>
  <c r="D21" i="71"/>
  <c r="E21" i="71" s="1"/>
  <c r="E20" i="71"/>
  <c r="E28" i="71" s="1"/>
  <c r="D20" i="71"/>
  <c r="F20" i="71" s="1"/>
  <c r="C18" i="71"/>
  <c r="B18" i="71"/>
  <c r="E17" i="71"/>
  <c r="D17" i="71"/>
  <c r="F17" i="71" s="1"/>
  <c r="F16" i="71"/>
  <c r="D16" i="71"/>
  <c r="E16" i="71" s="1"/>
  <c r="E15" i="71"/>
  <c r="D15" i="71"/>
  <c r="F15" i="71" s="1"/>
  <c r="F14" i="71"/>
  <c r="D14" i="71"/>
  <c r="E14" i="71" s="1"/>
  <c r="E13" i="71"/>
  <c r="D13" i="71"/>
  <c r="F13" i="71" s="1"/>
  <c r="F12" i="71"/>
  <c r="F18" i="71" s="1"/>
  <c r="D12" i="71"/>
  <c r="E12" i="71" s="1"/>
  <c r="E18" i="71" s="1"/>
  <c r="C10" i="71"/>
  <c r="B10" i="71"/>
  <c r="D9" i="71"/>
  <c r="E9" i="71" s="1"/>
  <c r="E8" i="71"/>
  <c r="D8" i="71"/>
  <c r="F8" i="71" s="1"/>
  <c r="D7" i="71"/>
  <c r="E7" i="71" s="1"/>
  <c r="E6" i="71"/>
  <c r="D6" i="71"/>
  <c r="F6" i="71" s="1"/>
  <c r="D5" i="71"/>
  <c r="E5" i="71" s="1"/>
  <c r="E4" i="71"/>
  <c r="D4" i="71"/>
  <c r="F4" i="71" s="1"/>
  <c r="D3" i="71"/>
  <c r="D10" i="71" s="1"/>
  <c r="D39" i="70"/>
  <c r="E39" i="70" s="1"/>
  <c r="F39" i="70"/>
  <c r="D40" i="70"/>
  <c r="E40" i="70" s="1"/>
  <c r="D41" i="70"/>
  <c r="E41" i="70" s="1"/>
  <c r="D42" i="70"/>
  <c r="E42" i="70" s="1"/>
  <c r="D43" i="70"/>
  <c r="E43" i="70" s="1"/>
  <c r="D44" i="70"/>
  <c r="E44" i="70" s="1"/>
  <c r="D45" i="70"/>
  <c r="E45" i="70" s="1"/>
  <c r="F45" i="70"/>
  <c r="D46" i="70"/>
  <c r="E46" i="70" s="1"/>
  <c r="D47" i="70"/>
  <c r="E47" i="70" s="1"/>
  <c r="F47" i="70"/>
  <c r="D48" i="70"/>
  <c r="E48" i="70" s="1"/>
  <c r="F48" i="70"/>
  <c r="D49" i="70"/>
  <c r="E49" i="70" s="1"/>
  <c r="F49" i="70"/>
  <c r="D50" i="70"/>
  <c r="E50" i="70" s="1"/>
  <c r="F50" i="70"/>
  <c r="D51" i="70"/>
  <c r="E51" i="70"/>
  <c r="F51" i="70"/>
  <c r="D52" i="70"/>
  <c r="E52" i="70" s="1"/>
  <c r="D53" i="70"/>
  <c r="E53" i="70"/>
  <c r="F53" i="70"/>
  <c r="D54" i="70"/>
  <c r="E54" i="70" s="1"/>
  <c r="D55" i="70"/>
  <c r="E55" i="70"/>
  <c r="F55" i="70"/>
  <c r="D56" i="70"/>
  <c r="E56" i="70" s="1"/>
  <c r="D57" i="70"/>
  <c r="E57" i="70" s="1"/>
  <c r="F57" i="70"/>
  <c r="D58" i="70"/>
  <c r="E58" i="70" s="1"/>
  <c r="F58" i="70"/>
  <c r="D59" i="70"/>
  <c r="E59" i="70" s="1"/>
  <c r="D60" i="70"/>
  <c r="E60" i="70" s="1"/>
  <c r="F60" i="70"/>
  <c r="D61" i="70"/>
  <c r="E61" i="70"/>
  <c r="F61" i="70"/>
  <c r="D62" i="70"/>
  <c r="E62" i="70" s="1"/>
  <c r="F62" i="70"/>
  <c r="D63" i="70"/>
  <c r="E63" i="70"/>
  <c r="F63" i="70"/>
  <c r="E38" i="70"/>
  <c r="F38" i="70"/>
  <c r="D38" i="70"/>
  <c r="E3" i="88" l="1"/>
  <c r="E10" i="88" s="1"/>
  <c r="C98" i="86"/>
  <c r="D10" i="86"/>
  <c r="E3" i="86"/>
  <c r="B98" i="86"/>
  <c r="E3" i="83"/>
  <c r="E10" i="83" s="1"/>
  <c r="E48" i="82"/>
  <c r="E52" i="82"/>
  <c r="E56" i="82"/>
  <c r="E60" i="82"/>
  <c r="E77" i="82"/>
  <c r="E79" i="82" s="1"/>
  <c r="C98" i="82"/>
  <c r="E90" i="82"/>
  <c r="F90" i="82"/>
  <c r="F91" i="82"/>
  <c r="E92" i="82"/>
  <c r="E97" i="82" s="1"/>
  <c r="F93" i="82"/>
  <c r="E94" i="82"/>
  <c r="F95" i="82"/>
  <c r="E96" i="82"/>
  <c r="E6" i="82"/>
  <c r="F12" i="82"/>
  <c r="F18" i="82" s="1"/>
  <c r="E13" i="82"/>
  <c r="F14" i="82"/>
  <c r="E15" i="82"/>
  <c r="F16" i="82"/>
  <c r="E17" i="82"/>
  <c r="E20" i="82"/>
  <c r="E28" i="82" s="1"/>
  <c r="F21" i="82"/>
  <c r="F22" i="82"/>
  <c r="E25" i="82"/>
  <c r="E32" i="82"/>
  <c r="E36" i="82"/>
  <c r="E38" i="82"/>
  <c r="E42" i="82"/>
  <c r="E46" i="82"/>
  <c r="E62" i="82"/>
  <c r="F82" i="82"/>
  <c r="F88" i="82" s="1"/>
  <c r="F97" i="82"/>
  <c r="E5" i="81"/>
  <c r="E3" i="81"/>
  <c r="E10" i="81" s="1"/>
  <c r="D10" i="69"/>
  <c r="D10" i="68"/>
  <c r="E4" i="68"/>
  <c r="C109" i="68"/>
  <c r="F58" i="68"/>
  <c r="F75" i="68" s="1"/>
  <c r="D75" i="68"/>
  <c r="E58" i="68"/>
  <c r="E75" i="68" s="1"/>
  <c r="E53" i="68"/>
  <c r="E13" i="68"/>
  <c r="F12" i="68"/>
  <c r="E48" i="68"/>
  <c r="E46" i="68"/>
  <c r="E40" i="68"/>
  <c r="C98" i="67"/>
  <c r="E3" i="67"/>
  <c r="E10" i="67" s="1"/>
  <c r="E30" i="67"/>
  <c r="E37" i="67" s="1"/>
  <c r="F37" i="67"/>
  <c r="F59" i="70"/>
  <c r="F64" i="70" s="1"/>
  <c r="E27" i="66"/>
  <c r="E32" i="66"/>
  <c r="E93" i="66"/>
  <c r="F94" i="66"/>
  <c r="E95" i="66"/>
  <c r="F96" i="66"/>
  <c r="E97" i="66"/>
  <c r="F98" i="66"/>
  <c r="E99" i="66"/>
  <c r="E102" i="66"/>
  <c r="F103" i="66"/>
  <c r="E104" i="66"/>
  <c r="F105" i="66"/>
  <c r="E106" i="66"/>
  <c r="F107" i="66"/>
  <c r="E108" i="66"/>
  <c r="F12" i="66"/>
  <c r="F18" i="66" s="1"/>
  <c r="E13" i="66"/>
  <c r="F14" i="66"/>
  <c r="E15" i="66"/>
  <c r="F16" i="66"/>
  <c r="E17" i="66"/>
  <c r="E20" i="66"/>
  <c r="F21" i="66"/>
  <c r="F22" i="66"/>
  <c r="E36" i="66"/>
  <c r="E38" i="66"/>
  <c r="D91" i="66"/>
  <c r="D10" i="66"/>
  <c r="E4" i="66"/>
  <c r="E8" i="66"/>
  <c r="E25" i="66"/>
  <c r="E28" i="66" s="1"/>
  <c r="E34" i="66"/>
  <c r="E37" i="66" s="1"/>
  <c r="E89" i="66"/>
  <c r="E91" i="66" s="1"/>
  <c r="C110" i="66"/>
  <c r="E50" i="66"/>
  <c r="E44" i="66"/>
  <c r="E62" i="66"/>
  <c r="E60" i="66"/>
  <c r="E58" i="66"/>
  <c r="E56" i="66"/>
  <c r="E55" i="66"/>
  <c r="E52" i="66"/>
  <c r="E48" i="66"/>
  <c r="E46" i="66"/>
  <c r="E42" i="66"/>
  <c r="E40" i="66"/>
  <c r="E28" i="65"/>
  <c r="C98" i="65"/>
  <c r="E6" i="65"/>
  <c r="D10" i="65"/>
  <c r="E30" i="62"/>
  <c r="E81" i="61"/>
  <c r="E88" i="61" s="1"/>
  <c r="E10" i="61"/>
  <c r="C98" i="60"/>
  <c r="E52" i="59"/>
  <c r="E64" i="59" s="1"/>
  <c r="E30" i="59"/>
  <c r="D10" i="59"/>
  <c r="E4" i="59"/>
  <c r="E44" i="59"/>
  <c r="E32" i="28"/>
  <c r="C98" i="28"/>
  <c r="E5" i="28"/>
  <c r="F31" i="28"/>
  <c r="F37" i="28" s="1"/>
  <c r="E81" i="28"/>
  <c r="E30" i="79"/>
  <c r="C98" i="79"/>
  <c r="C98" i="77"/>
  <c r="E5" i="77"/>
  <c r="D10" i="77"/>
  <c r="E3" i="77"/>
  <c r="B98" i="77"/>
  <c r="D10" i="76"/>
  <c r="E4" i="76"/>
  <c r="E81" i="76"/>
  <c r="E88" i="76" s="1"/>
  <c r="F88" i="76"/>
  <c r="E30" i="75"/>
  <c r="E37" i="75" s="1"/>
  <c r="F37" i="75"/>
  <c r="E28" i="74"/>
  <c r="E79" i="75"/>
  <c r="E81" i="74"/>
  <c r="E88" i="74" s="1"/>
  <c r="F88" i="74"/>
  <c r="E4" i="72"/>
  <c r="F4" i="72"/>
  <c r="E90" i="72"/>
  <c r="F90" i="72"/>
  <c r="E7" i="72"/>
  <c r="E13" i="72"/>
  <c r="E17" i="72"/>
  <c r="E20" i="72"/>
  <c r="F23" i="72"/>
  <c r="F24" i="72"/>
  <c r="E25" i="72"/>
  <c r="F26" i="72"/>
  <c r="E27" i="72"/>
  <c r="E75" i="72"/>
  <c r="E83" i="72"/>
  <c r="E87" i="72"/>
  <c r="F91" i="72"/>
  <c r="E91" i="72"/>
  <c r="E92" i="72"/>
  <c r="E96" i="72"/>
  <c r="E97" i="74"/>
  <c r="F90" i="74"/>
  <c r="F97" i="74" s="1"/>
  <c r="E32" i="74"/>
  <c r="E30" i="74"/>
  <c r="C98" i="74"/>
  <c r="E34" i="73"/>
  <c r="F33" i="73"/>
  <c r="C98" i="73"/>
  <c r="F31" i="73"/>
  <c r="E37" i="73"/>
  <c r="F37" i="73"/>
  <c r="F33" i="72"/>
  <c r="F31" i="72"/>
  <c r="E31" i="72"/>
  <c r="E37" i="72" s="1"/>
  <c r="C98" i="72"/>
  <c r="E10" i="72"/>
  <c r="F41" i="70"/>
  <c r="F43" i="70"/>
  <c r="F56" i="70"/>
  <c r="F54" i="70"/>
  <c r="F52" i="70"/>
  <c r="E64" i="70"/>
  <c r="F46" i="70"/>
  <c r="F44" i="70"/>
  <c r="F42" i="70"/>
  <c r="F40" i="70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E98" i="88" s="1"/>
  <c r="I21" i="88" s="1"/>
  <c r="I23" i="88" s="1"/>
  <c r="F93" i="88"/>
  <c r="F95" i="88"/>
  <c r="E10" i="87"/>
  <c r="F4" i="87"/>
  <c r="F10" i="87" s="1"/>
  <c r="F6" i="87"/>
  <c r="F8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8" i="87" s="1"/>
  <c r="F93" i="87"/>
  <c r="F95" i="87"/>
  <c r="F3" i="86"/>
  <c r="E4" i="86"/>
  <c r="E10" i="86" s="1"/>
  <c r="E6" i="86"/>
  <c r="F7" i="86"/>
  <c r="E8" i="86"/>
  <c r="F12" i="86"/>
  <c r="F18" i="86" s="1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1" i="86"/>
  <c r="E83" i="86"/>
  <c r="E85" i="86"/>
  <c r="E87" i="86"/>
  <c r="D88" i="86"/>
  <c r="E90" i="86"/>
  <c r="E92" i="86"/>
  <c r="E94" i="86"/>
  <c r="E96" i="86"/>
  <c r="D97" i="86"/>
  <c r="E59" i="86"/>
  <c r="E64" i="86" s="1"/>
  <c r="F4" i="85"/>
  <c r="F6" i="85"/>
  <c r="F10" i="85" s="1"/>
  <c r="F8" i="85"/>
  <c r="D10" i="85"/>
  <c r="D18" i="85"/>
  <c r="D88" i="85"/>
  <c r="B98" i="85"/>
  <c r="D97" i="85"/>
  <c r="F12" i="85"/>
  <c r="F18" i="85" s="1"/>
  <c r="F14" i="85"/>
  <c r="F16" i="85"/>
  <c r="E28" i="85"/>
  <c r="F21" i="85"/>
  <c r="F28" i="85" s="1"/>
  <c r="F22" i="85"/>
  <c r="D28" i="85"/>
  <c r="D37" i="85"/>
  <c r="D64" i="85"/>
  <c r="E59" i="85"/>
  <c r="E64" i="85" s="1"/>
  <c r="D75" i="85"/>
  <c r="E88" i="85"/>
  <c r="F82" i="85"/>
  <c r="F88" i="85" s="1"/>
  <c r="F84" i="85"/>
  <c r="F86" i="85"/>
  <c r="E97" i="85"/>
  <c r="E98" i="85" s="1"/>
  <c r="I21" i="85" s="1"/>
  <c r="I23" i="85" s="1"/>
  <c r="F91" i="85"/>
  <c r="F93" i="85"/>
  <c r="F97" i="85" s="1"/>
  <c r="F98" i="85" s="1"/>
  <c r="F95" i="85"/>
  <c r="E10" i="84"/>
  <c r="F4" i="84"/>
  <c r="F10" i="84" s="1"/>
  <c r="F6" i="84"/>
  <c r="F8" i="84"/>
  <c r="D10" i="84"/>
  <c r="D18" i="84"/>
  <c r="D88" i="84"/>
  <c r="B98" i="84"/>
  <c r="D97" i="84"/>
  <c r="F12" i="84"/>
  <c r="F18" i="84" s="1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E97" i="84"/>
  <c r="E98" i="84" s="1"/>
  <c r="I21" i="84" s="1"/>
  <c r="I23" i="84" s="1"/>
  <c r="F91" i="84"/>
  <c r="F97" i="84" s="1"/>
  <c r="F98" i="84" s="1"/>
  <c r="F93" i="84"/>
  <c r="F95" i="84"/>
  <c r="F4" i="83"/>
  <c r="F6" i="83"/>
  <c r="F10" i="83" s="1"/>
  <c r="F8" i="83"/>
  <c r="D10" i="83"/>
  <c r="D18" i="83"/>
  <c r="D88" i="83"/>
  <c r="B98" i="83"/>
  <c r="D97" i="83"/>
  <c r="F12" i="83"/>
  <c r="F18" i="83" s="1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E98" i="83" s="1"/>
  <c r="I21" i="83" s="1"/>
  <c r="I23" i="83" s="1"/>
  <c r="F91" i="83"/>
  <c r="F93" i="83"/>
  <c r="F97" i="83" s="1"/>
  <c r="F98" i="83" s="1"/>
  <c r="F95" i="83"/>
  <c r="F3" i="82"/>
  <c r="F5" i="82"/>
  <c r="F7" i="82"/>
  <c r="F9" i="82"/>
  <c r="D28" i="82"/>
  <c r="D37" i="82"/>
  <c r="D64" i="82"/>
  <c r="E59" i="82"/>
  <c r="D75" i="82"/>
  <c r="E3" i="82"/>
  <c r="E10" i="82" s="1"/>
  <c r="D18" i="82"/>
  <c r="F23" i="82"/>
  <c r="F24" i="82"/>
  <c r="F28" i="82" s="1"/>
  <c r="F26" i="82"/>
  <c r="E37" i="82"/>
  <c r="F31" i="82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D98" i="82" s="1"/>
  <c r="F4" i="81"/>
  <c r="F6" i="81"/>
  <c r="F8" i="81"/>
  <c r="D10" i="81"/>
  <c r="D18" i="81"/>
  <c r="D88" i="81"/>
  <c r="B98" i="81"/>
  <c r="D97" i="81"/>
  <c r="F12" i="81"/>
  <c r="F18" i="81" s="1"/>
  <c r="F14" i="81"/>
  <c r="F16" i="81"/>
  <c r="E28" i="81"/>
  <c r="F21" i="81"/>
  <c r="F28" i="81" s="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E98" i="81" s="1"/>
  <c r="I21" i="81" s="1"/>
  <c r="I23" i="81" s="1"/>
  <c r="F93" i="81"/>
  <c r="F97" i="81" s="1"/>
  <c r="F95" i="81"/>
  <c r="F4" i="80"/>
  <c r="F10" i="80" s="1"/>
  <c r="F6" i="80"/>
  <c r="F8" i="80"/>
  <c r="F13" i="80"/>
  <c r="F15" i="80"/>
  <c r="F17" i="80"/>
  <c r="D28" i="80"/>
  <c r="E20" i="80"/>
  <c r="E28" i="80" s="1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E64" i="80"/>
  <c r="F60" i="80"/>
  <c r="F64" i="80" s="1"/>
  <c r="F62" i="80"/>
  <c r="D88" i="80"/>
  <c r="E81" i="80"/>
  <c r="E88" i="80" s="1"/>
  <c r="F92" i="80"/>
  <c r="F97" i="80" s="1"/>
  <c r="F98" i="80" s="1"/>
  <c r="F94" i="80"/>
  <c r="F96" i="80"/>
  <c r="C98" i="80"/>
  <c r="D10" i="80"/>
  <c r="F28" i="80"/>
  <c r="D64" i="80"/>
  <c r="D79" i="80"/>
  <c r="D97" i="80"/>
  <c r="D98" i="80" s="1"/>
  <c r="E90" i="80"/>
  <c r="E97" i="80" s="1"/>
  <c r="E98" i="80" s="1"/>
  <c r="I21" i="80" s="1"/>
  <c r="I23" i="80" s="1"/>
  <c r="F12" i="80"/>
  <c r="F18" i="80" s="1"/>
  <c r="F3" i="69"/>
  <c r="F5" i="69"/>
  <c r="F7" i="69"/>
  <c r="F9" i="69"/>
  <c r="D28" i="69"/>
  <c r="D37" i="69"/>
  <c r="D64" i="69"/>
  <c r="E59" i="69"/>
  <c r="E64" i="69" s="1"/>
  <c r="D75" i="69"/>
  <c r="E3" i="69"/>
  <c r="D18" i="69"/>
  <c r="F23" i="69"/>
  <c r="F24" i="69"/>
  <c r="F28" i="69" s="1"/>
  <c r="F26" i="69"/>
  <c r="E37" i="69"/>
  <c r="E98" i="69" s="1"/>
  <c r="I21" i="69" s="1"/>
  <c r="I23" i="69" s="1"/>
  <c r="F31" i="69"/>
  <c r="F37" i="69" s="1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D98" i="69" s="1"/>
  <c r="F3" i="68"/>
  <c r="F5" i="68"/>
  <c r="F7" i="68"/>
  <c r="F9" i="68"/>
  <c r="D28" i="68"/>
  <c r="D37" i="68"/>
  <c r="E61" i="68"/>
  <c r="D86" i="68"/>
  <c r="E3" i="68"/>
  <c r="E10" i="68" s="1"/>
  <c r="D18" i="68"/>
  <c r="F23" i="68"/>
  <c r="F24" i="68"/>
  <c r="F28" i="68" s="1"/>
  <c r="F26" i="68"/>
  <c r="E37" i="68"/>
  <c r="F31" i="68"/>
  <c r="F37" i="68" s="1"/>
  <c r="F33" i="68"/>
  <c r="F35" i="68"/>
  <c r="F39" i="68"/>
  <c r="F41" i="68"/>
  <c r="F43" i="68"/>
  <c r="F45" i="68"/>
  <c r="F47" i="68"/>
  <c r="F49" i="68"/>
  <c r="F51" i="68"/>
  <c r="F54" i="68"/>
  <c r="F57" i="68"/>
  <c r="F59" i="68"/>
  <c r="F61" i="68"/>
  <c r="F63" i="68"/>
  <c r="F65" i="68"/>
  <c r="E86" i="68"/>
  <c r="D99" i="68"/>
  <c r="B109" i="68"/>
  <c r="D108" i="68"/>
  <c r="F4" i="67"/>
  <c r="F6" i="67"/>
  <c r="F10" i="67" s="1"/>
  <c r="F8" i="67"/>
  <c r="D10" i="67"/>
  <c r="D18" i="67"/>
  <c r="D88" i="67"/>
  <c r="B98" i="67"/>
  <c r="D97" i="67"/>
  <c r="F12" i="67"/>
  <c r="F18" i="67" s="1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F91" i="67"/>
  <c r="F93" i="67"/>
  <c r="F97" i="67" s="1"/>
  <c r="F98" i="67" s="1"/>
  <c r="F95" i="67"/>
  <c r="F3" i="66"/>
  <c r="F5" i="66"/>
  <c r="F7" i="66"/>
  <c r="F9" i="66"/>
  <c r="D28" i="66"/>
  <c r="D37" i="66"/>
  <c r="D76" i="66"/>
  <c r="E59" i="66"/>
  <c r="D87" i="66"/>
  <c r="E3" i="66"/>
  <c r="E10" i="66" s="1"/>
  <c r="D18" i="66"/>
  <c r="F23" i="66"/>
  <c r="F24" i="66"/>
  <c r="F26" i="66"/>
  <c r="F31" i="66"/>
  <c r="F33" i="66"/>
  <c r="F35" i="66"/>
  <c r="F39" i="66"/>
  <c r="F43" i="66"/>
  <c r="F45" i="66"/>
  <c r="F49" i="66"/>
  <c r="F51" i="66"/>
  <c r="F54" i="66"/>
  <c r="F57" i="66"/>
  <c r="F59" i="66"/>
  <c r="F61" i="66"/>
  <c r="F63" i="66"/>
  <c r="E87" i="66"/>
  <c r="D100" i="66"/>
  <c r="B110" i="66"/>
  <c r="D109" i="66"/>
  <c r="F3" i="65"/>
  <c r="F5" i="65"/>
  <c r="F7" i="65"/>
  <c r="F9" i="65"/>
  <c r="D28" i="65"/>
  <c r="D37" i="65"/>
  <c r="D64" i="65"/>
  <c r="E59" i="65"/>
  <c r="E64" i="65" s="1"/>
  <c r="D75" i="65"/>
  <c r="E3" i="65"/>
  <c r="E10" i="65" s="1"/>
  <c r="D18" i="65"/>
  <c r="F23" i="65"/>
  <c r="F24" i="65"/>
  <c r="F28" i="65" s="1"/>
  <c r="F26" i="65"/>
  <c r="E37" i="65"/>
  <c r="F31" i="65"/>
  <c r="F37" i="65" s="1"/>
  <c r="F33" i="65"/>
  <c r="F35" i="65"/>
  <c r="F39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E75" i="65"/>
  <c r="D88" i="65"/>
  <c r="B98" i="65"/>
  <c r="D97" i="65"/>
  <c r="D98" i="65" s="1"/>
  <c r="F4" i="64"/>
  <c r="F6" i="64"/>
  <c r="F10" i="64" s="1"/>
  <c r="F8" i="64"/>
  <c r="D10" i="64"/>
  <c r="D18" i="64"/>
  <c r="D88" i="64"/>
  <c r="B98" i="64"/>
  <c r="D97" i="64"/>
  <c r="F12" i="64"/>
  <c r="F18" i="64" s="1"/>
  <c r="F14" i="64"/>
  <c r="F16" i="64"/>
  <c r="E28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E98" i="64" s="1"/>
  <c r="I21" i="64" s="1"/>
  <c r="I23" i="64" s="1"/>
  <c r="F91" i="64"/>
  <c r="F93" i="64"/>
  <c r="F97" i="64" s="1"/>
  <c r="F98" i="64" s="1"/>
  <c r="F95" i="64"/>
  <c r="F4" i="63"/>
  <c r="F6" i="63"/>
  <c r="F10" i="63" s="1"/>
  <c r="F8" i="63"/>
  <c r="D10" i="63"/>
  <c r="D18" i="63"/>
  <c r="D88" i="63"/>
  <c r="B98" i="63"/>
  <c r="D97" i="63"/>
  <c r="F12" i="63"/>
  <c r="F18" i="63" s="1"/>
  <c r="F14" i="63"/>
  <c r="F16" i="63"/>
  <c r="E28" i="63"/>
  <c r="F21" i="63"/>
  <c r="F28" i="63" s="1"/>
  <c r="F22" i="63"/>
  <c r="D28" i="63"/>
  <c r="D37" i="63"/>
  <c r="D64" i="63"/>
  <c r="E59" i="63"/>
  <c r="E64" i="63" s="1"/>
  <c r="D75" i="63"/>
  <c r="E88" i="63"/>
  <c r="F82" i="63"/>
  <c r="F88" i="63" s="1"/>
  <c r="F84" i="63"/>
  <c r="F86" i="63"/>
  <c r="E97" i="63"/>
  <c r="E98" i="63" s="1"/>
  <c r="I21" i="63" s="1"/>
  <c r="I23" i="63" s="1"/>
  <c r="F91" i="63"/>
  <c r="F93" i="63"/>
  <c r="F97" i="63" s="1"/>
  <c r="F98" i="63" s="1"/>
  <c r="F95" i="63"/>
  <c r="F3" i="62"/>
  <c r="F5" i="62"/>
  <c r="F7" i="62"/>
  <c r="F9" i="62"/>
  <c r="D28" i="62"/>
  <c r="D37" i="62"/>
  <c r="D64" i="62"/>
  <c r="E59" i="62"/>
  <c r="E64" i="62" s="1"/>
  <c r="D75" i="62"/>
  <c r="E3" i="62"/>
  <c r="E10" i="62" s="1"/>
  <c r="D18" i="62"/>
  <c r="F23" i="62"/>
  <c r="F24" i="62"/>
  <c r="F28" i="62" s="1"/>
  <c r="F26" i="62"/>
  <c r="E37" i="62"/>
  <c r="F31" i="62"/>
  <c r="F37" i="62" s="1"/>
  <c r="F33" i="62"/>
  <c r="F35" i="62"/>
  <c r="F39" i="62"/>
  <c r="F41" i="62"/>
  <c r="F43" i="62"/>
  <c r="F45" i="62"/>
  <c r="F47" i="62"/>
  <c r="F49" i="62"/>
  <c r="F51" i="62"/>
  <c r="F53" i="62"/>
  <c r="F55" i="62"/>
  <c r="F57" i="62"/>
  <c r="F59" i="62"/>
  <c r="F61" i="62"/>
  <c r="F63" i="62"/>
  <c r="E75" i="62"/>
  <c r="D88" i="62"/>
  <c r="B98" i="62"/>
  <c r="D97" i="62"/>
  <c r="D98" i="62" s="1"/>
  <c r="F4" i="61"/>
  <c r="F6" i="61"/>
  <c r="F10" i="61" s="1"/>
  <c r="F8" i="61"/>
  <c r="D10" i="61"/>
  <c r="D18" i="61"/>
  <c r="D88" i="61"/>
  <c r="B98" i="61"/>
  <c r="D97" i="61"/>
  <c r="F12" i="61"/>
  <c r="F18" i="61" s="1"/>
  <c r="F14" i="61"/>
  <c r="F16" i="61"/>
  <c r="E28" i="61"/>
  <c r="F21" i="61"/>
  <c r="F28" i="61" s="1"/>
  <c r="F22" i="61"/>
  <c r="D28" i="61"/>
  <c r="D37" i="61"/>
  <c r="D64" i="61"/>
  <c r="E59" i="61"/>
  <c r="E64" i="61" s="1"/>
  <c r="D75" i="61"/>
  <c r="F82" i="61"/>
  <c r="F88" i="61" s="1"/>
  <c r="F84" i="61"/>
  <c r="F86" i="61"/>
  <c r="E97" i="61"/>
  <c r="F91" i="61"/>
  <c r="F93" i="61"/>
  <c r="F97" i="61" s="1"/>
  <c r="F95" i="61"/>
  <c r="F6" i="60"/>
  <c r="F8" i="60"/>
  <c r="D10" i="60"/>
  <c r="D18" i="60"/>
  <c r="D88" i="60"/>
  <c r="B98" i="60"/>
  <c r="D97" i="60"/>
  <c r="F12" i="60"/>
  <c r="F18" i="60" s="1"/>
  <c r="F14" i="60"/>
  <c r="F16" i="60"/>
  <c r="E28" i="60"/>
  <c r="F21" i="60"/>
  <c r="F28" i="60" s="1"/>
  <c r="F22" i="60"/>
  <c r="D28" i="60"/>
  <c r="D37" i="60"/>
  <c r="D64" i="60"/>
  <c r="E59" i="60"/>
  <c r="E64" i="60" s="1"/>
  <c r="D75" i="60"/>
  <c r="E88" i="60"/>
  <c r="F82" i="60"/>
  <c r="F88" i="60" s="1"/>
  <c r="F84" i="60"/>
  <c r="F86" i="60"/>
  <c r="E97" i="60"/>
  <c r="E98" i="60" s="1"/>
  <c r="I21" i="60" s="1"/>
  <c r="I23" i="60" s="1"/>
  <c r="F91" i="60"/>
  <c r="F93" i="60"/>
  <c r="F97" i="60" s="1"/>
  <c r="F95" i="60"/>
  <c r="F3" i="59"/>
  <c r="F5" i="59"/>
  <c r="F7" i="59"/>
  <c r="F9" i="59"/>
  <c r="D28" i="59"/>
  <c r="D37" i="59"/>
  <c r="D64" i="59"/>
  <c r="E59" i="59"/>
  <c r="D75" i="59"/>
  <c r="E3" i="59"/>
  <c r="D18" i="59"/>
  <c r="F23" i="59"/>
  <c r="F24" i="59"/>
  <c r="F28" i="59" s="1"/>
  <c r="F26" i="59"/>
  <c r="E37" i="59"/>
  <c r="F31" i="59"/>
  <c r="F37" i="59" s="1"/>
  <c r="F33" i="59"/>
  <c r="F35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E10" i="28"/>
  <c r="F10" i="28"/>
  <c r="F6" i="28"/>
  <c r="F8" i="28"/>
  <c r="D10" i="28"/>
  <c r="D18" i="28"/>
  <c r="D88" i="28"/>
  <c r="B98" i="28"/>
  <c r="D97" i="28"/>
  <c r="F12" i="28"/>
  <c r="F18" i="28" s="1"/>
  <c r="F14" i="28"/>
  <c r="F16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E97" i="28"/>
  <c r="F91" i="28"/>
  <c r="F97" i="28" s="1"/>
  <c r="F93" i="28"/>
  <c r="F95" i="28"/>
  <c r="F3" i="79"/>
  <c r="F5" i="79"/>
  <c r="F7" i="79"/>
  <c r="F9" i="79"/>
  <c r="D28" i="79"/>
  <c r="D37" i="79"/>
  <c r="D64" i="79"/>
  <c r="E59" i="79"/>
  <c r="E64" i="79" s="1"/>
  <c r="D75" i="79"/>
  <c r="E3" i="79"/>
  <c r="E10" i="79" s="1"/>
  <c r="D18" i="79"/>
  <c r="F23" i="79"/>
  <c r="F24" i="79"/>
  <c r="F28" i="79" s="1"/>
  <c r="F26" i="79"/>
  <c r="F31" i="79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E75" i="78"/>
  <c r="F88" i="78"/>
  <c r="F97" i="78"/>
  <c r="F3" i="78"/>
  <c r="F5" i="78"/>
  <c r="F7" i="78"/>
  <c r="F9" i="78"/>
  <c r="F12" i="78"/>
  <c r="F18" i="78" s="1"/>
  <c r="E13" i="78"/>
  <c r="E15" i="78"/>
  <c r="E17" i="78"/>
  <c r="E20" i="78"/>
  <c r="E25" i="78"/>
  <c r="E27" i="78"/>
  <c r="D28" i="78"/>
  <c r="E30" i="78"/>
  <c r="F31" i="78"/>
  <c r="F37" i="78" s="1"/>
  <c r="E32" i="78"/>
  <c r="F33" i="78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D98" i="78" s="1"/>
  <c r="E3" i="78"/>
  <c r="E10" i="78" s="1"/>
  <c r="E59" i="78"/>
  <c r="E64" i="78" s="1"/>
  <c r="F28" i="77"/>
  <c r="F37" i="77"/>
  <c r="E6" i="77"/>
  <c r="E8" i="77"/>
  <c r="F12" i="77"/>
  <c r="F18" i="77" s="1"/>
  <c r="E13" i="77"/>
  <c r="E15" i="77"/>
  <c r="E17" i="77"/>
  <c r="E20" i="77"/>
  <c r="E25" i="77"/>
  <c r="E27" i="77"/>
  <c r="D28" i="77"/>
  <c r="E30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9" i="77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F10" i="77"/>
  <c r="F60" i="77"/>
  <c r="F64" i="77" s="1"/>
  <c r="F3" i="76"/>
  <c r="F5" i="76"/>
  <c r="F7" i="76"/>
  <c r="F9" i="76"/>
  <c r="D28" i="76"/>
  <c r="D37" i="76"/>
  <c r="D64" i="76"/>
  <c r="E59" i="76"/>
  <c r="E64" i="76" s="1"/>
  <c r="D75" i="76"/>
  <c r="E3" i="76"/>
  <c r="E10" i="76" s="1"/>
  <c r="D18" i="76"/>
  <c r="F23" i="76"/>
  <c r="F24" i="76"/>
  <c r="F28" i="76" s="1"/>
  <c r="F26" i="76"/>
  <c r="E37" i="76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F4" i="75"/>
  <c r="F6" i="75"/>
  <c r="F10" i="75" s="1"/>
  <c r="F8" i="75"/>
  <c r="D10" i="75"/>
  <c r="D18" i="75"/>
  <c r="D88" i="75"/>
  <c r="B98" i="75"/>
  <c r="D97" i="75"/>
  <c r="F12" i="75"/>
  <c r="F18" i="75" s="1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E97" i="75"/>
  <c r="F91" i="75"/>
  <c r="F93" i="75"/>
  <c r="F97" i="75" s="1"/>
  <c r="F95" i="75"/>
  <c r="F3" i="74"/>
  <c r="F5" i="74"/>
  <c r="F7" i="74"/>
  <c r="F9" i="74"/>
  <c r="D28" i="74"/>
  <c r="D37" i="74"/>
  <c r="D64" i="74"/>
  <c r="E59" i="74"/>
  <c r="E64" i="74" s="1"/>
  <c r="D75" i="74"/>
  <c r="E3" i="74"/>
  <c r="E10" i="74" s="1"/>
  <c r="D18" i="74"/>
  <c r="F23" i="74"/>
  <c r="F26" i="74"/>
  <c r="F33" i="74"/>
  <c r="F35" i="74"/>
  <c r="F39" i="74"/>
  <c r="F41" i="74"/>
  <c r="F43" i="74"/>
  <c r="F45" i="74"/>
  <c r="F47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F4" i="73"/>
  <c r="F6" i="73"/>
  <c r="F10" i="73" s="1"/>
  <c r="F8" i="73"/>
  <c r="D10" i="73"/>
  <c r="D18" i="73"/>
  <c r="D88" i="73"/>
  <c r="B98" i="73"/>
  <c r="D97" i="73"/>
  <c r="F12" i="73"/>
  <c r="F18" i="73" s="1"/>
  <c r="F14" i="73"/>
  <c r="F16" i="73"/>
  <c r="E28" i="73"/>
  <c r="F21" i="73"/>
  <c r="F28" i="73" s="1"/>
  <c r="F22" i="73"/>
  <c r="D28" i="73"/>
  <c r="D37" i="73"/>
  <c r="D64" i="73"/>
  <c r="E59" i="73"/>
  <c r="E64" i="73" s="1"/>
  <c r="D75" i="73"/>
  <c r="E88" i="73"/>
  <c r="F82" i="73"/>
  <c r="F88" i="73" s="1"/>
  <c r="F84" i="73"/>
  <c r="F86" i="73"/>
  <c r="E97" i="73"/>
  <c r="E98" i="73" s="1"/>
  <c r="I21" i="73" s="1"/>
  <c r="I23" i="73" s="1"/>
  <c r="F91" i="73"/>
  <c r="F93" i="73"/>
  <c r="F97" i="73" s="1"/>
  <c r="F95" i="73"/>
  <c r="F6" i="72"/>
  <c r="F8" i="72"/>
  <c r="D10" i="72"/>
  <c r="D18" i="72"/>
  <c r="D88" i="72"/>
  <c r="B98" i="72"/>
  <c r="D97" i="72"/>
  <c r="F12" i="72"/>
  <c r="F18" i="72" s="1"/>
  <c r="F14" i="72"/>
  <c r="F16" i="72"/>
  <c r="E28" i="72"/>
  <c r="F21" i="72"/>
  <c r="F22" i="72"/>
  <c r="D28" i="72"/>
  <c r="D37" i="72"/>
  <c r="D64" i="72"/>
  <c r="E59" i="72"/>
  <c r="E64" i="72" s="1"/>
  <c r="D75" i="72"/>
  <c r="E88" i="72"/>
  <c r="F82" i="72"/>
  <c r="F84" i="72"/>
  <c r="F86" i="72"/>
  <c r="E97" i="72"/>
  <c r="F93" i="72"/>
  <c r="F95" i="72"/>
  <c r="F3" i="71"/>
  <c r="F5" i="71"/>
  <c r="F7" i="71"/>
  <c r="F9" i="71"/>
  <c r="D28" i="71"/>
  <c r="D37" i="71"/>
  <c r="D64" i="71"/>
  <c r="E59" i="71"/>
  <c r="E64" i="71" s="1"/>
  <c r="D75" i="71"/>
  <c r="E3" i="71"/>
  <c r="E10" i="71" s="1"/>
  <c r="D18" i="71"/>
  <c r="F23" i="71"/>
  <c r="F24" i="71"/>
  <c r="F28" i="71" s="1"/>
  <c r="F26" i="71"/>
  <c r="E37" i="71"/>
  <c r="E98" i="71" s="1"/>
  <c r="I21" i="71" s="1"/>
  <c r="I23" i="71" s="1"/>
  <c r="F31" i="71"/>
  <c r="F37" i="71" s="1"/>
  <c r="F33" i="71"/>
  <c r="F35" i="71"/>
  <c r="F39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D98" i="71" s="1"/>
  <c r="F97" i="88" l="1"/>
  <c r="F98" i="88" s="1"/>
  <c r="F37" i="82"/>
  <c r="E64" i="82"/>
  <c r="E98" i="82" s="1"/>
  <c r="I21" i="82" s="1"/>
  <c r="I23" i="82" s="1"/>
  <c r="F10" i="81"/>
  <c r="F98" i="81" s="1"/>
  <c r="E109" i="68"/>
  <c r="I21" i="68" s="1"/>
  <c r="I23" i="68" s="1"/>
  <c r="D109" i="68"/>
  <c r="E98" i="67"/>
  <c r="I21" i="67" s="1"/>
  <c r="I23" i="67" s="1"/>
  <c r="E110" i="66"/>
  <c r="I21" i="66" s="1"/>
  <c r="I23" i="66" s="1"/>
  <c r="E109" i="66"/>
  <c r="F100" i="66"/>
  <c r="F109" i="66"/>
  <c r="E100" i="66"/>
  <c r="F37" i="66"/>
  <c r="F28" i="66"/>
  <c r="D110" i="66"/>
  <c r="E98" i="65"/>
  <c r="I21" i="65" s="1"/>
  <c r="I23" i="65" s="1"/>
  <c r="E98" i="62"/>
  <c r="I21" i="62" s="1"/>
  <c r="I23" i="62" s="1"/>
  <c r="F98" i="61"/>
  <c r="E98" i="61"/>
  <c r="I21" i="61" s="1"/>
  <c r="I23" i="61" s="1"/>
  <c r="F10" i="60"/>
  <c r="F98" i="60" s="1"/>
  <c r="D98" i="59"/>
  <c r="E98" i="59"/>
  <c r="I21" i="59" s="1"/>
  <c r="I23" i="59" s="1"/>
  <c r="E10" i="59"/>
  <c r="F98" i="28"/>
  <c r="D98" i="79"/>
  <c r="E98" i="79"/>
  <c r="I21" i="79" s="1"/>
  <c r="I23" i="79" s="1"/>
  <c r="E10" i="77"/>
  <c r="D98" i="77"/>
  <c r="E98" i="76"/>
  <c r="I21" i="76" s="1"/>
  <c r="I23" i="76" s="1"/>
  <c r="D98" i="76"/>
  <c r="E98" i="75"/>
  <c r="I21" i="75" s="1"/>
  <c r="I23" i="75" s="1"/>
  <c r="E98" i="74"/>
  <c r="I21" i="74" s="1"/>
  <c r="I23" i="74" s="1"/>
  <c r="F98" i="75"/>
  <c r="F28" i="74"/>
  <c r="F88" i="72"/>
  <c r="F28" i="72"/>
  <c r="F37" i="72"/>
  <c r="D98" i="74"/>
  <c r="F98" i="73"/>
  <c r="E98" i="72"/>
  <c r="I21" i="72" s="1"/>
  <c r="I23" i="72" s="1"/>
  <c r="F97" i="72"/>
  <c r="F10" i="72"/>
  <c r="D98" i="88"/>
  <c r="E98" i="87"/>
  <c r="I21" i="87" s="1"/>
  <c r="I23" i="87" s="1"/>
  <c r="D98" i="87"/>
  <c r="E88" i="86"/>
  <c r="D98" i="86"/>
  <c r="E97" i="86"/>
  <c r="F64" i="86"/>
  <c r="E37" i="86"/>
  <c r="F10" i="86"/>
  <c r="D98" i="85"/>
  <c r="D98" i="84"/>
  <c r="D98" i="83"/>
  <c r="F64" i="82"/>
  <c r="F98" i="82" s="1"/>
  <c r="F10" i="82"/>
  <c r="D98" i="81"/>
  <c r="F64" i="69"/>
  <c r="F98" i="69" s="1"/>
  <c r="F10" i="68"/>
  <c r="D98" i="67"/>
  <c r="F10" i="66"/>
  <c r="F64" i="65"/>
  <c r="F10" i="65"/>
  <c r="D98" i="64"/>
  <c r="D98" i="63"/>
  <c r="F64" i="62"/>
  <c r="F10" i="62"/>
  <c r="D98" i="61"/>
  <c r="D98" i="60"/>
  <c r="F10" i="59"/>
  <c r="E98" i="28"/>
  <c r="I21" i="28" s="1"/>
  <c r="I23" i="28" s="1"/>
  <c r="D98" i="28"/>
  <c r="F64" i="79"/>
  <c r="F10" i="79"/>
  <c r="E97" i="78"/>
  <c r="F64" i="78"/>
  <c r="E88" i="78"/>
  <c r="E37" i="78"/>
  <c r="E28" i="78"/>
  <c r="F10" i="78"/>
  <c r="F98" i="78"/>
  <c r="F98" i="77"/>
  <c r="E37" i="77"/>
  <c r="E98" i="77" s="1"/>
  <c r="I21" i="77" s="1"/>
  <c r="I23" i="77" s="1"/>
  <c r="E28" i="77"/>
  <c r="F64" i="76"/>
  <c r="F10" i="76"/>
  <c r="D98" i="75"/>
  <c r="F64" i="74"/>
  <c r="F10" i="74"/>
  <c r="D98" i="73"/>
  <c r="D98" i="72"/>
  <c r="F64" i="71"/>
  <c r="F98" i="71" s="1"/>
  <c r="F10" i="71"/>
  <c r="F109" i="68" l="1"/>
  <c r="F110" i="66"/>
  <c r="F98" i="65"/>
  <c r="F98" i="62"/>
  <c r="F98" i="59"/>
  <c r="F98" i="79"/>
  <c r="F98" i="76"/>
  <c r="F98" i="72"/>
  <c r="F98" i="86"/>
  <c r="E98" i="86"/>
  <c r="I21" i="86" s="1"/>
  <c r="I23" i="86" s="1"/>
  <c r="E98" i="78"/>
  <c r="I21" i="78" s="1"/>
  <c r="I23" i="78" s="1"/>
  <c r="F98" i="74"/>
  <c r="C81" i="118" l="1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F12" i="2"/>
  <c r="F5" i="2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E91" i="70"/>
  <c r="D91" i="70"/>
  <c r="F91" i="70"/>
  <c r="D90" i="70"/>
  <c r="D97" i="70" s="1"/>
  <c r="C88" i="70"/>
  <c r="B88" i="70"/>
  <c r="D87" i="70"/>
  <c r="E87" i="70"/>
  <c r="D86" i="70"/>
  <c r="E86" i="70" s="1"/>
  <c r="D85" i="70"/>
  <c r="E85" i="70" s="1"/>
  <c r="D84" i="70"/>
  <c r="E84" i="70" s="1"/>
  <c r="D83" i="70"/>
  <c r="E83" i="70" s="1"/>
  <c r="D82" i="70"/>
  <c r="E82" i="70" s="1"/>
  <c r="D81" i="70"/>
  <c r="C79" i="70"/>
  <c r="B79" i="70"/>
  <c r="D78" i="70"/>
  <c r="E78" i="70" s="1"/>
  <c r="D77" i="70"/>
  <c r="E77" i="70" s="1"/>
  <c r="F75" i="70"/>
  <c r="C75" i="70"/>
  <c r="B75" i="70"/>
  <c r="D74" i="70"/>
  <c r="E74" i="70" s="1"/>
  <c r="D73" i="70"/>
  <c r="E73" i="70" s="1"/>
  <c r="D72" i="70"/>
  <c r="E72" i="70" s="1"/>
  <c r="E71" i="70"/>
  <c r="D71" i="70"/>
  <c r="E70" i="70"/>
  <c r="D70" i="70"/>
  <c r="E69" i="70"/>
  <c r="D69" i="70"/>
  <c r="E68" i="70"/>
  <c r="D68" i="70"/>
  <c r="E67" i="70"/>
  <c r="D67" i="70"/>
  <c r="D66" i="70"/>
  <c r="D75" i="70" s="1"/>
  <c r="C64" i="70"/>
  <c r="B64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E23" i="70"/>
  <c r="D22" i="70"/>
  <c r="E22" i="70"/>
  <c r="D21" i="70"/>
  <c r="E21" i="70"/>
  <c r="D20" i="70"/>
  <c r="E20" i="70" s="1"/>
  <c r="F20" i="70"/>
  <c r="C18" i="70"/>
  <c r="B18" i="70"/>
  <c r="I22" i="70"/>
  <c r="D17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D5" i="70"/>
  <c r="E5" i="70" s="1"/>
  <c r="D4" i="70"/>
  <c r="E4" i="70" s="1"/>
  <c r="D3" i="70"/>
  <c r="E3" i="70" s="1"/>
  <c r="F20" i="2"/>
  <c r="F19" i="2"/>
  <c r="F8" i="70"/>
  <c r="D18" i="70"/>
  <c r="F21" i="70"/>
  <c r="F22" i="70"/>
  <c r="F23" i="70"/>
  <c r="F24" i="70"/>
  <c r="F26" i="70"/>
  <c r="D28" i="70"/>
  <c r="E32" i="70"/>
  <c r="E34" i="70"/>
  <c r="E36" i="70"/>
  <c r="D64" i="70"/>
  <c r="D79" i="70"/>
  <c r="F83" i="70"/>
  <c r="F87" i="70"/>
  <c r="F92" i="70"/>
  <c r="F96" i="70"/>
  <c r="E81" i="70" l="1"/>
  <c r="E88" i="70" s="1"/>
  <c r="F4" i="70"/>
  <c r="E97" i="70"/>
  <c r="E37" i="70"/>
  <c r="E10" i="70"/>
  <c r="F12" i="70"/>
  <c r="F18" i="70" s="1"/>
  <c r="E12" i="70"/>
  <c r="E18" i="70" s="1"/>
  <c r="E14" i="70"/>
  <c r="F14" i="70"/>
  <c r="E16" i="70"/>
  <c r="F16" i="70"/>
  <c r="C98" i="70"/>
  <c r="F94" i="70"/>
  <c r="F85" i="70"/>
  <c r="D37" i="70"/>
  <c r="F35" i="70"/>
  <c r="F33" i="70"/>
  <c r="F31" i="70"/>
  <c r="D10" i="70"/>
  <c r="F3" i="70"/>
  <c r="F5" i="70"/>
  <c r="F13" i="70"/>
  <c r="E13" i="70"/>
  <c r="F15" i="70"/>
  <c r="E15" i="70"/>
  <c r="F17" i="70"/>
  <c r="E17" i="70"/>
  <c r="E28" i="70"/>
  <c r="F30" i="70"/>
  <c r="E79" i="70"/>
  <c r="D88" i="70"/>
  <c r="F84" i="70"/>
  <c r="F95" i="70"/>
  <c r="B98" i="70"/>
  <c r="F35" i="2"/>
  <c r="E66" i="70"/>
  <c r="E75" i="70" s="1"/>
  <c r="E10" i="91"/>
  <c r="E10" i="92"/>
  <c r="E32" i="93"/>
  <c r="E10" i="93"/>
  <c r="E41" i="105"/>
  <c r="E10" i="105"/>
  <c r="E10" i="111"/>
  <c r="F7" i="70"/>
  <c r="F27" i="70"/>
  <c r="F28" i="70" s="1"/>
  <c r="F88" i="70"/>
  <c r="F86" i="70"/>
  <c r="F93" i="70"/>
  <c r="F97" i="70" s="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D98" i="70" l="1"/>
  <c r="F10" i="70"/>
  <c r="E98" i="70"/>
  <c r="I21" i="70" s="1"/>
  <c r="F37" i="70"/>
  <c r="F98" i="70" s="1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I23" i="70" l="1"/>
  <c r="B4" i="2"/>
</calcChain>
</file>

<file path=xl/sharedStrings.xml><?xml version="1.0" encoding="utf-8"?>
<sst xmlns="http://schemas.openxmlformats.org/spreadsheetml/2006/main" count="2139" uniqueCount="318">
  <si>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</si>
  <si>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</si>
  <si>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</si>
  <si>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</si>
  <si>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</si>
  <si>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</si>
  <si>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</si>
  <si>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</si>
  <si>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</si>
  <si>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</si>
  <si>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</si>
  <si>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</si>
  <si>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</si>
  <si>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</si>
  <si>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</si>
  <si>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</si>
  <si>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</si>
  <si>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</si>
  <si>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</si>
  <si>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</si>
  <si>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</si>
  <si>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</si>
  <si>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</si>
  <si>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</si>
  <si>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</si>
  <si>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</si>
  <si>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</si>
  <si>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</si>
  <si>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</si>
  <si>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</si>
  <si>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</si>
  <si>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</si>
  <si>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</si>
  <si>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</si>
  <si>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</si>
  <si>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</si>
  <si>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</si>
  <si>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</si>
  <si>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</si>
  <si>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</si>
  <si>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</si>
  <si>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</si>
  <si>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</si>
  <si>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</si>
  <si>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</si>
  <si>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</si>
  <si>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</si>
  <si>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>DR CARLOS RESTREPO</t>
  </si>
  <si>
    <t xml:space="preserve">MARIA CRISTINA MARIN </t>
  </si>
  <si>
    <t xml:space="preserve">JORGE ANDRES CORDOBA </t>
  </si>
  <si>
    <t>JUAN JOSE COGOLLO</t>
  </si>
  <si>
    <t xml:space="preserve">CAROLINA MERCADO </t>
  </si>
  <si>
    <t xml:space="preserve">YENY PAOLA COLORADO </t>
  </si>
  <si>
    <t xml:space="preserve">YESSENIA PEREZ </t>
  </si>
  <si>
    <t xml:space="preserve">KELLY PEREZ </t>
  </si>
  <si>
    <t xml:space="preserve">FERNANDO VALLEJO </t>
  </si>
  <si>
    <t xml:space="preserve">FERNADO VALLEJO </t>
  </si>
  <si>
    <t xml:space="preserve">DRA YESSENIA VIDAL </t>
  </si>
  <si>
    <t xml:space="preserve">TOTAL DRA SARA </t>
  </si>
  <si>
    <t xml:space="preserve">DR DANIELA BEDOYA </t>
  </si>
  <si>
    <t xml:space="preserve">TOTAL DRA DANIELA </t>
  </si>
  <si>
    <t xml:space="preserve">CAROLINA CORDOBA </t>
  </si>
  <si>
    <t xml:space="preserve">LINA FRANCO </t>
  </si>
  <si>
    <t xml:space="preserve">JUAN DAVID AGREDO </t>
  </si>
  <si>
    <t xml:space="preserve">JUAN ALEJANDRO BETANCURT </t>
  </si>
  <si>
    <t xml:space="preserve">WILSON ARBOLEDA </t>
  </si>
  <si>
    <t xml:space="preserve">MARIA CECILIA CORRALES </t>
  </si>
  <si>
    <t xml:space="preserve">MARY LOPEZ </t>
  </si>
  <si>
    <t xml:space="preserve">EMERSON GUZMAN </t>
  </si>
  <si>
    <t xml:space="preserve">ASLY CHAVES </t>
  </si>
  <si>
    <t xml:space="preserve">LUCIA MARIN </t>
  </si>
  <si>
    <t xml:space="preserve">LUIS FERNANDO AGUINAGA </t>
  </si>
  <si>
    <t xml:space="preserve">MARIANA FRANCO </t>
  </si>
  <si>
    <t xml:space="preserve">KATERINE PALACIOS </t>
  </si>
  <si>
    <t>SOFIA BALLESTEROS</t>
  </si>
  <si>
    <t xml:space="preserve">LUIS FERNANDO RAMIREZ </t>
  </si>
  <si>
    <t xml:space="preserve">SANTIAGO PULGARIN </t>
  </si>
  <si>
    <t xml:space="preserve">NELSON SALDARRIAGA </t>
  </si>
  <si>
    <t xml:space="preserve">VALERIA CORREA </t>
  </si>
  <si>
    <t xml:space="preserve">ESTIVER PEREZ </t>
  </si>
  <si>
    <t xml:space="preserve">BAYRON DUQUE </t>
  </si>
  <si>
    <t xml:space="preserve">DRA DANIELA BEDOYA </t>
  </si>
  <si>
    <t xml:space="preserve">DOC JUAN PASTRANA </t>
  </si>
  <si>
    <t xml:space="preserve">TOTAL DOC JUAN </t>
  </si>
  <si>
    <t xml:space="preserve">JULIA ESTER RIVERA </t>
  </si>
  <si>
    <t xml:space="preserve">DON CARLOS </t>
  </si>
  <si>
    <t xml:space="preserve">ALEXANDER MEJIA </t>
  </si>
  <si>
    <t xml:space="preserve">KEVIN MONSALVE </t>
  </si>
  <si>
    <t xml:space="preserve">EUCARIS ROMERO </t>
  </si>
  <si>
    <t xml:space="preserve">ARNOLDA RESTREPO </t>
  </si>
  <si>
    <t xml:space="preserve">DESENGRASANTES </t>
  </si>
  <si>
    <t xml:space="preserve">YENY AMAYA </t>
  </si>
  <si>
    <t xml:space="preserve">MILENA SUAREZ </t>
  </si>
  <si>
    <t xml:space="preserve">ALEX TORRES </t>
  </si>
  <si>
    <t xml:space="preserve">ESTER CARO </t>
  </si>
  <si>
    <t>MISERABLE</t>
  </si>
  <si>
    <t>HUGO MONTOYA</t>
  </si>
  <si>
    <t xml:space="preserve">HUGO MONTOYA </t>
  </si>
  <si>
    <t xml:space="preserve">HECTOR ZULETA </t>
  </si>
  <si>
    <t xml:space="preserve">BELISARIO VASQUEZ </t>
  </si>
  <si>
    <t xml:space="preserve">ROXMARY GONZALEZ </t>
  </si>
  <si>
    <t xml:space="preserve">HIPOCLORITO </t>
  </si>
  <si>
    <t xml:space="preserve">CLARA INES ARAQUE </t>
  </si>
  <si>
    <t xml:space="preserve">GUILLERMO PATIÑO </t>
  </si>
  <si>
    <t xml:space="preserve">DOÑA OLGA </t>
  </si>
  <si>
    <t>DANIELA SOTO</t>
  </si>
  <si>
    <t>DON CARLOS CONTADOR (CONTRATO LISETH)</t>
  </si>
  <si>
    <t xml:space="preserve">ROBINSON OSORIO </t>
  </si>
  <si>
    <t xml:space="preserve">PROTESIS JUAN PASTRANA BAYRON DUQUE </t>
  </si>
  <si>
    <t xml:space="preserve">MAURICIO PEREZ </t>
  </si>
  <si>
    <t xml:space="preserve">LILIANA JARAMILLO </t>
  </si>
  <si>
    <t xml:space="preserve">TOTAL LILIANA </t>
  </si>
  <si>
    <t xml:space="preserve">NORA GAMBOA </t>
  </si>
  <si>
    <t xml:space="preserve">KAROL ROSERO </t>
  </si>
  <si>
    <t>DOC JHON PASTRANA</t>
  </si>
  <si>
    <t>TOTAL DOC JHON</t>
  </si>
  <si>
    <t>DRA DANIELA BEDOYA</t>
  </si>
  <si>
    <t xml:space="preserve">DRaA SARA CAÑAS </t>
  </si>
  <si>
    <t>DRA LILIANA JARAMILLO</t>
  </si>
  <si>
    <t xml:space="preserve">TOTAL DRA LILIANA </t>
  </si>
  <si>
    <t xml:space="preserve">SILVIA RIVERA </t>
  </si>
  <si>
    <t xml:space="preserve">SONIA GOMEZ </t>
  </si>
  <si>
    <t xml:space="preserve">TAPABOCAS </t>
  </si>
  <si>
    <t xml:space="preserve">DIEGO AGUIRRE </t>
  </si>
  <si>
    <t xml:space="preserve">EDISON PATIÑO SERNA </t>
  </si>
  <si>
    <t xml:space="preserve">ELIANA OSORIO </t>
  </si>
  <si>
    <t xml:space="preserve">JAIME RODRIGUEZ </t>
  </si>
  <si>
    <t xml:space="preserve">BERNARDO GIL </t>
  </si>
  <si>
    <t>DON CARLOS</t>
  </si>
  <si>
    <t>ELVER</t>
  </si>
  <si>
    <t xml:space="preserve">DAVID HIJO DE DON CARLOS </t>
  </si>
  <si>
    <t xml:space="preserve">NATALY SOSSA </t>
  </si>
  <si>
    <t xml:space="preserve">PAGO DOÑA OLGA </t>
  </si>
  <si>
    <t xml:space="preserve">ELIZABETH GUTIERREZ </t>
  </si>
  <si>
    <t xml:space="preserve">SAMUEL SANCHEZ </t>
  </si>
  <si>
    <t xml:space="preserve">TOTAL DR LILIANA </t>
  </si>
  <si>
    <t xml:space="preserve">NELSON HERNANDEZ </t>
  </si>
  <si>
    <t xml:space="preserve">LINA MARCELA ORREGO </t>
  </si>
  <si>
    <t xml:space="preserve">FABIAN MUÑETON </t>
  </si>
  <si>
    <t xml:space="preserve">FARMACIA </t>
  </si>
  <si>
    <t xml:space="preserve">DR JUAN PASTRANA </t>
  </si>
  <si>
    <t xml:space="preserve">TOTAL DR JUAN </t>
  </si>
  <si>
    <t xml:space="preserve">ILDA AUZAQUE </t>
  </si>
  <si>
    <t xml:space="preserve">SARA ARROYAVE </t>
  </si>
  <si>
    <t xml:space="preserve">DOÑA CECILIA PAGO </t>
  </si>
  <si>
    <t>ASEO</t>
  </si>
  <si>
    <t xml:space="preserve">DANIELA SOTO </t>
  </si>
  <si>
    <t xml:space="preserve">TOTAL DRA YESSENIA </t>
  </si>
  <si>
    <t>|</t>
  </si>
  <si>
    <t xml:space="preserve">DR SARA CAÑAS </t>
  </si>
  <si>
    <t xml:space="preserve">MARTA IVON CANO </t>
  </si>
  <si>
    <t xml:space="preserve">LAURA CRISTINA PARRA </t>
  </si>
  <si>
    <t xml:space="preserve">ALMUERZO </t>
  </si>
  <si>
    <t xml:space="preserve">CARLOS RUIZ </t>
  </si>
  <si>
    <t xml:space="preserve">LUIS HORACIO CARDONA </t>
  </si>
  <si>
    <t xml:space="preserve">SAMUEL </t>
  </si>
  <si>
    <t xml:space="preserve">EMILIANA MORENO </t>
  </si>
  <si>
    <t xml:space="preserve">MARIA EUGENIA PULGARIN </t>
  </si>
  <si>
    <t xml:space="preserve">DOÑA MARLENY </t>
  </si>
  <si>
    <t xml:space="preserve">SAMUEL CARABALLO </t>
  </si>
  <si>
    <t xml:space="preserve">LAURI SIERRA </t>
  </si>
  <si>
    <t xml:space="preserve">MARIANGEL PALACIO </t>
  </si>
  <si>
    <t xml:space="preserve">SARA PULGARIN </t>
  </si>
  <si>
    <t xml:space="preserve">PAOLA MEDINA </t>
  </si>
  <si>
    <t xml:space="preserve">MIGUEL ANGEL ZAPATA </t>
  </si>
  <si>
    <t xml:space="preserve">ELSY LODOÑO </t>
  </si>
  <si>
    <t xml:space="preserve">SIOMAR OSORNO </t>
  </si>
  <si>
    <t xml:space="preserve">BRAYAN UZCATEGUI </t>
  </si>
  <si>
    <t xml:space="preserve">YULIETH SERNA </t>
  </si>
  <si>
    <t xml:space="preserve">MARIA ISABEL ARBOLEDA </t>
  </si>
  <si>
    <t xml:space="preserve">YESO PIEDRA </t>
  </si>
  <si>
    <t xml:space="preserve">CARLOS CORDOBA </t>
  </si>
  <si>
    <t xml:space="preserve">CESAR VELASQUEZ </t>
  </si>
  <si>
    <t xml:space="preserve">JUAN JOSE COGOLLO </t>
  </si>
  <si>
    <t xml:space="preserve">JANETH ALJURI </t>
  </si>
  <si>
    <t xml:space="preserve">NATALY GUERRA </t>
  </si>
  <si>
    <t xml:space="preserve">SHIRLEY GONZALEZ </t>
  </si>
  <si>
    <t>VALERY MALDONADO</t>
  </si>
  <si>
    <t xml:space="preserve">ADRIANA MARIN </t>
  </si>
  <si>
    <t xml:space="preserve">RECARGA EMMANUEL </t>
  </si>
  <si>
    <t>JESUS RAMIREZ</t>
  </si>
  <si>
    <t>DRA SARA CAÑAS</t>
  </si>
  <si>
    <t>TOTAL DRA DANIELA</t>
  </si>
  <si>
    <t>ALMUERZO DON RODOLFO</t>
  </si>
  <si>
    <t xml:space="preserve">ALEJANDRA GUERRA </t>
  </si>
  <si>
    <t xml:space="preserve">AJUSTE PAGO PARQUEADERO </t>
  </si>
  <si>
    <t xml:space="preserve">JUAN CAMILO CORREA </t>
  </si>
  <si>
    <t>DOC JUAN PASTRANA</t>
  </si>
  <si>
    <t>TOTAL DOC JUAN</t>
  </si>
  <si>
    <t>LILIANA VALENCIA</t>
  </si>
  <si>
    <t xml:space="preserve">BRYAN E ISAAC BEDOYA </t>
  </si>
  <si>
    <t xml:space="preserve">FERNANDO RESTREPO </t>
  </si>
  <si>
    <t xml:space="preserve">LUZ MIRIAM VILLA VILLA </t>
  </si>
  <si>
    <t xml:space="preserve">FELIPE LLANOS </t>
  </si>
  <si>
    <t xml:space="preserve">LUIS GUILLERMO MAZO </t>
  </si>
  <si>
    <t xml:space="preserve">DORA LUZ BETANCURT </t>
  </si>
  <si>
    <t>CATALINA OCHOA</t>
  </si>
  <si>
    <t xml:space="preserve">JULIAN VASQUEZ </t>
  </si>
  <si>
    <t xml:space="preserve">ELMER GRAJALES </t>
  </si>
  <si>
    <t xml:space="preserve">MAGDALENA VELEZ </t>
  </si>
  <si>
    <t xml:space="preserve">JOSE NICOLAS RINCON </t>
  </si>
  <si>
    <t xml:space="preserve">DRA MAYRA MONTIEL </t>
  </si>
  <si>
    <t xml:space="preserve">LUNA HENAO </t>
  </si>
  <si>
    <t>,</t>
  </si>
  <si>
    <t>ROCEMARY SANCHEZ</t>
  </si>
  <si>
    <t xml:space="preserve">GILMA ROSA GUTIERREZ </t>
  </si>
  <si>
    <t xml:space="preserve">JUAN JOSE MACIAS </t>
  </si>
  <si>
    <t xml:space="preserve">YORDIS EMILIO CUELLO </t>
  </si>
  <si>
    <t>MARIANA ZAPATA</t>
  </si>
  <si>
    <t xml:space="preserve">YEISON GIRALDO </t>
  </si>
  <si>
    <t xml:space="preserve">YHENIFER DUQUE </t>
  </si>
  <si>
    <t xml:space="preserve">GERALDINE TAMAYO </t>
  </si>
  <si>
    <t xml:space="preserve">GERANY BERMUDEZ </t>
  </si>
  <si>
    <t>ANGIE HINCAPIÉ</t>
  </si>
  <si>
    <t xml:space="preserve">LORENA MUSIS </t>
  </si>
  <si>
    <t xml:space="preserve">SAMUEL GARCIA </t>
  </si>
  <si>
    <t xml:space="preserve">OSCAR CHAVARRIGA </t>
  </si>
  <si>
    <t xml:space="preserve">JONATHAN GUARIN </t>
  </si>
  <si>
    <t xml:space="preserve">JHON JAIRO MIRANDA </t>
  </si>
  <si>
    <t>ANGELLY CASTRO</t>
  </si>
  <si>
    <t>LAURA SANCHEZ</t>
  </si>
  <si>
    <t xml:space="preserve">DIEGO RODRIGUEZ </t>
  </si>
  <si>
    <t>ALEXANDER ALZATE</t>
  </si>
  <si>
    <t>MARIA DANIELA ECHEVERRY</t>
  </si>
  <si>
    <t xml:space="preserve">JUAN SEBASTIAN ESTRADA </t>
  </si>
  <si>
    <t xml:space="preserve">JHON EDISON ESPINOSA </t>
  </si>
  <si>
    <t xml:space="preserve">PAULINA ESPINOSA </t>
  </si>
  <si>
    <t xml:space="preserve">MARIANGEL PANTOJA </t>
  </si>
  <si>
    <t xml:space="preserve">YESENIA MARCANO </t>
  </si>
  <si>
    <t xml:space="preserve">OLGA MONTAÑO </t>
  </si>
  <si>
    <t xml:space="preserve">JUAN DANIEL CARDENAS </t>
  </si>
  <si>
    <t xml:space="preserve">FELIPE ARROYAVE </t>
  </si>
  <si>
    <t xml:space="preserve">JOHAN ARROYAVE </t>
  </si>
  <si>
    <t xml:space="preserve">MARIANA RIOS </t>
  </si>
  <si>
    <t xml:space="preserve">ALEJANDRO MONTERROSA </t>
  </si>
  <si>
    <t xml:space="preserve">FREDY ALEJANDRO HERNANDEZ </t>
  </si>
  <si>
    <t xml:space="preserve">LISETH DURANGO </t>
  </si>
  <si>
    <t xml:space="preserve">SAMUEL MARTINEZ </t>
  </si>
  <si>
    <t xml:space="preserve">LUIS ENRIQUE MARTINEZ </t>
  </si>
  <si>
    <t xml:space="preserve">EUNICE MISAS </t>
  </si>
  <si>
    <t xml:space="preserve">DANIELA VILLA </t>
  </si>
  <si>
    <t xml:space="preserve">TOTAL DRA </t>
  </si>
  <si>
    <t xml:space="preserve">SAMY ROCA </t>
  </si>
  <si>
    <t xml:space="preserve">PERNO EN FIBRA DE VIDRIO </t>
  </si>
  <si>
    <t xml:space="preserve">LILIANA VALENCIA </t>
  </si>
  <si>
    <t xml:space="preserve">PECES </t>
  </si>
  <si>
    <t xml:space="preserve">MIRIAM HERNADEZ </t>
  </si>
  <si>
    <t>MARCOS GONZALEZ</t>
  </si>
  <si>
    <t>LINA MOSQUERA</t>
  </si>
  <si>
    <t xml:space="preserve">JUAN DAVID GALEANO </t>
  </si>
  <si>
    <t xml:space="preserve">MARCOS MURILLO </t>
  </si>
  <si>
    <t xml:space="preserve">CLAUDIA OSORIO </t>
  </si>
  <si>
    <t>JESSICA CASTRO</t>
  </si>
  <si>
    <t xml:space="preserve">BRAYAN AMAYA </t>
  </si>
  <si>
    <t xml:space="preserve">MANUELA ALVAREZ </t>
  </si>
  <si>
    <t xml:space="preserve">DR JUAN CARLOS GOMEZ </t>
  </si>
  <si>
    <t xml:space="preserve">CLAUDIA LUCIA RESTREPO </t>
  </si>
  <si>
    <t xml:space="preserve">SANTIAGO CORREA </t>
  </si>
  <si>
    <t xml:space="preserve">PATRICIA VASQUEZ </t>
  </si>
  <si>
    <t xml:space="preserve">LILIANA ZAPATA </t>
  </si>
  <si>
    <t xml:space="preserve">YIRA DIAZ </t>
  </si>
  <si>
    <t>TATIANA CASTAÑO</t>
  </si>
  <si>
    <t xml:space="preserve">DUVAN CASTAÑO </t>
  </si>
  <si>
    <t xml:space="preserve">YENY LONDOÑO </t>
  </si>
  <si>
    <t xml:space="preserve">JULIANA PANIAGUA </t>
  </si>
  <si>
    <t xml:space="preserve">SARA VELEZ </t>
  </si>
  <si>
    <t xml:space="preserve">ALBA RIOS </t>
  </si>
  <si>
    <t xml:space="preserve">PAOLA ALVAREZ </t>
  </si>
  <si>
    <t>PAGO DOÑA CECILIA</t>
  </si>
  <si>
    <t xml:space="preserve">DAHIANA PEREZ </t>
  </si>
  <si>
    <t xml:space="preserve">LAURA MARIANA LONDOÑO </t>
  </si>
  <si>
    <t xml:space="preserve">SANTIAGO ARBOLEDA </t>
  </si>
  <si>
    <t>DIEGO AGUIRRE</t>
  </si>
  <si>
    <t xml:space="preserve">HECTOR RAMIREZ </t>
  </si>
  <si>
    <t xml:space="preserve">JHON JADER GALEANO </t>
  </si>
  <si>
    <t>GAFAS</t>
  </si>
  <si>
    <t xml:space="preserve">SACAR COMPRESOR </t>
  </si>
  <si>
    <t xml:space="preserve">JUAN FERNANDO GAITAN </t>
  </si>
  <si>
    <t xml:space="preserve">ALEJANDRO MARIN </t>
  </si>
  <si>
    <t xml:space="preserve">DORA USUGA </t>
  </si>
  <si>
    <t xml:space="preserve">ALAN JARAMILLO </t>
  </si>
  <si>
    <t xml:space="preserve">ALEJANDRO CASERES </t>
  </si>
  <si>
    <t xml:space="preserve">MANUELA GAVIRIA </t>
  </si>
  <si>
    <t xml:space="preserve">HAROLD PEREZ </t>
  </si>
  <si>
    <t>JENYFER CRISTAL ROJAS</t>
  </si>
  <si>
    <t xml:space="preserve">ISABEL CRISTINA RESTREPO </t>
  </si>
  <si>
    <t xml:space="preserve">ALEJANDRO OSORIO </t>
  </si>
  <si>
    <t xml:space="preserve">DAVID JOSE GOMEZ </t>
  </si>
  <si>
    <t xml:space="preserve">MARIA EUGENIA ECHEVERRY </t>
  </si>
  <si>
    <t xml:space="preserve">NORALBA SALDARRIAGA </t>
  </si>
  <si>
    <t xml:space="preserve">MAYRA SEPULVEDA </t>
  </si>
  <si>
    <t xml:space="preserve">JAVIER MUÑOZ </t>
  </si>
  <si>
    <t xml:space="preserve">MARTA PEREZ </t>
  </si>
  <si>
    <t>DR SARA LUCIA CAÑAS</t>
  </si>
  <si>
    <t>TOTAL SARA LUCIA CAÑAS</t>
  </si>
  <si>
    <t xml:space="preserve">ALBEIRO SANCHEZ </t>
  </si>
  <si>
    <t xml:space="preserve">DORA ISAZA </t>
  </si>
  <si>
    <t>SAMUEL MUÑOZ</t>
  </si>
  <si>
    <t xml:space="preserve">DAVID ANDRES ACEVEDO </t>
  </si>
  <si>
    <t xml:space="preserve">SANTIAGO OSORIO </t>
  </si>
  <si>
    <t xml:space="preserve">MELISA GALEANO </t>
  </si>
  <si>
    <t xml:space="preserve">ELIZABETH MEJIA </t>
  </si>
  <si>
    <t xml:space="preserve">ANGELA HENAO </t>
  </si>
  <si>
    <t xml:space="preserve">DON CARLOS GAFAS </t>
  </si>
  <si>
    <t xml:space="preserve">AJUSTE UÑAS </t>
  </si>
  <si>
    <t xml:space="preserve">GLORIA PALACIOS </t>
  </si>
  <si>
    <t xml:space="preserve">ANGIE DUQUE </t>
  </si>
  <si>
    <t xml:space="preserve">KATHERIN VILLA </t>
  </si>
  <si>
    <t xml:space="preserve">JUAN HINCAPIE </t>
  </si>
  <si>
    <t xml:space="preserve">QUEVIN URIBE </t>
  </si>
  <si>
    <t xml:space="preserve">AMPARO GONZALEZ </t>
  </si>
  <si>
    <t xml:space="preserve">RUBEN DARIO </t>
  </si>
  <si>
    <t xml:space="preserve">MARTA GARCIA </t>
  </si>
  <si>
    <t xml:space="preserve">YULIETH LÓPEZ </t>
  </si>
  <si>
    <t xml:space="preserve">AURA MONTAÑO </t>
  </si>
  <si>
    <t xml:space="preserve">GLORIA RUIZ CARDONA </t>
  </si>
  <si>
    <t xml:space="preserve">ROBIRO MUÑOZ </t>
  </si>
  <si>
    <t>MARTA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</si>
</sst>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44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abSelected="1" topLeftCell="A16" zoomScale="80" zoomScaleNormal="80" workbookViewId="0">
      <selection activeCell="A57" sqref="A57"/>
    </sheetView>
  </sheetViews>
  <sheetFormatPr baseColWidth="10" defaultRowHeight="15" x14ac:dyDescent="0.25"/>
  <cols>
    <col min="1" max="1" width="32.71093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55</v>
      </c>
      <c r="B3" s="8">
        <v>150000</v>
      </c>
      <c r="C3" s="8">
        <v>0</v>
      </c>
      <c r="D3" s="8">
        <f t="shared" ref="D3:D9" si="0">B3-C3</f>
        <v>150000</v>
      </c>
      <c r="E3" s="8">
        <f t="shared" ref="E3:E9" si="1">D3*60%</f>
        <v>90000</v>
      </c>
      <c r="F3" s="8">
        <f t="shared" ref="F3:F9" si="2">D3*40%</f>
        <v>60000</v>
      </c>
      <c r="H3" s="5"/>
      <c r="I3" s="6">
        <v>0</v>
      </c>
    </row>
    <row r="4" spans="1:33" x14ac:dyDescent="0.25">
      <c r="A4" s="5" t="s">
        <v>65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"/>
      <c r="I4" s="6">
        <v>0</v>
      </c>
    </row>
    <row r="5" spans="1:33" x14ac:dyDescent="0.25">
      <c r="A5" s="5" t="s">
        <v>75</v>
      </c>
      <c r="B5" s="8">
        <v>140000</v>
      </c>
      <c r="C5" s="8">
        <v>0</v>
      </c>
      <c r="D5" s="8">
        <f t="shared" si="0"/>
        <v>140000</v>
      </c>
      <c r="E5" s="8">
        <f t="shared" si="1"/>
        <v>84000</v>
      </c>
      <c r="F5" s="8">
        <f t="shared" si="2"/>
        <v>56000</v>
      </c>
      <c r="H5" s="5"/>
      <c r="I5" s="6">
        <v>0</v>
      </c>
    </row>
    <row r="6" spans="1:33" x14ac:dyDescent="0.25">
      <c r="A6" s="5" t="s">
        <v>77</v>
      </c>
      <c r="B6" s="8">
        <v>150000</v>
      </c>
      <c r="C6" s="8">
        <v>0</v>
      </c>
      <c r="D6" s="8">
        <f t="shared" si="0"/>
        <v>150000</v>
      </c>
      <c r="E6" s="8">
        <f>D6*100%</f>
        <v>150000</v>
      </c>
      <c r="F6" s="8"/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530000</v>
      </c>
      <c r="C10" s="12">
        <f>SUM(C3:C9)</f>
        <v>0</v>
      </c>
      <c r="D10" s="12">
        <f>SUM(D3:D9)</f>
        <v>530000</v>
      </c>
      <c r="E10" s="12">
        <f>SUM(E3:E9)</f>
        <v>378000</v>
      </c>
      <c r="F10" s="12">
        <f>SUM(F3:F9)</f>
        <v>152000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2596300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59</v>
      </c>
      <c r="B29" s="21"/>
      <c r="C29" s="21"/>
      <c r="D29" s="21"/>
      <c r="E29" s="21"/>
      <c r="F29" s="21"/>
    </row>
    <row r="30" spans="1:33" s="2" customFormat="1" x14ac:dyDescent="0.25">
      <c r="A30" s="5" t="s">
        <v>70</v>
      </c>
      <c r="B30" s="8">
        <v>70000</v>
      </c>
      <c r="C30" s="8">
        <v>0</v>
      </c>
      <c r="D30" s="8">
        <f t="shared" ref="D30:D36" si="9">B30-C30</f>
        <v>70000</v>
      </c>
      <c r="E30" s="8">
        <f t="shared" ref="E30:E36" si="10">D30*60%</f>
        <v>42000</v>
      </c>
      <c r="F30" s="8">
        <f t="shared" ref="F30:F36" si="11">D30*40%</f>
        <v>28000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71</v>
      </c>
      <c r="B31" s="8">
        <v>130000</v>
      </c>
      <c r="C31" s="8">
        <v>0</v>
      </c>
      <c r="D31" s="8">
        <f t="shared" si="9"/>
        <v>130000</v>
      </c>
      <c r="E31" s="8">
        <f t="shared" si="10"/>
        <v>78000</v>
      </c>
      <c r="F31" s="8">
        <f t="shared" si="11"/>
        <v>52000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200000</v>
      </c>
      <c r="C37" s="21">
        <f>SUM(C30:C36)</f>
        <v>0</v>
      </c>
      <c r="D37" s="21">
        <f>SUM(D30:D36)</f>
        <v>200000</v>
      </c>
      <c r="E37" s="21">
        <f>SUM(E30:E36)</f>
        <v>120000</v>
      </c>
      <c r="F37" s="21">
        <f>SUM(F30:F36)</f>
        <v>80000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48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49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50</v>
      </c>
      <c r="B41" s="29">
        <v>280000</v>
      </c>
      <c r="C41" s="29">
        <v>8000</v>
      </c>
      <c r="D41" s="29">
        <f t="shared" si="12"/>
        <v>272000</v>
      </c>
      <c r="E41" s="29">
        <f t="shared" si="13"/>
        <v>163200</v>
      </c>
      <c r="F41" s="29">
        <f t="shared" si="14"/>
        <v>108800</v>
      </c>
    </row>
    <row r="42" spans="1:6" x14ac:dyDescent="0.25">
      <c r="A42" s="28" t="s">
        <v>51</v>
      </c>
      <c r="B42" s="29">
        <v>70000</v>
      </c>
      <c r="C42" s="29">
        <v>0</v>
      </c>
      <c r="D42" s="29">
        <f t="shared" si="12"/>
        <v>70000</v>
      </c>
      <c r="E42" s="29">
        <f t="shared" si="13"/>
        <v>42000</v>
      </c>
      <c r="F42" s="29">
        <f t="shared" si="14"/>
        <v>28000</v>
      </c>
    </row>
    <row r="43" spans="1:6" x14ac:dyDescent="0.25">
      <c r="A43" s="28" t="s">
        <v>52</v>
      </c>
      <c r="B43" s="29">
        <v>150000</v>
      </c>
      <c r="C43" s="29">
        <v>14000</v>
      </c>
      <c r="D43" s="29">
        <f t="shared" si="12"/>
        <v>136000</v>
      </c>
      <c r="E43" s="29">
        <f t="shared" si="13"/>
        <v>81600</v>
      </c>
      <c r="F43" s="29">
        <f t="shared" si="14"/>
        <v>54400</v>
      </c>
    </row>
    <row r="44" spans="1:6" x14ac:dyDescent="0.25">
      <c r="A44" s="28" t="s">
        <v>53</v>
      </c>
      <c r="B44" s="29">
        <v>60000</v>
      </c>
      <c r="C44" s="29">
        <v>0</v>
      </c>
      <c r="D44" s="29">
        <f t="shared" si="12"/>
        <v>60000</v>
      </c>
      <c r="E44" s="29">
        <f t="shared" si="13"/>
        <v>36000</v>
      </c>
      <c r="F44" s="29">
        <f t="shared" si="14"/>
        <v>24000</v>
      </c>
    </row>
    <row r="45" spans="1:6" x14ac:dyDescent="0.25">
      <c r="A45" s="28" t="s">
        <v>54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61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62</v>
      </c>
      <c r="B47" s="29">
        <v>150000</v>
      </c>
      <c r="C47" s="29">
        <v>0</v>
      </c>
      <c r="D47" s="29">
        <f t="shared" si="12"/>
        <v>150000</v>
      </c>
      <c r="E47" s="29">
        <f t="shared" si="13"/>
        <v>90000</v>
      </c>
      <c r="F47" s="29">
        <f t="shared" si="14"/>
        <v>60000</v>
      </c>
    </row>
    <row r="48" spans="1:6" x14ac:dyDescent="0.25">
      <c r="A48" s="28" t="s">
        <v>63</v>
      </c>
      <c r="B48" s="29">
        <v>120000</v>
      </c>
      <c r="C48" s="29">
        <v>0</v>
      </c>
      <c r="D48" s="29">
        <f t="shared" si="12"/>
        <v>120000</v>
      </c>
      <c r="E48" s="29">
        <f t="shared" si="13"/>
        <v>72000</v>
      </c>
      <c r="F48" s="29">
        <f t="shared" si="14"/>
        <v>48000</v>
      </c>
    </row>
    <row r="49" spans="1:6" x14ac:dyDescent="0.25">
      <c r="A49" s="28" t="s">
        <v>64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66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68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69</v>
      </c>
      <c r="B52" s="29">
        <v>180000</v>
      </c>
      <c r="C52" s="29">
        <v>30000</v>
      </c>
      <c r="D52" s="29">
        <f t="shared" si="12"/>
        <v>150000</v>
      </c>
      <c r="E52" s="29">
        <f t="shared" si="13"/>
        <v>90000</v>
      </c>
      <c r="F52" s="29">
        <f t="shared" si="14"/>
        <v>60000</v>
      </c>
    </row>
    <row r="53" spans="1:6" x14ac:dyDescent="0.25">
      <c r="A53" s="28" t="s">
        <v>72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73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74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76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78</v>
      </c>
      <c r="B57" s="29">
        <v>60000</v>
      </c>
      <c r="C57" s="29">
        <v>0</v>
      </c>
      <c r="D57" s="29">
        <f t="shared" si="12"/>
        <v>60000</v>
      </c>
      <c r="E57" s="29">
        <f t="shared" si="13"/>
        <v>36000</v>
      </c>
      <c r="F57" s="29">
        <f t="shared" si="14"/>
        <v>24000</v>
      </c>
    </row>
    <row r="58" spans="1:6" x14ac:dyDescent="0.25">
      <c r="A58" s="28" t="s">
        <v>79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30"/>
      <c r="B59" s="29"/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982800</v>
      </c>
      <c r="F64" s="32">
        <f>SUM(F39:F63)</f>
        <v>655200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80</v>
      </c>
      <c r="B66" s="8">
        <v>700000</v>
      </c>
      <c r="C66" s="8">
        <v>84500</v>
      </c>
      <c r="D66" s="8">
        <f t="shared" ref="D66:D78" si="15">B66-C66</f>
        <v>615500</v>
      </c>
      <c r="E66" s="8">
        <f t="shared" ref="E66:E78" si="16">D66</f>
        <v>615500</v>
      </c>
      <c r="F66" s="8"/>
    </row>
    <row r="67" spans="1:6" x14ac:dyDescent="0.25">
      <c r="A67" s="5" t="s">
        <v>67</v>
      </c>
      <c r="B67" s="8">
        <v>400000</v>
      </c>
      <c r="C67" s="8">
        <v>0</v>
      </c>
      <c r="D67" s="8">
        <f t="shared" si="15"/>
        <v>400000</v>
      </c>
      <c r="E67" s="8">
        <f t="shared" si="16"/>
        <v>400000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1100000</v>
      </c>
      <c r="C75" s="18">
        <f>SUM(C66:C74)</f>
        <v>84500</v>
      </c>
      <c r="D75" s="18">
        <f>SUM(D66:D74)</f>
        <v>1015500</v>
      </c>
      <c r="E75" s="18">
        <f>SUM(E66:E74)</f>
        <v>1015500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/>
      <c r="C81" s="29"/>
      <c r="D81" s="29">
        <f>B81-C81</f>
        <v>0</v>
      </c>
      <c r="E81" s="29">
        <f>D81*90%</f>
        <v>0</v>
      </c>
      <c r="F81" s="29"/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/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ref="F83:F87" si="19"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57</v>
      </c>
      <c r="B89" s="42"/>
      <c r="C89" s="42"/>
      <c r="D89" s="42"/>
      <c r="E89" s="42"/>
      <c r="F89" s="42"/>
    </row>
    <row r="90" spans="1:6" x14ac:dyDescent="0.25">
      <c r="A90" s="28" t="s">
        <v>56</v>
      </c>
      <c r="B90" s="29">
        <v>250000</v>
      </c>
      <c r="C90" s="29">
        <v>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250000</v>
      </c>
      <c r="C97" s="42">
        <f>SUM(C90:C96)</f>
        <v>0</v>
      </c>
      <c r="D97" s="42">
        <f>SUM(D90:D96)</f>
        <v>250000</v>
      </c>
      <c r="E97" s="42">
        <f>SUM(E90:E96)</f>
        <v>100000</v>
      </c>
      <c r="F97" s="42">
        <f>SUM(F90:F96)</f>
        <v>150000</v>
      </c>
    </row>
    <row r="98" spans="1:6" x14ac:dyDescent="0.25">
      <c r="A98" s="26" t="s">
        <v>11</v>
      </c>
      <c r="B98" s="27">
        <f>B97+B88+B79+B75+B64+B37+B28+B18+B10</f>
        <v>2080000</v>
      </c>
      <c r="C98" s="27">
        <f>C97+C88+C79+C75+C64+C37+C28+C18+C10</f>
        <v>84500</v>
      </c>
      <c r="D98" s="27">
        <f>D97+D88+D79+D75+D64+D37+D28+D18+D10</f>
        <v>1995500</v>
      </c>
      <c r="E98" s="27">
        <f>E97+E88+E79+E75+E64+E37+E28+E18+E10</f>
        <v>2596300</v>
      </c>
      <c r="F98" s="27">
        <f>F97+F88+F79+F75+F64+F37+F28+F18+F10</f>
        <v>1037200</v>
      </c>
    </row>
  </sheetData>
  <autoFilter ref="A1:F9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144</v>
      </c>
      <c r="I2" s="23">
        <v>70000</v>
      </c>
    </row>
    <row r="3" spans="1:33" x14ac:dyDescent="0.25">
      <c r="A3" s="5" t="s">
        <v>142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 t="s">
        <v>145</v>
      </c>
      <c r="I3" s="6">
        <v>72000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50000</v>
      </c>
      <c r="C10" s="12">
        <f>SUM(C3:C9)</f>
        <v>0</v>
      </c>
      <c r="D10" s="12">
        <f>SUM(D3:D9)</f>
        <v>50000</v>
      </c>
      <c r="E10" s="12">
        <f>SUM(E3:E9)</f>
        <v>30000</v>
      </c>
      <c r="F10" s="12">
        <f>SUM(F3:F9)</f>
        <v>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 t="s">
        <v>148</v>
      </c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142000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669600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142000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527600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97</v>
      </c>
      <c r="B30" s="8">
        <v>300000</v>
      </c>
      <c r="C30" s="8">
        <v>100000</v>
      </c>
      <c r="D30" s="8">
        <f t="shared" ref="D30:D36" si="9">B30-C30</f>
        <v>200000</v>
      </c>
      <c r="E30" s="8">
        <f t="shared" ref="E30:E36" si="10">D30*60%</f>
        <v>120000</v>
      </c>
      <c r="F30" s="8">
        <f t="shared" ref="F30:F36" si="11">D30*40%</f>
        <v>80000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143</v>
      </c>
      <c r="B31" s="8">
        <v>180000</v>
      </c>
      <c r="C31" s="8">
        <v>14000</v>
      </c>
      <c r="D31" s="8">
        <f t="shared" si="9"/>
        <v>166000</v>
      </c>
      <c r="E31" s="8">
        <f t="shared" si="10"/>
        <v>99600</v>
      </c>
      <c r="F31" s="8">
        <f t="shared" si="11"/>
        <v>66400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146</v>
      </c>
      <c r="B32" s="8">
        <v>100000</v>
      </c>
      <c r="C32" s="8">
        <v>0</v>
      </c>
      <c r="D32" s="8">
        <f t="shared" si="9"/>
        <v>100000</v>
      </c>
      <c r="E32" s="8">
        <f t="shared" si="10"/>
        <v>60000</v>
      </c>
      <c r="F32" s="8">
        <f t="shared" si="11"/>
        <v>40000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580000</v>
      </c>
      <c r="C37" s="21">
        <f>SUM(C30:C36)</f>
        <v>114000</v>
      </c>
      <c r="D37" s="21">
        <f>SUM(D30:D36)</f>
        <v>466000</v>
      </c>
      <c r="E37" s="21">
        <f>SUM(E30:E36)</f>
        <v>279600</v>
      </c>
      <c r="F37" s="21">
        <f>SUM(F30:F36)</f>
        <v>186400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140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141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57</v>
      </c>
      <c r="B89" s="42"/>
      <c r="C89" s="42"/>
      <c r="D89" s="42"/>
      <c r="E89" s="42"/>
      <c r="F89" s="42"/>
    </row>
    <row r="90" spans="1:6" x14ac:dyDescent="0.25">
      <c r="A90" s="28" t="s">
        <v>146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/>
      <c r="B91" s="29">
        <v>450000</v>
      </c>
      <c r="C91" s="29">
        <v>0</v>
      </c>
      <c r="D91" s="29">
        <f t="shared" ref="D91:D96" si="20">B91-C91</f>
        <v>450000</v>
      </c>
      <c r="E91" s="29">
        <v>180000</v>
      </c>
      <c r="F91" s="29">
        <v>270000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/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147</v>
      </c>
      <c r="B97" s="42">
        <f>SUM(B90:B96)</f>
        <v>900000</v>
      </c>
      <c r="C97" s="42">
        <f>SUM(C90:C96)</f>
        <v>0</v>
      </c>
      <c r="D97" s="42">
        <f>SUM(D90:D96)</f>
        <v>900000</v>
      </c>
      <c r="E97" s="42">
        <f>SUM(E90:E96)</f>
        <v>360000</v>
      </c>
      <c r="F97" s="42">
        <f>SUM(F90:F96)</f>
        <v>540000</v>
      </c>
    </row>
    <row r="98" spans="1:6" x14ac:dyDescent="0.25">
      <c r="A98" s="26" t="s">
        <v>11</v>
      </c>
      <c r="B98" s="27">
        <f>B97+B88+B79+B75+B64+B37+B28+B18+B10</f>
        <v>1530000</v>
      </c>
      <c r="C98" s="27">
        <f>C97+C88+C79+C75+C64+C37+C28+C18+C10</f>
        <v>114000</v>
      </c>
      <c r="D98" s="27">
        <f>D97+D88+D79+D75+D64+D37+D28+D18+D10</f>
        <v>1416000</v>
      </c>
      <c r="E98" s="27">
        <f>E97+E88+E79+E75+E64+E37+E28+E18+E10</f>
        <v>669600</v>
      </c>
      <c r="F98" s="27">
        <f>F97+F88+F79+F75+F64+F37+F28+F18+F10</f>
        <v>746400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activeCell="H2" sqref="H2:I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149</v>
      </c>
      <c r="B2" s="12"/>
      <c r="C2" s="12"/>
      <c r="D2" s="12"/>
      <c r="E2" s="12"/>
      <c r="F2" s="12"/>
      <c r="H2" s="22" t="s">
        <v>152</v>
      </c>
      <c r="I2" s="23">
        <v>16000</v>
      </c>
    </row>
    <row r="3" spans="1:33" x14ac:dyDescent="0.25">
      <c r="A3" s="5" t="s">
        <v>150</v>
      </c>
      <c r="B3" s="8">
        <v>20000</v>
      </c>
      <c r="C3" s="8">
        <v>0</v>
      </c>
      <c r="D3" s="8">
        <f t="shared" ref="D3:D9" si="0">B3-C3</f>
        <v>20000</v>
      </c>
      <c r="E3" s="8">
        <f t="shared" ref="E3:E9" si="1">D3*60%</f>
        <v>12000</v>
      </c>
      <c r="F3" s="8">
        <f t="shared" ref="F3:F9" si="2">D3*40%</f>
        <v>8000</v>
      </c>
      <c r="H3" s="5" t="s">
        <v>158</v>
      </c>
      <c r="I3" s="6">
        <v>30000</v>
      </c>
    </row>
    <row r="4" spans="1:33" x14ac:dyDescent="0.25">
      <c r="A4" s="5" t="s">
        <v>154</v>
      </c>
      <c r="B4" s="8">
        <v>100000</v>
      </c>
      <c r="C4" s="8">
        <v>50000</v>
      </c>
      <c r="D4" s="8">
        <f t="shared" si="0"/>
        <v>50000</v>
      </c>
      <c r="E4" s="8"/>
      <c r="F4" s="8">
        <v>50000</v>
      </c>
      <c r="H4" s="5" t="s">
        <v>155</v>
      </c>
      <c r="I4" s="6">
        <v>90000</v>
      </c>
    </row>
    <row r="5" spans="1:33" x14ac:dyDescent="0.25">
      <c r="A5" s="5" t="s">
        <v>157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 t="s">
        <v>155</v>
      </c>
      <c r="I5" s="6">
        <v>25000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190000</v>
      </c>
      <c r="C10" s="12">
        <f>SUM(C3:C9)</f>
        <v>50000</v>
      </c>
      <c r="D10" s="12">
        <f>SUM(D3:D9)</f>
        <v>140000</v>
      </c>
      <c r="E10" s="12">
        <f>SUM(E3:E9)</f>
        <v>54000</v>
      </c>
      <c r="F10" s="12">
        <f>SUM(F3:F9)</f>
        <v>86000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SUM(I2:I17)</f>
        <v>161000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498000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161000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337000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153</v>
      </c>
      <c r="B30" s="8">
        <v>90000</v>
      </c>
      <c r="C30" s="8">
        <v>0</v>
      </c>
      <c r="D30" s="8">
        <f t="shared" ref="D30:D36" si="9">B30-C30</f>
        <v>90000</v>
      </c>
      <c r="E30" s="8">
        <f t="shared" ref="E30:E36" si="10">D30*60%</f>
        <v>54000</v>
      </c>
      <c r="F30" s="8">
        <f t="shared" ref="F30:F36" si="11">D30*40%</f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156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159</v>
      </c>
      <c r="B32" s="8">
        <v>210000</v>
      </c>
      <c r="C32" s="8">
        <v>0</v>
      </c>
      <c r="D32" s="8">
        <f t="shared" si="9"/>
        <v>210000</v>
      </c>
      <c r="E32" s="8">
        <f t="shared" si="10"/>
        <v>126000</v>
      </c>
      <c r="F32" s="8">
        <f t="shared" si="11"/>
        <v>84000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380000</v>
      </c>
      <c r="C37" s="21">
        <f>SUM(C30:C36)</f>
        <v>0</v>
      </c>
      <c r="D37" s="21">
        <f>SUM(D30:D36)</f>
        <v>380000</v>
      </c>
      <c r="E37" s="21">
        <f>SUM(E30:E36)</f>
        <v>228000</v>
      </c>
      <c r="F37" s="21">
        <f>SUM(F30:F36)</f>
        <v>152000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 t="s">
        <v>151</v>
      </c>
      <c r="B81" s="29">
        <v>360000</v>
      </c>
      <c r="C81" s="29">
        <v>0</v>
      </c>
      <c r="D81" s="29">
        <f>B81-C81</f>
        <v>360000</v>
      </c>
      <c r="E81" s="29">
        <f>D81*60%</f>
        <v>216000</v>
      </c>
      <c r="F81" s="29">
        <f>D81*40%</f>
        <v>144000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360000</v>
      </c>
      <c r="C88" s="40">
        <f>SUM(C81:C87)</f>
        <v>0</v>
      </c>
      <c r="D88" s="40">
        <f>SUM(D81:D87)</f>
        <v>360000</v>
      </c>
      <c r="E88" s="40">
        <f>SUM(E81:E87)</f>
        <v>216000</v>
      </c>
      <c r="F88" s="40">
        <f>SUM(F81:F87)</f>
        <v>144000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930000</v>
      </c>
      <c r="C98" s="27">
        <f>C97+C88+C79+C75+C64+C37+C28+C18+C10</f>
        <v>50000</v>
      </c>
      <c r="D98" s="27">
        <f>D97+D88+D79+D75+D64+D37+D28+D18+D10</f>
        <v>880000</v>
      </c>
      <c r="E98" s="27">
        <f>E97+E88+E79+E75+E64+E37+E28+E18+E10</f>
        <v>498000</v>
      </c>
      <c r="F98" s="27">
        <f>F97+F88+F79+F75+F64+F37+F28+F18+F10</f>
        <v>382000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170</v>
      </c>
      <c r="I2" s="23">
        <v>10500</v>
      </c>
    </row>
    <row r="3" spans="1:33" x14ac:dyDescent="0.25">
      <c r="A3" s="5" t="s">
        <v>171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 t="s">
        <v>179</v>
      </c>
      <c r="I3" s="6">
        <v>11000</v>
      </c>
    </row>
    <row r="4" spans="1:33" x14ac:dyDescent="0.25">
      <c r="A4" s="5" t="s">
        <v>174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SUM(F3:F9)</f>
        <v>64000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21500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909600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21500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888100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175</v>
      </c>
      <c r="B30" s="8">
        <v>230000</v>
      </c>
      <c r="C30" s="8">
        <v>14000</v>
      </c>
      <c r="D30" s="8">
        <f t="shared" ref="D30:D36" si="9">B30-C30</f>
        <v>216000</v>
      </c>
      <c r="E30" s="8">
        <f t="shared" ref="E30:E36" si="10">D30*60%</f>
        <v>129600</v>
      </c>
      <c r="F30" s="8">
        <f t="shared" ref="F30:F36" si="11">D30*40%</f>
        <v>86400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178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310000</v>
      </c>
      <c r="C37" s="21">
        <f>SUM(C30:C36)</f>
        <v>14000</v>
      </c>
      <c r="D37" s="21">
        <f>SUM(D30:D36)</f>
        <v>296000</v>
      </c>
      <c r="E37" s="21">
        <f>SUM(E30:E36)</f>
        <v>177600</v>
      </c>
      <c r="F37" s="21">
        <f>SUM(F30:F36)</f>
        <v>118400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160</v>
      </c>
      <c r="B39" s="29">
        <v>150000</v>
      </c>
      <c r="C39" s="29">
        <v>0</v>
      </c>
      <c r="D39" s="29">
        <f t="shared" ref="D39:D63" si="12">B39-C39</f>
        <v>150000</v>
      </c>
      <c r="E39" s="29">
        <f t="shared" ref="E39:E63" si="13">D39*60%</f>
        <v>90000</v>
      </c>
      <c r="F39" s="29">
        <f t="shared" ref="F39:F63" si="14">D39*40%</f>
        <v>60000</v>
      </c>
    </row>
    <row r="40" spans="1:6" x14ac:dyDescent="0.25">
      <c r="A40" s="28" t="s">
        <v>161</v>
      </c>
      <c r="B40" s="29">
        <v>150000</v>
      </c>
      <c r="C40" s="29">
        <v>0</v>
      </c>
      <c r="D40" s="29">
        <f t="shared" si="12"/>
        <v>150000</v>
      </c>
      <c r="E40" s="29">
        <f t="shared" si="13"/>
        <v>90000</v>
      </c>
      <c r="F40" s="29">
        <f t="shared" si="14"/>
        <v>60000</v>
      </c>
    </row>
    <row r="41" spans="1:6" x14ac:dyDescent="0.25">
      <c r="A41" s="28" t="s">
        <v>162</v>
      </c>
      <c r="B41" s="29">
        <v>235000</v>
      </c>
      <c r="C41" s="29">
        <v>175000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163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164</v>
      </c>
      <c r="B43" s="29">
        <v>60000</v>
      </c>
      <c r="C43" s="29">
        <v>0</v>
      </c>
      <c r="D43" s="29">
        <f t="shared" si="12"/>
        <v>60000</v>
      </c>
      <c r="E43" s="29">
        <f t="shared" si="13"/>
        <v>36000</v>
      </c>
      <c r="F43" s="29">
        <f t="shared" si="14"/>
        <v>24000</v>
      </c>
    </row>
    <row r="44" spans="1:6" x14ac:dyDescent="0.25">
      <c r="A44" s="28" t="s">
        <v>165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176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167</v>
      </c>
      <c r="B46" s="29">
        <v>70000</v>
      </c>
      <c r="C46" s="29">
        <v>0</v>
      </c>
      <c r="D46" s="29">
        <f t="shared" si="12"/>
        <v>70000</v>
      </c>
      <c r="E46" s="29">
        <f t="shared" si="13"/>
        <v>42000</v>
      </c>
      <c r="F46" s="29">
        <f t="shared" si="14"/>
        <v>28000</v>
      </c>
    </row>
    <row r="47" spans="1:6" x14ac:dyDescent="0.25">
      <c r="A47" s="28" t="s">
        <v>166</v>
      </c>
      <c r="B47" s="29">
        <v>30000</v>
      </c>
      <c r="C47" s="29">
        <v>0</v>
      </c>
      <c r="D47" s="29">
        <f t="shared" si="12"/>
        <v>30000</v>
      </c>
      <c r="E47" s="29">
        <f t="shared" si="13"/>
        <v>18000</v>
      </c>
      <c r="F47" s="29">
        <f t="shared" si="14"/>
        <v>12000</v>
      </c>
    </row>
    <row r="48" spans="1:6" x14ac:dyDescent="0.25">
      <c r="A48" s="28" t="s">
        <v>168</v>
      </c>
      <c r="B48" s="29">
        <v>120000</v>
      </c>
      <c r="C48" s="29">
        <v>0</v>
      </c>
      <c r="D48" s="29">
        <f t="shared" si="12"/>
        <v>120000</v>
      </c>
      <c r="E48" s="29">
        <f t="shared" si="13"/>
        <v>72000</v>
      </c>
      <c r="F48" s="29">
        <f t="shared" si="14"/>
        <v>48000</v>
      </c>
    </row>
    <row r="49" spans="1:6" x14ac:dyDescent="0.25">
      <c r="A49" s="28" t="s">
        <v>169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172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173</v>
      </c>
      <c r="B51" s="29">
        <v>20000</v>
      </c>
      <c r="C51" s="29">
        <v>0</v>
      </c>
      <c r="D51" s="29">
        <f t="shared" si="12"/>
        <v>20000</v>
      </c>
      <c r="E51" s="29">
        <f t="shared" si="13"/>
        <v>12000</v>
      </c>
      <c r="F51" s="29">
        <f t="shared" si="14"/>
        <v>8000</v>
      </c>
    </row>
    <row r="52" spans="1:6" x14ac:dyDescent="0.25">
      <c r="A52" s="28" t="s">
        <v>177</v>
      </c>
      <c r="B52" s="29">
        <v>150000</v>
      </c>
      <c r="C52" s="29">
        <v>0</v>
      </c>
      <c r="D52" s="29">
        <f t="shared" si="12"/>
        <v>150000</v>
      </c>
      <c r="E52" s="29">
        <f t="shared" si="13"/>
        <v>90000</v>
      </c>
      <c r="F52" s="29">
        <f t="shared" si="14"/>
        <v>60000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SUM(E39:E56)</f>
        <v>636000</v>
      </c>
      <c r="F64" s="32">
        <f>SUM(F39:F57)</f>
        <v>424000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470000</v>
      </c>
      <c r="C98" s="27">
        <f>C97+C88+C79+C75+C64+C37+C28+C18+C10</f>
        <v>14000</v>
      </c>
      <c r="D98" s="27">
        <f>D97+D88+D79+D75+D64+D37+D28+D18+D10</f>
        <v>456000</v>
      </c>
      <c r="E98" s="27">
        <f>E97+E88+E79+E75+E64+E37+E28+E18+E10</f>
        <v>909600</v>
      </c>
      <c r="F98" s="27">
        <f>F97+F88+F79+F75+F64+F37+F28+F18+F10</f>
        <v>606400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181</v>
      </c>
      <c r="B2" s="12"/>
      <c r="C2" s="12"/>
      <c r="D2" s="12"/>
      <c r="E2" s="12"/>
      <c r="F2" s="12"/>
      <c r="H2" s="22" t="s">
        <v>183</v>
      </c>
      <c r="I2" s="23">
        <v>17000</v>
      </c>
    </row>
    <row r="3" spans="1:33" x14ac:dyDescent="0.25">
      <c r="A3" s="5" t="s">
        <v>142</v>
      </c>
      <c r="B3" s="8">
        <v>100000</v>
      </c>
      <c r="C3" s="8">
        <v>70000</v>
      </c>
      <c r="D3" s="8">
        <f t="shared" ref="D3:D9" si="0">B3-C3</f>
        <v>30000</v>
      </c>
      <c r="E3" s="8">
        <f>D3-F3</f>
        <v>0</v>
      </c>
      <c r="F3" s="8">
        <v>30000</v>
      </c>
      <c r="H3" s="5"/>
      <c r="I3" s="6">
        <v>0</v>
      </c>
    </row>
    <row r="4" spans="1:33" x14ac:dyDescent="0.25">
      <c r="A4" s="5" t="s">
        <v>154</v>
      </c>
      <c r="B4" s="8">
        <v>400000</v>
      </c>
      <c r="C4" s="8">
        <v>0</v>
      </c>
      <c r="D4" s="8">
        <f t="shared" si="0"/>
        <v>400000</v>
      </c>
      <c r="E4" s="8">
        <f>D4</f>
        <v>400000</v>
      </c>
      <c r="F4" s="8"/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ref="E5:E9" si="1">D5*60%</f>
        <v>0</v>
      </c>
      <c r="F5" s="8">
        <f t="shared" ref="F5:F9" si="2">D5*40%</f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500000</v>
      </c>
      <c r="C10" s="12">
        <f>SUM(C3:C9)</f>
        <v>70000</v>
      </c>
      <c r="D10" s="12">
        <f>SUM(D3:D9)</f>
        <v>430000</v>
      </c>
      <c r="E10" s="12">
        <f>SUM(E3:E9)</f>
        <v>400000</v>
      </c>
      <c r="F10" s="12">
        <f>SUM(F3:F9)</f>
        <v>30000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17000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592000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17000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575000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116</v>
      </c>
      <c r="B29" s="21"/>
      <c r="C29" s="21"/>
      <c r="D29" s="21"/>
      <c r="E29" s="21"/>
      <c r="F29" s="21"/>
    </row>
    <row r="30" spans="1:33" s="2" customFormat="1" x14ac:dyDescent="0.25">
      <c r="A30" s="5" t="s">
        <v>180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184</v>
      </c>
      <c r="B31" s="8">
        <v>170000</v>
      </c>
      <c r="C31" s="8">
        <v>0</v>
      </c>
      <c r="D31" s="8">
        <f t="shared" si="9"/>
        <v>170000</v>
      </c>
      <c r="E31" s="8">
        <f t="shared" si="10"/>
        <v>102000</v>
      </c>
      <c r="F31" s="8">
        <f t="shared" si="11"/>
        <v>68000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182</v>
      </c>
      <c r="B37" s="21">
        <f>SUM(B30:B36)</f>
        <v>320000</v>
      </c>
      <c r="C37" s="21">
        <f>SUM(C30:C36)</f>
        <v>0</v>
      </c>
      <c r="D37" s="21">
        <f>SUM(D30:D36)</f>
        <v>320000</v>
      </c>
      <c r="E37" s="21">
        <f>SUM(E30:E36)</f>
        <v>192000</v>
      </c>
      <c r="F37" s="21">
        <f>SUM(F30:F36)</f>
        <v>128000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820000</v>
      </c>
      <c r="C98" s="27">
        <f>C97+C88+C79+C75+C64+C37+C28+C18+C10</f>
        <v>70000</v>
      </c>
      <c r="D98" s="27">
        <f>D97+D88+D79+D75+D64+D37+D28+D18+D10</f>
        <v>750000</v>
      </c>
      <c r="E98" s="27">
        <f>E97+E88+E79+E75+E64+E37+E28+E18+E10</f>
        <v>592000</v>
      </c>
      <c r="F98" s="27">
        <f>F97+F88+F79+F75+F64+F37+F28+F18+F10</f>
        <v>158000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12" sqref="A1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185</v>
      </c>
      <c r="I2" s="23">
        <v>10000</v>
      </c>
    </row>
    <row r="3" spans="1:33" x14ac:dyDescent="0.25">
      <c r="A3" s="5" t="s">
        <v>142</v>
      </c>
      <c r="B3" s="8">
        <v>350000</v>
      </c>
      <c r="C3" s="8">
        <v>0</v>
      </c>
      <c r="D3" s="8">
        <f t="shared" ref="D3:D9" si="0">B3-C3</f>
        <v>350000</v>
      </c>
      <c r="E3" s="8">
        <f>D3*100%</f>
        <v>350000</v>
      </c>
      <c r="F3" s="8"/>
      <c r="H3" s="5"/>
      <c r="I3" s="6">
        <v>36000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ref="E4:E9" si="1">D4*60%</f>
        <v>0</v>
      </c>
      <c r="F4" s="8">
        <f t="shared" ref="F4:F9" si="2">D4*40%</f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350000</v>
      </c>
      <c r="C10" s="12">
        <f>SUM(C3:C9)</f>
        <v>0</v>
      </c>
      <c r="D10" s="12">
        <f>SUM(D3:D9)</f>
        <v>350000</v>
      </c>
      <c r="E10" s="12">
        <f>SUM(E3:E9)</f>
        <v>350000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SUM(I2:I10)</f>
        <v>46000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572000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46000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526000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190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150000</v>
      </c>
      <c r="C37" s="21">
        <f>SUM(C30:C36)</f>
        <v>0</v>
      </c>
      <c r="D37" s="21">
        <f>SUM(D30:D36)</f>
        <v>150000</v>
      </c>
      <c r="E37" s="21">
        <f>SUM(E30:E36)</f>
        <v>90000</v>
      </c>
      <c r="F37" s="21">
        <f>SUM(F30:F36)</f>
        <v>60000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189</v>
      </c>
      <c r="B66" s="8">
        <v>90000</v>
      </c>
      <c r="C66" s="8">
        <v>0</v>
      </c>
      <c r="D66" s="8">
        <f t="shared" ref="D66:D78" si="15">B66-C66</f>
        <v>90000</v>
      </c>
      <c r="E66" s="8">
        <f t="shared" ref="E66:E78" si="16">D66</f>
        <v>90000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90000</v>
      </c>
      <c r="C75" s="18">
        <f>SUM(C66:C74)</f>
        <v>0</v>
      </c>
      <c r="D75" s="18">
        <f>SUM(D66:D74)</f>
        <v>90000</v>
      </c>
      <c r="E75" s="18">
        <f>SUM(E66:E74)</f>
        <v>90000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187</v>
      </c>
      <c r="B80" s="40"/>
      <c r="C80" s="40"/>
      <c r="D80" s="40"/>
      <c r="E80" s="40"/>
      <c r="F80" s="40"/>
    </row>
    <row r="81" spans="1:6" x14ac:dyDescent="0.25">
      <c r="A81" s="28" t="s">
        <v>186</v>
      </c>
      <c r="B81" s="29">
        <v>70000</v>
      </c>
      <c r="C81" s="29">
        <v>0</v>
      </c>
      <c r="D81" s="29">
        <f>B81-C81</f>
        <v>70000</v>
      </c>
      <c r="E81" s="29">
        <f>D81*60%</f>
        <v>42000</v>
      </c>
      <c r="F81" s="29">
        <f>D81*40%</f>
        <v>28000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188</v>
      </c>
      <c r="B88" s="40">
        <f>SUM(B81:B87)</f>
        <v>70000</v>
      </c>
      <c r="C88" s="40">
        <f>SUM(C81:C87)</f>
        <v>0</v>
      </c>
      <c r="D88" s="40">
        <f>SUM(D81:D87)</f>
        <v>70000</v>
      </c>
      <c r="E88" s="40">
        <f>SUM(E81:E87)</f>
        <v>42000</v>
      </c>
      <c r="F88" s="40">
        <f>SUM(F81:F87)</f>
        <v>28000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660000</v>
      </c>
      <c r="C98" s="27">
        <f>C97+C88+C79+C75+C64+C37+C28+C18+C10</f>
        <v>0</v>
      </c>
      <c r="D98" s="27">
        <f>D97+D88+D79+D75+D64+D37+D28+D18+D10</f>
        <v>660000</v>
      </c>
      <c r="E98" s="27">
        <f>E97+E88+E79+E75+E64+E37+E28+E18+E10</f>
        <v>572000</v>
      </c>
      <c r="F98" s="27">
        <f>F97+F88+F79+F75+F64+F37+F28+F18+F10</f>
        <v>88000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9" sqref="I2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191</v>
      </c>
      <c r="B3" s="8">
        <v>220000</v>
      </c>
      <c r="C3" s="8">
        <v>0</v>
      </c>
      <c r="D3" s="8">
        <f t="shared" ref="D3:D9" si="0">B3-C3</f>
        <v>220000</v>
      </c>
      <c r="E3" s="8">
        <f t="shared" ref="E3:E9" si="1">D3*60%</f>
        <v>132000</v>
      </c>
      <c r="F3" s="8">
        <f t="shared" ref="F3:F9" si="2">D3*40%</f>
        <v>88000</v>
      </c>
      <c r="H3" s="5"/>
      <c r="I3" s="6">
        <v>0</v>
      </c>
    </row>
    <row r="4" spans="1:33" x14ac:dyDescent="0.25">
      <c r="A4" s="5" t="s">
        <v>192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300000</v>
      </c>
      <c r="C10" s="12">
        <f>SUM(C3:C9)</f>
        <v>0</v>
      </c>
      <c r="D10" s="12">
        <f>SUM(D3:D9)</f>
        <v>300000</v>
      </c>
      <c r="E10" s="12">
        <f>SUM(E3:E9)</f>
        <v>180000</v>
      </c>
      <c r="F10" s="12">
        <f>SUM(F3:F9)</f>
        <v>120000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234000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193</v>
      </c>
      <c r="B30" s="8">
        <v>90000</v>
      </c>
      <c r="C30" s="8">
        <v>0</v>
      </c>
      <c r="D30" s="8">
        <f t="shared" ref="D30:D36" si="9">B30-C30</f>
        <v>90000</v>
      </c>
      <c r="E30" s="8">
        <f t="shared" ref="E30:E36" si="10">D30*60%</f>
        <v>54000</v>
      </c>
      <c r="F30" s="8">
        <f t="shared" ref="F30:F36" si="11">D30*40%</f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90000</v>
      </c>
      <c r="C37" s="21">
        <f>SUM(C30:C36)</f>
        <v>0</v>
      </c>
      <c r="D37" s="21">
        <f>SUM(D30:D36)</f>
        <v>90000</v>
      </c>
      <c r="E37" s="21">
        <f>SUM(E30:E36)</f>
        <v>54000</v>
      </c>
      <c r="F37" s="21">
        <f>SUM(F30:F36)</f>
        <v>36000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390000</v>
      </c>
      <c r="C98" s="27">
        <f>C97+C88+C79+C75+C64+C37+C28+C18+C10</f>
        <v>0</v>
      </c>
      <c r="D98" s="27">
        <f>D97+D88+D79+D75+D64+D37+D28+D18+D10</f>
        <v>390000</v>
      </c>
      <c r="E98" s="27">
        <f>E97+E88+E79+E75+E64+E37+E28+E18+E10</f>
        <v>234000</v>
      </c>
      <c r="F98" s="27">
        <f>F97+F88+F79+F75+F64+F37+F28+F18+F10</f>
        <v>156000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25" sqref="E2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197</v>
      </c>
      <c r="B3" s="8">
        <v>170000</v>
      </c>
      <c r="C3" s="8">
        <v>0</v>
      </c>
      <c r="D3" s="8">
        <f t="shared" ref="D3:D9" si="0">B3-C3</f>
        <v>170000</v>
      </c>
      <c r="E3" s="8">
        <f t="shared" ref="E3:E9" si="1">D3*60%</f>
        <v>102000</v>
      </c>
      <c r="F3" s="8">
        <f t="shared" ref="F3:F9" si="2">D3*40%</f>
        <v>68000</v>
      </c>
      <c r="H3" s="5"/>
      <c r="I3" s="6">
        <v>0</v>
      </c>
    </row>
    <row r="4" spans="1:33" x14ac:dyDescent="0.25">
      <c r="A4" s="5" t="s">
        <v>194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 t="s">
        <v>195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 t="s">
        <v>196</v>
      </c>
      <c r="B6" s="8">
        <v>300000</v>
      </c>
      <c r="C6" s="8">
        <v>20000</v>
      </c>
      <c r="D6" s="8">
        <f t="shared" si="0"/>
        <v>280000</v>
      </c>
      <c r="E6" s="8">
        <f t="shared" si="1"/>
        <v>168000</v>
      </c>
      <c r="F6" s="8">
        <f t="shared" si="2"/>
        <v>112000</v>
      </c>
      <c r="H6" s="5"/>
      <c r="I6" s="6">
        <v>0</v>
      </c>
    </row>
    <row r="7" spans="1:33" x14ac:dyDescent="0.25">
      <c r="A7" s="5" t="s">
        <v>200</v>
      </c>
      <c r="B7" s="8">
        <v>60000</v>
      </c>
      <c r="C7" s="8">
        <v>20000</v>
      </c>
      <c r="D7" s="8">
        <f t="shared" si="0"/>
        <v>40000</v>
      </c>
      <c r="E7" s="8">
        <f t="shared" si="1"/>
        <v>24000</v>
      </c>
      <c r="F7" s="8">
        <f t="shared" si="2"/>
        <v>16000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670000</v>
      </c>
      <c r="C10" s="12">
        <f>SUM(C3:C9)</f>
        <v>40000</v>
      </c>
      <c r="D10" s="12">
        <f>SUM(D3:D9)</f>
        <v>630000</v>
      </c>
      <c r="E10" s="12">
        <f>SUM(E3:E9)</f>
        <v>378000</v>
      </c>
      <c r="F10" s="12">
        <f>SUM(F3:F9)</f>
        <v>252000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201</v>
      </c>
      <c r="B19" s="16"/>
      <c r="C19" s="16"/>
      <c r="D19" s="16"/>
      <c r="E19" s="16"/>
      <c r="F19" s="16"/>
    </row>
    <row r="20" spans="1:33" x14ac:dyDescent="0.25">
      <c r="A20" s="5" t="s">
        <v>202</v>
      </c>
      <c r="B20" s="8">
        <v>80000</v>
      </c>
      <c r="C20" s="8">
        <v>0</v>
      </c>
      <c r="D20" s="8">
        <f t="shared" ref="D20:D27" si="6">B20-C20</f>
        <v>80000</v>
      </c>
      <c r="E20" s="19">
        <f t="shared" ref="E20:E27" si="7">D20*60%</f>
        <v>48000</v>
      </c>
      <c r="F20" s="19">
        <f t="shared" ref="F20:F27" si="8">D20*40%</f>
        <v>32000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564000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 t="s">
        <v>203</v>
      </c>
      <c r="E25" s="8"/>
      <c r="F25" s="8"/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80000</v>
      </c>
      <c r="C28" s="16">
        <f>SUM(C20:C27)</f>
        <v>0</v>
      </c>
      <c r="D28" s="16">
        <f>SUM(D20:D27)</f>
        <v>80000</v>
      </c>
      <c r="E28" s="16">
        <f>SUM(E20:E27)</f>
        <v>48000</v>
      </c>
      <c r="F28" s="16">
        <f>SUM(F20:F27)</f>
        <v>32000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198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199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230000</v>
      </c>
      <c r="C37" s="21">
        <f>SUM(C30:C36)</f>
        <v>0</v>
      </c>
      <c r="D37" s="21">
        <f>SUM(D30:D36)</f>
        <v>230000</v>
      </c>
      <c r="E37" s="21">
        <f>SUM(E30:E36)</f>
        <v>138000</v>
      </c>
      <c r="F37" s="21">
        <f>SUM(F30:F36)</f>
        <v>92000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980000</v>
      </c>
      <c r="C98" s="27">
        <f>C97+C88+C79+C75+C64+C37+C28+C18+C10</f>
        <v>40000</v>
      </c>
      <c r="D98" s="27">
        <f>D97+D88+D79+D75+D64+D37+D28+D18+D10</f>
        <v>940000</v>
      </c>
      <c r="E98" s="27">
        <f>E97+E88+E79+E75+E64+E37+E28+E18+E10</f>
        <v>564000</v>
      </c>
      <c r="F98" s="27">
        <f>F97+F88+F79+F75+F64+F37+F28+F18+F10</f>
        <v>376000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0"/>
  <sheetViews>
    <sheetView zoomScale="80" zoomScaleNormal="80" workbookViewId="0">
      <selection activeCell="A53" sqref="A53"/>
    </sheetView>
  </sheetViews>
  <sheetFormatPr baseColWidth="10" defaultRowHeight="15" x14ac:dyDescent="0.25"/>
  <cols>
    <col min="1" max="1" width="32.71093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E110</f>
        <v>1530000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89</v>
      </c>
      <c r="B30" s="8">
        <v>200000</v>
      </c>
      <c r="C30" s="8">
        <v>0</v>
      </c>
      <c r="D30" s="8">
        <f t="shared" ref="D30:D36" si="9">B30-C30</f>
        <v>200000</v>
      </c>
      <c r="E30" s="8">
        <f>D30*100%</f>
        <v>200000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239</v>
      </c>
      <c r="B31" s="8">
        <v>100000</v>
      </c>
      <c r="C31" s="8">
        <v>0</v>
      </c>
      <c r="D31" s="8">
        <f t="shared" si="9"/>
        <v>100000</v>
      </c>
      <c r="E31" s="8">
        <f t="shared" ref="E31:E36" si="10">D31*60%</f>
        <v>60000</v>
      </c>
      <c r="F31" s="8">
        <f t="shared" ref="F31:F36" si="11">D31*40%</f>
        <v>40000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300000</v>
      </c>
      <c r="C37" s="21">
        <f>SUM(C30:C36)</f>
        <v>0</v>
      </c>
      <c r="D37" s="21">
        <f>SUM(D30:D36)</f>
        <v>300000</v>
      </c>
      <c r="E37" s="21">
        <f>SUM(E30:E36)</f>
        <v>260000</v>
      </c>
      <c r="F37" s="21">
        <f>SUM(F30:F36)</f>
        <v>40000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204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205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62</v>
      </c>
      <c r="B41" s="29">
        <v>36000</v>
      </c>
      <c r="C41" s="29">
        <v>36000</v>
      </c>
      <c r="D41" s="29"/>
      <c r="E41" s="29"/>
      <c r="F41" s="29"/>
    </row>
    <row r="42" spans="1:6" x14ac:dyDescent="0.25">
      <c r="A42" s="28" t="s">
        <v>206</v>
      </c>
      <c r="B42" s="29">
        <v>60000</v>
      </c>
      <c r="C42" s="29">
        <v>0</v>
      </c>
      <c r="D42" s="29">
        <f t="shared" si="12"/>
        <v>60000</v>
      </c>
      <c r="E42" s="29">
        <f t="shared" si="13"/>
        <v>36000</v>
      </c>
      <c r="F42" s="29">
        <f t="shared" si="14"/>
        <v>24000</v>
      </c>
    </row>
    <row r="43" spans="1:6" x14ac:dyDescent="0.25">
      <c r="A43" s="28" t="s">
        <v>207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208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209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210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211</v>
      </c>
      <c r="B47" s="29">
        <v>30000</v>
      </c>
      <c r="C47" s="29">
        <v>0</v>
      </c>
      <c r="D47" s="29">
        <f t="shared" si="12"/>
        <v>30000</v>
      </c>
      <c r="E47" s="29"/>
      <c r="F47" s="29">
        <v>60000</v>
      </c>
    </row>
    <row r="48" spans="1:6" x14ac:dyDescent="0.25">
      <c r="A48" s="28" t="s">
        <v>212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213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214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215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216</v>
      </c>
      <c r="B52" s="29">
        <v>150000</v>
      </c>
      <c r="C52" s="29">
        <v>0</v>
      </c>
      <c r="D52" s="29">
        <f t="shared" si="12"/>
        <v>150000</v>
      </c>
      <c r="E52" s="29">
        <f t="shared" si="13"/>
        <v>90000</v>
      </c>
      <c r="F52" s="29">
        <f t="shared" si="14"/>
        <v>60000</v>
      </c>
    </row>
    <row r="53" spans="1:6" x14ac:dyDescent="0.25">
      <c r="A53" s="28" t="s">
        <v>234</v>
      </c>
      <c r="B53" s="29">
        <v>70000</v>
      </c>
      <c r="C53" s="29"/>
      <c r="D53" s="29">
        <v>70000</v>
      </c>
      <c r="E53" s="29">
        <v>42000</v>
      </c>
      <c r="F53" s="29">
        <v>28000</v>
      </c>
    </row>
    <row r="54" spans="1:6" x14ac:dyDescent="0.25">
      <c r="A54" s="28" t="s">
        <v>217</v>
      </c>
      <c r="B54" s="29">
        <v>50000</v>
      </c>
      <c r="C54" s="29">
        <v>0</v>
      </c>
      <c r="D54" s="29">
        <f t="shared" si="12"/>
        <v>50000</v>
      </c>
      <c r="E54" s="29">
        <f t="shared" si="13"/>
        <v>30000</v>
      </c>
      <c r="F54" s="29">
        <f t="shared" si="14"/>
        <v>20000</v>
      </c>
    </row>
    <row r="55" spans="1:6" x14ac:dyDescent="0.25">
      <c r="A55" s="28" t="s">
        <v>218</v>
      </c>
      <c r="B55" s="29">
        <v>60000</v>
      </c>
      <c r="C55" s="29">
        <v>0</v>
      </c>
      <c r="D55" s="29">
        <f t="shared" si="12"/>
        <v>60000</v>
      </c>
      <c r="E55" s="29">
        <f t="shared" si="13"/>
        <v>36000</v>
      </c>
      <c r="F55" s="29">
        <f t="shared" si="14"/>
        <v>24000</v>
      </c>
    </row>
    <row r="56" spans="1:6" x14ac:dyDescent="0.25">
      <c r="A56" s="28" t="s">
        <v>219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220</v>
      </c>
      <c r="B57" s="29">
        <v>60000</v>
      </c>
      <c r="C57" s="29">
        <v>0</v>
      </c>
      <c r="D57" s="29">
        <f t="shared" si="12"/>
        <v>60000</v>
      </c>
      <c r="E57" s="29">
        <f t="shared" si="13"/>
        <v>36000</v>
      </c>
      <c r="F57" s="29">
        <f t="shared" si="14"/>
        <v>24000</v>
      </c>
    </row>
    <row r="58" spans="1:6" x14ac:dyDescent="0.25">
      <c r="A58" s="28" t="s">
        <v>221</v>
      </c>
      <c r="B58" s="29">
        <v>60000</v>
      </c>
      <c r="C58" s="29">
        <v>0</v>
      </c>
      <c r="D58" s="29">
        <f t="shared" si="12"/>
        <v>60000</v>
      </c>
      <c r="E58" s="29">
        <f t="shared" si="13"/>
        <v>36000</v>
      </c>
      <c r="F58" s="29">
        <f t="shared" si="14"/>
        <v>24000</v>
      </c>
    </row>
    <row r="59" spans="1:6" x14ac:dyDescent="0.25">
      <c r="A59" s="28" t="s">
        <v>222</v>
      </c>
      <c r="B59" s="29">
        <v>50000</v>
      </c>
      <c r="C59" s="29">
        <v>0</v>
      </c>
      <c r="D59" s="29">
        <f>B59-C59</f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223</v>
      </c>
      <c r="B60" s="29">
        <v>150000</v>
      </c>
      <c r="C60" s="29">
        <v>0</v>
      </c>
      <c r="D60" s="29">
        <f t="shared" si="12"/>
        <v>150000</v>
      </c>
      <c r="E60" s="29">
        <f t="shared" si="13"/>
        <v>90000</v>
      </c>
      <c r="F60" s="29">
        <f t="shared" si="14"/>
        <v>60000</v>
      </c>
    </row>
    <row r="61" spans="1:6" x14ac:dyDescent="0.25">
      <c r="A61" s="28" t="s">
        <v>224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225</v>
      </c>
      <c r="B62" s="29">
        <v>60000</v>
      </c>
      <c r="C62" s="29">
        <v>0</v>
      </c>
      <c r="D62" s="29">
        <f t="shared" si="12"/>
        <v>60000</v>
      </c>
      <c r="E62" s="29">
        <f t="shared" si="13"/>
        <v>36000</v>
      </c>
      <c r="F62" s="29">
        <f t="shared" si="14"/>
        <v>24000</v>
      </c>
    </row>
    <row r="63" spans="1:6" x14ac:dyDescent="0.25">
      <c r="A63" s="28" t="s">
        <v>226</v>
      </c>
      <c r="B63" s="29">
        <v>60000</v>
      </c>
      <c r="C63" s="29">
        <v>0</v>
      </c>
      <c r="D63" s="29">
        <f t="shared" si="12"/>
        <v>60000</v>
      </c>
      <c r="E63" s="29">
        <f t="shared" si="13"/>
        <v>36000</v>
      </c>
      <c r="F63" s="29">
        <f t="shared" si="14"/>
        <v>24000</v>
      </c>
    </row>
    <row r="64" spans="1:6" x14ac:dyDescent="0.25">
      <c r="A64" s="28" t="s">
        <v>227</v>
      </c>
      <c r="B64" s="29">
        <v>50000</v>
      </c>
      <c r="C64" s="29"/>
      <c r="D64" s="29">
        <v>50000</v>
      </c>
      <c r="E64" s="29">
        <v>30000</v>
      </c>
      <c r="F64" s="29">
        <v>20000</v>
      </c>
    </row>
    <row r="65" spans="1:6" x14ac:dyDescent="0.25">
      <c r="A65" s="28" t="s">
        <v>228</v>
      </c>
      <c r="B65" s="29">
        <v>60000</v>
      </c>
      <c r="C65" s="29"/>
      <c r="D65" s="29">
        <v>60000</v>
      </c>
      <c r="E65" s="29">
        <v>36000</v>
      </c>
      <c r="F65" s="29">
        <v>24000</v>
      </c>
    </row>
    <row r="66" spans="1:6" x14ac:dyDescent="0.25">
      <c r="A66" s="28" t="s">
        <v>229</v>
      </c>
      <c r="B66" s="29">
        <v>50000</v>
      </c>
      <c r="C66" s="29"/>
      <c r="D66" s="29">
        <v>50000</v>
      </c>
      <c r="E66" s="29">
        <v>30000</v>
      </c>
      <c r="F66" s="29">
        <v>20000</v>
      </c>
    </row>
    <row r="67" spans="1:6" x14ac:dyDescent="0.25">
      <c r="A67" s="28" t="s">
        <v>230</v>
      </c>
      <c r="B67" s="29">
        <v>60000</v>
      </c>
      <c r="C67" s="29"/>
      <c r="D67" s="29">
        <v>60000</v>
      </c>
      <c r="E67" s="29">
        <v>36000</v>
      </c>
      <c r="F67" s="29">
        <v>24000</v>
      </c>
    </row>
    <row r="68" spans="1:6" x14ac:dyDescent="0.25">
      <c r="A68" s="28" t="s">
        <v>231</v>
      </c>
      <c r="B68" s="29">
        <v>50000</v>
      </c>
      <c r="C68" s="29"/>
      <c r="D68" s="29">
        <v>50000</v>
      </c>
      <c r="E68" s="29">
        <v>30000</v>
      </c>
      <c r="F68" s="29">
        <v>24000</v>
      </c>
    </row>
    <row r="69" spans="1:6" x14ac:dyDescent="0.25">
      <c r="A69" s="28" t="s">
        <v>232</v>
      </c>
      <c r="B69" s="29">
        <v>50000</v>
      </c>
      <c r="C69" s="29"/>
      <c r="D69" s="29">
        <v>50000</v>
      </c>
      <c r="E69" s="29">
        <v>30000</v>
      </c>
      <c r="F69" s="29">
        <v>24000</v>
      </c>
    </row>
    <row r="70" spans="1:6" x14ac:dyDescent="0.25">
      <c r="A70" s="28" t="s">
        <v>233</v>
      </c>
      <c r="B70" s="29">
        <v>50000</v>
      </c>
      <c r="C70" s="29"/>
      <c r="D70" s="29">
        <v>50000</v>
      </c>
      <c r="E70" s="29">
        <v>30000</v>
      </c>
      <c r="F70" s="29">
        <v>24000</v>
      </c>
    </row>
    <row r="71" spans="1:6" x14ac:dyDescent="0.25">
      <c r="A71" s="28" t="s">
        <v>235</v>
      </c>
      <c r="B71" s="29">
        <v>60000</v>
      </c>
      <c r="C71" s="29"/>
      <c r="D71" s="29">
        <v>60000</v>
      </c>
      <c r="E71" s="29">
        <v>36000</v>
      </c>
      <c r="F71" s="29">
        <v>24000</v>
      </c>
    </row>
    <row r="72" spans="1:6" x14ac:dyDescent="0.25">
      <c r="A72" s="28" t="s">
        <v>236</v>
      </c>
      <c r="B72" s="29">
        <v>30000</v>
      </c>
      <c r="C72" s="29"/>
      <c r="D72" s="29">
        <v>30000</v>
      </c>
      <c r="E72" s="29">
        <v>10000</v>
      </c>
      <c r="F72" s="29">
        <v>20000</v>
      </c>
    </row>
    <row r="73" spans="1:6" x14ac:dyDescent="0.25">
      <c r="A73" s="28" t="s">
        <v>237</v>
      </c>
      <c r="B73" s="29">
        <v>60000</v>
      </c>
      <c r="C73" s="29"/>
      <c r="D73" s="29">
        <v>60000</v>
      </c>
      <c r="E73" s="29">
        <v>36000</v>
      </c>
      <c r="F73" s="29">
        <v>24000</v>
      </c>
    </row>
    <row r="74" spans="1:6" x14ac:dyDescent="0.25">
      <c r="A74" s="28" t="s">
        <v>238</v>
      </c>
      <c r="B74" s="29">
        <v>60000</v>
      </c>
      <c r="C74" s="29"/>
      <c r="D74" s="29">
        <v>60000</v>
      </c>
      <c r="E74" s="29">
        <v>36000</v>
      </c>
      <c r="F74" s="29">
        <v>24000</v>
      </c>
    </row>
    <row r="75" spans="1:6" x14ac:dyDescent="0.25">
      <c r="A75" s="28" t="s">
        <v>240</v>
      </c>
      <c r="B75" s="29">
        <v>120000</v>
      </c>
      <c r="C75" s="29"/>
      <c r="D75" s="29">
        <v>120000</v>
      </c>
      <c r="E75" s="29">
        <f>D75*60%</f>
        <v>72000</v>
      </c>
      <c r="F75" s="29">
        <f>D75*40%</f>
        <v>48000</v>
      </c>
    </row>
    <row r="76" spans="1:6" x14ac:dyDescent="0.25">
      <c r="A76" s="31" t="s">
        <v>45</v>
      </c>
      <c r="B76" s="32">
        <f>SUM(B59:B63)</f>
        <v>370000</v>
      </c>
      <c r="C76" s="32">
        <f>SUM(C59:C63)</f>
        <v>0</v>
      </c>
      <c r="D76" s="32">
        <f>SUM(D59:D63)</f>
        <v>370000</v>
      </c>
      <c r="E76" s="32">
        <f>SUM(E39:E75)</f>
        <v>1270000</v>
      </c>
      <c r="F76" s="32">
        <f>SUM(F39:F75)</f>
        <v>932000</v>
      </c>
    </row>
    <row r="77" spans="1:6" x14ac:dyDescent="0.25">
      <c r="A77" s="17" t="s">
        <v>18</v>
      </c>
      <c r="B77" s="18"/>
      <c r="C77" s="18"/>
      <c r="D77" s="18"/>
      <c r="E77" s="18"/>
      <c r="F77" s="18"/>
    </row>
    <row r="78" spans="1:6" x14ac:dyDescent="0.25">
      <c r="A78" s="5"/>
      <c r="B78" s="8">
        <v>0</v>
      </c>
      <c r="C78" s="8">
        <v>0</v>
      </c>
      <c r="D78" s="8">
        <f t="shared" ref="D78:D90" si="15">B78-C78</f>
        <v>0</v>
      </c>
      <c r="E78" s="8">
        <f t="shared" ref="E78:E90" si="16">D78</f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/>
    </row>
    <row r="84" spans="1:6" x14ac:dyDescent="0.25">
      <c r="A84" s="5"/>
      <c r="B84" s="8">
        <v>0</v>
      </c>
      <c r="C84" s="8">
        <v>0</v>
      </c>
      <c r="D84" s="8">
        <f t="shared" si="15"/>
        <v>0</v>
      </c>
      <c r="E84" s="8">
        <f t="shared" si="16"/>
        <v>0</v>
      </c>
      <c r="F84" s="8"/>
    </row>
    <row r="85" spans="1:6" x14ac:dyDescent="0.25">
      <c r="A85" s="5"/>
      <c r="B85" s="8">
        <v>0</v>
      </c>
      <c r="C85" s="8">
        <v>0</v>
      </c>
      <c r="D85" s="8">
        <f t="shared" si="15"/>
        <v>0</v>
      </c>
      <c r="E85" s="8">
        <f t="shared" si="16"/>
        <v>0</v>
      </c>
      <c r="F85" s="8"/>
    </row>
    <row r="86" spans="1:6" x14ac:dyDescent="0.25">
      <c r="A86" s="5"/>
      <c r="B86" s="8">
        <v>0</v>
      </c>
      <c r="C86" s="8">
        <v>0</v>
      </c>
      <c r="D86" s="8">
        <f t="shared" si="15"/>
        <v>0</v>
      </c>
      <c r="E86" s="8">
        <f t="shared" si="16"/>
        <v>0</v>
      </c>
      <c r="F86" s="8"/>
    </row>
    <row r="87" spans="1:6" x14ac:dyDescent="0.25">
      <c r="A87" s="17" t="s">
        <v>19</v>
      </c>
      <c r="B87" s="18">
        <f>SUM(B78:B86)</f>
        <v>0</v>
      </c>
      <c r="C87" s="18">
        <f>SUM(C78:C86)</f>
        <v>0</v>
      </c>
      <c r="D87" s="18">
        <f>SUM(D78:D86)</f>
        <v>0</v>
      </c>
      <c r="E87" s="18">
        <f>SUM(E78:E86)</f>
        <v>0</v>
      </c>
      <c r="F87" s="18">
        <f>SUM(F78:F86)</f>
        <v>0</v>
      </c>
    </row>
    <row r="88" spans="1:6" x14ac:dyDescent="0.25">
      <c r="A88" s="34" t="s">
        <v>23</v>
      </c>
      <c r="B88" s="35"/>
      <c r="C88" s="35"/>
      <c r="D88" s="35"/>
      <c r="E88" s="35"/>
      <c r="F88" s="35"/>
    </row>
    <row r="89" spans="1:6" x14ac:dyDescent="0.25">
      <c r="A89" s="5"/>
      <c r="B89" s="8">
        <v>0</v>
      </c>
      <c r="C89" s="8">
        <v>0</v>
      </c>
      <c r="D89" s="8">
        <f t="shared" si="15"/>
        <v>0</v>
      </c>
      <c r="E89" s="8">
        <f t="shared" si="16"/>
        <v>0</v>
      </c>
      <c r="F89" s="8">
        <v>0</v>
      </c>
    </row>
    <row r="90" spans="1:6" x14ac:dyDescent="0.25">
      <c r="A90" s="5"/>
      <c r="B90" s="8">
        <v>0</v>
      </c>
      <c r="C90" s="8">
        <v>0</v>
      </c>
      <c r="D90" s="8">
        <f t="shared" si="15"/>
        <v>0</v>
      </c>
      <c r="E90" s="8">
        <f t="shared" si="16"/>
        <v>0</v>
      </c>
      <c r="F90" s="8">
        <v>0</v>
      </c>
    </row>
    <row r="91" spans="1:6" x14ac:dyDescent="0.25">
      <c r="A91" s="34" t="s">
        <v>27</v>
      </c>
      <c r="B91" s="35">
        <f>SUM(B89:B90)</f>
        <v>0</v>
      </c>
      <c r="C91" s="35">
        <f>SUM(C89:C90)</f>
        <v>0</v>
      </c>
      <c r="D91" s="35">
        <f>SUM(D89:D90)</f>
        <v>0</v>
      </c>
      <c r="E91" s="35">
        <f>SUM(E89:E90)</f>
        <v>0</v>
      </c>
      <c r="F91" s="35"/>
    </row>
    <row r="92" spans="1:6" x14ac:dyDescent="0.25">
      <c r="A92" s="39" t="s">
        <v>30</v>
      </c>
      <c r="B92" s="40"/>
      <c r="C92" s="40"/>
      <c r="D92" s="40"/>
      <c r="E92" s="40"/>
      <c r="F92" s="40"/>
    </row>
    <row r="93" spans="1:6" x14ac:dyDescent="0.25">
      <c r="A93" s="28"/>
      <c r="B93" s="29">
        <v>0</v>
      </c>
      <c r="C93" s="29">
        <v>0</v>
      </c>
      <c r="D93" s="29">
        <f>B93-C93</f>
        <v>0</v>
      </c>
      <c r="E93" s="29">
        <f>D93*60%</f>
        <v>0</v>
      </c>
      <c r="F93" s="29">
        <f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ref="D94:D99" si="17">B94-C94</f>
        <v>0</v>
      </c>
      <c r="E94" s="29">
        <f t="shared" ref="E94:E99" si="18">D94*60%</f>
        <v>0</v>
      </c>
      <c r="F94" s="29">
        <f t="shared" ref="F94:F99" si="19">D94*40%</f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28"/>
      <c r="B97" s="29">
        <v>0</v>
      </c>
      <c r="C97" s="29">
        <v>0</v>
      </c>
      <c r="D97" s="29">
        <f t="shared" si="17"/>
        <v>0</v>
      </c>
      <c r="E97" s="29">
        <f t="shared" si="18"/>
        <v>0</v>
      </c>
      <c r="F97" s="29">
        <f t="shared" si="19"/>
        <v>0</v>
      </c>
    </row>
    <row r="98" spans="1:6" x14ac:dyDescent="0.25">
      <c r="A98" s="28"/>
      <c r="B98" s="29">
        <v>0</v>
      </c>
      <c r="C98" s="29">
        <v>0</v>
      </c>
      <c r="D98" s="29">
        <f t="shared" si="17"/>
        <v>0</v>
      </c>
      <c r="E98" s="29">
        <f t="shared" si="18"/>
        <v>0</v>
      </c>
      <c r="F98" s="29">
        <f t="shared" si="19"/>
        <v>0</v>
      </c>
    </row>
    <row r="99" spans="1:6" x14ac:dyDescent="0.25">
      <c r="A99" s="28"/>
      <c r="B99" s="29">
        <v>0</v>
      </c>
      <c r="C99" s="29">
        <v>0</v>
      </c>
      <c r="D99" s="29">
        <f t="shared" si="17"/>
        <v>0</v>
      </c>
      <c r="E99" s="29">
        <f t="shared" si="18"/>
        <v>0</v>
      </c>
      <c r="F99" s="29">
        <f t="shared" si="19"/>
        <v>0</v>
      </c>
    </row>
    <row r="100" spans="1:6" x14ac:dyDescent="0.25">
      <c r="A100" s="39" t="s">
        <v>31</v>
      </c>
      <c r="B100" s="40">
        <f>SUM(B93:B99)</f>
        <v>0</v>
      </c>
      <c r="C100" s="40">
        <f>SUM(C93:C99)</f>
        <v>0</v>
      </c>
      <c r="D100" s="40">
        <f>SUM(D93:D99)</f>
        <v>0</v>
      </c>
      <c r="E100" s="40">
        <f>SUM(E93:E99)</f>
        <v>0</v>
      </c>
      <c r="F100" s="40">
        <f>SUM(F93:F99)</f>
        <v>0</v>
      </c>
    </row>
    <row r="101" spans="1:6" x14ac:dyDescent="0.25">
      <c r="A101" s="41" t="s">
        <v>32</v>
      </c>
      <c r="B101" s="42"/>
      <c r="C101" s="42"/>
      <c r="D101" s="42"/>
      <c r="E101" s="42"/>
      <c r="F101" s="42"/>
    </row>
    <row r="102" spans="1:6" x14ac:dyDescent="0.25">
      <c r="A102" s="28"/>
      <c r="B102" s="29">
        <v>0</v>
      </c>
      <c r="C102" s="29">
        <v>0</v>
      </c>
      <c r="D102" s="29">
        <f>B102-C102</f>
        <v>0</v>
      </c>
      <c r="E102" s="29">
        <f>D102*60%</f>
        <v>0</v>
      </c>
      <c r="F102" s="29">
        <f>D102*40%</f>
        <v>0</v>
      </c>
    </row>
    <row r="103" spans="1:6" x14ac:dyDescent="0.25">
      <c r="A103" s="28"/>
      <c r="B103" s="29">
        <v>0</v>
      </c>
      <c r="C103" s="29">
        <v>0</v>
      </c>
      <c r="D103" s="29">
        <f t="shared" ref="D103:D108" si="20">B103-C103</f>
        <v>0</v>
      </c>
      <c r="E103" s="29">
        <f t="shared" ref="E103:E108" si="21">D103*60%</f>
        <v>0</v>
      </c>
      <c r="F103" s="29">
        <f t="shared" ref="F103:F108" si="22">D103*40%</f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 t="shared" si="21"/>
        <v>0</v>
      </c>
      <c r="F104" s="29">
        <f t="shared" si="22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0"/>
        <v>0</v>
      </c>
      <c r="E105" s="29">
        <f t="shared" si="21"/>
        <v>0</v>
      </c>
      <c r="F105" s="29">
        <f t="shared" si="22"/>
        <v>0</v>
      </c>
    </row>
    <row r="106" spans="1:6" x14ac:dyDescent="0.25">
      <c r="A106" s="28"/>
      <c r="B106" s="29">
        <v>0</v>
      </c>
      <c r="C106" s="29">
        <v>0</v>
      </c>
      <c r="D106" s="29">
        <f t="shared" si="20"/>
        <v>0</v>
      </c>
      <c r="E106" s="29">
        <f t="shared" si="21"/>
        <v>0</v>
      </c>
      <c r="F106" s="29">
        <f t="shared" si="22"/>
        <v>0</v>
      </c>
    </row>
    <row r="107" spans="1:6" x14ac:dyDescent="0.25">
      <c r="A107" s="28"/>
      <c r="B107" s="29">
        <v>0</v>
      </c>
      <c r="C107" s="29">
        <v>0</v>
      </c>
      <c r="D107" s="29">
        <f t="shared" si="20"/>
        <v>0</v>
      </c>
      <c r="E107" s="29">
        <f t="shared" si="21"/>
        <v>0</v>
      </c>
      <c r="F107" s="29">
        <f t="shared" si="22"/>
        <v>0</v>
      </c>
    </row>
    <row r="108" spans="1:6" x14ac:dyDescent="0.25">
      <c r="A108" s="28"/>
      <c r="B108" s="29">
        <v>0</v>
      </c>
      <c r="C108" s="29">
        <v>0</v>
      </c>
      <c r="D108" s="29">
        <f t="shared" si="20"/>
        <v>0</v>
      </c>
      <c r="E108" s="29">
        <f t="shared" si="21"/>
        <v>0</v>
      </c>
      <c r="F108" s="29">
        <f t="shared" si="22"/>
        <v>0</v>
      </c>
    </row>
    <row r="109" spans="1:6" x14ac:dyDescent="0.25">
      <c r="A109" s="41" t="s">
        <v>33</v>
      </c>
      <c r="B109" s="42">
        <f>SUM(B102:B108)</f>
        <v>0</v>
      </c>
      <c r="C109" s="42">
        <f>SUM(C102:C108)</f>
        <v>0</v>
      </c>
      <c r="D109" s="42">
        <f>SUM(D102:D108)</f>
        <v>0</v>
      </c>
      <c r="E109" s="42">
        <f>SUM(E102:E108)</f>
        <v>0</v>
      </c>
      <c r="F109" s="42">
        <f>SUM(F102:F108)</f>
        <v>0</v>
      </c>
    </row>
    <row r="110" spans="1:6" x14ac:dyDescent="0.25">
      <c r="A110" s="26" t="s">
        <v>11</v>
      </c>
      <c r="B110" s="27">
        <f>B109+B100+B91+B87+B76+B37+B28+B18+B10</f>
        <v>670000</v>
      </c>
      <c r="C110" s="27">
        <f>C109+C100+C91+C87+C76+C37+C28+C18+C10</f>
        <v>0</v>
      </c>
      <c r="D110" s="27">
        <f>D109+D100+D91+D87+D76+D37+D28+D18+D10</f>
        <v>670000</v>
      </c>
      <c r="E110" s="27">
        <f>E109+E100+E91+E87+E76+E37+E28+E18+E10</f>
        <v>1530000</v>
      </c>
      <c r="F110" s="27">
        <f>F109+F100+F91+F87+F76+F37+F28+F18+F10</f>
        <v>972000</v>
      </c>
    </row>
  </sheetData>
  <autoFilter ref="A1:F9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49" sqref="B4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4" sqref="H4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243</v>
      </c>
      <c r="I2" s="23">
        <v>18500</v>
      </c>
    </row>
    <row r="3" spans="1:33" x14ac:dyDescent="0.25">
      <c r="A3" s="5" t="s">
        <v>244</v>
      </c>
      <c r="B3" s="8">
        <v>500000</v>
      </c>
      <c r="C3" s="8">
        <v>20000</v>
      </c>
      <c r="D3" s="8">
        <f t="shared" ref="D3:D9" si="0">B3-C3</f>
        <v>480000</v>
      </c>
      <c r="E3" s="8">
        <f t="shared" ref="E3:E9" si="1">D3*60%</f>
        <v>288000</v>
      </c>
      <c r="F3" s="8">
        <f t="shared" ref="F3:F9" si="2">D3*40%</f>
        <v>192000</v>
      </c>
      <c r="H3" s="5"/>
      <c r="I3" s="6"/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245</v>
      </c>
      <c r="I4" s="6">
        <v>50000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500000</v>
      </c>
      <c r="C10" s="12">
        <f>SUM(C3:C9)</f>
        <v>20000</v>
      </c>
      <c r="D10" s="12">
        <f>SUM(D3:D9)</f>
        <v>480000</v>
      </c>
      <c r="E10" s="12">
        <f>SUM(E3:E9)</f>
        <v>288000</v>
      </c>
      <c r="F10" s="12">
        <f>SUM(F3:F9)</f>
        <v>192000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SUM(I2:I11)</f>
        <v>68500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1726000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68500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1657500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176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246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241</v>
      </c>
      <c r="B37" s="21">
        <f>SUM(B30:B36)</f>
        <v>230000</v>
      </c>
      <c r="C37" s="21">
        <f>SUM(C30:C36)</f>
        <v>0</v>
      </c>
      <c r="D37" s="21">
        <f>SUM(D30:D36)</f>
        <v>230000</v>
      </c>
      <c r="E37" s="21">
        <f>SUM(E30:E36)</f>
        <v>138000</v>
      </c>
      <c r="F37" s="21">
        <f>SUM(F30:F36)</f>
        <v>92000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 t="s">
        <v>242</v>
      </c>
      <c r="B66" s="8">
        <v>1550000</v>
      </c>
      <c r="C66" s="8">
        <v>430000</v>
      </c>
      <c r="D66" s="8">
        <f t="shared" ref="D66:D78" si="15">B66-C66</f>
        <v>1120000</v>
      </c>
      <c r="E66" s="8">
        <f t="shared" ref="E66:E78" si="16">D66</f>
        <v>1120000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1550000</v>
      </c>
      <c r="C75" s="18">
        <f>SUM(C66:C74)</f>
        <v>430000</v>
      </c>
      <c r="D75" s="18">
        <f>SUM(D66:D74)</f>
        <v>1120000</v>
      </c>
      <c r="E75" s="18">
        <f>SUM(E66:E74)</f>
        <v>1120000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57</v>
      </c>
      <c r="B89" s="42"/>
      <c r="C89" s="42"/>
      <c r="D89" s="42"/>
      <c r="E89" s="42"/>
      <c r="F89" s="42"/>
    </row>
    <row r="90" spans="1:6" x14ac:dyDescent="0.25">
      <c r="A90" s="28" t="s">
        <v>242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450000</v>
      </c>
      <c r="C97" s="42">
        <f>SUM(C90:C96)</f>
        <v>0</v>
      </c>
      <c r="D97" s="42">
        <f>SUM(D90:D96)</f>
        <v>450000</v>
      </c>
      <c r="E97" s="42">
        <f>SUM(E90:E96)</f>
        <v>180000</v>
      </c>
      <c r="F97" s="42">
        <f>SUM(F90:F96)</f>
        <v>270000</v>
      </c>
    </row>
    <row r="98" spans="1:6" x14ac:dyDescent="0.25">
      <c r="A98" s="26" t="s">
        <v>11</v>
      </c>
      <c r="B98" s="27">
        <f>B97+B88+B79+B75+B64+B37+B28+B18+B10</f>
        <v>2730000</v>
      </c>
      <c r="C98" s="27">
        <f>C97+C88+C79+C75+C64+C37+C28+C18+C10</f>
        <v>450000</v>
      </c>
      <c r="D98" s="27">
        <f>D97+D88+D79+D75+D64+D37+D28+D18+D10</f>
        <v>2280000</v>
      </c>
      <c r="E98" s="27">
        <f>E97+E88+E79+E75+E64+E37+E28+E18+E10</f>
        <v>1726000</v>
      </c>
      <c r="F98" s="27">
        <f>F97+F88+F79+F75+F64+F37+F28+F18+F10</f>
        <v>554000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268</v>
      </c>
      <c r="I2" s="23">
        <v>66000</v>
      </c>
    </row>
    <row r="3" spans="1:33" x14ac:dyDescent="0.25">
      <c r="A3" s="5" t="s">
        <v>251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275</v>
      </c>
      <c r="I3" s="6">
        <v>150000</v>
      </c>
    </row>
    <row r="4" spans="1:33" x14ac:dyDescent="0.25">
      <c r="A4" s="5" t="s">
        <v>286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276</v>
      </c>
      <c r="I4" s="6">
        <v>860000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140000</v>
      </c>
      <c r="C10" s="12">
        <f>SUM(C3:C9)</f>
        <v>0</v>
      </c>
      <c r="D10" s="12">
        <f>SUM(D3:D9)</f>
        <v>140000</v>
      </c>
      <c r="E10" s="12">
        <f>SUM(E3:E9)</f>
        <v>84000</v>
      </c>
      <c r="F10" s="12">
        <f>SUM(F3:F9)</f>
        <v>56000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259</v>
      </c>
      <c r="B12" s="8">
        <v>400000</v>
      </c>
      <c r="C12" s="8">
        <v>90000</v>
      </c>
      <c r="D12" s="8">
        <f>B12-C12</f>
        <v>310000</v>
      </c>
      <c r="E12" s="8">
        <f>D12*60%</f>
        <v>186000</v>
      </c>
      <c r="F12" s="8">
        <f>D12*40%</f>
        <v>124000</v>
      </c>
      <c r="H12" s="5"/>
      <c r="I12" s="6">
        <v>0</v>
      </c>
    </row>
    <row r="13" spans="1:33" x14ac:dyDescent="0.25">
      <c r="A13" s="5" t="s">
        <v>112</v>
      </c>
      <c r="B13" s="8">
        <v>250000</v>
      </c>
      <c r="C13" s="8">
        <v>0</v>
      </c>
      <c r="D13" s="8">
        <f t="shared" ref="D13:D17" si="3">B13-C13</f>
        <v>250000</v>
      </c>
      <c r="E13" s="8">
        <f t="shared" ref="E13:E17" si="4">D13*60%</f>
        <v>150000</v>
      </c>
      <c r="F13" s="8">
        <f t="shared" ref="F13:F17" si="5">D13*40%</f>
        <v>100000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400000</v>
      </c>
      <c r="C18" s="14">
        <f>SUM(C12:C12)</f>
        <v>90000</v>
      </c>
      <c r="D18" s="14">
        <f>SUM(D12:D12)</f>
        <v>310000</v>
      </c>
      <c r="E18" s="14">
        <f>SUM(E12:E17)</f>
        <v>336000</v>
      </c>
      <c r="F18" s="14">
        <f>SUM(F12:F16)</f>
        <v>224000</v>
      </c>
      <c r="I18" s="2">
        <f>SUM(I2:I9)</f>
        <v>1076000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E109</f>
        <v>3414400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1076000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2338400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273</v>
      </c>
      <c r="B30" s="8">
        <v>500000</v>
      </c>
      <c r="C30" s="8">
        <v>70000</v>
      </c>
      <c r="D30" s="8">
        <f t="shared" ref="D30:D36" si="9">B30-C30</f>
        <v>430000</v>
      </c>
      <c r="E30" s="8">
        <f>D30-F30</f>
        <v>380000</v>
      </c>
      <c r="F30" s="8">
        <v>50000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500000</v>
      </c>
      <c r="C37" s="21">
        <f>SUM(C30:C36)</f>
        <v>70000</v>
      </c>
      <c r="D37" s="21">
        <f>SUM(D30:D36)</f>
        <v>430000</v>
      </c>
      <c r="E37" s="21">
        <f>SUM(E30:E36)</f>
        <v>380000</v>
      </c>
      <c r="F37" s="21">
        <f>SUM(F30:F36)</f>
        <v>50000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247</v>
      </c>
      <c r="B39" s="29">
        <v>50000</v>
      </c>
      <c r="C39" s="29">
        <v>0</v>
      </c>
      <c r="D39" s="29">
        <f t="shared" ref="D39:D65" si="12">B39-C39</f>
        <v>50000</v>
      </c>
      <c r="E39" s="29">
        <f t="shared" ref="E39:E65" si="13">D39*60%</f>
        <v>30000</v>
      </c>
      <c r="F39" s="29">
        <f t="shared" ref="F39:F65" si="14">D39*40%</f>
        <v>20000</v>
      </c>
    </row>
    <row r="40" spans="1:6" x14ac:dyDescent="0.25">
      <c r="A40" s="28" t="s">
        <v>248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249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250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251</v>
      </c>
      <c r="B43" s="29">
        <v>60000</v>
      </c>
      <c r="C43" s="29">
        <v>0</v>
      </c>
      <c r="D43" s="29">
        <f t="shared" si="12"/>
        <v>60000</v>
      </c>
      <c r="E43" s="29">
        <f t="shared" si="13"/>
        <v>36000</v>
      </c>
      <c r="F43" s="29">
        <f t="shared" si="14"/>
        <v>24000</v>
      </c>
    </row>
    <row r="44" spans="1:6" x14ac:dyDescent="0.25">
      <c r="A44" s="28" t="s">
        <v>252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253</v>
      </c>
      <c r="B45" s="29">
        <v>60000</v>
      </c>
      <c r="C45" s="29">
        <v>0</v>
      </c>
      <c r="D45" s="29">
        <f t="shared" si="12"/>
        <v>60000</v>
      </c>
      <c r="E45" s="29">
        <f t="shared" si="13"/>
        <v>36000</v>
      </c>
      <c r="F45" s="29">
        <f t="shared" si="14"/>
        <v>24000</v>
      </c>
    </row>
    <row r="46" spans="1:6" x14ac:dyDescent="0.25">
      <c r="A46" s="28" t="s">
        <v>254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257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258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260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261</v>
      </c>
      <c r="B50" s="29">
        <v>60000</v>
      </c>
      <c r="C50" s="29">
        <v>0</v>
      </c>
      <c r="D50" s="29">
        <f t="shared" si="12"/>
        <v>60000</v>
      </c>
      <c r="E50" s="29">
        <f t="shared" si="13"/>
        <v>36000</v>
      </c>
      <c r="F50" s="29">
        <f t="shared" si="14"/>
        <v>24000</v>
      </c>
    </row>
    <row r="51" spans="1:6" x14ac:dyDescent="0.25">
      <c r="A51" s="28" t="s">
        <v>262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279</v>
      </c>
      <c r="B52" s="29">
        <v>60000</v>
      </c>
      <c r="C52" s="29"/>
      <c r="D52" s="29">
        <v>60000</v>
      </c>
      <c r="E52" s="29">
        <v>36000</v>
      </c>
      <c r="F52" s="29">
        <v>24000</v>
      </c>
    </row>
    <row r="53" spans="1:6" x14ac:dyDescent="0.25">
      <c r="A53" s="28" t="s">
        <v>263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264</v>
      </c>
      <c r="B54" s="29">
        <v>60000</v>
      </c>
      <c r="C54" s="29">
        <v>0</v>
      </c>
      <c r="D54" s="29">
        <f t="shared" si="12"/>
        <v>60000</v>
      </c>
      <c r="E54" s="29">
        <f t="shared" si="13"/>
        <v>36000</v>
      </c>
      <c r="F54" s="29">
        <f t="shared" si="14"/>
        <v>24000</v>
      </c>
    </row>
    <row r="55" spans="1:6" x14ac:dyDescent="0.25">
      <c r="A55" s="28" t="s">
        <v>265</v>
      </c>
      <c r="B55" s="29">
        <v>70000</v>
      </c>
      <c r="C55" s="29">
        <v>0</v>
      </c>
      <c r="D55" s="29">
        <f t="shared" si="12"/>
        <v>70000</v>
      </c>
      <c r="E55" s="29">
        <f t="shared" si="13"/>
        <v>42000</v>
      </c>
      <c r="F55" s="29">
        <f t="shared" si="14"/>
        <v>28000</v>
      </c>
    </row>
    <row r="56" spans="1:6" x14ac:dyDescent="0.25">
      <c r="A56" s="28" t="s">
        <v>272</v>
      </c>
      <c r="B56" s="29">
        <v>50000</v>
      </c>
      <c r="C56" s="29"/>
      <c r="D56" s="29">
        <v>50000</v>
      </c>
      <c r="E56" s="29">
        <v>30000</v>
      </c>
      <c r="F56" s="29">
        <v>20000</v>
      </c>
    </row>
    <row r="57" spans="1:6" x14ac:dyDescent="0.25">
      <c r="A57" s="28" t="s">
        <v>267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269</v>
      </c>
      <c r="B58" s="29">
        <v>210000</v>
      </c>
      <c r="C58" s="29">
        <v>44000</v>
      </c>
      <c r="D58" s="29">
        <f t="shared" si="12"/>
        <v>166000</v>
      </c>
      <c r="E58" s="29">
        <f t="shared" si="13"/>
        <v>99600</v>
      </c>
      <c r="F58" s="29">
        <f t="shared" si="14"/>
        <v>66400</v>
      </c>
    </row>
    <row r="59" spans="1:6" x14ac:dyDescent="0.25">
      <c r="A59" s="28" t="s">
        <v>270</v>
      </c>
      <c r="B59" s="29">
        <v>60000</v>
      </c>
      <c r="C59" s="29">
        <v>0</v>
      </c>
      <c r="D59" s="29">
        <f t="shared" si="12"/>
        <v>60000</v>
      </c>
      <c r="E59" s="29">
        <f t="shared" si="13"/>
        <v>36000</v>
      </c>
      <c r="F59" s="29">
        <f t="shared" si="14"/>
        <v>24000</v>
      </c>
    </row>
    <row r="60" spans="1:6" x14ac:dyDescent="0.25">
      <c r="A60" s="28" t="s">
        <v>271</v>
      </c>
      <c r="B60" s="29">
        <v>60000</v>
      </c>
      <c r="C60" s="29">
        <v>0</v>
      </c>
      <c r="D60" s="29">
        <f t="shared" si="12"/>
        <v>60000</v>
      </c>
      <c r="E60" s="29">
        <f t="shared" si="13"/>
        <v>36000</v>
      </c>
      <c r="F60" s="29">
        <f t="shared" si="14"/>
        <v>24000</v>
      </c>
    </row>
    <row r="61" spans="1:6" x14ac:dyDescent="0.25">
      <c r="A61" s="28" t="s">
        <v>274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277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278</v>
      </c>
      <c r="B63" s="29">
        <v>80000</v>
      </c>
      <c r="C63" s="29">
        <v>0</v>
      </c>
      <c r="D63" s="29">
        <f t="shared" si="12"/>
        <v>80000</v>
      </c>
      <c r="E63" s="29">
        <f t="shared" si="13"/>
        <v>48000</v>
      </c>
      <c r="F63" s="29">
        <f t="shared" si="14"/>
        <v>32000</v>
      </c>
    </row>
    <row r="64" spans="1:6" x14ac:dyDescent="0.25">
      <c r="A64" s="28" t="s">
        <v>280</v>
      </c>
      <c r="B64" s="29">
        <v>30000</v>
      </c>
      <c r="C64" s="29">
        <v>0</v>
      </c>
      <c r="D64" s="29">
        <f t="shared" si="12"/>
        <v>30000</v>
      </c>
      <c r="E64" s="29">
        <v>10000</v>
      </c>
      <c r="F64" s="29">
        <v>20000</v>
      </c>
    </row>
    <row r="65" spans="1:6" x14ac:dyDescent="0.25">
      <c r="A65" s="28" t="s">
        <v>281</v>
      </c>
      <c r="B65" s="29">
        <v>70000</v>
      </c>
      <c r="C65" s="29">
        <v>0</v>
      </c>
      <c r="D65" s="29">
        <f t="shared" si="12"/>
        <v>70000</v>
      </c>
      <c r="E65" s="29">
        <f t="shared" si="13"/>
        <v>42000</v>
      </c>
      <c r="F65" s="29">
        <f t="shared" si="14"/>
        <v>28000</v>
      </c>
    </row>
    <row r="66" spans="1:6" x14ac:dyDescent="0.25">
      <c r="A66" s="28" t="s">
        <v>282</v>
      </c>
      <c r="B66" s="29">
        <v>70000</v>
      </c>
      <c r="C66" s="29"/>
      <c r="D66" s="29">
        <v>70000</v>
      </c>
      <c r="E66" s="29">
        <v>42000</v>
      </c>
      <c r="F66" s="29">
        <v>28000</v>
      </c>
    </row>
    <row r="67" spans="1:6" x14ac:dyDescent="0.25">
      <c r="A67" s="28" t="s">
        <v>283</v>
      </c>
      <c r="B67" s="29">
        <v>50000</v>
      </c>
      <c r="C67" s="29"/>
      <c r="D67" s="29">
        <v>50000</v>
      </c>
      <c r="E67" s="29">
        <v>30000</v>
      </c>
      <c r="F67" s="29">
        <v>20000</v>
      </c>
    </row>
    <row r="68" spans="1:6" x14ac:dyDescent="0.25">
      <c r="A68" s="28" t="s">
        <v>284</v>
      </c>
      <c r="B68" s="29">
        <v>50000</v>
      </c>
      <c r="C68" s="29"/>
      <c r="D68" s="29">
        <v>50000</v>
      </c>
      <c r="E68" s="29">
        <v>30000</v>
      </c>
      <c r="F68" s="29">
        <v>20000</v>
      </c>
    </row>
    <row r="69" spans="1:6" x14ac:dyDescent="0.25">
      <c r="A69" s="28" t="s">
        <v>285</v>
      </c>
      <c r="B69" s="29">
        <v>60000</v>
      </c>
      <c r="C69" s="29"/>
      <c r="D69" s="29">
        <v>60000</v>
      </c>
      <c r="E69" s="29">
        <v>36000</v>
      </c>
      <c r="F69" s="29">
        <v>24000</v>
      </c>
    </row>
    <row r="70" spans="1:6" x14ac:dyDescent="0.25">
      <c r="A70" s="28" t="s">
        <v>287</v>
      </c>
      <c r="B70" s="29">
        <v>50000</v>
      </c>
      <c r="C70" s="29"/>
      <c r="D70" s="29">
        <v>50000</v>
      </c>
      <c r="E70" s="29">
        <v>30000</v>
      </c>
      <c r="F70" s="29">
        <v>20000</v>
      </c>
    </row>
    <row r="71" spans="1:6" x14ac:dyDescent="0.25">
      <c r="A71" s="28" t="s">
        <v>288</v>
      </c>
      <c r="B71" s="29">
        <v>60000</v>
      </c>
      <c r="C71" s="29"/>
      <c r="D71" s="29">
        <v>60000</v>
      </c>
      <c r="E71" s="29">
        <v>36000</v>
      </c>
      <c r="F71" s="29">
        <v>24000</v>
      </c>
    </row>
    <row r="72" spans="1:6" x14ac:dyDescent="0.25">
      <c r="A72" s="28" t="s">
        <v>162</v>
      </c>
      <c r="B72" s="29">
        <v>175000</v>
      </c>
      <c r="C72" s="29">
        <v>27000</v>
      </c>
      <c r="D72" s="29">
        <f>B72-C72</f>
        <v>148000</v>
      </c>
      <c r="E72" s="29">
        <f>D72*60%</f>
        <v>88800</v>
      </c>
      <c r="F72" s="29">
        <f>D72*40%</f>
        <v>59200</v>
      </c>
    </row>
    <row r="73" spans="1:6" x14ac:dyDescent="0.25">
      <c r="A73" s="28"/>
      <c r="B73" s="29"/>
      <c r="C73" s="29"/>
      <c r="D73" s="29"/>
      <c r="E73" s="29"/>
      <c r="F73" s="29"/>
    </row>
    <row r="74" spans="1:6" x14ac:dyDescent="0.25">
      <c r="A74" s="28"/>
      <c r="B74" s="29"/>
      <c r="C74" s="29"/>
      <c r="D74" s="29"/>
      <c r="E74" s="29"/>
      <c r="F74" s="29"/>
    </row>
    <row r="75" spans="1:6" x14ac:dyDescent="0.25">
      <c r="A75" s="31" t="s">
        <v>45</v>
      </c>
      <c r="B75" s="32">
        <f>SUM(B39:B65)</f>
        <v>1640000</v>
      </c>
      <c r="C75" s="32">
        <f>SUM(C61:C65)</f>
        <v>0</v>
      </c>
      <c r="D75" s="32">
        <f>SUM(D39:D65)</f>
        <v>1596000</v>
      </c>
      <c r="E75" s="32">
        <f>SUM(E39:E74)</f>
        <v>1242400</v>
      </c>
      <c r="F75" s="32">
        <f>SUM(F39:F74)</f>
        <v>841600</v>
      </c>
    </row>
    <row r="76" spans="1:6" x14ac:dyDescent="0.25">
      <c r="A76" s="17" t="s">
        <v>18</v>
      </c>
      <c r="B76" s="18"/>
      <c r="C76" s="18"/>
      <c r="D76" s="18"/>
      <c r="E76" s="18"/>
      <c r="F76" s="18"/>
    </row>
    <row r="77" spans="1:6" x14ac:dyDescent="0.25">
      <c r="A77" s="5" t="s">
        <v>266</v>
      </c>
      <c r="B77" s="8">
        <v>1400000</v>
      </c>
      <c r="C77" s="8">
        <v>140000</v>
      </c>
      <c r="D77" s="8">
        <f t="shared" ref="D77:D89" si="15">B77-C77</f>
        <v>1260000</v>
      </c>
      <c r="E77" s="8">
        <f t="shared" ref="E77:E89" si="16">D77</f>
        <v>1260000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/>
    </row>
    <row r="84" spans="1:6" x14ac:dyDescent="0.25">
      <c r="A84" s="5"/>
      <c r="B84" s="8">
        <v>0</v>
      </c>
      <c r="C84" s="8">
        <v>0</v>
      </c>
      <c r="D84" s="8">
        <f t="shared" si="15"/>
        <v>0</v>
      </c>
      <c r="E84" s="8">
        <f t="shared" si="16"/>
        <v>0</v>
      </c>
      <c r="F84" s="8"/>
    </row>
    <row r="85" spans="1:6" x14ac:dyDescent="0.25">
      <c r="A85" s="5"/>
      <c r="B85" s="8">
        <v>0</v>
      </c>
      <c r="C85" s="8">
        <v>0</v>
      </c>
      <c r="D85" s="8">
        <f t="shared" si="15"/>
        <v>0</v>
      </c>
      <c r="E85" s="8">
        <f t="shared" si="16"/>
        <v>0</v>
      </c>
      <c r="F85" s="8"/>
    </row>
    <row r="86" spans="1:6" x14ac:dyDescent="0.25">
      <c r="A86" s="17" t="s">
        <v>19</v>
      </c>
      <c r="B86" s="18">
        <f>SUM(B77:B85)</f>
        <v>1400000</v>
      </c>
      <c r="C86" s="18">
        <f>SUM(C77:C85)</f>
        <v>140000</v>
      </c>
      <c r="D86" s="18">
        <f>SUM(D77:D85)</f>
        <v>1260000</v>
      </c>
      <c r="E86" s="18">
        <f>SUM(E77:E85)</f>
        <v>1260000</v>
      </c>
      <c r="F86" s="18">
        <f>SUM(F77:F85)</f>
        <v>0</v>
      </c>
    </row>
    <row r="87" spans="1:6" x14ac:dyDescent="0.25">
      <c r="A87" s="34" t="s">
        <v>23</v>
      </c>
      <c r="B87" s="35"/>
      <c r="C87" s="35"/>
      <c r="D87" s="35"/>
      <c r="E87" s="35"/>
      <c r="F87" s="35"/>
    </row>
    <row r="88" spans="1:6" x14ac:dyDescent="0.25">
      <c r="A88" s="5"/>
      <c r="B88" s="8">
        <v>0</v>
      </c>
      <c r="C88" s="8">
        <v>0</v>
      </c>
      <c r="D88" s="8">
        <f t="shared" si="15"/>
        <v>0</v>
      </c>
      <c r="E88" s="8">
        <f t="shared" si="16"/>
        <v>0</v>
      </c>
      <c r="F88" s="8">
        <v>0</v>
      </c>
    </row>
    <row r="89" spans="1:6" x14ac:dyDescent="0.25">
      <c r="A89" s="5"/>
      <c r="B89" s="8">
        <v>0</v>
      </c>
      <c r="C89" s="8">
        <v>0</v>
      </c>
      <c r="D89" s="8">
        <f t="shared" si="15"/>
        <v>0</v>
      </c>
      <c r="E89" s="8">
        <f t="shared" si="16"/>
        <v>0</v>
      </c>
      <c r="F89" s="8">
        <v>0</v>
      </c>
    </row>
    <row r="90" spans="1:6" x14ac:dyDescent="0.25">
      <c r="A90" s="34" t="s">
        <v>27</v>
      </c>
      <c r="B90" s="35">
        <f>SUM(B88:B89)</f>
        <v>0</v>
      </c>
      <c r="C90" s="35">
        <f>SUM(C88:C89)</f>
        <v>0</v>
      </c>
      <c r="D90" s="35">
        <f>SUM(D88:D89)</f>
        <v>0</v>
      </c>
      <c r="E90" s="35">
        <f>SUM(E88:E89)</f>
        <v>0</v>
      </c>
      <c r="F90" s="35"/>
    </row>
    <row r="91" spans="1:6" x14ac:dyDescent="0.25">
      <c r="A91" s="39" t="s">
        <v>30</v>
      </c>
      <c r="B91" s="40"/>
      <c r="C91" s="40"/>
      <c r="D91" s="40"/>
      <c r="E91" s="40"/>
      <c r="F91" s="40"/>
    </row>
    <row r="92" spans="1:6" x14ac:dyDescent="0.25">
      <c r="A92" s="28"/>
      <c r="B92" s="29">
        <v>0</v>
      </c>
      <c r="C92" s="29">
        <v>0</v>
      </c>
      <c r="D92" s="29">
        <f>B92-C92</f>
        <v>0</v>
      </c>
      <c r="E92" s="29">
        <f>D92*60%</f>
        <v>0</v>
      </c>
      <c r="F92" s="29">
        <f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ref="D93:D98" si="17">B93-C93</f>
        <v>0</v>
      </c>
      <c r="E93" s="29">
        <f t="shared" ref="E93:E98" si="18">D93*60%</f>
        <v>0</v>
      </c>
      <c r="F93" s="29">
        <f t="shared" ref="F93:F98" si="19"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17"/>
        <v>0</v>
      </c>
      <c r="E94" s="29">
        <f t="shared" si="18"/>
        <v>0</v>
      </c>
      <c r="F94" s="29">
        <f t="shared" si="19"/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28"/>
      <c r="B97" s="29">
        <v>0</v>
      </c>
      <c r="C97" s="29">
        <v>0</v>
      </c>
      <c r="D97" s="29">
        <f t="shared" si="17"/>
        <v>0</v>
      </c>
      <c r="E97" s="29">
        <f t="shared" si="18"/>
        <v>0</v>
      </c>
      <c r="F97" s="29">
        <f t="shared" si="19"/>
        <v>0</v>
      </c>
    </row>
    <row r="98" spans="1:6" x14ac:dyDescent="0.25">
      <c r="A98" s="28"/>
      <c r="B98" s="29">
        <v>0</v>
      </c>
      <c r="C98" s="29">
        <v>0</v>
      </c>
      <c r="D98" s="29">
        <f t="shared" si="17"/>
        <v>0</v>
      </c>
      <c r="E98" s="29">
        <f t="shared" si="18"/>
        <v>0</v>
      </c>
      <c r="F98" s="29">
        <f t="shared" si="19"/>
        <v>0</v>
      </c>
    </row>
    <row r="99" spans="1:6" x14ac:dyDescent="0.25">
      <c r="A99" s="39" t="s">
        <v>31</v>
      </c>
      <c r="B99" s="40">
        <f>SUM(B92:B98)</f>
        <v>0</v>
      </c>
      <c r="C99" s="40">
        <f>SUM(C92:C98)</f>
        <v>0</v>
      </c>
      <c r="D99" s="40">
        <f>SUM(D92:D98)</f>
        <v>0</v>
      </c>
      <c r="E99" s="40">
        <f>SUM(E92:E98)</f>
        <v>0</v>
      </c>
      <c r="F99" s="40">
        <f>SUM(F92:F98)</f>
        <v>0</v>
      </c>
    </row>
    <row r="100" spans="1:6" x14ac:dyDescent="0.25">
      <c r="A100" s="41" t="s">
        <v>255</v>
      </c>
      <c r="B100" s="42"/>
      <c r="C100" s="42"/>
      <c r="D100" s="42"/>
      <c r="E100" s="42"/>
      <c r="F100" s="42"/>
    </row>
    <row r="101" spans="1:6" x14ac:dyDescent="0.25">
      <c r="A101" s="28" t="s">
        <v>256</v>
      </c>
      <c r="B101" s="29">
        <v>280000</v>
      </c>
      <c r="C101" s="29">
        <v>0</v>
      </c>
      <c r="D101" s="29">
        <f>B101-C101</f>
        <v>280000</v>
      </c>
      <c r="E101" s="29">
        <f>D101*40%</f>
        <v>112000</v>
      </c>
      <c r="F101" s="29">
        <f>D101*60%</f>
        <v>168000</v>
      </c>
    </row>
    <row r="102" spans="1:6" x14ac:dyDescent="0.25">
      <c r="A102" s="28"/>
      <c r="B102" s="29">
        <v>0</v>
      </c>
      <c r="C102" s="29">
        <v>0</v>
      </c>
      <c r="D102" s="29">
        <f t="shared" ref="D102:D107" si="20">B102-C102</f>
        <v>0</v>
      </c>
      <c r="E102" s="29">
        <f t="shared" ref="E102:E107" si="21">D102*60%</f>
        <v>0</v>
      </c>
      <c r="F102" s="29">
        <f t="shared" ref="F102:F107" si="22">D102*40%</f>
        <v>0</v>
      </c>
    </row>
    <row r="103" spans="1:6" x14ac:dyDescent="0.25">
      <c r="A103" s="28"/>
      <c r="B103" s="29">
        <v>0</v>
      </c>
      <c r="C103" s="29">
        <v>0</v>
      </c>
      <c r="D103" s="29">
        <f t="shared" si="20"/>
        <v>0</v>
      </c>
      <c r="E103" s="29">
        <f t="shared" si="21"/>
        <v>0</v>
      </c>
      <c r="F103" s="29">
        <f t="shared" si="22"/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>D104*60%</f>
        <v>0</v>
      </c>
      <c r="F104" s="29">
        <f t="shared" si="22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0"/>
        <v>0</v>
      </c>
      <c r="E105" s="29">
        <f t="shared" si="21"/>
        <v>0</v>
      </c>
      <c r="F105" s="29">
        <f t="shared" si="22"/>
        <v>0</v>
      </c>
    </row>
    <row r="106" spans="1:6" x14ac:dyDescent="0.25">
      <c r="A106" s="28"/>
      <c r="B106" s="29">
        <v>0</v>
      </c>
      <c r="C106" s="29">
        <v>0</v>
      </c>
      <c r="D106" s="29">
        <f t="shared" si="20"/>
        <v>0</v>
      </c>
      <c r="E106" s="29">
        <f t="shared" si="21"/>
        <v>0</v>
      </c>
      <c r="F106" s="29">
        <f t="shared" si="22"/>
        <v>0</v>
      </c>
    </row>
    <row r="107" spans="1:6" x14ac:dyDescent="0.25">
      <c r="A107" s="28"/>
      <c r="B107" s="29">
        <v>0</v>
      </c>
      <c r="C107" s="29">
        <v>0</v>
      </c>
      <c r="D107" s="29">
        <f t="shared" si="20"/>
        <v>0</v>
      </c>
      <c r="E107" s="29">
        <f t="shared" si="21"/>
        <v>0</v>
      </c>
      <c r="F107" s="29">
        <f t="shared" si="22"/>
        <v>0</v>
      </c>
    </row>
    <row r="108" spans="1:6" x14ac:dyDescent="0.25">
      <c r="A108" s="41" t="s">
        <v>33</v>
      </c>
      <c r="B108" s="42">
        <f>SUM(B101:B107)</f>
        <v>280000</v>
      </c>
      <c r="C108" s="42">
        <f>SUM(C101:C107)</f>
        <v>0</v>
      </c>
      <c r="D108" s="42">
        <f>SUM(D101:D107)</f>
        <v>280000</v>
      </c>
      <c r="E108" s="42">
        <f>SUM(E101:E107)</f>
        <v>112000</v>
      </c>
      <c r="F108" s="42">
        <f>SUM(F101:F107)</f>
        <v>168000</v>
      </c>
    </row>
    <row r="109" spans="1:6" x14ac:dyDescent="0.25">
      <c r="A109" s="26" t="s">
        <v>11</v>
      </c>
      <c r="B109" s="27">
        <f>B108+B99+B90+B86+B75+B37+B28+B18+B10</f>
        <v>4360000</v>
      </c>
      <c r="C109" s="27">
        <f>C108+C99+C90+C86+C75+C37+C28+C18+C10</f>
        <v>300000</v>
      </c>
      <c r="D109" s="27">
        <f>D108+D99+D90+D86+D75+D37+D28+D18+D10</f>
        <v>4016000</v>
      </c>
      <c r="E109" s="27">
        <f>E108+E99+E90+E86+E75+E37+E28+E18+E10</f>
        <v>3414400</v>
      </c>
      <c r="F109" s="27">
        <f>F108+F99+F90+F86+F75+F37+F28+F18+F10</f>
        <v>1339600</v>
      </c>
    </row>
  </sheetData>
  <autoFilter ref="A1:F93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7" sqref="D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85</v>
      </c>
      <c r="I2" s="23">
        <v>50000</v>
      </c>
    </row>
    <row r="3" spans="1:33" x14ac:dyDescent="0.25">
      <c r="A3" s="5" t="s">
        <v>289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25">
      <c r="A4" s="5" t="s">
        <v>290</v>
      </c>
      <c r="B4" s="8">
        <v>20000</v>
      </c>
      <c r="C4" s="8">
        <v>0</v>
      </c>
      <c r="D4" s="8">
        <f t="shared" si="0"/>
        <v>20000</v>
      </c>
      <c r="E4" s="8">
        <f t="shared" si="1"/>
        <v>12000</v>
      </c>
      <c r="F4" s="8">
        <f t="shared" si="2"/>
        <v>8000</v>
      </c>
      <c r="H4" s="5"/>
      <c r="I4" s="6">
        <v>0</v>
      </c>
    </row>
    <row r="5" spans="1:33" x14ac:dyDescent="0.25">
      <c r="A5" s="5" t="s">
        <v>291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SUM(F3:F9)</f>
        <v>64000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160000</v>
      </c>
      <c r="C98" s="27">
        <f>C97+C88+C79+C75+C64+C37+C28+C18+C10</f>
        <v>0</v>
      </c>
      <c r="D98" s="27">
        <f>D97+D88+D79+D75+D64+D37+D28+D18+D10</f>
        <v>160000</v>
      </c>
      <c r="E98" s="27">
        <f>E97+E88+E79+E75+E64+E37+E28+E18+E10</f>
        <v>96000</v>
      </c>
      <c r="F98" s="27">
        <f>F97+F88+F79+F75+F64+F37+F28+F18+F10</f>
        <v>64000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49" sqref="F49:F5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96" zoomScaleNormal="96" workbookViewId="0">
      <selection activeCell="E8" sqref="E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293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295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297</v>
      </c>
      <c r="B4" s="8">
        <v>50000</v>
      </c>
      <c r="C4" s="8">
        <v>0</v>
      </c>
      <c r="D4" s="8">
        <f t="shared" si="0"/>
        <v>50000</v>
      </c>
      <c r="E4" s="8">
        <f t="shared" si="1"/>
        <v>30000</v>
      </c>
      <c r="F4" s="8">
        <f t="shared" si="2"/>
        <v>20000</v>
      </c>
      <c r="H4" s="5"/>
      <c r="I4" s="6">
        <v>0</v>
      </c>
    </row>
    <row r="5" spans="1:33" x14ac:dyDescent="0.25">
      <c r="A5" s="5" t="s">
        <v>298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299</v>
      </c>
      <c r="B6" s="8">
        <v>100000</v>
      </c>
      <c r="C6" s="8">
        <v>0</v>
      </c>
      <c r="D6" s="8">
        <f t="shared" si="0"/>
        <v>100000</v>
      </c>
      <c r="E6" s="8">
        <f t="shared" si="1"/>
        <v>60000</v>
      </c>
      <c r="F6" s="8">
        <f t="shared" si="2"/>
        <v>40000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294</v>
      </c>
      <c r="B10" s="12">
        <f>SUM(B3:B9)</f>
        <v>310000</v>
      </c>
      <c r="C10" s="12">
        <f>SUM(C3:C9)</f>
        <v>0</v>
      </c>
      <c r="D10" s="12">
        <f>SUM(D3:D9)</f>
        <v>310000</v>
      </c>
      <c r="E10" s="12">
        <f>SUM(E3:E9)</f>
        <v>186000</v>
      </c>
      <c r="F10" s="12">
        <f>SUM(F3:F9)</f>
        <v>124000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210000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255</v>
      </c>
      <c r="B89" s="42"/>
      <c r="C89" s="42"/>
      <c r="D89" s="42"/>
      <c r="E89" s="42"/>
      <c r="F89" s="42"/>
    </row>
    <row r="90" spans="1:6" x14ac:dyDescent="0.25">
      <c r="A90" s="28" t="s">
        <v>292</v>
      </c>
      <c r="B90" s="29">
        <v>30000</v>
      </c>
      <c r="C90" s="29">
        <v>0</v>
      </c>
      <c r="D90" s="29">
        <f>B90-C90</f>
        <v>30000</v>
      </c>
      <c r="E90" s="29">
        <f>D90*40%</f>
        <v>12000</v>
      </c>
      <c r="F90" s="29">
        <f>D90*60%</f>
        <v>18000</v>
      </c>
    </row>
    <row r="91" spans="1:6" x14ac:dyDescent="0.25">
      <c r="A91" s="28" t="s">
        <v>296</v>
      </c>
      <c r="B91" s="29">
        <v>30000</v>
      </c>
      <c r="C91" s="29">
        <v>0</v>
      </c>
      <c r="D91" s="29">
        <f t="shared" ref="D91:D96" si="20">B91-C91</f>
        <v>30000</v>
      </c>
      <c r="E91" s="29">
        <f>D91*40%</f>
        <v>12000</v>
      </c>
      <c r="F91" s="29">
        <f>D91*60%</f>
        <v>18000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60000</v>
      </c>
      <c r="C97" s="42">
        <f>SUM(C90:C96)</f>
        <v>0</v>
      </c>
      <c r="D97" s="42">
        <f>SUM(D90:D96)</f>
        <v>60000</v>
      </c>
      <c r="E97" s="42">
        <f>SUM(E90:E96)</f>
        <v>24000</v>
      </c>
      <c r="F97" s="42">
        <f>SUM(F90:F96)</f>
        <v>36000</v>
      </c>
    </row>
    <row r="98" spans="1:6" x14ac:dyDescent="0.25">
      <c r="A98" s="26" t="s">
        <v>11</v>
      </c>
      <c r="B98" s="27">
        <f>B97+B88+B79+B75+B64+B37+B28+B18+B10</f>
        <v>370000</v>
      </c>
      <c r="C98" s="27">
        <f>C97+C88+C79+C75+C64+C37+C28+C18+C10</f>
        <v>0</v>
      </c>
      <c r="D98" s="27">
        <f>D97+D88+D79+D75+D64+D37+D28+D18+D10</f>
        <v>370000</v>
      </c>
      <c r="E98" s="27">
        <f>E97+E88+E79+E75+E64+E37+E28+E18+E10</f>
        <v>210000</v>
      </c>
      <c r="F98" s="27">
        <f>F97+F88+F79+F75+F64+F37+F28+F18+F10</f>
        <v>160000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304</v>
      </c>
      <c r="I2" s="23">
        <v>10000</v>
      </c>
    </row>
    <row r="3" spans="1:33" x14ac:dyDescent="0.25">
      <c r="A3" s="5" t="s">
        <v>300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 t="s">
        <v>303</v>
      </c>
      <c r="I3" s="6">
        <v>200000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SUM(I2:I3)</f>
        <v>210000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228000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210000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t="s">
        <v>302</v>
      </c>
      <c r="B66" s="8">
        <v>80000</v>
      </c>
      <c r="C66" s="8">
        <v>0</v>
      </c>
      <c r="D66" s="8">
        <f t="shared" ref="D66:D78" si="15">B66-C66</f>
        <v>80000</v>
      </c>
      <c r="E66" s="8">
        <f t="shared" ref="E66:E78" si="16">D66</f>
        <v>80000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80000</v>
      </c>
      <c r="C75" s="18">
        <f>SUM(C66:C74)</f>
        <v>0</v>
      </c>
      <c r="D75" s="18">
        <f>SUM(D66:D74)</f>
        <v>80000</v>
      </c>
      <c r="E75" s="18">
        <f>SUM(E66:E74)</f>
        <v>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301</v>
      </c>
      <c r="B90" s="29">
        <v>250000</v>
      </c>
      <c r="C90" s="29">
        <v>0</v>
      </c>
      <c r="D90" s="29">
        <f>B90-C90</f>
        <v>250000</v>
      </c>
      <c r="E90" s="29">
        <f>D90*40%</f>
        <v>100000</v>
      </c>
      <c r="F90" s="29">
        <f>D90*60%</f>
        <v>150000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250000</v>
      </c>
      <c r="C97" s="42">
        <f>SUM(C90:C96)</f>
        <v>0</v>
      </c>
      <c r="D97" s="42">
        <f>SUM(D90:D96)</f>
        <v>250000</v>
      </c>
      <c r="E97" s="42">
        <f>SUM(E90:E96)</f>
        <v>100000</v>
      </c>
      <c r="F97" s="42">
        <f>SUM(F90:F96)</f>
        <v>150000</v>
      </c>
    </row>
    <row r="98" spans="1:6" x14ac:dyDescent="0.25">
      <c r="A98" s="26" t="s">
        <v>11</v>
      </c>
      <c r="B98" s="27">
        <f>B97+B88+B79+B75+B64+B37+B28+B18+B10</f>
        <v>410000</v>
      </c>
      <c r="C98" s="27">
        <f>C97+C88+C79+C75+C64+C37+C28+C18+C10</f>
        <v>0</v>
      </c>
      <c r="D98" s="27">
        <f>D97+D88+D79+D75+D64+D37+D28+D18+D10</f>
        <v>410000</v>
      </c>
      <c r="E98" s="27">
        <f>E97+E88+E79+E75+E64+E37+E28+E18+E10</f>
        <v>228000</v>
      </c>
      <c r="F98" s="27">
        <f>F97+F88+F79+F75+F64+F37+F28+F18+F10</f>
        <v>182000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181</v>
      </c>
      <c r="B2" s="12"/>
      <c r="C2" s="12"/>
      <c r="D2" s="12"/>
      <c r="E2" s="12"/>
      <c r="F2" s="12"/>
      <c r="H2" s="22" t="s">
        <v>128</v>
      </c>
      <c r="I2" s="23">
        <v>20000</v>
      </c>
    </row>
    <row r="3" spans="1:33" x14ac:dyDescent="0.25">
      <c r="A3" s="5" t="s">
        <v>305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30000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-2000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80000</v>
      </c>
      <c r="C98" s="27">
        <f>C97+C88+C79+C75+C64+C37+C28+C18+C10</f>
        <v>0</v>
      </c>
      <c r="D98" s="27">
        <f>D97+D88+D79+D75+D64+D37+D28+D18+D10</f>
        <v>80000</v>
      </c>
      <c r="E98" s="27">
        <f>E97+E88+E79+E75+E64+E37+E28+E18+E10</f>
        <v>48000</v>
      </c>
      <c r="F98" s="27">
        <f>F97+F88+F79+F75+F64+F37+F28+F18+F10</f>
        <v>32000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7" sqref="B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306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70000</v>
      </c>
      <c r="C10" s="12">
        <f>SUM(C3:C9)</f>
        <v>0</v>
      </c>
      <c r="D10" s="12">
        <f>SUM(D3:D9)</f>
        <v>70000</v>
      </c>
      <c r="E10" s="12">
        <f>SUM(E3:E9)</f>
        <v>42000</v>
      </c>
      <c r="F10" s="12">
        <f>SUM(F3:F9)</f>
        <v>28000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307</v>
      </c>
      <c r="B30" s="8">
        <v>40000</v>
      </c>
      <c r="C30" s="8">
        <v>0</v>
      </c>
      <c r="D30" s="8">
        <f t="shared" ref="D30:D36" si="9">B30-C30</f>
        <v>40000</v>
      </c>
      <c r="E30" s="8">
        <f>D30-F30</f>
        <v>8000</v>
      </c>
      <c r="F30" s="8"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ref="E31:E36" si="10">D31*60%</f>
        <v>0</v>
      </c>
      <c r="F31" s="8">
        <f t="shared" ref="F31:F36" si="11">D31*40%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ht="12" customHeight="1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40000</v>
      </c>
      <c r="C37" s="21">
        <f>SUM(C30:C36)</f>
        <v>0</v>
      </c>
      <c r="D37" s="21">
        <f>SUM(D30:D36)</f>
        <v>40000</v>
      </c>
      <c r="E37" s="21">
        <f>SUM(E30:E36)</f>
        <v>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/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110000</v>
      </c>
      <c r="C98" s="27">
        <f>C97+C88+C79+C75+C64+C37+C28+C18+C10</f>
        <v>0</v>
      </c>
      <c r="D98" s="27">
        <f>D97+D88+D79+D75+D64+D37+D28+D18+D10</f>
        <v>110000</v>
      </c>
      <c r="E98" s="27">
        <f>E97+E88+E79+E75+E64+E37+E28+E18+E10</f>
        <v>50000</v>
      </c>
      <c r="F98" s="27">
        <f>F97+F88+F79+F75+F64+F37+F28+F18+F10</f>
        <v>60000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30" sqref="E3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309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60000</v>
      </c>
      <c r="C10" s="12">
        <f>SUM(C3:C9)</f>
        <v>0</v>
      </c>
      <c r="D10" s="12">
        <f>SUM(D3:D9)</f>
        <v>60000</v>
      </c>
      <c r="E10" s="12">
        <f>SUM(E3:E9)</f>
        <v>36000</v>
      </c>
      <c r="F10" s="12">
        <f>SUM(F3:F9)</f>
        <v>24000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216000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308</v>
      </c>
      <c r="B30" s="8">
        <v>230000</v>
      </c>
      <c r="C30" s="8">
        <v>0</v>
      </c>
      <c r="D30" s="8">
        <f t="shared" ref="D30:D36" si="9">B30-C30</f>
        <v>230000</v>
      </c>
      <c r="E30" s="8">
        <f t="shared" ref="E30:E36" si="10">D30*60%</f>
        <v>138000</v>
      </c>
      <c r="F30" s="8">
        <f t="shared" ref="F30:F36" si="11">D30*40%</f>
        <v>92000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310</v>
      </c>
      <c r="B31" s="8">
        <v>70000</v>
      </c>
      <c r="C31" s="8">
        <v>0</v>
      </c>
      <c r="D31" s="8">
        <f t="shared" si="9"/>
        <v>70000</v>
      </c>
      <c r="E31" s="8">
        <f t="shared" si="10"/>
        <v>42000</v>
      </c>
      <c r="F31" s="8">
        <f t="shared" si="11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300000</v>
      </c>
      <c r="C37" s="21">
        <f>SUM(C30:C36)</f>
        <v>0</v>
      </c>
      <c r="D37" s="21">
        <f>SUM(D30:D36)</f>
        <v>300000</v>
      </c>
      <c r="E37" s="21">
        <f>SUM(E30:E36)</f>
        <v>180000</v>
      </c>
      <c r="F37" s="21">
        <f>SUM(F30:F35)</f>
        <v>120000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360000</v>
      </c>
      <c r="C98" s="27">
        <f>C97+C88+C79+C75+C64+C37+C28+C18+C10</f>
        <v>0</v>
      </c>
      <c r="D98" s="27">
        <f>D97+D88+D79+D75+D64+D37+D28+D18+D10</f>
        <v>360000</v>
      </c>
      <c r="E98" s="27">
        <f>E97+E88+E79+E75+E64+E37+E28+E18+E10</f>
        <v>216000</v>
      </c>
      <c r="F98" s="27">
        <f>F97+F88+F79+F75+F64+F37+F28+F18+F10</f>
        <v>144000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155</v>
      </c>
      <c r="I2" s="23">
        <v>80000</v>
      </c>
    </row>
    <row r="3" spans="1:33" x14ac:dyDescent="0.25">
      <c r="A3" s="5" t="s">
        <v>133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 t="s">
        <v>289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180000</v>
      </c>
      <c r="C10" s="12">
        <f>SUM(C3:C9)</f>
        <v>0</v>
      </c>
      <c r="D10" s="12">
        <f>SUM(D3:D9)</f>
        <v>180000</v>
      </c>
      <c r="E10" s="12">
        <f>SUM(E3:E9)</f>
        <v>108000</v>
      </c>
      <c r="F10" s="12">
        <f>SUM(F3:F9)</f>
        <v>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 t="s">
        <v>148</v>
      </c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80000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399000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80000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319000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311</v>
      </c>
      <c r="B30" s="8">
        <v>90000</v>
      </c>
      <c r="C30" s="8">
        <v>0</v>
      </c>
      <c r="D30" s="8">
        <f t="shared" ref="D30:D36" si="9">B30-C30</f>
        <v>90000</v>
      </c>
      <c r="E30" s="8">
        <f t="shared" ref="E30:E36" si="10">D30*60%</f>
        <v>54000</v>
      </c>
      <c r="F30" s="8">
        <f t="shared" ref="F30:F36" si="11">D30*40%</f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312</v>
      </c>
      <c r="B31" s="8">
        <v>250000</v>
      </c>
      <c r="C31" s="8">
        <v>0</v>
      </c>
      <c r="D31" s="8">
        <f t="shared" si="9"/>
        <v>250000</v>
      </c>
      <c r="E31" s="8">
        <f t="shared" si="10"/>
        <v>150000</v>
      </c>
      <c r="F31" s="8">
        <f t="shared" si="11"/>
        <v>100000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313</v>
      </c>
      <c r="B32" s="8">
        <v>250000</v>
      </c>
      <c r="C32" s="8">
        <v>105000</v>
      </c>
      <c r="D32" s="8">
        <f t="shared" si="9"/>
        <v>145000</v>
      </c>
      <c r="E32" s="8">
        <f t="shared" si="10"/>
        <v>87000</v>
      </c>
      <c r="F32" s="8">
        <f t="shared" si="11"/>
        <v>58000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590000</v>
      </c>
      <c r="C37" s="21">
        <f>SUM(C30:C36)</f>
        <v>105000</v>
      </c>
      <c r="D37" s="21">
        <f>SUM(D30:D36)</f>
        <v>485000</v>
      </c>
      <c r="E37" s="21">
        <f>SUM(E30:E36)</f>
        <v>291000</v>
      </c>
      <c r="F37" s="21">
        <f>SUM(F30:F36)</f>
        <v>194000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770000</v>
      </c>
      <c r="C98" s="27">
        <f>C97+C88+C79+C75+C64+C37+C28+C18+C10</f>
        <v>105000</v>
      </c>
      <c r="D98" s="27">
        <f>D97+D88+D79+D75+D64+D37+D28+D18+D10</f>
        <v>665000</v>
      </c>
      <c r="E98" s="27">
        <f>E97+E88+E79+E75+E64+E37+E28+E18+E10</f>
        <v>399000</v>
      </c>
      <c r="F98" s="27">
        <f>F97+F88+F79+F75+F64+F37+F28+F18+F10</f>
        <v>266000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N49" sqref="N4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106</v>
      </c>
      <c r="I2" s="23">
        <v>20000</v>
      </c>
    </row>
    <row r="3" spans="1:33" x14ac:dyDescent="0.25">
      <c r="A3" s="5" t="s">
        <v>75</v>
      </c>
      <c r="B3" s="8">
        <v>450000</v>
      </c>
      <c r="C3" s="8">
        <v>70000</v>
      </c>
      <c r="D3" s="8">
        <f t="shared" ref="D3:D9" si="0">B3-C3</f>
        <v>380000</v>
      </c>
      <c r="E3" s="8">
        <v>335000</v>
      </c>
      <c r="F3" s="8">
        <v>45000</v>
      </c>
      <c r="H3" s="5" t="s">
        <v>85</v>
      </c>
      <c r="I3" s="6">
        <v>200000</v>
      </c>
    </row>
    <row r="4" spans="1:33" x14ac:dyDescent="0.25">
      <c r="A4" s="5" t="s">
        <v>84</v>
      </c>
      <c r="B4" s="8">
        <v>80000</v>
      </c>
      <c r="C4" s="8">
        <v>0</v>
      </c>
      <c r="D4" s="8">
        <f t="shared" si="0"/>
        <v>80000</v>
      </c>
      <c r="E4" s="8">
        <f t="shared" ref="E4:E9" si="1">D4*60%</f>
        <v>48000</v>
      </c>
      <c r="F4" s="8">
        <f>D4*40%</f>
        <v>32000</v>
      </c>
      <c r="H4" s="5"/>
      <c r="I4" s="6"/>
    </row>
    <row r="5" spans="1:33" x14ac:dyDescent="0.25">
      <c r="A5" s="5" t="s">
        <v>86</v>
      </c>
      <c r="B5" s="8">
        <v>240000</v>
      </c>
      <c r="C5" s="8">
        <v>0</v>
      </c>
      <c r="D5" s="8">
        <f t="shared" si="0"/>
        <v>240000</v>
      </c>
      <c r="E5" s="8">
        <f t="shared" si="1"/>
        <v>144000</v>
      </c>
      <c r="F5" s="8">
        <f>D5*40%</f>
        <v>96000</v>
      </c>
      <c r="H5" s="5" t="s">
        <v>90</v>
      </c>
      <c r="I5" s="6">
        <v>9400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ref="F6:F9" si="2">D6*40%</f>
        <v>0</v>
      </c>
      <c r="H6" s="5"/>
      <c r="I6" s="6"/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770000</v>
      </c>
      <c r="C10" s="12">
        <f>SUM(C3:C9)</f>
        <v>70000</v>
      </c>
      <c r="D10" s="12">
        <f>SUM(D3:D9)</f>
        <v>700000</v>
      </c>
      <c r="E10" s="12">
        <f>SUM(E3:E9)</f>
        <v>527000</v>
      </c>
      <c r="F10" s="12">
        <f>SUM(F3:F9)</f>
        <v>173000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SUM(I2:I17)</f>
        <v>229400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1124000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229400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894600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/>
      <c r="C30" s="8"/>
      <c r="D30" s="8">
        <f>B30-C30</f>
        <v>0</v>
      </c>
      <c r="E30" s="8">
        <f>D30*90%</f>
        <v>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/>
      <c r="C31" s="8">
        <v>0</v>
      </c>
      <c r="D31" s="8">
        <f t="shared" ref="D31:D36" si="9">B31-C31</f>
        <v>0</v>
      </c>
      <c r="E31" s="8">
        <f>D31*90%</f>
        <v>0</v>
      </c>
      <c r="F31" s="8">
        <f>D31*10%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89</v>
      </c>
      <c r="B32" s="8">
        <v>300000</v>
      </c>
      <c r="C32" s="8">
        <v>70000</v>
      </c>
      <c r="D32" s="8">
        <f t="shared" si="9"/>
        <v>230000</v>
      </c>
      <c r="E32" s="8">
        <v>180000</v>
      </c>
      <c r="F32" s="8">
        <v>50000</v>
      </c>
    </row>
    <row r="33" spans="1:6" x14ac:dyDescent="0.25">
      <c r="A33" s="5" t="s">
        <v>92</v>
      </c>
      <c r="B33" s="8">
        <v>220000</v>
      </c>
      <c r="C33" s="8">
        <v>0</v>
      </c>
      <c r="D33" s="8">
        <f t="shared" si="9"/>
        <v>220000</v>
      </c>
      <c r="E33" s="8">
        <f t="shared" ref="E33:E36" si="10">D33*60%</f>
        <v>132000</v>
      </c>
      <c r="F33" s="8">
        <f t="shared" ref="F33:F36" si="11">D33*40%</f>
        <v>88000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520000</v>
      </c>
      <c r="C37" s="21">
        <f>SUM(C30:C36)</f>
        <v>70000</v>
      </c>
      <c r="D37" s="21">
        <f>SUM(D30:D36)</f>
        <v>450000</v>
      </c>
      <c r="E37" s="21">
        <f>SUM(E30:E36)</f>
        <v>312000</v>
      </c>
      <c r="F37" s="21">
        <f>SUM(F30:F36)</f>
        <v>138000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91</v>
      </c>
      <c r="B66" s="8">
        <v>85000</v>
      </c>
      <c r="C66" s="8">
        <v>0</v>
      </c>
      <c r="D66" s="8">
        <f t="shared" ref="D66:D78" si="15">B66-C66</f>
        <v>85000</v>
      </c>
      <c r="E66" s="8">
        <f t="shared" ref="E66:E78" si="16">D66</f>
        <v>85000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85000</v>
      </c>
      <c r="C75" s="18">
        <f>SUM(C66:C74)</f>
        <v>0</v>
      </c>
      <c r="D75" s="18">
        <f>SUM(D66:D74)</f>
        <v>85000</v>
      </c>
      <c r="E75" s="18">
        <f>SUM(E66:E74)</f>
        <v>85000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82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83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87</v>
      </c>
      <c r="B90" s="29">
        <v>320000</v>
      </c>
      <c r="C90" s="29">
        <v>0</v>
      </c>
      <c r="D90" s="29">
        <f>B90-C90</f>
        <v>320000</v>
      </c>
      <c r="E90" s="29">
        <f>D90*40%</f>
        <v>128000</v>
      </c>
      <c r="F90" s="29">
        <f>D90*60%</f>
        <v>192000</v>
      </c>
    </row>
    <row r="91" spans="1:6" x14ac:dyDescent="0.25">
      <c r="A91" s="28" t="s">
        <v>88</v>
      </c>
      <c r="B91" s="29">
        <v>180000</v>
      </c>
      <c r="C91" s="29">
        <v>0</v>
      </c>
      <c r="D91" s="29">
        <f t="shared" ref="D91:D96" si="20">B91-C91</f>
        <v>180000</v>
      </c>
      <c r="E91" s="29">
        <f>D91*40%</f>
        <v>72000</v>
      </c>
      <c r="F91" s="29">
        <f>D91*60%</f>
        <v>108000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500000</v>
      </c>
      <c r="C97" s="42">
        <f>SUM(C90:C96)</f>
        <v>0</v>
      </c>
      <c r="D97" s="42">
        <f>SUM(D90:D96)</f>
        <v>500000</v>
      </c>
      <c r="E97" s="42">
        <f>SUM(E90:E96)</f>
        <v>200000</v>
      </c>
      <c r="F97" s="42">
        <f>SUM(F90:F96)</f>
        <v>300000</v>
      </c>
    </row>
    <row r="98" spans="1:6" x14ac:dyDescent="0.25">
      <c r="A98" s="26" t="s">
        <v>11</v>
      </c>
      <c r="B98" s="27">
        <f>B97+B88+B79+B75+B64+B37+B28+B18+B10</f>
        <v>1875000</v>
      </c>
      <c r="C98" s="27">
        <f>C97+C88+C79+C75+C64+C37+C28+C18+C10</f>
        <v>140000</v>
      </c>
      <c r="D98" s="27">
        <f>D97+D88+D79+D75+D64+D37+D28+D18+D10</f>
        <v>1735000</v>
      </c>
      <c r="E98" s="27">
        <f>E97+E88+E79+E75+E64+E37+E28+E18+E10</f>
        <v>1124000</v>
      </c>
      <c r="F98" s="27">
        <f>F97+F88+F79+F75+F64+F37+F28+F18+F10</f>
        <v>611000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128</v>
      </c>
      <c r="I2" s="23">
        <v>50000</v>
      </c>
    </row>
    <row r="3" spans="1:33" x14ac:dyDescent="0.25">
      <c r="A3" s="5" t="s">
        <v>315</v>
      </c>
      <c r="B3" s="8">
        <v>30000</v>
      </c>
      <c r="C3" s="8">
        <v>0</v>
      </c>
      <c r="D3" s="8">
        <f t="shared" ref="D3:D9" si="0">B3-C3</f>
        <v>30000</v>
      </c>
      <c r="E3" s="8">
        <f t="shared" ref="E3:E9" si="1">D3*60%</f>
        <v>18000</v>
      </c>
      <c r="F3" s="8">
        <f t="shared" ref="F3:F9" si="2">D3*40%</f>
        <v>12000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30000</v>
      </c>
      <c r="C10" s="12">
        <f>SUM(C3:C9)</f>
        <v>0</v>
      </c>
      <c r="D10" s="12">
        <f>SUM(D3:D9)</f>
        <v>30000</v>
      </c>
      <c r="E10" s="12">
        <f>SUM(E3:E9)</f>
        <v>18000</v>
      </c>
      <c r="F10" s="12">
        <f>SUM(F3:F9)</f>
        <v>12000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SUM(I2:I17)</f>
        <v>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442000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392000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314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316</v>
      </c>
      <c r="B31" s="8">
        <v>300000</v>
      </c>
      <c r="C31" s="8">
        <v>0</v>
      </c>
      <c r="D31" s="8">
        <f t="shared" si="9"/>
        <v>300000</v>
      </c>
      <c r="E31" s="8">
        <f>D31-F31</f>
        <v>200000</v>
      </c>
      <c r="F31" s="8">
        <v>100000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380000</v>
      </c>
      <c r="C37" s="21">
        <f>SUM(C30:C36)</f>
        <v>0</v>
      </c>
      <c r="D37" s="21">
        <f>SUM(D30:D36)</f>
        <v>380000</v>
      </c>
      <c r="E37" s="21">
        <f>SUM(E30:E36)</f>
        <v>248000</v>
      </c>
      <c r="F37" s="21">
        <f>SUM(F30:F36)</f>
        <v>132000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317</v>
      </c>
      <c r="B90" s="29">
        <v>290000</v>
      </c>
      <c r="C90" s="29">
        <v>0</v>
      </c>
      <c r="D90" s="29">
        <f>B90-C90</f>
        <v>290000</v>
      </c>
      <c r="E90" s="29">
        <f>D90*40%</f>
        <v>116000</v>
      </c>
      <c r="F90" s="29">
        <f>D90*60%</f>
        <v>174000</v>
      </c>
    </row>
    <row r="91" spans="1:6" x14ac:dyDescent="0.25">
      <c r="A91" s="28" t="s">
        <v>296</v>
      </c>
      <c r="B91" s="29">
        <v>150000</v>
      </c>
      <c r="C91" s="29">
        <v>0</v>
      </c>
      <c r="D91" s="29">
        <f t="shared" ref="D91:D96" si="20">B91-C91</f>
        <v>150000</v>
      </c>
      <c r="E91" s="29">
        <f>D91*40%</f>
        <v>60000</v>
      </c>
      <c r="F91" s="29">
        <f>D91*60%</f>
        <v>90000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440000</v>
      </c>
      <c r="C97" s="42">
        <f>SUM(C90:C96)</f>
        <v>0</v>
      </c>
      <c r="D97" s="42">
        <f>SUM(D90:D96)</f>
        <v>440000</v>
      </c>
      <c r="E97" s="42">
        <f>SUM(E90:E96)</f>
        <v>176000</v>
      </c>
      <c r="F97" s="42">
        <f>SUM(F90:F96)</f>
        <v>264000</v>
      </c>
    </row>
    <row r="98" spans="1:6" x14ac:dyDescent="0.25">
      <c r="A98" s="26" t="s">
        <v>11</v>
      </c>
      <c r="B98" s="27">
        <f>B97+B88+B79+B75+B64+B37+B28+B18+B10</f>
        <v>850000</v>
      </c>
      <c r="C98" s="27">
        <f>C97+C88+C79+C75+C64+C37+C28+C18+C10</f>
        <v>0</v>
      </c>
      <c r="D98" s="27">
        <f>D97+D88+D79+D75+D64+D37+D28+D18+D10</f>
        <v>850000</v>
      </c>
      <c r="E98" s="27">
        <f>E97+E88+E79+E75+E64+E37+E28+E18+E10</f>
        <v>442000</v>
      </c>
      <c r="F98" s="27">
        <f>F97+F88+F79+F75+F64+F37+F28+F18+F10</f>
        <v>408000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7"/>
  <sheetViews>
    <sheetView zoomScale="90" zoomScaleNormal="90" workbookViewId="0">
      <selection activeCell="H30" sqref="H30:H31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7" max="7" width="15.42578125" bestFit="1" customWidth="1"/>
    <col min="8" max="8" width="15.42578125" customWidth="1"/>
  </cols>
  <sheetData>
    <row r="1" spans="1:8" x14ac:dyDescent="0.25">
      <c r="A1" s="43"/>
    </row>
    <row r="2" spans="1:8" x14ac:dyDescent="0.25">
      <c r="A2" s="51" t="s">
        <v>24</v>
      </c>
      <c r="B2" s="51"/>
      <c r="E2" s="51" t="s">
        <v>26</v>
      </c>
      <c r="F2" s="51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1'!I21</f>
        <v>2596300</v>
      </c>
      <c r="E4" s="44">
        <v>1</v>
      </c>
      <c r="F4" s="6"/>
      <c r="G4" s="2"/>
    </row>
    <row r="5" spans="1:8" x14ac:dyDescent="0.25">
      <c r="A5" s="45">
        <v>2</v>
      </c>
      <c r="B5" s="6">
        <f>'DIA 2'!I21</f>
        <v>0</v>
      </c>
      <c r="E5" s="45">
        <v>2</v>
      </c>
      <c r="F5" s="6">
        <f>'DIA 2'!I20</f>
        <v>0</v>
      </c>
    </row>
    <row r="6" spans="1:8" x14ac:dyDescent="0.25">
      <c r="A6" s="44">
        <v>3</v>
      </c>
      <c r="B6" s="6">
        <f>'DIA 3'!I21</f>
        <v>1124000</v>
      </c>
      <c r="E6" s="44">
        <v>3</v>
      </c>
      <c r="F6" s="6">
        <f>'DIA 3'!I22</f>
        <v>229400</v>
      </c>
      <c r="G6" s="1"/>
    </row>
    <row r="7" spans="1:8" x14ac:dyDescent="0.25">
      <c r="A7" s="45">
        <v>4</v>
      </c>
      <c r="B7" s="6">
        <f>'DIA 4'!I21</f>
        <v>743000</v>
      </c>
      <c r="E7" s="45">
        <v>4</v>
      </c>
      <c r="F7" s="6"/>
      <c r="G7" s="2"/>
    </row>
    <row r="8" spans="1:8" x14ac:dyDescent="0.25">
      <c r="A8" s="44">
        <v>5</v>
      </c>
      <c r="B8" s="6">
        <f>'DIA 5'!I21</f>
        <v>729600</v>
      </c>
      <c r="E8" s="44">
        <v>5</v>
      </c>
      <c r="F8" s="6">
        <f>'DIA 5'!I22</f>
        <v>223400</v>
      </c>
      <c r="G8" s="1"/>
    </row>
    <row r="9" spans="1:8" x14ac:dyDescent="0.25">
      <c r="A9" s="45">
        <v>6</v>
      </c>
      <c r="B9" s="6">
        <f>'DIA 6'!I21</f>
        <v>240000</v>
      </c>
      <c r="E9" s="45">
        <v>6</v>
      </c>
      <c r="F9" s="6">
        <f>'DIA 6'!I22</f>
        <v>70000</v>
      </c>
      <c r="G9" s="1"/>
    </row>
    <row r="10" spans="1:8" x14ac:dyDescent="0.25">
      <c r="A10" s="44">
        <v>7</v>
      </c>
      <c r="B10" s="6">
        <f>'DIA 7'!I21</f>
        <v>1617000</v>
      </c>
      <c r="E10" s="44">
        <v>7</v>
      </c>
      <c r="F10" s="6">
        <f>'DIA 7'!I22</f>
        <v>150000</v>
      </c>
      <c r="G10" s="1"/>
    </row>
    <row r="11" spans="1:8" x14ac:dyDescent="0.25">
      <c r="A11" s="45">
        <v>8</v>
      </c>
      <c r="B11" s="6">
        <f>'DIA 8'!I21</f>
        <v>557600</v>
      </c>
      <c r="E11" s="45">
        <v>8</v>
      </c>
      <c r="F11" s="6">
        <f>'DIA 8'!I22</f>
        <v>353500</v>
      </c>
      <c r="G11" s="1"/>
      <c r="H11" s="36"/>
    </row>
    <row r="12" spans="1:8" x14ac:dyDescent="0.25">
      <c r="A12" s="44">
        <v>9</v>
      </c>
      <c r="B12" s="6">
        <f>'DIA 9'!I21</f>
        <v>0</v>
      </c>
      <c r="E12" s="44">
        <v>9</v>
      </c>
      <c r="F12" s="6">
        <f>'DIA 9'!I20</f>
        <v>0</v>
      </c>
    </row>
    <row r="13" spans="1:8" x14ac:dyDescent="0.25">
      <c r="A13" s="45">
        <v>10</v>
      </c>
      <c r="B13" s="6">
        <f>'DIA 10'!I21</f>
        <v>669600</v>
      </c>
      <c r="E13" s="45">
        <v>10</v>
      </c>
      <c r="F13" s="6">
        <f>'DIA 10'!I22</f>
        <v>142000</v>
      </c>
      <c r="G13" s="1"/>
    </row>
    <row r="14" spans="1:8" x14ac:dyDescent="0.25">
      <c r="A14" s="44">
        <v>11</v>
      </c>
      <c r="B14" s="6">
        <f>'DIA 11'!I21</f>
        <v>498000</v>
      </c>
      <c r="E14" s="44">
        <v>11</v>
      </c>
      <c r="F14" s="6">
        <f>'DIA 11'!I22</f>
        <v>161000</v>
      </c>
      <c r="G14" s="1"/>
    </row>
    <row r="15" spans="1:8" x14ac:dyDescent="0.25">
      <c r="A15" s="45">
        <v>12</v>
      </c>
      <c r="B15" s="6">
        <f>'DIA 12'!I21</f>
        <v>909600</v>
      </c>
      <c r="E15" s="45">
        <v>12</v>
      </c>
      <c r="F15" s="6">
        <f>'DIA 12'!I22</f>
        <v>21500</v>
      </c>
      <c r="G15" s="1"/>
    </row>
    <row r="16" spans="1:8" x14ac:dyDescent="0.25">
      <c r="A16" s="44">
        <v>13</v>
      </c>
      <c r="B16" s="6">
        <f>'DIA 13'!I21</f>
        <v>592000</v>
      </c>
      <c r="E16" s="44">
        <v>13</v>
      </c>
      <c r="F16" s="6">
        <f>'DIA 13'!I22</f>
        <v>17000</v>
      </c>
      <c r="G16" s="1"/>
    </row>
    <row r="17" spans="1:6" x14ac:dyDescent="0.25">
      <c r="A17" s="45">
        <v>14</v>
      </c>
      <c r="B17" s="6">
        <f>'DIA 14'!I21</f>
        <v>572000</v>
      </c>
      <c r="E17" s="45">
        <v>14</v>
      </c>
      <c r="F17" s="6">
        <f>'DIA 14'!I22</f>
        <v>46000</v>
      </c>
    </row>
    <row r="18" spans="1:6" x14ac:dyDescent="0.25">
      <c r="A18" s="44">
        <v>15</v>
      </c>
      <c r="B18" s="6">
        <v>234000</v>
      </c>
      <c r="E18" s="44">
        <v>15</v>
      </c>
      <c r="F18" s="6"/>
    </row>
    <row r="19" spans="1:6" x14ac:dyDescent="0.25">
      <c r="A19" s="45">
        <v>16</v>
      </c>
      <c r="B19" s="6">
        <f>'DIA 16'!I21</f>
        <v>0</v>
      </c>
      <c r="E19" s="45">
        <v>16</v>
      </c>
      <c r="F19" s="6">
        <f>'DIA 16'!I20</f>
        <v>0</v>
      </c>
    </row>
    <row r="20" spans="1:6" x14ac:dyDescent="0.25">
      <c r="A20" s="44">
        <v>17</v>
      </c>
      <c r="B20" s="6">
        <f>'DIA 17'!I21</f>
        <v>0</v>
      </c>
      <c r="E20" s="44">
        <v>17</v>
      </c>
      <c r="F20" s="6">
        <f>'DIA 17'!I20</f>
        <v>0</v>
      </c>
    </row>
    <row r="21" spans="1:6" x14ac:dyDescent="0.25">
      <c r="A21" s="45">
        <v>18</v>
      </c>
      <c r="B21" s="6">
        <f>'DIA 18'!I21</f>
        <v>564000</v>
      </c>
      <c r="E21" s="45">
        <v>18</v>
      </c>
      <c r="F21" s="6"/>
    </row>
    <row r="22" spans="1:6" x14ac:dyDescent="0.25">
      <c r="A22" s="44">
        <v>19</v>
      </c>
      <c r="B22" s="6">
        <f>'DIA 19'!I21</f>
        <v>1530000</v>
      </c>
      <c r="E22" s="44">
        <v>19</v>
      </c>
      <c r="F22" s="6"/>
    </row>
    <row r="23" spans="1:6" x14ac:dyDescent="0.25">
      <c r="A23" s="45">
        <v>20</v>
      </c>
      <c r="B23" s="6">
        <f>'DIA 20'!I21</f>
        <v>1726000</v>
      </c>
      <c r="E23" s="45">
        <v>20</v>
      </c>
      <c r="F23" s="6">
        <f>'DIA 20'!I22</f>
        <v>68500</v>
      </c>
    </row>
    <row r="24" spans="1:6" x14ac:dyDescent="0.25">
      <c r="A24" s="44">
        <v>21</v>
      </c>
      <c r="B24" s="6">
        <f>'DIA 21'!I21</f>
        <v>3414400</v>
      </c>
      <c r="E24" s="44">
        <v>21</v>
      </c>
      <c r="F24" s="6">
        <f>'DIA 21'!I22</f>
        <v>1076000</v>
      </c>
    </row>
    <row r="25" spans="1:6" x14ac:dyDescent="0.25">
      <c r="A25" s="45">
        <v>22</v>
      </c>
      <c r="B25" s="6">
        <f>'DIA 22'!I21</f>
        <v>96000</v>
      </c>
      <c r="E25" s="45">
        <v>22</v>
      </c>
      <c r="F25" s="6">
        <f>'DIA 22'!I22</f>
        <v>50000</v>
      </c>
    </row>
    <row r="26" spans="1:6" x14ac:dyDescent="0.25">
      <c r="A26" s="44">
        <v>23</v>
      </c>
      <c r="B26" s="6">
        <f>'DIA 23'!I21</f>
        <v>0</v>
      </c>
      <c r="E26" s="44">
        <v>23</v>
      </c>
      <c r="F26" s="6"/>
    </row>
    <row r="27" spans="1:6" x14ac:dyDescent="0.25">
      <c r="A27" s="45">
        <v>24</v>
      </c>
      <c r="B27" s="6">
        <f>'DIA 24'!I21</f>
        <v>210000</v>
      </c>
      <c r="E27" s="45">
        <v>24</v>
      </c>
      <c r="F27" s="6"/>
    </row>
    <row r="28" spans="1:6" x14ac:dyDescent="0.25">
      <c r="A28" s="44">
        <v>25</v>
      </c>
      <c r="B28" s="6">
        <f>'DIA 25'!I21</f>
        <v>228000</v>
      </c>
      <c r="E28" s="44">
        <v>25</v>
      </c>
      <c r="F28" s="6">
        <f>'DIA 25'!I22</f>
        <v>210000</v>
      </c>
    </row>
    <row r="29" spans="1:6" x14ac:dyDescent="0.25">
      <c r="A29" s="45">
        <v>26</v>
      </c>
      <c r="B29" s="6">
        <f>'DIA 26'!I21</f>
        <v>48000</v>
      </c>
      <c r="E29" s="45">
        <v>26</v>
      </c>
      <c r="F29" s="6">
        <f>'DIA 26'!I22</f>
        <v>50000</v>
      </c>
    </row>
    <row r="30" spans="1:6" x14ac:dyDescent="0.25">
      <c r="A30" s="44">
        <v>27</v>
      </c>
      <c r="B30" s="6">
        <f>'DIA 27'!I21</f>
        <v>50000</v>
      </c>
      <c r="E30" s="44">
        <v>27</v>
      </c>
      <c r="F30" s="6"/>
    </row>
    <row r="31" spans="1:6" x14ac:dyDescent="0.25">
      <c r="A31" s="45">
        <v>28</v>
      </c>
      <c r="B31" s="6">
        <f>'DIA 28'!I21</f>
        <v>216000</v>
      </c>
      <c r="E31" s="45">
        <v>28</v>
      </c>
      <c r="F31" s="6"/>
    </row>
    <row r="32" spans="1:6" x14ac:dyDescent="0.25">
      <c r="A32" s="44">
        <v>29</v>
      </c>
      <c r="B32" s="6">
        <f>'DIA 29'!I21</f>
        <v>399000</v>
      </c>
      <c r="E32" s="44">
        <v>29</v>
      </c>
      <c r="F32" s="6">
        <f>'DIA 29'!I22</f>
        <v>80000</v>
      </c>
    </row>
    <row r="33" spans="1:7" x14ac:dyDescent="0.25">
      <c r="A33" s="45">
        <v>30</v>
      </c>
      <c r="B33" s="6">
        <f>'DIA 30'!I21</f>
        <v>0</v>
      </c>
      <c r="E33" s="45">
        <v>30</v>
      </c>
      <c r="F33" s="6"/>
    </row>
    <row r="34" spans="1:7" x14ac:dyDescent="0.25">
      <c r="A34" s="44">
        <v>31</v>
      </c>
      <c r="B34" s="6">
        <f>'DIA 31'!I21</f>
        <v>442000</v>
      </c>
      <c r="E34" s="44">
        <v>31</v>
      </c>
      <c r="F34" s="6">
        <f>'DIA 31'!I22</f>
        <v>50000</v>
      </c>
    </row>
    <row r="35" spans="1:7" x14ac:dyDescent="0.25">
      <c r="A35" s="3" t="s">
        <v>29</v>
      </c>
      <c r="B35" s="10">
        <f>SUM(B4:B34)</f>
        <v>20006100</v>
      </c>
      <c r="E35" s="3" t="s">
        <v>29</v>
      </c>
      <c r="F35" s="10">
        <f>SUM(F6:F34)</f>
        <v>2998300</v>
      </c>
      <c r="G35" s="50"/>
    </row>
    <row r="37" spans="1:7" x14ac:dyDescent="0.25">
      <c r="G37" s="1"/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95</v>
      </c>
      <c r="B3" s="8">
        <v>120000</v>
      </c>
      <c r="C3" s="8">
        <v>0</v>
      </c>
      <c r="D3" s="8">
        <f t="shared" ref="D3:D9" si="0">B3-C3</f>
        <v>120000</v>
      </c>
      <c r="E3" s="8">
        <f t="shared" ref="E3:E9" si="1">D3*60%</f>
        <v>72000</v>
      </c>
      <c r="F3" s="8">
        <f t="shared" ref="F3:F9" si="2">D3*40%</f>
        <v>48000</v>
      </c>
      <c r="H3" s="5"/>
      <c r="I3" s="6">
        <v>0</v>
      </c>
    </row>
    <row r="4" spans="1:33" x14ac:dyDescent="0.25">
      <c r="A4" s="5" t="s">
        <v>98</v>
      </c>
      <c r="B4" s="8">
        <v>60000</v>
      </c>
      <c r="C4" s="8">
        <v>0</v>
      </c>
      <c r="D4" s="8">
        <f t="shared" si="0"/>
        <v>60000</v>
      </c>
      <c r="E4" s="8">
        <f t="shared" si="1"/>
        <v>36000</v>
      </c>
      <c r="F4" s="8">
        <f t="shared" si="2"/>
        <v>24000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180000</v>
      </c>
      <c r="C10" s="12">
        <f>SUM(C3:C9)</f>
        <v>0</v>
      </c>
      <c r="D10" s="12">
        <f>SUM(D3:D9)</f>
        <v>180000</v>
      </c>
      <c r="E10" s="12">
        <f>SUM(E3:E9)</f>
        <v>108000</v>
      </c>
      <c r="F10" s="12">
        <f>SUM(F3:F9)</f>
        <v>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/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743000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93</v>
      </c>
      <c r="B30" s="8">
        <v>350000</v>
      </c>
      <c r="C30" s="8">
        <v>40000</v>
      </c>
      <c r="D30" s="8">
        <f t="shared" ref="D30:D36" si="9">B30-C30</f>
        <v>310000</v>
      </c>
      <c r="E30" s="8">
        <v>245000</v>
      </c>
      <c r="F30" s="8">
        <v>35000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93</v>
      </c>
      <c r="B31" s="8">
        <v>140000</v>
      </c>
      <c r="C31" s="8">
        <v>0</v>
      </c>
      <c r="D31" s="8">
        <f t="shared" si="9"/>
        <v>140000</v>
      </c>
      <c r="E31" s="8">
        <f t="shared" ref="E31:E36" si="10">D31*60%</f>
        <v>84000</v>
      </c>
      <c r="F31" s="8">
        <f t="shared" ref="F31:F36" si="11">D31*40%</f>
        <v>56000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94</v>
      </c>
      <c r="B32" s="8">
        <v>90000</v>
      </c>
      <c r="C32" s="8">
        <v>0</v>
      </c>
      <c r="D32" s="8">
        <f t="shared" si="9"/>
        <v>90000</v>
      </c>
      <c r="E32" s="8">
        <f t="shared" si="10"/>
        <v>54000</v>
      </c>
      <c r="F32" s="8">
        <f t="shared" si="11"/>
        <v>36000</v>
      </c>
    </row>
    <row r="33" spans="1:6" x14ac:dyDescent="0.25">
      <c r="A33" s="5" t="s">
        <v>96</v>
      </c>
      <c r="B33" s="8">
        <v>80000</v>
      </c>
      <c r="C33" s="8">
        <v>0</v>
      </c>
      <c r="D33" s="8">
        <f t="shared" si="9"/>
        <v>80000</v>
      </c>
      <c r="E33" s="8">
        <f t="shared" si="10"/>
        <v>48000</v>
      </c>
      <c r="F33" s="8">
        <f t="shared" si="11"/>
        <v>32000</v>
      </c>
    </row>
    <row r="34" spans="1:6" x14ac:dyDescent="0.25">
      <c r="A34" s="5" t="s">
        <v>97</v>
      </c>
      <c r="B34" s="8">
        <v>200000</v>
      </c>
      <c r="C34" s="8">
        <v>0</v>
      </c>
      <c r="D34" s="8">
        <f t="shared" si="9"/>
        <v>200000</v>
      </c>
      <c r="E34" s="8">
        <f t="shared" si="10"/>
        <v>120000</v>
      </c>
      <c r="F34" s="8">
        <f t="shared" si="11"/>
        <v>80000</v>
      </c>
    </row>
    <row r="35" spans="1:6" x14ac:dyDescent="0.25">
      <c r="A35" s="5" t="s">
        <v>99</v>
      </c>
      <c r="B35" s="8">
        <v>140000</v>
      </c>
      <c r="C35" s="8">
        <v>0</v>
      </c>
      <c r="D35" s="8">
        <f t="shared" si="9"/>
        <v>140000</v>
      </c>
      <c r="E35" s="8">
        <f t="shared" si="10"/>
        <v>84000</v>
      </c>
      <c r="F35" s="8">
        <f t="shared" si="11"/>
        <v>56000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1000000</v>
      </c>
      <c r="C37" s="21">
        <f>SUM(C30:C36)</f>
        <v>40000</v>
      </c>
      <c r="D37" s="21">
        <f>SUM(D30:D36)</f>
        <v>960000</v>
      </c>
      <c r="E37" s="21">
        <f>SUM(E30:E36)</f>
        <v>635000</v>
      </c>
      <c r="F37" s="21">
        <f>SUM(F30:F36)</f>
        <v>295000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/>
      <c r="C40" s="29">
        <v>0</v>
      </c>
      <c r="D40" s="29">
        <f t="shared" si="12"/>
        <v>0</v>
      </c>
      <c r="E40" s="29"/>
      <c r="F40" s="29"/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/>
      <c r="C43" s="29"/>
      <c r="D43" s="29">
        <f t="shared" si="12"/>
        <v>0</v>
      </c>
      <c r="E43" s="29">
        <f>D43*60%</f>
        <v>0</v>
      </c>
      <c r="F43" s="29"/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114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115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1180000</v>
      </c>
      <c r="C98" s="27">
        <f>C97+C88+C79+C75+C64+C37+C28+C18+C10</f>
        <v>40000</v>
      </c>
      <c r="D98" s="27">
        <f>D97+D88+D79+D75+D64+D37+D28+D18+D10</f>
        <v>1140000</v>
      </c>
      <c r="E98" s="27">
        <f>E97+E88+E79+E75+E64+E37+E28+E18+E10</f>
        <v>743000</v>
      </c>
      <c r="F98" s="27">
        <f>F97+F88+F79+F75+F64+F37+F28+F18+F10</f>
        <v>367000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101</v>
      </c>
      <c r="I2" s="23">
        <v>83400</v>
      </c>
    </row>
    <row r="3" spans="1:33" x14ac:dyDescent="0.25">
      <c r="A3" s="5" t="s">
        <v>102</v>
      </c>
      <c r="B3" s="8">
        <v>150000</v>
      </c>
      <c r="C3" s="8">
        <v>14000</v>
      </c>
      <c r="D3" s="8">
        <f t="shared" ref="D3:D9" si="0">B3-C3</f>
        <v>136000</v>
      </c>
      <c r="E3" s="8">
        <f t="shared" ref="E3:E9" si="1">D3*60%</f>
        <v>81600</v>
      </c>
      <c r="F3" s="8">
        <f t="shared" ref="F3:F9" si="2">D3*40%</f>
        <v>54400</v>
      </c>
      <c r="H3" s="5" t="s">
        <v>104</v>
      </c>
      <c r="I3" s="6">
        <v>70000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108</v>
      </c>
      <c r="I4" s="6">
        <v>70000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150000</v>
      </c>
      <c r="C10" s="12">
        <f>SUM(C3:C9)</f>
        <v>14000</v>
      </c>
      <c r="D10" s="12">
        <f>SUM(D3:D9)</f>
        <v>136000</v>
      </c>
      <c r="E10" s="12">
        <f>SUM(E3:E9)</f>
        <v>81600</v>
      </c>
      <c r="F10" s="12">
        <f>SUM(F3:F9)</f>
        <v>54400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/>
      <c r="C13" s="8"/>
      <c r="D13" s="8">
        <f>B13-C13</f>
        <v>0</v>
      </c>
      <c r="E13" s="8"/>
      <c r="F13" s="8"/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ref="D14:D17" si="3">B14-C14</f>
        <v>0</v>
      </c>
      <c r="E14" s="8">
        <f t="shared" ref="E14:E17" si="4">D14*60%</f>
        <v>0</v>
      </c>
      <c r="F14" s="8">
        <f>D14*40%</f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ref="F15:F17" si="5">D15*40%</f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223400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/>
      <c r="C20" s="8"/>
      <c r="D20" s="8"/>
      <c r="E20" s="19"/>
      <c r="F20" s="19"/>
    </row>
    <row r="21" spans="1:33" x14ac:dyDescent="0.25">
      <c r="A21" s="5"/>
      <c r="B21" s="8"/>
      <c r="D21" s="8">
        <f>B21-C21</f>
        <v>0</v>
      </c>
      <c r="E21" s="8"/>
      <c r="F21" s="8"/>
      <c r="H21" s="9" t="s">
        <v>13</v>
      </c>
      <c r="I21" s="10">
        <f>E98</f>
        <v>729600</v>
      </c>
    </row>
    <row r="22" spans="1:33" x14ac:dyDescent="0.25">
      <c r="A22" s="5"/>
      <c r="B22" s="8"/>
      <c r="C22" s="8"/>
      <c r="D22" s="8"/>
      <c r="E22" s="8"/>
      <c r="F22" s="8"/>
      <c r="H22" s="9" t="s">
        <v>7</v>
      </c>
      <c r="I22" s="10">
        <f>I18</f>
        <v>223400</v>
      </c>
    </row>
    <row r="23" spans="1:33" x14ac:dyDescent="0.25">
      <c r="A23" s="5"/>
      <c r="B23" s="8">
        <v>0</v>
      </c>
      <c r="C23" s="8">
        <v>0</v>
      </c>
      <c r="D23" s="8">
        <f t="shared" ref="D23:D27" si="6">B23-C23</f>
        <v>0</v>
      </c>
      <c r="E23" s="8">
        <f t="shared" ref="E23:E27" si="7">D23*60%</f>
        <v>0</v>
      </c>
      <c r="F23" s="8">
        <f t="shared" ref="F23:F27" si="8">D23*40%</f>
        <v>0</v>
      </c>
      <c r="H23" s="9" t="s">
        <v>12</v>
      </c>
      <c r="I23" s="10">
        <f>I21-I22</f>
        <v>506200</v>
      </c>
    </row>
    <row r="24" spans="1:33" x14ac:dyDescent="0.25">
      <c r="A24" s="5"/>
      <c r="B24" s="8"/>
      <c r="C24" s="8"/>
      <c r="D24" s="8"/>
      <c r="E24" s="8"/>
      <c r="F24" s="8"/>
    </row>
    <row r="25" spans="1:33" x14ac:dyDescent="0.25">
      <c r="A25" s="5"/>
      <c r="B25" s="8"/>
      <c r="C25" s="8"/>
      <c r="D25" s="8"/>
      <c r="E25" s="8"/>
      <c r="F25" s="8"/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103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103</v>
      </c>
      <c r="B31" s="8">
        <v>200000</v>
      </c>
      <c r="C31" s="8">
        <v>70000</v>
      </c>
      <c r="D31" s="8">
        <f t="shared" si="9"/>
        <v>130000</v>
      </c>
      <c r="E31" s="8">
        <f>D31-F31</f>
        <v>80000</v>
      </c>
      <c r="F31" s="8">
        <v>50000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105</v>
      </c>
      <c r="B32" s="8">
        <v>80000</v>
      </c>
      <c r="C32" s="8">
        <v>0</v>
      </c>
      <c r="D32" s="8">
        <f>B32-C32</f>
        <v>80000</v>
      </c>
      <c r="E32" s="8">
        <f t="shared" si="10"/>
        <v>48000</v>
      </c>
      <c r="F32" s="8">
        <f t="shared" si="11"/>
        <v>32000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430000</v>
      </c>
      <c r="C37" s="21">
        <f>SUM(C30:C36)</f>
        <v>70000</v>
      </c>
      <c r="D37" s="21">
        <f>SUM(D30:D36)</f>
        <v>360000</v>
      </c>
      <c r="E37" s="21">
        <f>SUM(E30:E35)</f>
        <v>218000</v>
      </c>
      <c r="F37" s="21">
        <f>SUM(F30:F34)</f>
        <v>142000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 t="s">
        <v>107</v>
      </c>
      <c r="B81" s="29">
        <v>250000</v>
      </c>
      <c r="C81" s="29">
        <v>0</v>
      </c>
      <c r="D81" s="29">
        <f>B81-C81</f>
        <v>250000</v>
      </c>
      <c r="E81" s="29">
        <f>D81*60%</f>
        <v>150000</v>
      </c>
      <c r="F81" s="29">
        <f>D81*40%</f>
        <v>100000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250000</v>
      </c>
      <c r="C88" s="40">
        <f>SUM(C81:C87)</f>
        <v>0</v>
      </c>
      <c r="D88" s="40">
        <f>SUM(D81:D87)</f>
        <v>250000</v>
      </c>
      <c r="E88" s="40">
        <f>SUM(E81:E87)</f>
        <v>150000</v>
      </c>
      <c r="F88" s="40">
        <f>SUM(F81:F87)</f>
        <v>100000</v>
      </c>
    </row>
    <row r="89" spans="1:6" x14ac:dyDescent="0.25">
      <c r="A89" s="41" t="s">
        <v>57</v>
      </c>
      <c r="B89" s="42"/>
      <c r="C89" s="42"/>
      <c r="D89" s="42"/>
      <c r="E89" s="42"/>
      <c r="F89" s="42"/>
    </row>
    <row r="90" spans="1:6" x14ac:dyDescent="0.25">
      <c r="A90" s="28" t="s">
        <v>100</v>
      </c>
      <c r="B90" s="29">
        <v>450000</v>
      </c>
      <c r="C90" s="29">
        <v>0</v>
      </c>
      <c r="D90" s="29">
        <f>B90-C90</f>
        <v>450000</v>
      </c>
      <c r="E90" s="29">
        <f>D90*40%</f>
        <v>180000</v>
      </c>
      <c r="F90" s="29">
        <f>D90*60%</f>
        <v>270000</v>
      </c>
    </row>
    <row r="91" spans="1:6" x14ac:dyDescent="0.25">
      <c r="A91" s="28" t="s">
        <v>97</v>
      </c>
      <c r="B91" s="29">
        <v>250000</v>
      </c>
      <c r="C91" s="29">
        <v>0</v>
      </c>
      <c r="D91" s="29">
        <f t="shared" ref="D91:D96" si="20">B91-C91</f>
        <v>250000</v>
      </c>
      <c r="E91" s="29">
        <f>D91*40%</f>
        <v>100000</v>
      </c>
      <c r="F91" s="29">
        <f>D91*60%</f>
        <v>150000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ref="E92:E96" si="21">D92*60%</f>
        <v>0</v>
      </c>
      <c r="F92" s="29">
        <f t="shared" ref="F92:F96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700000</v>
      </c>
      <c r="C97" s="42">
        <f>SUM(C90:C96)</f>
        <v>0</v>
      </c>
      <c r="D97" s="42">
        <f>SUM(D90:D96)</f>
        <v>700000</v>
      </c>
      <c r="E97" s="42">
        <f>SUM(E90:E96)</f>
        <v>280000</v>
      </c>
      <c r="F97" s="42">
        <f>SUM(F90:F96)</f>
        <v>420000</v>
      </c>
    </row>
    <row r="98" spans="1:6" x14ac:dyDescent="0.25">
      <c r="A98" s="26" t="s">
        <v>11</v>
      </c>
      <c r="B98" s="27">
        <f>B97+B88+B79+B75+B64+B37+B28+B18+B10</f>
        <v>1530000</v>
      </c>
      <c r="C98" s="27">
        <f>C97+C88+C79+C75+C64+C37+C28+C18+C10</f>
        <v>84000</v>
      </c>
      <c r="D98" s="27">
        <f>D97+D88+D79+D75+D64+D37+D28+D18+D10</f>
        <v>1446000</v>
      </c>
      <c r="E98" s="27">
        <f>E97+E88+E79+E75+E64+E37+E28+E18+E10</f>
        <v>729600</v>
      </c>
      <c r="F98" s="27">
        <f>F97+F88+F79+F75+F64+F37+F28+F18+F10</f>
        <v>716400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132</v>
      </c>
      <c r="I2" s="23">
        <v>70000</v>
      </c>
    </row>
    <row r="3" spans="1:33" x14ac:dyDescent="0.25">
      <c r="A3" s="5" t="s">
        <v>113</v>
      </c>
      <c r="B3" s="8">
        <v>30000</v>
      </c>
      <c r="C3" s="8">
        <v>0</v>
      </c>
      <c r="D3" s="8">
        <f t="shared" ref="D3:D9" si="0">B3-C3</f>
        <v>30000</v>
      </c>
      <c r="E3" s="8">
        <f t="shared" ref="E3:E9" si="1">D3*60%</f>
        <v>18000</v>
      </c>
      <c r="F3" s="8">
        <f t="shared" ref="F3:F9" si="2">D3*40%</f>
        <v>12000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30000</v>
      </c>
      <c r="C10" s="12">
        <f>SUM(C3:C9)</f>
        <v>0</v>
      </c>
      <c r="D10" s="12">
        <f>SUM(D3:D9)</f>
        <v>30000</v>
      </c>
      <c r="E10" s="12">
        <f>SUM(E3:E9)</f>
        <v>18000</v>
      </c>
      <c r="F10" s="12">
        <f>SUM(F3:F9)</f>
        <v>12000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112</v>
      </c>
      <c r="B12" s="8">
        <v>230000</v>
      </c>
      <c r="C12" s="8">
        <v>0</v>
      </c>
      <c r="D12" s="8">
        <f>B12-C12</f>
        <v>230000</v>
      </c>
      <c r="E12" s="8">
        <f>D12*60%</f>
        <v>138000</v>
      </c>
      <c r="F12" s="8">
        <f>D12*40%</f>
        <v>92000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230000</v>
      </c>
      <c r="C18" s="14">
        <f>SUM(C12:C12)</f>
        <v>0</v>
      </c>
      <c r="D18" s="14">
        <f>SUM(D12:D12)</f>
        <v>230000</v>
      </c>
      <c r="E18" s="14">
        <f>SUM(E12:E12)</f>
        <v>138000</v>
      </c>
      <c r="F18" s="14">
        <f>SUM(F12:F12)</f>
        <v>92000</v>
      </c>
      <c r="I18" s="2">
        <f>SUM(I2:I6)</f>
        <v>70000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240000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70000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170000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116</v>
      </c>
      <c r="B29" s="21"/>
      <c r="C29" s="21"/>
      <c r="D29" s="21"/>
      <c r="E29" s="21"/>
      <c r="F29" s="21"/>
    </row>
    <row r="30" spans="1:33" s="2" customFormat="1" x14ac:dyDescent="0.25">
      <c r="A30" s="5" t="s">
        <v>105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47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110</v>
      </c>
      <c r="B76" s="35"/>
      <c r="C76" s="35"/>
      <c r="D76" s="35"/>
      <c r="E76" s="35"/>
      <c r="F76" s="35"/>
    </row>
    <row r="77" spans="1:6" x14ac:dyDescent="0.25">
      <c r="A77" s="5" t="s">
        <v>109</v>
      </c>
      <c r="B77" s="8">
        <v>60000</v>
      </c>
      <c r="C77" s="8">
        <v>0</v>
      </c>
      <c r="D77" s="8">
        <f t="shared" si="15"/>
        <v>60000</v>
      </c>
      <c r="E77" s="8">
        <v>36000</v>
      </c>
      <c r="F77" s="8">
        <v>24000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111</v>
      </c>
      <c r="B79" s="35">
        <f>SUM(B77:B78)</f>
        <v>60000</v>
      </c>
      <c r="C79" s="35">
        <f>SUM(C77:C78)</f>
        <v>0</v>
      </c>
      <c r="D79" s="35">
        <f>SUM(D77:D78)</f>
        <v>60000</v>
      </c>
      <c r="E79" s="35">
        <f>SUM(E77:E78)</f>
        <v>36000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400000</v>
      </c>
      <c r="C98" s="27">
        <f>C97+C88+C79+C75+C64+C37+C28+C18+C10</f>
        <v>0</v>
      </c>
      <c r="D98" s="27">
        <f>D97+D88+D79+D75+D64+D37+D28+D18+D10</f>
        <v>400000</v>
      </c>
      <c r="E98" s="27">
        <f>E97+E88+E79+E75+E64+E37+E28+E18+E10</f>
        <v>240000</v>
      </c>
      <c r="F98" s="27">
        <f>F97+F88+F79+F75+F64+F37+F28+F18+F10</f>
        <v>136000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1" sqref="I21:I2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117</v>
      </c>
      <c r="B2" s="12"/>
      <c r="C2" s="12"/>
      <c r="D2" s="12"/>
      <c r="E2" s="12"/>
      <c r="F2" s="12"/>
      <c r="H2" s="22" t="s">
        <v>122</v>
      </c>
      <c r="I2" s="23">
        <v>20000</v>
      </c>
    </row>
    <row r="3" spans="1:33" x14ac:dyDescent="0.25">
      <c r="A3" s="5" t="s">
        <v>127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 t="s">
        <v>128</v>
      </c>
      <c r="I3" s="6">
        <v>10000</v>
      </c>
    </row>
    <row r="4" spans="1:33" x14ac:dyDescent="0.25">
      <c r="A4" s="5" t="s">
        <v>129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 t="s">
        <v>130</v>
      </c>
      <c r="I4" s="6">
        <v>120000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SUM(F3:F9)</f>
        <v>64000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I2+I3+I4</f>
        <v>150000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1617000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1467000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 t="s">
        <v>120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121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103</v>
      </c>
      <c r="B32" s="8">
        <v>300000</v>
      </c>
      <c r="C32" s="8">
        <v>0</v>
      </c>
      <c r="D32" s="8">
        <f t="shared" si="9"/>
        <v>300000</v>
      </c>
      <c r="E32" s="8">
        <f>D32*100%</f>
        <v>300000</v>
      </c>
      <c r="F32" s="8"/>
    </row>
    <row r="33" spans="1:6" x14ac:dyDescent="0.25">
      <c r="A33" s="5" t="s">
        <v>131</v>
      </c>
      <c r="B33" s="8">
        <v>500000</v>
      </c>
      <c r="C33" s="8">
        <v>20000</v>
      </c>
      <c r="D33" s="8">
        <f t="shared" si="9"/>
        <v>480000</v>
      </c>
      <c r="E33" s="8">
        <f t="shared" si="10"/>
        <v>288000</v>
      </c>
      <c r="F33" s="8">
        <f t="shared" si="11"/>
        <v>192000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960000</v>
      </c>
      <c r="C37" s="21">
        <f>SUM(C30:C36)</f>
        <v>20000</v>
      </c>
      <c r="D37" s="21">
        <f>SUM(D30:D36)</f>
        <v>940000</v>
      </c>
      <c r="E37" s="21">
        <f>SUM(E30:E36)</f>
        <v>684000</v>
      </c>
      <c r="F37" s="21">
        <f>SUM(F30:F36)</f>
        <v>256000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125</v>
      </c>
      <c r="B66" s="8">
        <v>500000</v>
      </c>
      <c r="C66" s="8">
        <v>0</v>
      </c>
      <c r="D66" s="8">
        <f t="shared" ref="D66:D78" si="15">B66-C66</f>
        <v>500000</v>
      </c>
      <c r="E66" s="8">
        <f t="shared" ref="E66:E78" si="16">D66</f>
        <v>500000</v>
      </c>
      <c r="F66" s="8"/>
    </row>
    <row r="67" spans="1:6" x14ac:dyDescent="0.25">
      <c r="A67" s="5" t="s">
        <v>126</v>
      </c>
      <c r="B67" s="8">
        <v>200000</v>
      </c>
      <c r="C67" s="8">
        <v>0</v>
      </c>
      <c r="D67" s="8">
        <f t="shared" si="15"/>
        <v>200000</v>
      </c>
      <c r="E67" s="8">
        <f t="shared" si="16"/>
        <v>200000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700000</v>
      </c>
      <c r="C75" s="18">
        <f>SUM(C66:C74)</f>
        <v>0</v>
      </c>
      <c r="D75" s="18">
        <f>SUM(D66:D74)</f>
        <v>700000</v>
      </c>
      <c r="E75" s="18">
        <f>SUM(E66:E74)</f>
        <v>700000</v>
      </c>
      <c r="F75" s="18">
        <f>SUM(F66:F74)</f>
        <v>0</v>
      </c>
    </row>
    <row r="76" spans="1:6" x14ac:dyDescent="0.25">
      <c r="A76" s="34" t="s">
        <v>118</v>
      </c>
      <c r="B76" s="35"/>
      <c r="C76" s="35"/>
      <c r="D76" s="35"/>
      <c r="E76" s="35"/>
      <c r="F76" s="35"/>
    </row>
    <row r="77" spans="1:6" x14ac:dyDescent="0.25">
      <c r="A77" s="5" t="s">
        <v>124</v>
      </c>
      <c r="B77" s="8">
        <v>150000</v>
      </c>
      <c r="C77" s="8">
        <v>40000</v>
      </c>
      <c r="D77" s="8">
        <f t="shared" si="15"/>
        <v>110000</v>
      </c>
      <c r="E77" s="8">
        <f>D77-F77</f>
        <v>95000</v>
      </c>
      <c r="F77" s="8">
        <v>15000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119</v>
      </c>
      <c r="B79" s="35">
        <f>SUM(B77:B78)</f>
        <v>150000</v>
      </c>
      <c r="C79" s="35">
        <f>SUM(C77:C78)</f>
        <v>40000</v>
      </c>
      <c r="D79" s="35">
        <f>SUM(D77:D78)</f>
        <v>110000</v>
      </c>
      <c r="E79" s="35">
        <f>SUM(E77:E78)</f>
        <v>95000</v>
      </c>
      <c r="F79" s="35"/>
    </row>
    <row r="80" spans="1:6" x14ac:dyDescent="0.25">
      <c r="A80" s="39" t="s">
        <v>82</v>
      </c>
      <c r="B80" s="40"/>
      <c r="C80" s="40"/>
      <c r="D80" s="40"/>
      <c r="E80" s="40"/>
      <c r="F80" s="40"/>
    </row>
    <row r="81" spans="1:6" x14ac:dyDescent="0.25">
      <c r="A81" s="28" t="s">
        <v>123</v>
      </c>
      <c r="B81" s="29">
        <v>70000</v>
      </c>
      <c r="C81" s="29">
        <v>0</v>
      </c>
      <c r="D81" s="29">
        <f>B81-C81</f>
        <v>70000</v>
      </c>
      <c r="E81" s="29">
        <f>D81*60%</f>
        <v>42000</v>
      </c>
      <c r="F81" s="29">
        <f>D81*40%</f>
        <v>28000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83</v>
      </c>
      <c r="B88" s="40">
        <f>SUM(B81:B87)</f>
        <v>70000</v>
      </c>
      <c r="C88" s="40">
        <f>SUM(C81:C87)</f>
        <v>0</v>
      </c>
      <c r="D88" s="40">
        <f>SUM(D81:D87)</f>
        <v>70000</v>
      </c>
      <c r="E88" s="40">
        <f>SUM(E81:E87)</f>
        <v>42000</v>
      </c>
      <c r="F88" s="40">
        <f>SUM(F81:F87)</f>
        <v>28000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2040000</v>
      </c>
      <c r="C98" s="27">
        <f>C97+C88+C79+C75+C64+C37+C28+C18+C10</f>
        <v>60000</v>
      </c>
      <c r="D98" s="27">
        <f>D97+D88+D79+D75+D64+D37+D28+D18+D10</f>
        <v>1980000</v>
      </c>
      <c r="E98" s="27">
        <f>E97+E88+E79+E75+E64+E37+E28+E18+E10</f>
        <v>1617000</v>
      </c>
      <c r="F98" s="27">
        <f>F97+F88+F79+F75+F64+F37+F28+F18+F10</f>
        <v>348000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85</v>
      </c>
      <c r="I2" s="23">
        <v>35000</v>
      </c>
    </row>
    <row r="3" spans="1:33" x14ac:dyDescent="0.25">
      <c r="A3" s="5" t="s">
        <v>133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 t="s">
        <v>139</v>
      </c>
      <c r="I3" s="6">
        <v>68500</v>
      </c>
    </row>
    <row r="4" spans="1:33" x14ac:dyDescent="0.25">
      <c r="A4" s="5" t="s">
        <v>77</v>
      </c>
      <c r="B4" s="8">
        <v>200000</v>
      </c>
      <c r="C4" s="8">
        <v>0</v>
      </c>
      <c r="D4" s="8">
        <f t="shared" si="0"/>
        <v>200000</v>
      </c>
      <c r="E4" s="8">
        <f>D4*100%</f>
        <v>200000</v>
      </c>
      <c r="F4" s="8"/>
      <c r="H4" s="5" t="s">
        <v>85</v>
      </c>
      <c r="I4" s="6">
        <v>250000</v>
      </c>
    </row>
    <row r="5" spans="1:33" x14ac:dyDescent="0.25">
      <c r="A5" s="5" t="s">
        <v>137</v>
      </c>
      <c r="B5" s="8">
        <v>180000</v>
      </c>
      <c r="C5" s="8">
        <v>14000</v>
      </c>
      <c r="D5" s="8">
        <f t="shared" si="0"/>
        <v>166000</v>
      </c>
      <c r="E5" s="8">
        <f t="shared" si="1"/>
        <v>99600</v>
      </c>
      <c r="F5" s="8">
        <f t="shared" si="2"/>
        <v>66400</v>
      </c>
      <c r="H5" s="5"/>
      <c r="I5" s="6"/>
    </row>
    <row r="6" spans="1:33" x14ac:dyDescent="0.25">
      <c r="A6" s="5" t="s">
        <v>138</v>
      </c>
      <c r="B6" s="8">
        <v>80000</v>
      </c>
      <c r="C6" s="8">
        <v>0</v>
      </c>
      <c r="D6" s="8">
        <f t="shared" si="0"/>
        <v>80000</v>
      </c>
      <c r="E6" s="8">
        <f t="shared" si="1"/>
        <v>48000</v>
      </c>
      <c r="F6" s="8">
        <f t="shared" si="2"/>
        <v>32000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58</v>
      </c>
      <c r="B10" s="12">
        <f>SUM(B3:B9)</f>
        <v>510000</v>
      </c>
      <c r="C10" s="12">
        <f>SUM(C3:C9)</f>
        <v>14000</v>
      </c>
      <c r="D10" s="12">
        <f>SUM(D3:D9)</f>
        <v>496000</v>
      </c>
      <c r="E10" s="12">
        <f>SUM(E3:E9)</f>
        <v>377600</v>
      </c>
      <c r="F10" s="12">
        <f>SUM(F3:F9)</f>
        <v>118400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SUM(I2:I8)</f>
        <v>353500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557600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353500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204100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81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60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134</v>
      </c>
      <c r="B66" s="8">
        <v>150000</v>
      </c>
      <c r="C66" s="8">
        <v>0</v>
      </c>
      <c r="D66" s="8">
        <f t="shared" ref="D66:D78" si="15">B66-C66</f>
        <v>150000</v>
      </c>
      <c r="E66" s="8">
        <f t="shared" ref="E66:E78" si="16">D66</f>
        <v>150000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150000</v>
      </c>
      <c r="C75" s="18">
        <f>SUM(C66:C74)</f>
        <v>0</v>
      </c>
      <c r="D75" s="18">
        <f>SUM(D66:D74)</f>
        <v>150000</v>
      </c>
      <c r="E75" s="18">
        <f>SUM(E66:E74)</f>
        <v>150000</v>
      </c>
      <c r="F75" s="18">
        <f>SUM(F66:F74)</f>
        <v>0</v>
      </c>
    </row>
    <row r="76" spans="1:6" x14ac:dyDescent="0.25">
      <c r="A76" s="34" t="s">
        <v>110</v>
      </c>
      <c r="B76" s="35"/>
      <c r="C76" s="35"/>
      <c r="D76" s="35"/>
      <c r="E76" s="35"/>
      <c r="F76" s="35"/>
    </row>
    <row r="77" spans="1:6" x14ac:dyDescent="0.25">
      <c r="A77" s="5" t="s">
        <v>136</v>
      </c>
      <c r="B77" s="8">
        <v>50000</v>
      </c>
      <c r="C77" s="8">
        <v>20000</v>
      </c>
      <c r="D77" s="8">
        <f t="shared" si="15"/>
        <v>30000</v>
      </c>
      <c r="E77" s="8">
        <f>D77</f>
        <v>30000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135</v>
      </c>
      <c r="B79" s="35">
        <f>SUM(B77:B78)</f>
        <v>50000</v>
      </c>
      <c r="C79" s="35">
        <f>SUM(C77:C78)</f>
        <v>20000</v>
      </c>
      <c r="D79" s="35">
        <f>SUM(D77:D78)</f>
        <v>30000</v>
      </c>
      <c r="E79" s="35">
        <f>SUM(E77:E78)</f>
        <v>30000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710000</v>
      </c>
      <c r="C98" s="27">
        <f>C97+C88+C79+C75+C64+C37+C28+C18+C10</f>
        <v>34000</v>
      </c>
      <c r="D98" s="27">
        <f>D97+D88+D79+D75+D64+D37+D28+D18+D10</f>
        <v>676000</v>
      </c>
      <c r="E98" s="27">
        <f>E97+E88+E79+E75+E64+E37+E28+E18+E10</f>
        <v>557600</v>
      </c>
      <c r="F98" s="27">
        <f>F97+F88+F79+F75+F64+F37+F28+F18+F10</f>
        <v>118400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41" sqref="E4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2022-01-03T14:54:01Z</cp:lastPrinted>
  <dcterms:created xsi:type="dcterms:W3CDTF">2016-05-31T15:27:36Z</dcterms:created>
  <dcterms:modified xsi:type="dcterms:W3CDTF">2022-12-23T19:13:58Z</dcterms:modified>
</cp:coreProperties>
</file>