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DONTOLOGIA\Desktop\FLUJOS\FLUJOS 2022\"/>
    </mc:Choice>
  </mc:AlternateContent>
  <bookViews>
    <workbookView xWindow="240" yWindow="1290" windowWidth="20115" windowHeight="6750" tabRatio="784" firstSheet="9" activeTab="28"/>
  </bookViews>
  <sheets>
    <sheet name="DIA 1" sheetId="70" r:id="rId1"/>
    <sheet name="DIA 2" sheetId="71" r:id="rId2"/>
    <sheet name="DIA 3" sheetId="72" r:id="rId3"/>
    <sheet name="DIA 4" sheetId="73" r:id="rId4"/>
    <sheet name="DIA 5" sheetId="74" r:id="rId5"/>
    <sheet name="DIA 6" sheetId="75" r:id="rId6"/>
    <sheet name="DIA 7" sheetId="76" r:id="rId7"/>
    <sheet name="DIA 8" sheetId="77" r:id="rId8"/>
    <sheet name="DIA 9" sheetId="78" r:id="rId9"/>
    <sheet name="DIA 10" sheetId="79" r:id="rId10"/>
    <sheet name="DIA 11" sheetId="28" r:id="rId11"/>
    <sheet name="DIA 12" sheetId="59" r:id="rId12"/>
    <sheet name="DIA 13" sheetId="60" r:id="rId13"/>
    <sheet name="DIA 14" sheetId="61" r:id="rId14"/>
    <sheet name="DIA 15" sheetId="62" r:id="rId15"/>
    <sheet name="DIA 16" sheetId="63" r:id="rId16"/>
    <sheet name="DIA 17" sheetId="64" r:id="rId17"/>
    <sheet name="DIA 18" sheetId="65" r:id="rId18"/>
    <sheet name="DIA 19" sheetId="66" r:id="rId19"/>
    <sheet name="DIA 20" sheetId="67" r:id="rId20"/>
    <sheet name="DIA 21" sheetId="68" r:id="rId21"/>
    <sheet name="DIA 22" sheetId="69" r:id="rId22"/>
    <sheet name="DIA 23" sheetId="80" r:id="rId23"/>
    <sheet name="DIA 24" sheetId="81" r:id="rId24"/>
    <sheet name="DIA 25" sheetId="82" r:id="rId25"/>
    <sheet name="DIA 26" sheetId="83" r:id="rId26"/>
    <sheet name="DIA 27" sheetId="84" r:id="rId27"/>
    <sheet name="DIA 28" sheetId="85" r:id="rId28"/>
    <sheet name="DIA 29" sheetId="86" r:id="rId29"/>
    <sheet name="DIA 30" sheetId="87" r:id="rId30"/>
    <sheet name="DIA 31" sheetId="88" r:id="rId31"/>
    <sheet name="Resultado Mes" sheetId="2" r:id="rId32"/>
    <sheet name="Hoja1" sheetId="89" r:id="rId33"/>
    <sheet name="Hoja2" sheetId="90" r:id="rId34"/>
    <sheet name="Hoja3" sheetId="91" r:id="rId35"/>
    <sheet name="Hoja4" sheetId="92" r:id="rId36"/>
    <sheet name="Hoja5" sheetId="93" r:id="rId37"/>
    <sheet name="Hoja6" sheetId="94" r:id="rId38"/>
    <sheet name="Hoja7" sheetId="95" r:id="rId39"/>
    <sheet name="Hoja8" sheetId="96" r:id="rId40"/>
    <sheet name="Hoja9" sheetId="97" r:id="rId41"/>
    <sheet name="Hoja10" sheetId="98" r:id="rId42"/>
    <sheet name="Hoja11" sheetId="99" r:id="rId43"/>
    <sheet name="Hoja12" sheetId="100" r:id="rId44"/>
    <sheet name="Hoja13" sheetId="101" r:id="rId45"/>
    <sheet name="Hoja14" sheetId="102" r:id="rId46"/>
    <sheet name="Hoja15" sheetId="103" r:id="rId47"/>
    <sheet name="Hoja16" sheetId="104" r:id="rId48"/>
    <sheet name="Hoja17" sheetId="105" r:id="rId49"/>
    <sheet name="Hoja18" sheetId="106" r:id="rId50"/>
    <sheet name="Hoja19" sheetId="107" r:id="rId51"/>
    <sheet name="Hoja20" sheetId="108" r:id="rId52"/>
    <sheet name="Hoja21" sheetId="109" r:id="rId53"/>
    <sheet name="Hoja22" sheetId="110" r:id="rId54"/>
    <sheet name="Hoja23" sheetId="111" r:id="rId55"/>
    <sheet name="Hoja24" sheetId="112" r:id="rId56"/>
    <sheet name="Hoja25" sheetId="113" r:id="rId57"/>
    <sheet name="Hoja26" sheetId="114" r:id="rId58"/>
    <sheet name="Hoja27" sheetId="115" r:id="rId59"/>
    <sheet name="Hoja28" sheetId="116" r:id="rId60"/>
    <sheet name="Hoja29" sheetId="117" r:id="rId61"/>
    <sheet name="Hoja30" sheetId="118" r:id="rId62"/>
  </sheets>
  <definedNames>
    <definedName name="_xlnm._FilterDatabase" localSheetId="0" hidden="1">'DIA 1'!$A$1:$F$98</definedName>
    <definedName name="_xlnm._FilterDatabase" localSheetId="9" hidden="1">'DIA 10'!$A$1:$F$82</definedName>
    <definedName name="_xlnm._FilterDatabase" localSheetId="10" hidden="1">'DIA 11'!$A$1:$F$82</definedName>
    <definedName name="_xlnm._FilterDatabase" localSheetId="11" hidden="1">'DIA 12'!$A$1:$F$82</definedName>
    <definedName name="_xlnm._FilterDatabase" localSheetId="12" hidden="1">'DIA 13'!$A$1:$F$82</definedName>
    <definedName name="_xlnm._FilterDatabase" localSheetId="13" hidden="1">'DIA 14'!$A$1:$F$82</definedName>
    <definedName name="_xlnm._FilterDatabase" localSheetId="14" hidden="1">'DIA 15'!$A$1:$F$82</definedName>
    <definedName name="_xlnm._FilterDatabase" localSheetId="15" hidden="1">'DIA 16'!$A$1:$F$82</definedName>
    <definedName name="_xlnm._FilterDatabase" localSheetId="16" hidden="1">'DIA 17'!$A$1:$F$82</definedName>
    <definedName name="_xlnm._FilterDatabase" localSheetId="17" hidden="1">'DIA 18'!$A$1:$F$82</definedName>
    <definedName name="_xlnm._FilterDatabase" localSheetId="18" hidden="1">'DIA 19'!$A$1:$F$82</definedName>
    <definedName name="_xlnm._FilterDatabase" localSheetId="1" hidden="1">'DIA 2'!$A$1:$F$82</definedName>
    <definedName name="_xlnm._FilterDatabase" localSheetId="19" hidden="1">'DIA 20'!$A$1:$F$82</definedName>
    <definedName name="_xlnm._FilterDatabase" localSheetId="20" hidden="1">'DIA 21'!$A$1:$F$92</definedName>
    <definedName name="_xlnm._FilterDatabase" localSheetId="21" hidden="1">'DIA 22'!$A$1:$F$82</definedName>
    <definedName name="_xlnm._FilterDatabase" localSheetId="22" hidden="1">'DIA 23'!$A$1:$F$82</definedName>
    <definedName name="_xlnm._FilterDatabase" localSheetId="23" hidden="1">'DIA 24'!$A$1:$F$82</definedName>
    <definedName name="_xlnm._FilterDatabase" localSheetId="24" hidden="1">'DIA 25'!$A$2:$F$82</definedName>
    <definedName name="_xlnm._FilterDatabase" localSheetId="25" hidden="1">'DIA 26'!$A$1:$F$82</definedName>
    <definedName name="_xlnm._FilterDatabase" localSheetId="26" hidden="1">'DIA 27'!$A$1:$F$82</definedName>
    <definedName name="_xlnm._FilterDatabase" localSheetId="27" hidden="1">'DIA 28'!$A$1:$F$82</definedName>
    <definedName name="_xlnm._FilterDatabase" localSheetId="28" hidden="1">'DIA 29'!$A$1:$F$82</definedName>
    <definedName name="_xlnm._FilterDatabase" localSheetId="2" hidden="1">'DIA 3'!$A$1:$F$82</definedName>
    <definedName name="_xlnm._FilterDatabase" localSheetId="29" hidden="1">'DIA 30'!$A$1:$F$82</definedName>
    <definedName name="_xlnm._FilterDatabase" localSheetId="30" hidden="1">'DIA 31'!$A$1:$F$82</definedName>
    <definedName name="_xlnm._FilterDatabase" localSheetId="3" hidden="1">'DIA 4'!$A$1:$F$82</definedName>
    <definedName name="_xlnm._FilterDatabase" localSheetId="4" hidden="1">'DIA 5'!$A$1:$F$82</definedName>
    <definedName name="_xlnm._FilterDatabase" localSheetId="5" hidden="1">'DIA 6'!$A$1:$F$82</definedName>
    <definedName name="_xlnm._FilterDatabase" localSheetId="6" hidden="1">'DIA 7'!$A$1:$F$82</definedName>
    <definedName name="_xlnm._FilterDatabase" localSheetId="7" hidden="1">'DIA 8'!$A$1:$F$82</definedName>
    <definedName name="_xlnm._FilterDatabase" localSheetId="8" hidden="1">'DIA 9'!$A$1:$F$82</definedName>
  </definedNames>
  <calcPr calcId="152511"/>
</workbook>
</file>

<file path=xl/calcChain.xml><?xml version="1.0" encoding="utf-8"?>
<calcChain xmlns="http://schemas.openxmlformats.org/spreadsheetml/2006/main">
  <c r="F38" i="2" l="1"/>
  <c r="D3" i="71" l="1"/>
  <c r="E3" i="71"/>
  <c r="F3" i="71"/>
  <c r="D5" i="71"/>
  <c r="E5" i="71" s="1"/>
  <c r="F5" i="71"/>
  <c r="C97" i="64"/>
  <c r="B97" i="64"/>
  <c r="E96" i="64"/>
  <c r="D96" i="64"/>
  <c r="F96" i="64" s="1"/>
  <c r="D95" i="64"/>
  <c r="E95" i="64" s="1"/>
  <c r="E94" i="64"/>
  <c r="D94" i="64"/>
  <c r="F94" i="64" s="1"/>
  <c r="D93" i="64"/>
  <c r="E93" i="64" s="1"/>
  <c r="E92" i="64"/>
  <c r="D92" i="64"/>
  <c r="F92" i="64" s="1"/>
  <c r="D91" i="64"/>
  <c r="E91" i="64" s="1"/>
  <c r="E90" i="64"/>
  <c r="D90" i="64"/>
  <c r="F90" i="64" s="1"/>
  <c r="C88" i="64"/>
  <c r="B88" i="64"/>
  <c r="E87" i="64"/>
  <c r="D87" i="64"/>
  <c r="F87" i="64" s="1"/>
  <c r="D86" i="64"/>
  <c r="E86" i="64" s="1"/>
  <c r="E85" i="64"/>
  <c r="D85" i="64"/>
  <c r="F85" i="64" s="1"/>
  <c r="D84" i="64"/>
  <c r="E84" i="64" s="1"/>
  <c r="E83" i="64"/>
  <c r="D83" i="64"/>
  <c r="F83" i="64" s="1"/>
  <c r="D82" i="64"/>
  <c r="E82" i="64" s="1"/>
  <c r="E81" i="64"/>
  <c r="D81" i="64"/>
  <c r="F81" i="64" s="1"/>
  <c r="C79" i="64"/>
  <c r="C98" i="64" s="1"/>
  <c r="B79" i="64"/>
  <c r="E78" i="64"/>
  <c r="D78" i="64"/>
  <c r="E77" i="64"/>
  <c r="E79" i="64" s="1"/>
  <c r="D77" i="64"/>
  <c r="D79" i="64" s="1"/>
  <c r="F75" i="64"/>
  <c r="C75" i="64"/>
  <c r="B75" i="64"/>
  <c r="D74" i="64"/>
  <c r="E74" i="64" s="1"/>
  <c r="D73" i="64"/>
  <c r="E73" i="64" s="1"/>
  <c r="D72" i="64"/>
  <c r="E72" i="64" s="1"/>
  <c r="D71" i="64"/>
  <c r="E71" i="64" s="1"/>
  <c r="D70" i="64"/>
  <c r="E70" i="64" s="1"/>
  <c r="D69" i="64"/>
  <c r="E69" i="64" s="1"/>
  <c r="D68" i="64"/>
  <c r="E68" i="64" s="1"/>
  <c r="D67" i="64"/>
  <c r="E67" i="64" s="1"/>
  <c r="D66" i="64"/>
  <c r="E66" i="64" s="1"/>
  <c r="E75" i="64" s="1"/>
  <c r="C64" i="64"/>
  <c r="B64" i="64"/>
  <c r="F63" i="64"/>
  <c r="D63" i="64"/>
  <c r="E63" i="64" s="1"/>
  <c r="E62" i="64"/>
  <c r="D62" i="64"/>
  <c r="F62" i="64" s="1"/>
  <c r="F61" i="64"/>
  <c r="D61" i="64"/>
  <c r="E61" i="64" s="1"/>
  <c r="E60" i="64"/>
  <c r="D60" i="64"/>
  <c r="F60" i="64" s="1"/>
  <c r="F59" i="64"/>
  <c r="F64" i="64" s="1"/>
  <c r="D59" i="64"/>
  <c r="E58" i="64"/>
  <c r="D58" i="64"/>
  <c r="F58" i="64" s="1"/>
  <c r="F57" i="64"/>
  <c r="D57" i="64"/>
  <c r="E57" i="64" s="1"/>
  <c r="E56" i="64"/>
  <c r="D56" i="64"/>
  <c r="F56" i="64" s="1"/>
  <c r="F55" i="64"/>
  <c r="D55" i="64"/>
  <c r="E55" i="64" s="1"/>
  <c r="E54" i="64"/>
  <c r="D54" i="64"/>
  <c r="F54" i="64" s="1"/>
  <c r="F53" i="64"/>
  <c r="D53" i="64"/>
  <c r="E53" i="64" s="1"/>
  <c r="E52" i="64"/>
  <c r="D52" i="64"/>
  <c r="F52" i="64" s="1"/>
  <c r="F51" i="64"/>
  <c r="D51" i="64"/>
  <c r="E51" i="64" s="1"/>
  <c r="E50" i="64"/>
  <c r="D50" i="64"/>
  <c r="F50" i="64" s="1"/>
  <c r="F49" i="64"/>
  <c r="D49" i="64"/>
  <c r="E49" i="64" s="1"/>
  <c r="E48" i="64"/>
  <c r="D48" i="64"/>
  <c r="F48" i="64" s="1"/>
  <c r="F47" i="64"/>
  <c r="D47" i="64"/>
  <c r="E47" i="64" s="1"/>
  <c r="E46" i="64"/>
  <c r="D46" i="64"/>
  <c r="F46" i="64" s="1"/>
  <c r="F45" i="64"/>
  <c r="D45" i="64"/>
  <c r="E45" i="64" s="1"/>
  <c r="E44" i="64"/>
  <c r="D44" i="64"/>
  <c r="F44" i="64" s="1"/>
  <c r="F43" i="64"/>
  <c r="D43" i="64"/>
  <c r="E43" i="64" s="1"/>
  <c r="E42" i="64"/>
  <c r="D42" i="64"/>
  <c r="F42" i="64" s="1"/>
  <c r="F41" i="64"/>
  <c r="D41" i="64"/>
  <c r="E41" i="64" s="1"/>
  <c r="E40" i="64"/>
  <c r="D40" i="64"/>
  <c r="F40" i="64" s="1"/>
  <c r="F39" i="64"/>
  <c r="D39" i="64"/>
  <c r="E39" i="64" s="1"/>
  <c r="E38" i="64"/>
  <c r="D38" i="64"/>
  <c r="F38" i="64" s="1"/>
  <c r="C37" i="64"/>
  <c r="B37" i="64"/>
  <c r="E36" i="64"/>
  <c r="D36" i="64"/>
  <c r="F36" i="64" s="1"/>
  <c r="F35" i="64"/>
  <c r="D35" i="64"/>
  <c r="E35" i="64" s="1"/>
  <c r="E34" i="64"/>
  <c r="D34" i="64"/>
  <c r="F34" i="64" s="1"/>
  <c r="F33" i="64"/>
  <c r="D33" i="64"/>
  <c r="E33" i="64" s="1"/>
  <c r="E32" i="64"/>
  <c r="D32" i="64"/>
  <c r="F32" i="64" s="1"/>
  <c r="F31" i="64"/>
  <c r="F37" i="64" s="1"/>
  <c r="D31" i="64"/>
  <c r="E31" i="64" s="1"/>
  <c r="E30" i="64"/>
  <c r="E37" i="64" s="1"/>
  <c r="D30" i="64"/>
  <c r="F30" i="64" s="1"/>
  <c r="C28" i="64"/>
  <c r="B28" i="64"/>
  <c r="E27" i="64"/>
  <c r="D27" i="64"/>
  <c r="F27" i="64" s="1"/>
  <c r="F26" i="64"/>
  <c r="D26" i="64"/>
  <c r="E26" i="64" s="1"/>
  <c r="E25" i="64"/>
  <c r="D25" i="64"/>
  <c r="F25" i="64" s="1"/>
  <c r="F24" i="64"/>
  <c r="D24" i="64"/>
  <c r="E24" i="64" s="1"/>
  <c r="F23" i="64"/>
  <c r="D23" i="64"/>
  <c r="E23" i="64" s="1"/>
  <c r="I22" i="64"/>
  <c r="D22" i="64"/>
  <c r="E22" i="64" s="1"/>
  <c r="D21" i="64"/>
  <c r="E21" i="64" s="1"/>
  <c r="E20" i="64"/>
  <c r="D20" i="64"/>
  <c r="F20" i="64" s="1"/>
  <c r="C18" i="64"/>
  <c r="B18" i="64"/>
  <c r="E17" i="64"/>
  <c r="D17" i="64"/>
  <c r="F17" i="64" s="1"/>
  <c r="D16" i="64"/>
  <c r="E16" i="64" s="1"/>
  <c r="E15" i="64"/>
  <c r="D15" i="64"/>
  <c r="F15" i="64" s="1"/>
  <c r="D14" i="64"/>
  <c r="E14" i="64" s="1"/>
  <c r="E13" i="64"/>
  <c r="D13" i="64"/>
  <c r="F13" i="64" s="1"/>
  <c r="D12" i="64"/>
  <c r="E12" i="64" s="1"/>
  <c r="E18" i="64" s="1"/>
  <c r="C10" i="64"/>
  <c r="B10" i="64"/>
  <c r="E9" i="64"/>
  <c r="D9" i="64"/>
  <c r="F9" i="64" s="1"/>
  <c r="D8" i="64"/>
  <c r="E8" i="64" s="1"/>
  <c r="E7" i="64"/>
  <c r="D7" i="64"/>
  <c r="F7" i="64" s="1"/>
  <c r="D6" i="64"/>
  <c r="E6" i="64" s="1"/>
  <c r="E5" i="64"/>
  <c r="D5" i="64"/>
  <c r="F5" i="64" s="1"/>
  <c r="D4" i="64"/>
  <c r="E4" i="64" s="1"/>
  <c r="E3" i="64"/>
  <c r="E10" i="64" s="1"/>
  <c r="D3" i="64"/>
  <c r="F3" i="64" s="1"/>
  <c r="C98" i="63"/>
  <c r="C99" i="63" s="1"/>
  <c r="B98" i="63"/>
  <c r="B99" i="63" s="1"/>
  <c r="D97" i="63"/>
  <c r="F97" i="63" s="1"/>
  <c r="E96" i="63"/>
  <c r="D96" i="63"/>
  <c r="F96" i="63" s="1"/>
  <c r="D95" i="63"/>
  <c r="F95" i="63" s="1"/>
  <c r="E94" i="63"/>
  <c r="D94" i="63"/>
  <c r="F94" i="63" s="1"/>
  <c r="D93" i="63"/>
  <c r="F93" i="63" s="1"/>
  <c r="E92" i="63"/>
  <c r="D92" i="63"/>
  <c r="F92" i="63" s="1"/>
  <c r="D91" i="63"/>
  <c r="F91" i="63" s="1"/>
  <c r="F98" i="63" s="1"/>
  <c r="C89" i="63"/>
  <c r="B89" i="63"/>
  <c r="D88" i="63"/>
  <c r="F88" i="63" s="1"/>
  <c r="E87" i="63"/>
  <c r="D87" i="63"/>
  <c r="F87" i="63" s="1"/>
  <c r="D86" i="63"/>
  <c r="F86" i="63" s="1"/>
  <c r="E85" i="63"/>
  <c r="D85" i="63"/>
  <c r="F85" i="63" s="1"/>
  <c r="D84" i="63"/>
  <c r="F84" i="63" s="1"/>
  <c r="E83" i="63"/>
  <c r="D83" i="63"/>
  <c r="F83" i="63" s="1"/>
  <c r="E81" i="63"/>
  <c r="D81" i="63"/>
  <c r="D89" i="63" s="1"/>
  <c r="C79" i="63"/>
  <c r="B79" i="63"/>
  <c r="E78" i="63"/>
  <c r="D78" i="63"/>
  <c r="E77" i="63"/>
  <c r="E79" i="63" s="1"/>
  <c r="D77" i="63"/>
  <c r="D79" i="63" s="1"/>
  <c r="F75" i="63"/>
  <c r="C75" i="63"/>
  <c r="B75" i="63"/>
  <c r="D74" i="63"/>
  <c r="E74" i="63" s="1"/>
  <c r="D73" i="63"/>
  <c r="E73" i="63" s="1"/>
  <c r="D72" i="63"/>
  <c r="E72" i="63" s="1"/>
  <c r="D71" i="63"/>
  <c r="E71" i="63" s="1"/>
  <c r="D70" i="63"/>
  <c r="E70" i="63" s="1"/>
  <c r="D69" i="63"/>
  <c r="E69" i="63" s="1"/>
  <c r="D68" i="63"/>
  <c r="E68" i="63" s="1"/>
  <c r="D67" i="63"/>
  <c r="E67" i="63" s="1"/>
  <c r="D66" i="63"/>
  <c r="D75" i="63" s="1"/>
  <c r="C64" i="63"/>
  <c r="B64" i="63"/>
  <c r="D63" i="63"/>
  <c r="F63" i="63" s="1"/>
  <c r="E62" i="63"/>
  <c r="D62" i="63"/>
  <c r="F62" i="63" s="1"/>
  <c r="D61" i="63"/>
  <c r="F61" i="63" s="1"/>
  <c r="E60" i="63"/>
  <c r="D60" i="63"/>
  <c r="F60" i="63" s="1"/>
  <c r="D59" i="63"/>
  <c r="F59" i="63" s="1"/>
  <c r="F64" i="63" s="1"/>
  <c r="E58" i="63"/>
  <c r="D58" i="63"/>
  <c r="F58" i="63" s="1"/>
  <c r="D57" i="63"/>
  <c r="F57" i="63" s="1"/>
  <c r="E56" i="63"/>
  <c r="D56" i="63"/>
  <c r="F56" i="63" s="1"/>
  <c r="D55" i="63"/>
  <c r="F55" i="63" s="1"/>
  <c r="E54" i="63"/>
  <c r="D54" i="63"/>
  <c r="F54" i="63" s="1"/>
  <c r="D53" i="63"/>
  <c r="F53" i="63" s="1"/>
  <c r="E52" i="63"/>
  <c r="D52" i="63"/>
  <c r="F52" i="63" s="1"/>
  <c r="D51" i="63"/>
  <c r="F51" i="63" s="1"/>
  <c r="E50" i="63"/>
  <c r="D50" i="63"/>
  <c r="F50" i="63" s="1"/>
  <c r="D49" i="63"/>
  <c r="F49" i="63" s="1"/>
  <c r="E48" i="63"/>
  <c r="D48" i="63"/>
  <c r="F48" i="63" s="1"/>
  <c r="D47" i="63"/>
  <c r="F47" i="63" s="1"/>
  <c r="E46" i="63"/>
  <c r="D46" i="63"/>
  <c r="F46" i="63" s="1"/>
  <c r="D45" i="63"/>
  <c r="F45" i="63" s="1"/>
  <c r="D44" i="63"/>
  <c r="E44" i="63" s="1"/>
  <c r="D43" i="63"/>
  <c r="F43" i="63" s="1"/>
  <c r="D42" i="63"/>
  <c r="E42" i="63" s="1"/>
  <c r="E41" i="63"/>
  <c r="D41" i="63"/>
  <c r="F41" i="63" s="1"/>
  <c r="D40" i="63"/>
  <c r="E40" i="63" s="1"/>
  <c r="E39" i="63"/>
  <c r="D39" i="63"/>
  <c r="F39" i="63" s="1"/>
  <c r="D38" i="63"/>
  <c r="E38" i="63" s="1"/>
  <c r="C37" i="63"/>
  <c r="B37" i="63"/>
  <c r="D36" i="63"/>
  <c r="E36" i="63" s="1"/>
  <c r="D35" i="63"/>
  <c r="F35" i="63" s="1"/>
  <c r="E34" i="63"/>
  <c r="D34" i="63"/>
  <c r="F34" i="63" s="1"/>
  <c r="D33" i="63"/>
  <c r="F33" i="63" s="1"/>
  <c r="E32" i="63"/>
  <c r="D32" i="63"/>
  <c r="F32" i="63" s="1"/>
  <c r="D31" i="63"/>
  <c r="F31" i="63" s="1"/>
  <c r="E30" i="63"/>
  <c r="D30" i="63"/>
  <c r="D37" i="63" s="1"/>
  <c r="C28" i="63"/>
  <c r="B28" i="63"/>
  <c r="E27" i="63"/>
  <c r="D27" i="63"/>
  <c r="F27" i="63" s="1"/>
  <c r="D26" i="63"/>
  <c r="F26" i="63" s="1"/>
  <c r="E25" i="63"/>
  <c r="D25" i="63"/>
  <c r="F25" i="63" s="1"/>
  <c r="D24" i="63"/>
  <c r="F24" i="63" s="1"/>
  <c r="D23" i="63"/>
  <c r="F23" i="63" s="1"/>
  <c r="I22" i="63"/>
  <c r="D22" i="63"/>
  <c r="F22" i="63" s="1"/>
  <c r="D21" i="63"/>
  <c r="F21" i="63" s="1"/>
  <c r="E20" i="63"/>
  <c r="D20" i="63"/>
  <c r="D28" i="63" s="1"/>
  <c r="C18" i="63"/>
  <c r="B18" i="63"/>
  <c r="D17" i="63"/>
  <c r="E17" i="63" s="1"/>
  <c r="D16" i="63"/>
  <c r="F16" i="63" s="1"/>
  <c r="D15" i="63"/>
  <c r="E15" i="63" s="1"/>
  <c r="D14" i="63"/>
  <c r="F14" i="63" s="1"/>
  <c r="D13" i="63"/>
  <c r="E13" i="63" s="1"/>
  <c r="D12" i="63"/>
  <c r="D18" i="63" s="1"/>
  <c r="C10" i="63"/>
  <c r="B10" i="63"/>
  <c r="E9" i="63"/>
  <c r="D9" i="63"/>
  <c r="F9" i="63" s="1"/>
  <c r="D8" i="63"/>
  <c r="E8" i="63" s="1"/>
  <c r="E7" i="63"/>
  <c r="D7" i="63"/>
  <c r="F7" i="63" s="1"/>
  <c r="D6" i="63"/>
  <c r="E6" i="63" s="1"/>
  <c r="E5" i="63"/>
  <c r="D5" i="63"/>
  <c r="F5" i="63" s="1"/>
  <c r="D4" i="63"/>
  <c r="E4" i="63" s="1"/>
  <c r="E3" i="63"/>
  <c r="E10" i="63" s="1"/>
  <c r="D3" i="63"/>
  <c r="F3" i="63" s="1"/>
  <c r="C97" i="62"/>
  <c r="B97" i="62"/>
  <c r="E96" i="62"/>
  <c r="D96" i="62"/>
  <c r="F96" i="62" s="1"/>
  <c r="D95" i="62"/>
  <c r="E95" i="62" s="1"/>
  <c r="E94" i="62"/>
  <c r="D94" i="62"/>
  <c r="F94" i="62" s="1"/>
  <c r="D93" i="62"/>
  <c r="E93" i="62" s="1"/>
  <c r="E92" i="62"/>
  <c r="D92" i="62"/>
  <c r="F92" i="62" s="1"/>
  <c r="D91" i="62"/>
  <c r="E91" i="62" s="1"/>
  <c r="E90" i="62"/>
  <c r="D90" i="62"/>
  <c r="F90" i="62" s="1"/>
  <c r="C88" i="62"/>
  <c r="B88" i="62"/>
  <c r="E87" i="62"/>
  <c r="D87" i="62"/>
  <c r="F87" i="62" s="1"/>
  <c r="D86" i="62"/>
  <c r="E86" i="62" s="1"/>
  <c r="E85" i="62"/>
  <c r="D85" i="62"/>
  <c r="F85" i="62" s="1"/>
  <c r="D84" i="62"/>
  <c r="E84" i="62" s="1"/>
  <c r="E83" i="62"/>
  <c r="D83" i="62"/>
  <c r="F83" i="62" s="1"/>
  <c r="D82" i="62"/>
  <c r="E82" i="62" s="1"/>
  <c r="E81" i="62"/>
  <c r="D81" i="62"/>
  <c r="F81" i="62" s="1"/>
  <c r="C79" i="62"/>
  <c r="C98" i="62" s="1"/>
  <c r="B79" i="62"/>
  <c r="E78" i="62"/>
  <c r="D78" i="62"/>
  <c r="E77" i="62"/>
  <c r="E79" i="62" s="1"/>
  <c r="D77" i="62"/>
  <c r="D79" i="62" s="1"/>
  <c r="F75" i="62"/>
  <c r="C75" i="62"/>
  <c r="B75" i="62"/>
  <c r="D74" i="62"/>
  <c r="E74" i="62" s="1"/>
  <c r="D73" i="62"/>
  <c r="E73" i="62" s="1"/>
  <c r="D72" i="62"/>
  <c r="E72" i="62" s="1"/>
  <c r="D71" i="62"/>
  <c r="E71" i="62" s="1"/>
  <c r="D70" i="62"/>
  <c r="E70" i="62" s="1"/>
  <c r="D69" i="62"/>
  <c r="E69" i="62" s="1"/>
  <c r="D68" i="62"/>
  <c r="E68" i="62" s="1"/>
  <c r="D67" i="62"/>
  <c r="E67" i="62" s="1"/>
  <c r="D66" i="62"/>
  <c r="E66" i="62" s="1"/>
  <c r="E75" i="62" s="1"/>
  <c r="C64" i="62"/>
  <c r="B64" i="62"/>
  <c r="F63" i="62"/>
  <c r="D63" i="62"/>
  <c r="E63" i="62" s="1"/>
  <c r="E62" i="62"/>
  <c r="D62" i="62"/>
  <c r="F62" i="62" s="1"/>
  <c r="F61" i="62"/>
  <c r="D61" i="62"/>
  <c r="E61" i="62" s="1"/>
  <c r="E60" i="62"/>
  <c r="D60" i="62"/>
  <c r="F60" i="62" s="1"/>
  <c r="F59" i="62"/>
  <c r="F64" i="62" s="1"/>
  <c r="D59" i="62"/>
  <c r="E58" i="62"/>
  <c r="D58" i="62"/>
  <c r="F58" i="62" s="1"/>
  <c r="F57" i="62"/>
  <c r="D57" i="62"/>
  <c r="E57" i="62" s="1"/>
  <c r="E56" i="62"/>
  <c r="D56" i="62"/>
  <c r="F56" i="62" s="1"/>
  <c r="F55" i="62"/>
  <c r="D55" i="62"/>
  <c r="E55" i="62" s="1"/>
  <c r="E54" i="62"/>
  <c r="D54" i="62"/>
  <c r="F54" i="62" s="1"/>
  <c r="F53" i="62"/>
  <c r="D53" i="62"/>
  <c r="E53" i="62" s="1"/>
  <c r="E52" i="62"/>
  <c r="D52" i="62"/>
  <c r="F52" i="62" s="1"/>
  <c r="F51" i="62"/>
  <c r="D51" i="62"/>
  <c r="E51" i="62" s="1"/>
  <c r="E50" i="62"/>
  <c r="D50" i="62"/>
  <c r="F50" i="62" s="1"/>
  <c r="F49" i="62"/>
  <c r="D49" i="62"/>
  <c r="E49" i="62" s="1"/>
  <c r="E48" i="62"/>
  <c r="D48" i="62"/>
  <c r="F48" i="62" s="1"/>
  <c r="F47" i="62"/>
  <c r="D47" i="62"/>
  <c r="E47" i="62" s="1"/>
  <c r="E46" i="62"/>
  <c r="D46" i="62"/>
  <c r="F46" i="62" s="1"/>
  <c r="F45" i="62"/>
  <c r="D45" i="62"/>
  <c r="E45" i="62" s="1"/>
  <c r="E44" i="62"/>
  <c r="D44" i="62"/>
  <c r="F44" i="62" s="1"/>
  <c r="F43" i="62"/>
  <c r="D43" i="62"/>
  <c r="E43" i="62" s="1"/>
  <c r="E42" i="62"/>
  <c r="D42" i="62"/>
  <c r="F42" i="62" s="1"/>
  <c r="F41" i="62"/>
  <c r="D41" i="62"/>
  <c r="E41" i="62" s="1"/>
  <c r="E40" i="62"/>
  <c r="D40" i="62"/>
  <c r="F40" i="62" s="1"/>
  <c r="F39" i="62"/>
  <c r="D39" i="62"/>
  <c r="E39" i="62" s="1"/>
  <c r="E38" i="62"/>
  <c r="D38" i="62"/>
  <c r="F38" i="62" s="1"/>
  <c r="C37" i="62"/>
  <c r="B37" i="62"/>
  <c r="E36" i="62"/>
  <c r="D36" i="62"/>
  <c r="F36" i="62" s="1"/>
  <c r="F35" i="62"/>
  <c r="D35" i="62"/>
  <c r="E35" i="62" s="1"/>
  <c r="E34" i="62"/>
  <c r="D34" i="62"/>
  <c r="F34" i="62" s="1"/>
  <c r="F33" i="62"/>
  <c r="D33" i="62"/>
  <c r="E33" i="62" s="1"/>
  <c r="E32" i="62"/>
  <c r="D32" i="62"/>
  <c r="F32" i="62" s="1"/>
  <c r="F31" i="62"/>
  <c r="F37" i="62" s="1"/>
  <c r="D31" i="62"/>
  <c r="E31" i="62" s="1"/>
  <c r="E30" i="62"/>
  <c r="E37" i="62" s="1"/>
  <c r="D30" i="62"/>
  <c r="F30" i="62" s="1"/>
  <c r="C28" i="62"/>
  <c r="B28" i="62"/>
  <c r="E27" i="62"/>
  <c r="D27" i="62"/>
  <c r="F27" i="62" s="1"/>
  <c r="F26" i="62"/>
  <c r="D26" i="62"/>
  <c r="E26" i="62" s="1"/>
  <c r="E25" i="62"/>
  <c r="D25" i="62"/>
  <c r="F25" i="62" s="1"/>
  <c r="F24" i="62"/>
  <c r="D24" i="62"/>
  <c r="E24" i="62" s="1"/>
  <c r="F23" i="62"/>
  <c r="D23" i="62"/>
  <c r="E23" i="62" s="1"/>
  <c r="I22" i="62"/>
  <c r="D22" i="62"/>
  <c r="E22" i="62" s="1"/>
  <c r="D21" i="62"/>
  <c r="E21" i="62" s="1"/>
  <c r="E20" i="62"/>
  <c r="D20" i="62"/>
  <c r="F20" i="62" s="1"/>
  <c r="C18" i="62"/>
  <c r="B18" i="62"/>
  <c r="E17" i="62"/>
  <c r="D17" i="62"/>
  <c r="F17" i="62" s="1"/>
  <c r="D16" i="62"/>
  <c r="E16" i="62" s="1"/>
  <c r="E15" i="62"/>
  <c r="D15" i="62"/>
  <c r="F15" i="62" s="1"/>
  <c r="D14" i="62"/>
  <c r="E14" i="62" s="1"/>
  <c r="E13" i="62"/>
  <c r="D13" i="62"/>
  <c r="F13" i="62" s="1"/>
  <c r="D12" i="62"/>
  <c r="E12" i="62" s="1"/>
  <c r="E18" i="62" s="1"/>
  <c r="C10" i="62"/>
  <c r="B10" i="62"/>
  <c r="E9" i="62"/>
  <c r="D9" i="62"/>
  <c r="F9" i="62" s="1"/>
  <c r="D8" i="62"/>
  <c r="E8" i="62" s="1"/>
  <c r="E7" i="62"/>
  <c r="D7" i="62"/>
  <c r="F7" i="62" s="1"/>
  <c r="D6" i="62"/>
  <c r="E6" i="62" s="1"/>
  <c r="E5" i="62"/>
  <c r="D5" i="62"/>
  <c r="F5" i="62" s="1"/>
  <c r="D4" i="62"/>
  <c r="E4" i="62" s="1"/>
  <c r="E3" i="62"/>
  <c r="E10" i="62" s="1"/>
  <c r="D3" i="62"/>
  <c r="F3" i="62" s="1"/>
  <c r="F33" i="2"/>
  <c r="F32" i="2"/>
  <c r="F31" i="2"/>
  <c r="F30" i="2"/>
  <c r="F24" i="2"/>
  <c r="F4" i="64" l="1"/>
  <c r="F6" i="64"/>
  <c r="F10" i="64" s="1"/>
  <c r="F8" i="64"/>
  <c r="D10" i="64"/>
  <c r="D18" i="64"/>
  <c r="D88" i="64"/>
  <c r="B98" i="64"/>
  <c r="D97" i="64"/>
  <c r="F12" i="64"/>
  <c r="F18" i="64" s="1"/>
  <c r="F14" i="64"/>
  <c r="F16" i="64"/>
  <c r="E28" i="64"/>
  <c r="F21" i="64"/>
  <c r="F28" i="64" s="1"/>
  <c r="F22" i="64"/>
  <c r="D28" i="64"/>
  <c r="D37" i="64"/>
  <c r="D64" i="64"/>
  <c r="E59" i="64"/>
  <c r="E64" i="64" s="1"/>
  <c r="D75" i="64"/>
  <c r="E88" i="64"/>
  <c r="F82" i="64"/>
  <c r="F88" i="64" s="1"/>
  <c r="F84" i="64"/>
  <c r="F86" i="64"/>
  <c r="E97" i="64"/>
  <c r="E98" i="64" s="1"/>
  <c r="I21" i="64" s="1"/>
  <c r="I23" i="64" s="1"/>
  <c r="F91" i="64"/>
  <c r="F93" i="64"/>
  <c r="F97" i="64" s="1"/>
  <c r="F98" i="64" s="1"/>
  <c r="F95" i="64"/>
  <c r="F89" i="63"/>
  <c r="D10" i="63"/>
  <c r="E12" i="63"/>
  <c r="E18" i="63" s="1"/>
  <c r="F13" i="63"/>
  <c r="E14" i="63"/>
  <c r="F15" i="63"/>
  <c r="E16" i="63"/>
  <c r="F17" i="63"/>
  <c r="F20" i="63"/>
  <c r="F28" i="63" s="1"/>
  <c r="E21" i="63"/>
  <c r="E22" i="63"/>
  <c r="E28" i="63" s="1"/>
  <c r="E23" i="63"/>
  <c r="E24" i="63"/>
  <c r="E26" i="63"/>
  <c r="F30" i="63"/>
  <c r="E31" i="63"/>
  <c r="E37" i="63" s="1"/>
  <c r="E33" i="63"/>
  <c r="E35" i="63"/>
  <c r="F36" i="63"/>
  <c r="F38" i="63"/>
  <c r="F40" i="63"/>
  <c r="F42" i="63"/>
  <c r="E43" i="63"/>
  <c r="F44" i="63"/>
  <c r="E45" i="63"/>
  <c r="E47" i="63"/>
  <c r="E49" i="63"/>
  <c r="E51" i="63"/>
  <c r="E53" i="63"/>
  <c r="E55" i="63"/>
  <c r="E57" i="63"/>
  <c r="E59" i="63"/>
  <c r="E61" i="63"/>
  <c r="E63" i="63"/>
  <c r="D64" i="63"/>
  <c r="E66" i="63"/>
  <c r="E75" i="63" s="1"/>
  <c r="E84" i="63"/>
  <c r="E89" i="63" s="1"/>
  <c r="E86" i="63"/>
  <c r="E88" i="63"/>
  <c r="E91" i="63"/>
  <c r="E93" i="63"/>
  <c r="E95" i="63"/>
  <c r="E97" i="63"/>
  <c r="D98" i="63"/>
  <c r="F4" i="63"/>
  <c r="F10" i="63" s="1"/>
  <c r="F6" i="63"/>
  <c r="F8" i="63"/>
  <c r="F12" i="63"/>
  <c r="F18" i="63" s="1"/>
  <c r="F4" i="62"/>
  <c r="F6" i="62"/>
  <c r="F10" i="62" s="1"/>
  <c r="F8" i="62"/>
  <c r="D10" i="62"/>
  <c r="D18" i="62"/>
  <c r="D88" i="62"/>
  <c r="B98" i="62"/>
  <c r="D97" i="62"/>
  <c r="F12" i="62"/>
  <c r="F18" i="62" s="1"/>
  <c r="F14" i="62"/>
  <c r="F16" i="62"/>
  <c r="E28" i="62"/>
  <c r="F21" i="62"/>
  <c r="F28" i="62" s="1"/>
  <c r="F22" i="62"/>
  <c r="D28" i="62"/>
  <c r="D37" i="62"/>
  <c r="D64" i="62"/>
  <c r="E59" i="62"/>
  <c r="E64" i="62" s="1"/>
  <c r="D75" i="62"/>
  <c r="E88" i="62"/>
  <c r="F82" i="62"/>
  <c r="F88" i="62" s="1"/>
  <c r="F84" i="62"/>
  <c r="F86" i="62"/>
  <c r="E97" i="62"/>
  <c r="E98" i="62" s="1"/>
  <c r="I21" i="62" s="1"/>
  <c r="I23" i="62" s="1"/>
  <c r="F91" i="62"/>
  <c r="F93" i="62"/>
  <c r="F97" i="62" s="1"/>
  <c r="F98" i="62" s="1"/>
  <c r="F95" i="62"/>
  <c r="D98" i="64" l="1"/>
  <c r="F37" i="63"/>
  <c r="F99" i="63" s="1"/>
  <c r="D99" i="63"/>
  <c r="E98" i="63"/>
  <c r="E99" i="63" s="1"/>
  <c r="I21" i="63" s="1"/>
  <c r="I23" i="63" s="1"/>
  <c r="E64" i="63"/>
  <c r="D98" i="62"/>
  <c r="B13" i="2" l="1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17" i="2"/>
  <c r="B16" i="2"/>
  <c r="B15" i="2"/>
  <c r="B14" i="2"/>
  <c r="B12" i="2"/>
  <c r="B11" i="2"/>
  <c r="B10" i="2"/>
  <c r="B9" i="2"/>
  <c r="B8" i="2"/>
  <c r="B7" i="2"/>
  <c r="B6" i="2"/>
  <c r="B4" i="2"/>
  <c r="F9" i="87" l="1"/>
  <c r="F30" i="87"/>
  <c r="E84" i="86" l="1"/>
  <c r="F81" i="86"/>
  <c r="E81" i="85" l="1"/>
  <c r="D92" i="84" l="1"/>
  <c r="E92" i="84"/>
  <c r="F92" i="84"/>
  <c r="F37" i="84"/>
  <c r="E37" i="84"/>
  <c r="D3" i="84"/>
  <c r="H34" i="84"/>
  <c r="E31" i="83" l="1"/>
  <c r="F31" i="83"/>
  <c r="F37" i="81" l="1"/>
  <c r="D45" i="77"/>
  <c r="I18" i="80" l="1"/>
  <c r="I22" i="80" s="1"/>
  <c r="F26" i="2" s="1"/>
  <c r="E39" i="80"/>
  <c r="F10" i="69" l="1"/>
  <c r="E64" i="69"/>
  <c r="F64" i="69"/>
  <c r="B74" i="68" l="1"/>
  <c r="E37" i="68"/>
  <c r="E9" i="68"/>
  <c r="I22" i="68"/>
  <c r="I18" i="68"/>
  <c r="F30" i="68"/>
  <c r="B10" i="67" l="1"/>
  <c r="F90" i="61" l="1"/>
  <c r="E90" i="61"/>
  <c r="D64" i="61"/>
  <c r="B64" i="61"/>
  <c r="C10" i="60" l="1"/>
  <c r="F88" i="60" l="1"/>
  <c r="E83" i="60"/>
  <c r="E37" i="60"/>
  <c r="F37" i="60"/>
  <c r="E5" i="60"/>
  <c r="E35" i="59" l="1"/>
  <c r="D36" i="59"/>
  <c r="D33" i="59" l="1"/>
  <c r="I22" i="59"/>
  <c r="F15" i="2" s="1"/>
  <c r="I18" i="59"/>
  <c r="D6" i="59"/>
  <c r="E9" i="59"/>
  <c r="F94" i="59"/>
  <c r="E94" i="59"/>
  <c r="E92" i="59"/>
  <c r="F93" i="59"/>
  <c r="E93" i="59"/>
  <c r="F92" i="59"/>
  <c r="F91" i="59"/>
  <c r="E91" i="59"/>
  <c r="F90" i="59"/>
  <c r="E90" i="59"/>
  <c r="F10" i="79" l="1"/>
  <c r="E6" i="79"/>
  <c r="F33" i="77" l="1"/>
  <c r="E30" i="77"/>
  <c r="F10" i="77"/>
  <c r="B37" i="77"/>
  <c r="F37" i="77"/>
  <c r="E4" i="74" l="1"/>
  <c r="E68" i="74"/>
  <c r="E3" i="74"/>
  <c r="F91" i="74"/>
  <c r="E91" i="74"/>
  <c r="F90" i="74"/>
  <c r="E90" i="74"/>
  <c r="F18" i="72" l="1"/>
  <c r="E18" i="72"/>
  <c r="E81" i="72"/>
  <c r="I18" i="71" l="1"/>
  <c r="I22" i="71" s="1"/>
  <c r="F5" i="2" s="1"/>
  <c r="C97" i="88" l="1"/>
  <c r="B97" i="88"/>
  <c r="E96" i="88"/>
  <c r="D96" i="88"/>
  <c r="F96" i="88" s="1"/>
  <c r="D95" i="88"/>
  <c r="E95" i="88" s="1"/>
  <c r="E94" i="88"/>
  <c r="D94" i="88"/>
  <c r="F94" i="88" s="1"/>
  <c r="D93" i="88"/>
  <c r="E93" i="88" s="1"/>
  <c r="E92" i="88"/>
  <c r="D92" i="88"/>
  <c r="F92" i="88" s="1"/>
  <c r="D91" i="88"/>
  <c r="E91" i="88" s="1"/>
  <c r="E90" i="88"/>
  <c r="D90" i="88"/>
  <c r="F90" i="88" s="1"/>
  <c r="C88" i="88"/>
  <c r="B88" i="88"/>
  <c r="E87" i="88"/>
  <c r="D87" i="88"/>
  <c r="F87" i="88" s="1"/>
  <c r="D86" i="88"/>
  <c r="E86" i="88" s="1"/>
  <c r="E85" i="88"/>
  <c r="D85" i="88"/>
  <c r="F85" i="88" s="1"/>
  <c r="D84" i="88"/>
  <c r="E84" i="88" s="1"/>
  <c r="E83" i="88"/>
  <c r="D83" i="88"/>
  <c r="F83" i="88" s="1"/>
  <c r="D82" i="88"/>
  <c r="E82" i="88" s="1"/>
  <c r="E81" i="88"/>
  <c r="D81" i="88"/>
  <c r="F81" i="88" s="1"/>
  <c r="C79" i="88"/>
  <c r="C98" i="88" s="1"/>
  <c r="B79" i="88"/>
  <c r="E78" i="88"/>
  <c r="D78" i="88"/>
  <c r="E77" i="88"/>
  <c r="E79" i="88" s="1"/>
  <c r="D77" i="88"/>
  <c r="D79" i="88" s="1"/>
  <c r="F75" i="88"/>
  <c r="C75" i="88"/>
  <c r="B75" i="88"/>
  <c r="D74" i="88"/>
  <c r="E74" i="88" s="1"/>
  <c r="D73" i="88"/>
  <c r="E73" i="88" s="1"/>
  <c r="D72" i="88"/>
  <c r="E72" i="88" s="1"/>
  <c r="D71" i="88"/>
  <c r="E71" i="88" s="1"/>
  <c r="D70" i="88"/>
  <c r="E70" i="88" s="1"/>
  <c r="D69" i="88"/>
  <c r="E69" i="88" s="1"/>
  <c r="D68" i="88"/>
  <c r="E68" i="88" s="1"/>
  <c r="D67" i="88"/>
  <c r="E67" i="88" s="1"/>
  <c r="D66" i="88"/>
  <c r="E66" i="88" s="1"/>
  <c r="E75" i="88" s="1"/>
  <c r="C64" i="88"/>
  <c r="B64" i="88"/>
  <c r="F63" i="88"/>
  <c r="D63" i="88"/>
  <c r="E63" i="88" s="1"/>
  <c r="E62" i="88"/>
  <c r="D62" i="88"/>
  <c r="F62" i="88" s="1"/>
  <c r="F61" i="88"/>
  <c r="D61" i="88"/>
  <c r="E61" i="88" s="1"/>
  <c r="E60" i="88"/>
  <c r="D60" i="88"/>
  <c r="F60" i="88" s="1"/>
  <c r="F59" i="88"/>
  <c r="F64" i="88" s="1"/>
  <c r="D59" i="88"/>
  <c r="E58" i="88"/>
  <c r="D58" i="88"/>
  <c r="F58" i="88" s="1"/>
  <c r="F57" i="88"/>
  <c r="D57" i="88"/>
  <c r="E57" i="88" s="1"/>
  <c r="E56" i="88"/>
  <c r="D56" i="88"/>
  <c r="F56" i="88" s="1"/>
  <c r="F55" i="88"/>
  <c r="D55" i="88"/>
  <c r="E55" i="88" s="1"/>
  <c r="E54" i="88"/>
  <c r="D54" i="88"/>
  <c r="F54" i="88" s="1"/>
  <c r="F53" i="88"/>
  <c r="D53" i="88"/>
  <c r="E53" i="88" s="1"/>
  <c r="E52" i="88"/>
  <c r="D52" i="88"/>
  <c r="F52" i="88" s="1"/>
  <c r="F51" i="88"/>
  <c r="D51" i="88"/>
  <c r="E51" i="88" s="1"/>
  <c r="E50" i="88"/>
  <c r="D50" i="88"/>
  <c r="F50" i="88" s="1"/>
  <c r="F49" i="88"/>
  <c r="D49" i="88"/>
  <c r="E49" i="88" s="1"/>
  <c r="E48" i="88"/>
  <c r="D48" i="88"/>
  <c r="F48" i="88" s="1"/>
  <c r="F47" i="88"/>
  <c r="D47" i="88"/>
  <c r="E47" i="88" s="1"/>
  <c r="E46" i="88"/>
  <c r="D46" i="88"/>
  <c r="F46" i="88" s="1"/>
  <c r="F45" i="88"/>
  <c r="D45" i="88"/>
  <c r="E45" i="88" s="1"/>
  <c r="E44" i="88"/>
  <c r="D44" i="88"/>
  <c r="F44" i="88" s="1"/>
  <c r="F43" i="88"/>
  <c r="D43" i="88"/>
  <c r="E43" i="88" s="1"/>
  <c r="E42" i="88"/>
  <c r="D42" i="88"/>
  <c r="F42" i="88" s="1"/>
  <c r="F41" i="88"/>
  <c r="D41" i="88"/>
  <c r="E41" i="88" s="1"/>
  <c r="E40" i="88"/>
  <c r="D40" i="88"/>
  <c r="F40" i="88" s="1"/>
  <c r="F39" i="88"/>
  <c r="D39" i="88"/>
  <c r="E39" i="88" s="1"/>
  <c r="E38" i="88"/>
  <c r="D38" i="88"/>
  <c r="F38" i="88" s="1"/>
  <c r="C37" i="88"/>
  <c r="B37" i="88"/>
  <c r="E36" i="88"/>
  <c r="D36" i="88"/>
  <c r="F36" i="88" s="1"/>
  <c r="F35" i="88"/>
  <c r="D35" i="88"/>
  <c r="E35" i="88" s="1"/>
  <c r="E34" i="88"/>
  <c r="D34" i="88"/>
  <c r="F34" i="88" s="1"/>
  <c r="F33" i="88"/>
  <c r="D33" i="88"/>
  <c r="E33" i="88" s="1"/>
  <c r="E32" i="88"/>
  <c r="D32" i="88"/>
  <c r="F32" i="88" s="1"/>
  <c r="F31" i="88"/>
  <c r="F37" i="88" s="1"/>
  <c r="D31" i="88"/>
  <c r="E31" i="88" s="1"/>
  <c r="E30" i="88"/>
  <c r="E37" i="88" s="1"/>
  <c r="D30" i="88"/>
  <c r="F30" i="88" s="1"/>
  <c r="C28" i="88"/>
  <c r="B28" i="88"/>
  <c r="E27" i="88"/>
  <c r="D27" i="88"/>
  <c r="F27" i="88" s="1"/>
  <c r="F26" i="88"/>
  <c r="D26" i="88"/>
  <c r="E26" i="88" s="1"/>
  <c r="E25" i="88"/>
  <c r="D25" i="88"/>
  <c r="F25" i="88" s="1"/>
  <c r="F24" i="88"/>
  <c r="D24" i="88"/>
  <c r="E24" i="88" s="1"/>
  <c r="F23" i="88"/>
  <c r="D23" i="88"/>
  <c r="E23" i="88" s="1"/>
  <c r="I22" i="88"/>
  <c r="D22" i="88"/>
  <c r="E22" i="88" s="1"/>
  <c r="D21" i="88"/>
  <c r="E21" i="88" s="1"/>
  <c r="E20" i="88"/>
  <c r="D20" i="88"/>
  <c r="F20" i="88" s="1"/>
  <c r="C18" i="88"/>
  <c r="B18" i="88"/>
  <c r="E17" i="88"/>
  <c r="D17" i="88"/>
  <c r="F17" i="88" s="1"/>
  <c r="D16" i="88"/>
  <c r="E16" i="88" s="1"/>
  <c r="E15" i="88"/>
  <c r="D15" i="88"/>
  <c r="F15" i="88" s="1"/>
  <c r="D14" i="88"/>
  <c r="E14" i="88" s="1"/>
  <c r="E13" i="88"/>
  <c r="D13" i="88"/>
  <c r="F13" i="88" s="1"/>
  <c r="D12" i="88"/>
  <c r="E12" i="88" s="1"/>
  <c r="E18" i="88" s="1"/>
  <c r="C10" i="88"/>
  <c r="B10" i="88"/>
  <c r="E9" i="88"/>
  <c r="D9" i="88"/>
  <c r="F9" i="88" s="1"/>
  <c r="D8" i="88"/>
  <c r="E8" i="88" s="1"/>
  <c r="E7" i="88"/>
  <c r="D7" i="88"/>
  <c r="F7" i="88" s="1"/>
  <c r="D6" i="88"/>
  <c r="E6" i="88" s="1"/>
  <c r="E5" i="88"/>
  <c r="D5" i="88"/>
  <c r="F5" i="88" s="1"/>
  <c r="D4" i="88"/>
  <c r="E4" i="88" s="1"/>
  <c r="E3" i="88"/>
  <c r="E10" i="88" s="1"/>
  <c r="D3" i="88"/>
  <c r="F3" i="88" s="1"/>
  <c r="C97" i="87"/>
  <c r="B97" i="87"/>
  <c r="E96" i="87"/>
  <c r="D96" i="87"/>
  <c r="F96" i="87" s="1"/>
  <c r="D95" i="87"/>
  <c r="E95" i="87" s="1"/>
  <c r="E94" i="87"/>
  <c r="D94" i="87"/>
  <c r="F94" i="87" s="1"/>
  <c r="D93" i="87"/>
  <c r="E93" i="87" s="1"/>
  <c r="E92" i="87"/>
  <c r="D92" i="87"/>
  <c r="F92" i="87" s="1"/>
  <c r="D91" i="87"/>
  <c r="E91" i="87" s="1"/>
  <c r="E90" i="87"/>
  <c r="D90" i="87"/>
  <c r="F90" i="87" s="1"/>
  <c r="C88" i="87"/>
  <c r="B88" i="87"/>
  <c r="E87" i="87"/>
  <c r="D87" i="87"/>
  <c r="F87" i="87" s="1"/>
  <c r="D86" i="87"/>
  <c r="E86" i="87" s="1"/>
  <c r="E85" i="87"/>
  <c r="D85" i="87"/>
  <c r="F85" i="87" s="1"/>
  <c r="D84" i="87"/>
  <c r="E84" i="87" s="1"/>
  <c r="E83" i="87"/>
  <c r="D83" i="87"/>
  <c r="F83" i="87" s="1"/>
  <c r="D82" i="87"/>
  <c r="E82" i="87" s="1"/>
  <c r="E81" i="87"/>
  <c r="D81" i="87"/>
  <c r="F81" i="87" s="1"/>
  <c r="C79" i="87"/>
  <c r="B79" i="87"/>
  <c r="E78" i="87"/>
  <c r="D78" i="87"/>
  <c r="E77" i="87"/>
  <c r="E79" i="87" s="1"/>
  <c r="D77" i="87"/>
  <c r="D79" i="87" s="1"/>
  <c r="F75" i="87"/>
  <c r="C75" i="87"/>
  <c r="B75" i="87"/>
  <c r="D74" i="87"/>
  <c r="E74" i="87" s="1"/>
  <c r="D73" i="87"/>
  <c r="E73" i="87" s="1"/>
  <c r="D72" i="87"/>
  <c r="E72" i="87" s="1"/>
  <c r="D71" i="87"/>
  <c r="E71" i="87" s="1"/>
  <c r="D70" i="87"/>
  <c r="E70" i="87" s="1"/>
  <c r="D69" i="87"/>
  <c r="E69" i="87" s="1"/>
  <c r="D68" i="87"/>
  <c r="E68" i="87" s="1"/>
  <c r="D67" i="87"/>
  <c r="E67" i="87" s="1"/>
  <c r="D66" i="87"/>
  <c r="E66" i="87" s="1"/>
  <c r="C64" i="87"/>
  <c r="B64" i="87"/>
  <c r="F63" i="87"/>
  <c r="D63" i="87"/>
  <c r="E63" i="87" s="1"/>
  <c r="E62" i="87"/>
  <c r="D62" i="87"/>
  <c r="F62" i="87" s="1"/>
  <c r="F61" i="87"/>
  <c r="D61" i="87"/>
  <c r="E61" i="87" s="1"/>
  <c r="E60" i="87"/>
  <c r="D60" i="87"/>
  <c r="F60" i="87" s="1"/>
  <c r="F59" i="87"/>
  <c r="F64" i="87" s="1"/>
  <c r="D59" i="87"/>
  <c r="E58" i="87"/>
  <c r="D58" i="87"/>
  <c r="F58" i="87" s="1"/>
  <c r="F57" i="87"/>
  <c r="D57" i="87"/>
  <c r="E57" i="87" s="1"/>
  <c r="E56" i="87"/>
  <c r="D56" i="87"/>
  <c r="F56" i="87" s="1"/>
  <c r="F55" i="87"/>
  <c r="D55" i="87"/>
  <c r="E55" i="87" s="1"/>
  <c r="E54" i="87"/>
  <c r="D54" i="87"/>
  <c r="F54" i="87" s="1"/>
  <c r="F53" i="87"/>
  <c r="D53" i="87"/>
  <c r="E53" i="87" s="1"/>
  <c r="E52" i="87"/>
  <c r="D52" i="87"/>
  <c r="F52" i="87" s="1"/>
  <c r="F51" i="87"/>
  <c r="D51" i="87"/>
  <c r="E51" i="87" s="1"/>
  <c r="E50" i="87"/>
  <c r="D50" i="87"/>
  <c r="F50" i="87" s="1"/>
  <c r="F49" i="87"/>
  <c r="D49" i="87"/>
  <c r="E49" i="87" s="1"/>
  <c r="E48" i="87"/>
  <c r="D48" i="87"/>
  <c r="F48" i="87" s="1"/>
  <c r="F47" i="87"/>
  <c r="D47" i="87"/>
  <c r="E47" i="87" s="1"/>
  <c r="E46" i="87"/>
  <c r="D46" i="87"/>
  <c r="F46" i="87" s="1"/>
  <c r="F45" i="87"/>
  <c r="D45" i="87"/>
  <c r="E45" i="87" s="1"/>
  <c r="E44" i="87"/>
  <c r="D44" i="87"/>
  <c r="F44" i="87" s="1"/>
  <c r="F43" i="87"/>
  <c r="D43" i="87"/>
  <c r="E43" i="87" s="1"/>
  <c r="E42" i="87"/>
  <c r="D42" i="87"/>
  <c r="F42" i="87" s="1"/>
  <c r="F41" i="87"/>
  <c r="D41" i="87"/>
  <c r="E41" i="87" s="1"/>
  <c r="E40" i="87"/>
  <c r="D40" i="87"/>
  <c r="F40" i="87" s="1"/>
  <c r="F39" i="87"/>
  <c r="D39" i="87"/>
  <c r="E39" i="87" s="1"/>
  <c r="E38" i="87"/>
  <c r="D38" i="87"/>
  <c r="F38" i="87" s="1"/>
  <c r="C37" i="87"/>
  <c r="B37" i="87"/>
  <c r="E36" i="87"/>
  <c r="D36" i="87"/>
  <c r="F36" i="87" s="1"/>
  <c r="F35" i="87"/>
  <c r="D35" i="87"/>
  <c r="E35" i="87" s="1"/>
  <c r="E34" i="87"/>
  <c r="D34" i="87"/>
  <c r="F34" i="87" s="1"/>
  <c r="F33" i="87"/>
  <c r="D33" i="87"/>
  <c r="E33" i="87" s="1"/>
  <c r="E32" i="87"/>
  <c r="D32" i="87"/>
  <c r="F32" i="87" s="1"/>
  <c r="D31" i="87"/>
  <c r="E31" i="87" s="1"/>
  <c r="D30" i="87"/>
  <c r="C28" i="87"/>
  <c r="B28" i="87"/>
  <c r="E27" i="87"/>
  <c r="D27" i="87"/>
  <c r="F27" i="87" s="1"/>
  <c r="F26" i="87"/>
  <c r="D26" i="87"/>
  <c r="E26" i="87" s="1"/>
  <c r="E25" i="87"/>
  <c r="D25" i="87"/>
  <c r="F25" i="87" s="1"/>
  <c r="F24" i="87"/>
  <c r="D24" i="87"/>
  <c r="E24" i="87" s="1"/>
  <c r="F23" i="87"/>
  <c r="D23" i="87"/>
  <c r="E23" i="87" s="1"/>
  <c r="D22" i="87"/>
  <c r="E22" i="87" s="1"/>
  <c r="D21" i="87"/>
  <c r="E21" i="87" s="1"/>
  <c r="E20" i="87"/>
  <c r="D20" i="87"/>
  <c r="F20" i="87" s="1"/>
  <c r="C18" i="87"/>
  <c r="B18" i="87"/>
  <c r="E17" i="87"/>
  <c r="D17" i="87"/>
  <c r="F17" i="87" s="1"/>
  <c r="D16" i="87"/>
  <c r="E16" i="87" s="1"/>
  <c r="E15" i="87"/>
  <c r="D15" i="87"/>
  <c r="F15" i="87" s="1"/>
  <c r="D14" i="87"/>
  <c r="E14" i="87" s="1"/>
  <c r="E13" i="87"/>
  <c r="D13" i="87"/>
  <c r="F13" i="87" s="1"/>
  <c r="D12" i="87"/>
  <c r="E12" i="87" s="1"/>
  <c r="E18" i="87" s="1"/>
  <c r="C10" i="87"/>
  <c r="B10" i="87"/>
  <c r="E9" i="87"/>
  <c r="D9" i="87"/>
  <c r="E8" i="87"/>
  <c r="D6" i="87"/>
  <c r="E6" i="87" s="1"/>
  <c r="D5" i="87"/>
  <c r="F5" i="87" s="1"/>
  <c r="D4" i="87"/>
  <c r="E3" i="87"/>
  <c r="D3" i="87"/>
  <c r="F3" i="87" s="1"/>
  <c r="C97" i="86"/>
  <c r="B97" i="86"/>
  <c r="D96" i="86"/>
  <c r="F96" i="86" s="1"/>
  <c r="E95" i="86"/>
  <c r="D95" i="86"/>
  <c r="F95" i="86" s="1"/>
  <c r="D94" i="86"/>
  <c r="F94" i="86" s="1"/>
  <c r="E93" i="86"/>
  <c r="D93" i="86"/>
  <c r="F93" i="86" s="1"/>
  <c r="D92" i="86"/>
  <c r="F92" i="86" s="1"/>
  <c r="E91" i="86"/>
  <c r="D91" i="86"/>
  <c r="F91" i="86" s="1"/>
  <c r="D90" i="86"/>
  <c r="F90" i="86" s="1"/>
  <c r="F97" i="86" s="1"/>
  <c r="C88" i="86"/>
  <c r="B88" i="86"/>
  <c r="D87" i="86"/>
  <c r="F87" i="86" s="1"/>
  <c r="E86" i="86"/>
  <c r="D86" i="86"/>
  <c r="F86" i="86" s="1"/>
  <c r="D85" i="86"/>
  <c r="F85" i="86" s="1"/>
  <c r="D84" i="86"/>
  <c r="F84" i="86" s="1"/>
  <c r="F83" i="86"/>
  <c r="D82" i="86"/>
  <c r="E82" i="86" s="1"/>
  <c r="D81" i="86"/>
  <c r="C79" i="86"/>
  <c r="B79" i="86"/>
  <c r="D78" i="86"/>
  <c r="E78" i="86" s="1"/>
  <c r="D77" i="86"/>
  <c r="D79" i="86" s="1"/>
  <c r="F75" i="86"/>
  <c r="C75" i="86"/>
  <c r="B75" i="86"/>
  <c r="D74" i="86"/>
  <c r="E74" i="86" s="1"/>
  <c r="D73" i="86"/>
  <c r="E73" i="86" s="1"/>
  <c r="D72" i="86"/>
  <c r="E72" i="86" s="1"/>
  <c r="D71" i="86"/>
  <c r="E71" i="86" s="1"/>
  <c r="D70" i="86"/>
  <c r="E70" i="86" s="1"/>
  <c r="D69" i="86"/>
  <c r="E69" i="86" s="1"/>
  <c r="D68" i="86"/>
  <c r="E68" i="86" s="1"/>
  <c r="D67" i="86"/>
  <c r="E67" i="86" s="1"/>
  <c r="D66" i="86"/>
  <c r="E66" i="86" s="1"/>
  <c r="E75" i="86" s="1"/>
  <c r="C64" i="86"/>
  <c r="B64" i="86"/>
  <c r="D63" i="86"/>
  <c r="E63" i="86" s="1"/>
  <c r="E62" i="86"/>
  <c r="D62" i="86"/>
  <c r="F62" i="86" s="1"/>
  <c r="D61" i="86"/>
  <c r="E61" i="86" s="1"/>
  <c r="E60" i="86"/>
  <c r="D60" i="86"/>
  <c r="F60" i="86" s="1"/>
  <c r="D59" i="86"/>
  <c r="D64" i="86" s="1"/>
  <c r="E58" i="86"/>
  <c r="D58" i="86"/>
  <c r="F58" i="86" s="1"/>
  <c r="D57" i="86"/>
  <c r="E57" i="86" s="1"/>
  <c r="E56" i="86"/>
  <c r="D56" i="86"/>
  <c r="F56" i="86" s="1"/>
  <c r="D55" i="86"/>
  <c r="E55" i="86" s="1"/>
  <c r="E54" i="86"/>
  <c r="D54" i="86"/>
  <c r="F54" i="86" s="1"/>
  <c r="D53" i="86"/>
  <c r="E53" i="86" s="1"/>
  <c r="E52" i="86"/>
  <c r="D52" i="86"/>
  <c r="F52" i="86" s="1"/>
  <c r="D51" i="86"/>
  <c r="E51" i="86" s="1"/>
  <c r="E50" i="86"/>
  <c r="D50" i="86"/>
  <c r="F50" i="86" s="1"/>
  <c r="D49" i="86"/>
  <c r="E49" i="86" s="1"/>
  <c r="E48" i="86"/>
  <c r="D48" i="86"/>
  <c r="F48" i="86" s="1"/>
  <c r="D47" i="86"/>
  <c r="E47" i="86" s="1"/>
  <c r="E46" i="86"/>
  <c r="D46" i="86"/>
  <c r="F46" i="86" s="1"/>
  <c r="D45" i="86"/>
  <c r="E45" i="86" s="1"/>
  <c r="D44" i="86"/>
  <c r="F44" i="86" s="1"/>
  <c r="D43" i="86"/>
  <c r="E43" i="86" s="1"/>
  <c r="D42" i="86"/>
  <c r="F42" i="86" s="1"/>
  <c r="D41" i="86"/>
  <c r="E41" i="86" s="1"/>
  <c r="D40" i="86"/>
  <c r="F40" i="86" s="1"/>
  <c r="D39" i="86"/>
  <c r="E39" i="86" s="1"/>
  <c r="D38" i="86"/>
  <c r="F38" i="86" s="1"/>
  <c r="C37" i="86"/>
  <c r="B37" i="86"/>
  <c r="D36" i="86"/>
  <c r="F36" i="86" s="1"/>
  <c r="D35" i="86"/>
  <c r="E35" i="86" s="1"/>
  <c r="D34" i="86"/>
  <c r="F34" i="86" s="1"/>
  <c r="D33" i="86"/>
  <c r="E33" i="86" s="1"/>
  <c r="D32" i="86"/>
  <c r="F32" i="86" s="1"/>
  <c r="D31" i="86"/>
  <c r="E31" i="86" s="1"/>
  <c r="D30" i="86"/>
  <c r="F30" i="86" s="1"/>
  <c r="C28" i="86"/>
  <c r="B28" i="86"/>
  <c r="D27" i="86"/>
  <c r="F27" i="86" s="1"/>
  <c r="D26" i="86"/>
  <c r="E26" i="86" s="1"/>
  <c r="D25" i="86"/>
  <c r="F25" i="86" s="1"/>
  <c r="E24" i="86"/>
  <c r="D24" i="86"/>
  <c r="F24" i="86" s="1"/>
  <c r="E23" i="86"/>
  <c r="D23" i="86"/>
  <c r="F23" i="86" s="1"/>
  <c r="E22" i="86"/>
  <c r="D22" i="86"/>
  <c r="F22" i="86" s="1"/>
  <c r="E21" i="86"/>
  <c r="D21" i="86"/>
  <c r="F21" i="86" s="1"/>
  <c r="D20" i="86"/>
  <c r="F20" i="86" s="1"/>
  <c r="C18" i="86"/>
  <c r="B18" i="86"/>
  <c r="D17" i="86"/>
  <c r="F17" i="86" s="1"/>
  <c r="E16" i="86"/>
  <c r="D16" i="86"/>
  <c r="F16" i="86" s="1"/>
  <c r="D15" i="86"/>
  <c r="F15" i="86" s="1"/>
  <c r="E14" i="86"/>
  <c r="D14" i="86"/>
  <c r="F14" i="86" s="1"/>
  <c r="D13" i="86"/>
  <c r="F13" i="86" s="1"/>
  <c r="E12" i="86"/>
  <c r="E18" i="86" s="1"/>
  <c r="D12" i="86"/>
  <c r="D18" i="86" s="1"/>
  <c r="C10" i="86"/>
  <c r="B10" i="86"/>
  <c r="E9" i="86"/>
  <c r="D9" i="86"/>
  <c r="F9" i="86" s="1"/>
  <c r="D8" i="86"/>
  <c r="F8" i="86" s="1"/>
  <c r="D7" i="86"/>
  <c r="E7" i="86" s="1"/>
  <c r="D6" i="86"/>
  <c r="F6" i="86" s="1"/>
  <c r="E5" i="86"/>
  <c r="D5" i="86"/>
  <c r="F5" i="86" s="1"/>
  <c r="D4" i="86"/>
  <c r="F4" i="86" s="1"/>
  <c r="E3" i="86"/>
  <c r="D3" i="86"/>
  <c r="D10" i="86" s="1"/>
  <c r="C97" i="85"/>
  <c r="B97" i="85"/>
  <c r="E96" i="85"/>
  <c r="D96" i="85"/>
  <c r="F96" i="85" s="1"/>
  <c r="D95" i="85"/>
  <c r="E95" i="85" s="1"/>
  <c r="E94" i="85"/>
  <c r="D94" i="85"/>
  <c r="F94" i="85" s="1"/>
  <c r="D93" i="85"/>
  <c r="E93" i="85" s="1"/>
  <c r="E92" i="85"/>
  <c r="D92" i="85"/>
  <c r="F92" i="85" s="1"/>
  <c r="D91" i="85"/>
  <c r="E91" i="85" s="1"/>
  <c r="E90" i="85"/>
  <c r="D90" i="85"/>
  <c r="F90" i="85" s="1"/>
  <c r="C88" i="85"/>
  <c r="B88" i="85"/>
  <c r="E87" i="85"/>
  <c r="D87" i="85"/>
  <c r="F87" i="85" s="1"/>
  <c r="D86" i="85"/>
  <c r="E86" i="85" s="1"/>
  <c r="E85" i="85"/>
  <c r="D85" i="85"/>
  <c r="F85" i="85" s="1"/>
  <c r="D84" i="85"/>
  <c r="E84" i="85" s="1"/>
  <c r="E83" i="85"/>
  <c r="D83" i="85"/>
  <c r="F83" i="85" s="1"/>
  <c r="D82" i="85"/>
  <c r="E82" i="85" s="1"/>
  <c r="D81" i="85"/>
  <c r="F81" i="85" s="1"/>
  <c r="C79" i="85"/>
  <c r="C98" i="85" s="1"/>
  <c r="B79" i="85"/>
  <c r="E78" i="85"/>
  <c r="D78" i="85"/>
  <c r="E77" i="85"/>
  <c r="E79" i="85" s="1"/>
  <c r="D77" i="85"/>
  <c r="D79" i="85" s="1"/>
  <c r="F75" i="85"/>
  <c r="C75" i="85"/>
  <c r="B75" i="85"/>
  <c r="D74" i="85"/>
  <c r="E74" i="85" s="1"/>
  <c r="D73" i="85"/>
  <c r="E73" i="85" s="1"/>
  <c r="D72" i="85"/>
  <c r="E72" i="85" s="1"/>
  <c r="D71" i="85"/>
  <c r="E71" i="85" s="1"/>
  <c r="D70" i="85"/>
  <c r="E70" i="85" s="1"/>
  <c r="D69" i="85"/>
  <c r="E69" i="85" s="1"/>
  <c r="D68" i="85"/>
  <c r="E68" i="85" s="1"/>
  <c r="D67" i="85"/>
  <c r="E67" i="85" s="1"/>
  <c r="D66" i="85"/>
  <c r="E66" i="85" s="1"/>
  <c r="E75" i="85" s="1"/>
  <c r="C64" i="85"/>
  <c r="B64" i="85"/>
  <c r="F63" i="85"/>
  <c r="D63" i="85"/>
  <c r="E63" i="85" s="1"/>
  <c r="E62" i="85"/>
  <c r="D62" i="85"/>
  <c r="F62" i="85" s="1"/>
  <c r="F61" i="85"/>
  <c r="D61" i="85"/>
  <c r="E61" i="85" s="1"/>
  <c r="E60" i="85"/>
  <c r="D60" i="85"/>
  <c r="F60" i="85" s="1"/>
  <c r="F59" i="85"/>
  <c r="F64" i="85" s="1"/>
  <c r="D59" i="85"/>
  <c r="E58" i="85"/>
  <c r="D58" i="85"/>
  <c r="F58" i="85" s="1"/>
  <c r="F57" i="85"/>
  <c r="D57" i="85"/>
  <c r="E57" i="85" s="1"/>
  <c r="E56" i="85"/>
  <c r="D56" i="85"/>
  <c r="F56" i="85" s="1"/>
  <c r="F55" i="85"/>
  <c r="D55" i="85"/>
  <c r="E55" i="85" s="1"/>
  <c r="E54" i="85"/>
  <c r="D54" i="85"/>
  <c r="F54" i="85" s="1"/>
  <c r="F53" i="85"/>
  <c r="D53" i="85"/>
  <c r="E53" i="85" s="1"/>
  <c r="E52" i="85"/>
  <c r="D52" i="85"/>
  <c r="F52" i="85" s="1"/>
  <c r="F51" i="85"/>
  <c r="D51" i="85"/>
  <c r="E51" i="85" s="1"/>
  <c r="E50" i="85"/>
  <c r="D50" i="85"/>
  <c r="F50" i="85" s="1"/>
  <c r="F49" i="85"/>
  <c r="D49" i="85"/>
  <c r="E49" i="85" s="1"/>
  <c r="E48" i="85"/>
  <c r="D48" i="85"/>
  <c r="F48" i="85" s="1"/>
  <c r="F47" i="85"/>
  <c r="D47" i="85"/>
  <c r="E47" i="85" s="1"/>
  <c r="E46" i="85"/>
  <c r="D46" i="85"/>
  <c r="F46" i="85" s="1"/>
  <c r="F45" i="85"/>
  <c r="D45" i="85"/>
  <c r="E45" i="85" s="1"/>
  <c r="E44" i="85"/>
  <c r="D44" i="85"/>
  <c r="F44" i="85" s="1"/>
  <c r="F43" i="85"/>
  <c r="D43" i="85"/>
  <c r="E43" i="85" s="1"/>
  <c r="E42" i="85"/>
  <c r="D42" i="85"/>
  <c r="F42" i="85" s="1"/>
  <c r="F41" i="85"/>
  <c r="D41" i="85"/>
  <c r="E41" i="85" s="1"/>
  <c r="E40" i="85"/>
  <c r="D40" i="85"/>
  <c r="F40" i="85" s="1"/>
  <c r="F39" i="85"/>
  <c r="D39" i="85"/>
  <c r="E39" i="85" s="1"/>
  <c r="E38" i="85"/>
  <c r="D38" i="85"/>
  <c r="F38" i="85" s="1"/>
  <c r="C37" i="85"/>
  <c r="B37" i="85"/>
  <c r="E36" i="85"/>
  <c r="D36" i="85"/>
  <c r="F36" i="85" s="1"/>
  <c r="F35" i="85"/>
  <c r="D35" i="85"/>
  <c r="E35" i="85" s="1"/>
  <c r="E34" i="85"/>
  <c r="D34" i="85"/>
  <c r="F34" i="85" s="1"/>
  <c r="F33" i="85"/>
  <c r="D33" i="85"/>
  <c r="E33" i="85" s="1"/>
  <c r="E32" i="85"/>
  <c r="D32" i="85"/>
  <c r="F32" i="85" s="1"/>
  <c r="F31" i="85"/>
  <c r="F37" i="85" s="1"/>
  <c r="D31" i="85"/>
  <c r="E31" i="85" s="1"/>
  <c r="E30" i="85"/>
  <c r="E37" i="85" s="1"/>
  <c r="D30" i="85"/>
  <c r="F30" i="85" s="1"/>
  <c r="C28" i="85"/>
  <c r="B28" i="85"/>
  <c r="E27" i="85"/>
  <c r="D27" i="85"/>
  <c r="F27" i="85" s="1"/>
  <c r="F26" i="85"/>
  <c r="D26" i="85"/>
  <c r="E26" i="85" s="1"/>
  <c r="E25" i="85"/>
  <c r="D25" i="85"/>
  <c r="F25" i="85" s="1"/>
  <c r="F24" i="85"/>
  <c r="D24" i="85"/>
  <c r="E24" i="85" s="1"/>
  <c r="F23" i="85"/>
  <c r="D23" i="85"/>
  <c r="E23" i="85" s="1"/>
  <c r="D22" i="85"/>
  <c r="E22" i="85" s="1"/>
  <c r="D21" i="85"/>
  <c r="E21" i="85" s="1"/>
  <c r="E20" i="85"/>
  <c r="D20" i="85"/>
  <c r="F20" i="85" s="1"/>
  <c r="C18" i="85"/>
  <c r="B18" i="85"/>
  <c r="E17" i="85"/>
  <c r="D17" i="85"/>
  <c r="F17" i="85" s="1"/>
  <c r="D16" i="85"/>
  <c r="E16" i="85" s="1"/>
  <c r="E15" i="85"/>
  <c r="D15" i="85"/>
  <c r="F15" i="85" s="1"/>
  <c r="D14" i="85"/>
  <c r="E14" i="85" s="1"/>
  <c r="E13" i="85"/>
  <c r="D13" i="85"/>
  <c r="F13" i="85" s="1"/>
  <c r="D12" i="85"/>
  <c r="E12" i="85" s="1"/>
  <c r="E18" i="85" s="1"/>
  <c r="C10" i="85"/>
  <c r="B10" i="85"/>
  <c r="E9" i="85"/>
  <c r="D9" i="85"/>
  <c r="F9" i="85" s="1"/>
  <c r="D8" i="85"/>
  <c r="E8" i="85" s="1"/>
  <c r="E7" i="85"/>
  <c r="D7" i="85"/>
  <c r="F7" i="85" s="1"/>
  <c r="D6" i="85"/>
  <c r="E6" i="85" s="1"/>
  <c r="E5" i="85"/>
  <c r="D5" i="85"/>
  <c r="F5" i="85" s="1"/>
  <c r="D4" i="85"/>
  <c r="E4" i="85" s="1"/>
  <c r="E3" i="85"/>
  <c r="D3" i="85"/>
  <c r="F3" i="85" s="1"/>
  <c r="C97" i="84"/>
  <c r="B97" i="84"/>
  <c r="E96" i="84"/>
  <c r="D96" i="84"/>
  <c r="F96" i="84" s="1"/>
  <c r="D95" i="84"/>
  <c r="E95" i="84" s="1"/>
  <c r="D91" i="84"/>
  <c r="E91" i="84" s="1"/>
  <c r="C88" i="84"/>
  <c r="B88" i="84"/>
  <c r="E87" i="84"/>
  <c r="D87" i="84"/>
  <c r="F87" i="84" s="1"/>
  <c r="D86" i="84"/>
  <c r="E86" i="84" s="1"/>
  <c r="E85" i="84"/>
  <c r="D85" i="84"/>
  <c r="F85" i="84" s="1"/>
  <c r="D84" i="84"/>
  <c r="E84" i="84" s="1"/>
  <c r="E83" i="84"/>
  <c r="D83" i="84"/>
  <c r="F83" i="84" s="1"/>
  <c r="D82" i="84"/>
  <c r="E82" i="84" s="1"/>
  <c r="E81" i="84"/>
  <c r="D81" i="84"/>
  <c r="F81" i="84" s="1"/>
  <c r="C79" i="84"/>
  <c r="B79" i="84"/>
  <c r="E78" i="84"/>
  <c r="D78" i="84"/>
  <c r="D79" i="84"/>
  <c r="F75" i="84"/>
  <c r="C75" i="84"/>
  <c r="B75" i="84"/>
  <c r="D74" i="84"/>
  <c r="E74" i="84" s="1"/>
  <c r="D73" i="84"/>
  <c r="E73" i="84" s="1"/>
  <c r="D72" i="84"/>
  <c r="E72" i="84" s="1"/>
  <c r="D71" i="84"/>
  <c r="E71" i="84" s="1"/>
  <c r="D70" i="84"/>
  <c r="E70" i="84" s="1"/>
  <c r="D69" i="84"/>
  <c r="E69" i="84" s="1"/>
  <c r="D68" i="84"/>
  <c r="E68" i="84" s="1"/>
  <c r="D67" i="84"/>
  <c r="E67" i="84" s="1"/>
  <c r="D66" i="84"/>
  <c r="E66" i="84" s="1"/>
  <c r="E75" i="84" s="1"/>
  <c r="C64" i="84"/>
  <c r="B64" i="84"/>
  <c r="F63" i="84"/>
  <c r="D63" i="84"/>
  <c r="E63" i="84" s="1"/>
  <c r="E62" i="84"/>
  <c r="D62" i="84"/>
  <c r="F62" i="84" s="1"/>
  <c r="F61" i="84"/>
  <c r="D61" i="84"/>
  <c r="E61" i="84" s="1"/>
  <c r="E60" i="84"/>
  <c r="D60" i="84"/>
  <c r="F60" i="84" s="1"/>
  <c r="F59" i="84"/>
  <c r="F64" i="84" s="1"/>
  <c r="D59" i="84"/>
  <c r="E58" i="84"/>
  <c r="D58" i="84"/>
  <c r="F58" i="84" s="1"/>
  <c r="F57" i="84"/>
  <c r="D57" i="84"/>
  <c r="E57" i="84" s="1"/>
  <c r="E56" i="84"/>
  <c r="D56" i="84"/>
  <c r="F56" i="84" s="1"/>
  <c r="F55" i="84"/>
  <c r="D55" i="84"/>
  <c r="E55" i="84" s="1"/>
  <c r="E54" i="84"/>
  <c r="D54" i="84"/>
  <c r="F54" i="84" s="1"/>
  <c r="F53" i="84"/>
  <c r="D53" i="84"/>
  <c r="E53" i="84" s="1"/>
  <c r="E52" i="84"/>
  <c r="D52" i="84"/>
  <c r="F52" i="84" s="1"/>
  <c r="F51" i="84"/>
  <c r="D51" i="84"/>
  <c r="E51" i="84" s="1"/>
  <c r="E50" i="84"/>
  <c r="D50" i="84"/>
  <c r="F50" i="84" s="1"/>
  <c r="F49" i="84"/>
  <c r="D49" i="84"/>
  <c r="E49" i="84" s="1"/>
  <c r="E48" i="84"/>
  <c r="D48" i="84"/>
  <c r="F48" i="84" s="1"/>
  <c r="F47" i="84"/>
  <c r="D47" i="84"/>
  <c r="E47" i="84" s="1"/>
  <c r="E46" i="84"/>
  <c r="D46" i="84"/>
  <c r="F46" i="84" s="1"/>
  <c r="F45" i="84"/>
  <c r="D45" i="84"/>
  <c r="E45" i="84" s="1"/>
  <c r="E44" i="84"/>
  <c r="D44" i="84"/>
  <c r="F44" i="84" s="1"/>
  <c r="F43" i="84"/>
  <c r="D43" i="84"/>
  <c r="E43" i="84" s="1"/>
  <c r="E42" i="84"/>
  <c r="D42" i="84"/>
  <c r="F42" i="84" s="1"/>
  <c r="F41" i="84"/>
  <c r="D41" i="84"/>
  <c r="E41" i="84" s="1"/>
  <c r="E40" i="84"/>
  <c r="D40" i="84"/>
  <c r="F40" i="84" s="1"/>
  <c r="F39" i="84"/>
  <c r="D39" i="84"/>
  <c r="E39" i="84" s="1"/>
  <c r="E38" i="84"/>
  <c r="D38" i="84"/>
  <c r="F38" i="84" s="1"/>
  <c r="C37" i="84"/>
  <c r="B37" i="84"/>
  <c r="E36" i="84"/>
  <c r="D36" i="84"/>
  <c r="F36" i="84" s="1"/>
  <c r="F35" i="84"/>
  <c r="D35" i="84"/>
  <c r="E35" i="84" s="1"/>
  <c r="E34" i="84"/>
  <c r="D34" i="84"/>
  <c r="F34" i="84" s="1"/>
  <c r="F33" i="84"/>
  <c r="D33" i="84"/>
  <c r="E33" i="84" s="1"/>
  <c r="E32" i="84"/>
  <c r="D32" i="84"/>
  <c r="F32" i="84" s="1"/>
  <c r="D31" i="84"/>
  <c r="E31" i="84" s="1"/>
  <c r="E30" i="84"/>
  <c r="D30" i="84"/>
  <c r="F30" i="84" s="1"/>
  <c r="C28" i="84"/>
  <c r="B28" i="84"/>
  <c r="E27" i="84"/>
  <c r="D27" i="84"/>
  <c r="F27" i="84" s="1"/>
  <c r="F26" i="84"/>
  <c r="D26" i="84"/>
  <c r="E26" i="84" s="1"/>
  <c r="E25" i="84"/>
  <c r="D25" i="84"/>
  <c r="F25" i="84" s="1"/>
  <c r="F24" i="84"/>
  <c r="D24" i="84"/>
  <c r="E24" i="84" s="1"/>
  <c r="F23" i="84"/>
  <c r="D23" i="84"/>
  <c r="E23" i="84" s="1"/>
  <c r="D22" i="84"/>
  <c r="E22" i="84" s="1"/>
  <c r="D21" i="84"/>
  <c r="E21" i="84" s="1"/>
  <c r="E20" i="84"/>
  <c r="D20" i="84"/>
  <c r="F20" i="84" s="1"/>
  <c r="C18" i="84"/>
  <c r="B18" i="84"/>
  <c r="E17" i="84"/>
  <c r="D17" i="84"/>
  <c r="F17" i="84" s="1"/>
  <c r="D16" i="84"/>
  <c r="E16" i="84" s="1"/>
  <c r="E15" i="84"/>
  <c r="D15" i="84"/>
  <c r="F15" i="84" s="1"/>
  <c r="D14" i="84"/>
  <c r="E14" i="84" s="1"/>
  <c r="E13" i="84"/>
  <c r="D13" i="84"/>
  <c r="F13" i="84" s="1"/>
  <c r="D12" i="84"/>
  <c r="E12" i="84" s="1"/>
  <c r="E18" i="84" s="1"/>
  <c r="C10" i="84"/>
  <c r="B10" i="84"/>
  <c r="E9" i="84"/>
  <c r="D9" i="84"/>
  <c r="F9" i="84" s="1"/>
  <c r="D8" i="84"/>
  <c r="E8" i="84" s="1"/>
  <c r="E7" i="84"/>
  <c r="D7" i="84"/>
  <c r="F7" i="84" s="1"/>
  <c r="D6" i="84"/>
  <c r="E6" i="84" s="1"/>
  <c r="D4" i="84"/>
  <c r="E4" i="84" s="1"/>
  <c r="F3" i="84"/>
  <c r="C97" i="83"/>
  <c r="B97" i="83"/>
  <c r="E96" i="83"/>
  <c r="D96" i="83"/>
  <c r="F96" i="83" s="1"/>
  <c r="D95" i="83"/>
  <c r="E95" i="83" s="1"/>
  <c r="E94" i="83"/>
  <c r="D94" i="83"/>
  <c r="F94" i="83" s="1"/>
  <c r="D93" i="83"/>
  <c r="E93" i="83" s="1"/>
  <c r="E92" i="83"/>
  <c r="D92" i="83"/>
  <c r="F92" i="83" s="1"/>
  <c r="D91" i="83"/>
  <c r="E91" i="83" s="1"/>
  <c r="E90" i="83"/>
  <c r="D90" i="83"/>
  <c r="F90" i="83" s="1"/>
  <c r="C88" i="83"/>
  <c r="B88" i="83"/>
  <c r="E87" i="83"/>
  <c r="D87" i="83"/>
  <c r="F87" i="83" s="1"/>
  <c r="D86" i="83"/>
  <c r="E86" i="83" s="1"/>
  <c r="E85" i="83"/>
  <c r="D85" i="83"/>
  <c r="F85" i="83" s="1"/>
  <c r="D84" i="83"/>
  <c r="E84" i="83" s="1"/>
  <c r="E83" i="83"/>
  <c r="D83" i="83"/>
  <c r="F83" i="83" s="1"/>
  <c r="D82" i="83"/>
  <c r="E82" i="83" s="1"/>
  <c r="E81" i="83"/>
  <c r="D81" i="83"/>
  <c r="F81" i="83" s="1"/>
  <c r="C79" i="83"/>
  <c r="C98" i="83" s="1"/>
  <c r="B79" i="83"/>
  <c r="E78" i="83"/>
  <c r="D78" i="83"/>
  <c r="E77" i="83"/>
  <c r="E79" i="83" s="1"/>
  <c r="D77" i="83"/>
  <c r="D79" i="83" s="1"/>
  <c r="F75" i="83"/>
  <c r="C75" i="83"/>
  <c r="B75" i="83"/>
  <c r="D74" i="83"/>
  <c r="E74" i="83" s="1"/>
  <c r="D73" i="83"/>
  <c r="E73" i="83" s="1"/>
  <c r="D72" i="83"/>
  <c r="E72" i="83" s="1"/>
  <c r="D71" i="83"/>
  <c r="E71" i="83" s="1"/>
  <c r="D70" i="83"/>
  <c r="E70" i="83" s="1"/>
  <c r="D69" i="83"/>
  <c r="E69" i="83" s="1"/>
  <c r="D68" i="83"/>
  <c r="E68" i="83" s="1"/>
  <c r="D67" i="83"/>
  <c r="E67" i="83" s="1"/>
  <c r="D66" i="83"/>
  <c r="E66" i="83" s="1"/>
  <c r="E75" i="83" s="1"/>
  <c r="C64" i="83"/>
  <c r="B64" i="83"/>
  <c r="F63" i="83"/>
  <c r="D63" i="83"/>
  <c r="E63" i="83" s="1"/>
  <c r="E62" i="83"/>
  <c r="D62" i="83"/>
  <c r="F62" i="83" s="1"/>
  <c r="F61" i="83"/>
  <c r="D61" i="83"/>
  <c r="E61" i="83" s="1"/>
  <c r="E60" i="83"/>
  <c r="D60" i="83"/>
  <c r="F60" i="83" s="1"/>
  <c r="F59" i="83"/>
  <c r="F64" i="83" s="1"/>
  <c r="D59" i="83"/>
  <c r="E58" i="83"/>
  <c r="D58" i="83"/>
  <c r="F58" i="83" s="1"/>
  <c r="F57" i="83"/>
  <c r="D57" i="83"/>
  <c r="E57" i="83" s="1"/>
  <c r="E56" i="83"/>
  <c r="D56" i="83"/>
  <c r="F56" i="83" s="1"/>
  <c r="F55" i="83"/>
  <c r="D55" i="83"/>
  <c r="E55" i="83" s="1"/>
  <c r="E54" i="83"/>
  <c r="D54" i="83"/>
  <c r="F54" i="83" s="1"/>
  <c r="F53" i="83"/>
  <c r="D53" i="83"/>
  <c r="E53" i="83" s="1"/>
  <c r="E52" i="83"/>
  <c r="D52" i="83"/>
  <c r="F52" i="83" s="1"/>
  <c r="F51" i="83"/>
  <c r="D51" i="83"/>
  <c r="E51" i="83" s="1"/>
  <c r="E50" i="83"/>
  <c r="D50" i="83"/>
  <c r="F50" i="83" s="1"/>
  <c r="F49" i="83"/>
  <c r="D49" i="83"/>
  <c r="E49" i="83" s="1"/>
  <c r="E48" i="83"/>
  <c r="D48" i="83"/>
  <c r="F48" i="83" s="1"/>
  <c r="F47" i="83"/>
  <c r="D47" i="83"/>
  <c r="E47" i="83" s="1"/>
  <c r="E46" i="83"/>
  <c r="D46" i="83"/>
  <c r="F46" i="83" s="1"/>
  <c r="F45" i="83"/>
  <c r="D45" i="83"/>
  <c r="E45" i="83" s="1"/>
  <c r="E44" i="83"/>
  <c r="D44" i="83"/>
  <c r="F44" i="83" s="1"/>
  <c r="F43" i="83"/>
  <c r="D43" i="83"/>
  <c r="E43" i="83" s="1"/>
  <c r="E42" i="83"/>
  <c r="D42" i="83"/>
  <c r="F42" i="83" s="1"/>
  <c r="F41" i="83"/>
  <c r="D41" i="83"/>
  <c r="E41" i="83" s="1"/>
  <c r="E40" i="83"/>
  <c r="D40" i="83"/>
  <c r="F40" i="83" s="1"/>
  <c r="F39" i="83"/>
  <c r="D39" i="83"/>
  <c r="E39" i="83" s="1"/>
  <c r="E38" i="83"/>
  <c r="D38" i="83"/>
  <c r="F38" i="83" s="1"/>
  <c r="C37" i="83"/>
  <c r="B37" i="83"/>
  <c r="E36" i="83"/>
  <c r="D36" i="83"/>
  <c r="F36" i="83" s="1"/>
  <c r="F35" i="83"/>
  <c r="D35" i="83"/>
  <c r="E35" i="83" s="1"/>
  <c r="E34" i="83"/>
  <c r="D34" i="83"/>
  <c r="F34" i="83" s="1"/>
  <c r="F33" i="83"/>
  <c r="D33" i="83"/>
  <c r="E33" i="83" s="1"/>
  <c r="E32" i="83"/>
  <c r="D32" i="83"/>
  <c r="F32" i="83" s="1"/>
  <c r="D31" i="83"/>
  <c r="E30" i="83"/>
  <c r="D30" i="83"/>
  <c r="F30" i="83" s="1"/>
  <c r="C28" i="83"/>
  <c r="B28" i="83"/>
  <c r="E27" i="83"/>
  <c r="D27" i="83"/>
  <c r="F27" i="83" s="1"/>
  <c r="F26" i="83"/>
  <c r="D26" i="83"/>
  <c r="E26" i="83" s="1"/>
  <c r="E25" i="83"/>
  <c r="D25" i="83"/>
  <c r="F25" i="83" s="1"/>
  <c r="F24" i="83"/>
  <c r="D24" i="83"/>
  <c r="E24" i="83" s="1"/>
  <c r="F23" i="83"/>
  <c r="D23" i="83"/>
  <c r="E23" i="83" s="1"/>
  <c r="I22" i="83"/>
  <c r="D22" i="83"/>
  <c r="E22" i="83" s="1"/>
  <c r="D21" i="83"/>
  <c r="E21" i="83" s="1"/>
  <c r="E20" i="83"/>
  <c r="D20" i="83"/>
  <c r="F20" i="83" s="1"/>
  <c r="C18" i="83"/>
  <c r="B18" i="83"/>
  <c r="E17" i="83"/>
  <c r="D17" i="83"/>
  <c r="F17" i="83" s="1"/>
  <c r="D16" i="83"/>
  <c r="E16" i="83" s="1"/>
  <c r="E15" i="83"/>
  <c r="D15" i="83"/>
  <c r="F15" i="83" s="1"/>
  <c r="D14" i="83"/>
  <c r="E14" i="83" s="1"/>
  <c r="E13" i="83"/>
  <c r="D13" i="83"/>
  <c r="F13" i="83" s="1"/>
  <c r="D12" i="83"/>
  <c r="E12" i="83" s="1"/>
  <c r="E18" i="83" s="1"/>
  <c r="C10" i="83"/>
  <c r="B10" i="83"/>
  <c r="E9" i="83"/>
  <c r="D9" i="83"/>
  <c r="F9" i="83" s="1"/>
  <c r="D8" i="83"/>
  <c r="E8" i="83" s="1"/>
  <c r="E7" i="83"/>
  <c r="D7" i="83"/>
  <c r="F7" i="83" s="1"/>
  <c r="D6" i="83"/>
  <c r="E6" i="83" s="1"/>
  <c r="E5" i="83"/>
  <c r="D5" i="83"/>
  <c r="F5" i="83" s="1"/>
  <c r="D4" i="83"/>
  <c r="E4" i="83" s="1"/>
  <c r="E3" i="83"/>
  <c r="D3" i="83"/>
  <c r="F3" i="83" s="1"/>
  <c r="C97" i="82"/>
  <c r="B97" i="82"/>
  <c r="E96" i="82"/>
  <c r="D96" i="82"/>
  <c r="F96" i="82" s="1"/>
  <c r="F95" i="82"/>
  <c r="D95" i="82"/>
  <c r="E95" i="82" s="1"/>
  <c r="E94" i="82"/>
  <c r="D94" i="82"/>
  <c r="F94" i="82" s="1"/>
  <c r="F93" i="82"/>
  <c r="D93" i="82"/>
  <c r="E93" i="82" s="1"/>
  <c r="E92" i="82"/>
  <c r="D92" i="82"/>
  <c r="F92" i="82" s="1"/>
  <c r="F91" i="82"/>
  <c r="F97" i="82" s="1"/>
  <c r="D91" i="82"/>
  <c r="E91" i="82" s="1"/>
  <c r="E90" i="82"/>
  <c r="E97" i="82" s="1"/>
  <c r="D90" i="82"/>
  <c r="F90" i="82" s="1"/>
  <c r="C88" i="82"/>
  <c r="B88" i="82"/>
  <c r="E87" i="82"/>
  <c r="D87" i="82"/>
  <c r="F87" i="82" s="1"/>
  <c r="F86" i="82"/>
  <c r="D86" i="82"/>
  <c r="E86" i="82" s="1"/>
  <c r="E85" i="82"/>
  <c r="D85" i="82"/>
  <c r="F85" i="82" s="1"/>
  <c r="F84" i="82"/>
  <c r="D84" i="82"/>
  <c r="E84" i="82" s="1"/>
  <c r="E83" i="82"/>
  <c r="D83" i="82"/>
  <c r="F83" i="82" s="1"/>
  <c r="F82" i="82"/>
  <c r="F88" i="82" s="1"/>
  <c r="D82" i="82"/>
  <c r="E82" i="82" s="1"/>
  <c r="E81" i="82"/>
  <c r="E88" i="82" s="1"/>
  <c r="D81" i="82"/>
  <c r="F81" i="82" s="1"/>
  <c r="E79" i="82"/>
  <c r="C79" i="82"/>
  <c r="C98" i="82" s="1"/>
  <c r="B79" i="82"/>
  <c r="E78" i="82"/>
  <c r="D78" i="82"/>
  <c r="E77" i="82"/>
  <c r="D77" i="82"/>
  <c r="D79" i="82" s="1"/>
  <c r="F75" i="82"/>
  <c r="C75" i="82"/>
  <c r="B75" i="82"/>
  <c r="D74" i="82"/>
  <c r="E74" i="82" s="1"/>
  <c r="D73" i="82"/>
  <c r="E73" i="82" s="1"/>
  <c r="D72" i="82"/>
  <c r="E72" i="82" s="1"/>
  <c r="D71" i="82"/>
  <c r="E71" i="82" s="1"/>
  <c r="D70" i="82"/>
  <c r="E70" i="82" s="1"/>
  <c r="D69" i="82"/>
  <c r="E69" i="82" s="1"/>
  <c r="D68" i="82"/>
  <c r="E68" i="82" s="1"/>
  <c r="D67" i="82"/>
  <c r="E67" i="82" s="1"/>
  <c r="D66" i="82"/>
  <c r="E66" i="82" s="1"/>
  <c r="C64" i="82"/>
  <c r="B64" i="82"/>
  <c r="D63" i="82"/>
  <c r="E63" i="82" s="1"/>
  <c r="E62" i="82"/>
  <c r="D62" i="82"/>
  <c r="F62" i="82" s="1"/>
  <c r="D61" i="82"/>
  <c r="E61" i="82" s="1"/>
  <c r="E60" i="82"/>
  <c r="D60" i="82"/>
  <c r="F60" i="82" s="1"/>
  <c r="D59" i="82"/>
  <c r="E58" i="82"/>
  <c r="D58" i="82"/>
  <c r="F58" i="82" s="1"/>
  <c r="D57" i="82"/>
  <c r="E57" i="82" s="1"/>
  <c r="E56" i="82"/>
  <c r="D56" i="82"/>
  <c r="F56" i="82" s="1"/>
  <c r="D55" i="82"/>
  <c r="E55" i="82" s="1"/>
  <c r="E54" i="82"/>
  <c r="D54" i="82"/>
  <c r="F54" i="82" s="1"/>
  <c r="D53" i="82"/>
  <c r="E53" i="82" s="1"/>
  <c r="E52" i="82"/>
  <c r="D52" i="82"/>
  <c r="F52" i="82" s="1"/>
  <c r="D51" i="82"/>
  <c r="E51" i="82" s="1"/>
  <c r="E50" i="82"/>
  <c r="D50" i="82"/>
  <c r="F50" i="82" s="1"/>
  <c r="D49" i="82"/>
  <c r="E49" i="82" s="1"/>
  <c r="E48" i="82"/>
  <c r="D48" i="82"/>
  <c r="F48" i="82" s="1"/>
  <c r="D47" i="82"/>
  <c r="E47" i="82" s="1"/>
  <c r="E46" i="82"/>
  <c r="D46" i="82"/>
  <c r="F46" i="82" s="1"/>
  <c r="D45" i="82"/>
  <c r="E45" i="82" s="1"/>
  <c r="E44" i="82"/>
  <c r="D44" i="82"/>
  <c r="F44" i="82" s="1"/>
  <c r="D43" i="82"/>
  <c r="E43" i="82" s="1"/>
  <c r="E42" i="82"/>
  <c r="D42" i="82"/>
  <c r="F42" i="82" s="1"/>
  <c r="D41" i="82"/>
  <c r="E41" i="82" s="1"/>
  <c r="E40" i="82"/>
  <c r="D40" i="82"/>
  <c r="F40" i="82" s="1"/>
  <c r="D39" i="82"/>
  <c r="E39" i="82" s="1"/>
  <c r="E38" i="82"/>
  <c r="D38" i="82"/>
  <c r="F38" i="82" s="1"/>
  <c r="C37" i="82"/>
  <c r="B37" i="82"/>
  <c r="E36" i="82"/>
  <c r="D36" i="82"/>
  <c r="F36" i="82" s="1"/>
  <c r="D35" i="82"/>
  <c r="E35" i="82" s="1"/>
  <c r="E34" i="82"/>
  <c r="D34" i="82"/>
  <c r="F34" i="82" s="1"/>
  <c r="D33" i="82"/>
  <c r="E33" i="82" s="1"/>
  <c r="E32" i="82"/>
  <c r="D32" i="82"/>
  <c r="F32" i="82" s="1"/>
  <c r="D31" i="82"/>
  <c r="E31" i="82" s="1"/>
  <c r="E30" i="82"/>
  <c r="D30" i="82"/>
  <c r="F30" i="82" s="1"/>
  <c r="C28" i="82"/>
  <c r="B28" i="82"/>
  <c r="E27" i="82"/>
  <c r="D27" i="82"/>
  <c r="F27" i="82" s="1"/>
  <c r="D26" i="82"/>
  <c r="E26" i="82" s="1"/>
  <c r="E25" i="82"/>
  <c r="D25" i="82"/>
  <c r="F25" i="82" s="1"/>
  <c r="D24" i="82"/>
  <c r="E24" i="82" s="1"/>
  <c r="D23" i="82"/>
  <c r="E23" i="82" s="1"/>
  <c r="I22" i="82"/>
  <c r="F22" i="82"/>
  <c r="D22" i="82"/>
  <c r="E22" i="82" s="1"/>
  <c r="F21" i="82"/>
  <c r="D21" i="82"/>
  <c r="E21" i="82" s="1"/>
  <c r="E20" i="82"/>
  <c r="E28" i="82" s="1"/>
  <c r="D20" i="82"/>
  <c r="F20" i="82" s="1"/>
  <c r="C18" i="82"/>
  <c r="B18" i="82"/>
  <c r="E17" i="82"/>
  <c r="D17" i="82"/>
  <c r="F17" i="82" s="1"/>
  <c r="F16" i="82"/>
  <c r="D16" i="82"/>
  <c r="E16" i="82" s="1"/>
  <c r="E15" i="82"/>
  <c r="D15" i="82"/>
  <c r="F15" i="82" s="1"/>
  <c r="F14" i="82"/>
  <c r="D14" i="82"/>
  <c r="E14" i="82" s="1"/>
  <c r="E13" i="82"/>
  <c r="D13" i="82"/>
  <c r="F13" i="82" s="1"/>
  <c r="F12" i="82"/>
  <c r="F18" i="82" s="1"/>
  <c r="D12" i="82"/>
  <c r="E12" i="82" s="1"/>
  <c r="E18" i="82" s="1"/>
  <c r="C10" i="82"/>
  <c r="B10" i="82"/>
  <c r="D9" i="82"/>
  <c r="E9" i="82" s="1"/>
  <c r="E8" i="82"/>
  <c r="D8" i="82"/>
  <c r="F8" i="82" s="1"/>
  <c r="D7" i="82"/>
  <c r="E7" i="82" s="1"/>
  <c r="E6" i="82"/>
  <c r="D6" i="82"/>
  <c r="F6" i="82" s="1"/>
  <c r="D5" i="82"/>
  <c r="E5" i="82" s="1"/>
  <c r="E4" i="82"/>
  <c r="D4" i="82"/>
  <c r="F4" i="82" s="1"/>
  <c r="D3" i="82"/>
  <c r="D10" i="82" s="1"/>
  <c r="C97" i="81"/>
  <c r="B97" i="81"/>
  <c r="E96" i="81"/>
  <c r="D96" i="81"/>
  <c r="F96" i="81" s="1"/>
  <c r="D95" i="81"/>
  <c r="E95" i="81" s="1"/>
  <c r="E94" i="81"/>
  <c r="D94" i="81"/>
  <c r="F94" i="81" s="1"/>
  <c r="D93" i="81"/>
  <c r="E93" i="81" s="1"/>
  <c r="E92" i="81"/>
  <c r="D92" i="81"/>
  <c r="F92" i="81" s="1"/>
  <c r="E91" i="81"/>
  <c r="D90" i="81"/>
  <c r="F90" i="81" s="1"/>
  <c r="C88" i="81"/>
  <c r="B88" i="81"/>
  <c r="E87" i="81"/>
  <c r="D87" i="81"/>
  <c r="F87" i="81" s="1"/>
  <c r="D86" i="81"/>
  <c r="E86" i="81" s="1"/>
  <c r="E85" i="81"/>
  <c r="D85" i="81"/>
  <c r="F85" i="81" s="1"/>
  <c r="D84" i="81"/>
  <c r="E84" i="81" s="1"/>
  <c r="E83" i="81"/>
  <c r="D83" i="81"/>
  <c r="F83" i="81" s="1"/>
  <c r="D82" i="81"/>
  <c r="E82" i="81" s="1"/>
  <c r="E81" i="81"/>
  <c r="D81" i="81"/>
  <c r="F81" i="81" s="1"/>
  <c r="C79" i="81"/>
  <c r="B79" i="81"/>
  <c r="E78" i="81"/>
  <c r="D78" i="81"/>
  <c r="E77" i="81"/>
  <c r="E79" i="81" s="1"/>
  <c r="D77" i="81"/>
  <c r="D79" i="81" s="1"/>
  <c r="F75" i="81"/>
  <c r="C75" i="81"/>
  <c r="B75" i="81"/>
  <c r="D74" i="81"/>
  <c r="E74" i="81" s="1"/>
  <c r="D73" i="81"/>
  <c r="E73" i="81" s="1"/>
  <c r="D72" i="81"/>
  <c r="E72" i="81" s="1"/>
  <c r="D71" i="81"/>
  <c r="E71" i="81" s="1"/>
  <c r="D70" i="81"/>
  <c r="E70" i="81" s="1"/>
  <c r="D69" i="81"/>
  <c r="E69" i="81" s="1"/>
  <c r="D68" i="81"/>
  <c r="E68" i="81" s="1"/>
  <c r="D67" i="81"/>
  <c r="E67" i="81" s="1"/>
  <c r="D66" i="81"/>
  <c r="E66" i="81" s="1"/>
  <c r="E75" i="81" s="1"/>
  <c r="C64" i="81"/>
  <c r="B64" i="81"/>
  <c r="F63" i="81"/>
  <c r="D63" i="81"/>
  <c r="E63" i="81" s="1"/>
  <c r="E62" i="81"/>
  <c r="D62" i="81"/>
  <c r="F62" i="81" s="1"/>
  <c r="F61" i="81"/>
  <c r="D61" i="81"/>
  <c r="E61" i="81" s="1"/>
  <c r="E60" i="81"/>
  <c r="D60" i="81"/>
  <c r="F60" i="81" s="1"/>
  <c r="F59" i="81"/>
  <c r="F64" i="81" s="1"/>
  <c r="D59" i="81"/>
  <c r="E58" i="81"/>
  <c r="D58" i="81"/>
  <c r="F58" i="81" s="1"/>
  <c r="F57" i="81"/>
  <c r="D57" i="81"/>
  <c r="E57" i="81" s="1"/>
  <c r="E56" i="81"/>
  <c r="D56" i="81"/>
  <c r="F56" i="81" s="1"/>
  <c r="F55" i="81"/>
  <c r="D55" i="81"/>
  <c r="E55" i="81" s="1"/>
  <c r="E54" i="81"/>
  <c r="D54" i="81"/>
  <c r="F54" i="81" s="1"/>
  <c r="F53" i="81"/>
  <c r="D53" i="81"/>
  <c r="E53" i="81" s="1"/>
  <c r="E52" i="81"/>
  <c r="D52" i="81"/>
  <c r="F52" i="81" s="1"/>
  <c r="F51" i="81"/>
  <c r="D51" i="81"/>
  <c r="E51" i="81" s="1"/>
  <c r="E50" i="81"/>
  <c r="D50" i="81"/>
  <c r="F50" i="81" s="1"/>
  <c r="F49" i="81"/>
  <c r="D49" i="81"/>
  <c r="E49" i="81" s="1"/>
  <c r="E48" i="81"/>
  <c r="D48" i="81"/>
  <c r="F48" i="81" s="1"/>
  <c r="F47" i="81"/>
  <c r="D47" i="81"/>
  <c r="E47" i="81" s="1"/>
  <c r="E46" i="81"/>
  <c r="D46" i="81"/>
  <c r="F46" i="81" s="1"/>
  <c r="F45" i="81"/>
  <c r="D45" i="81"/>
  <c r="E45" i="81" s="1"/>
  <c r="E44" i="81"/>
  <c r="D44" i="81"/>
  <c r="F44" i="81" s="1"/>
  <c r="F43" i="81"/>
  <c r="D43" i="81"/>
  <c r="E43" i="81" s="1"/>
  <c r="E42" i="81"/>
  <c r="D42" i="81"/>
  <c r="F42" i="81" s="1"/>
  <c r="F41" i="81"/>
  <c r="D41" i="81"/>
  <c r="E41" i="81" s="1"/>
  <c r="E40" i="81"/>
  <c r="D40" i="81"/>
  <c r="F40" i="81" s="1"/>
  <c r="F39" i="81"/>
  <c r="D39" i="81"/>
  <c r="E39" i="81" s="1"/>
  <c r="E38" i="81"/>
  <c r="D38" i="81"/>
  <c r="F38" i="81" s="1"/>
  <c r="C37" i="81"/>
  <c r="B37" i="81"/>
  <c r="E36" i="81"/>
  <c r="D36" i="81"/>
  <c r="F36" i="81" s="1"/>
  <c r="F35" i="81"/>
  <c r="D35" i="81"/>
  <c r="E35" i="81" s="1"/>
  <c r="E34" i="81"/>
  <c r="D34" i="81"/>
  <c r="F34" i="81" s="1"/>
  <c r="F33" i="81"/>
  <c r="D33" i="81"/>
  <c r="D32" i="81"/>
  <c r="D31" i="81"/>
  <c r="E31" i="81" s="1"/>
  <c r="D30" i="81"/>
  <c r="F30" i="81" s="1"/>
  <c r="C28" i="81"/>
  <c r="B28" i="81"/>
  <c r="E27" i="81"/>
  <c r="D27" i="81"/>
  <c r="F27" i="81" s="1"/>
  <c r="F26" i="81"/>
  <c r="D26" i="81"/>
  <c r="E26" i="81" s="1"/>
  <c r="E25" i="81"/>
  <c r="D25" i="81"/>
  <c r="F25" i="81" s="1"/>
  <c r="F24" i="81"/>
  <c r="D24" i="81"/>
  <c r="E24" i="81" s="1"/>
  <c r="F23" i="81"/>
  <c r="D23" i="81"/>
  <c r="E23" i="81" s="1"/>
  <c r="I22" i="81"/>
  <c r="D22" i="81"/>
  <c r="E22" i="81" s="1"/>
  <c r="D21" i="81"/>
  <c r="E21" i="81" s="1"/>
  <c r="D20" i="81"/>
  <c r="F20" i="81" s="1"/>
  <c r="C18" i="81"/>
  <c r="B18" i="81"/>
  <c r="E17" i="81"/>
  <c r="D17" i="81"/>
  <c r="F17" i="81" s="1"/>
  <c r="D16" i="81"/>
  <c r="E16" i="81" s="1"/>
  <c r="E15" i="81"/>
  <c r="D15" i="81"/>
  <c r="F15" i="81" s="1"/>
  <c r="D14" i="81"/>
  <c r="E14" i="81" s="1"/>
  <c r="E13" i="81"/>
  <c r="D13" i="81"/>
  <c r="F13" i="81" s="1"/>
  <c r="D12" i="81"/>
  <c r="E12" i="81" s="1"/>
  <c r="E18" i="81" s="1"/>
  <c r="C10" i="81"/>
  <c r="B10" i="81"/>
  <c r="E9" i="81"/>
  <c r="D9" i="81"/>
  <c r="F9" i="81" s="1"/>
  <c r="D8" i="81"/>
  <c r="E8" i="81" s="1"/>
  <c r="E7" i="81"/>
  <c r="D7" i="81"/>
  <c r="F7" i="81" s="1"/>
  <c r="D6" i="81"/>
  <c r="E6" i="81" s="1"/>
  <c r="D5" i="81"/>
  <c r="F5" i="81" s="1"/>
  <c r="D4" i="81"/>
  <c r="D3" i="81"/>
  <c r="F3" i="81" s="1"/>
  <c r="C97" i="80"/>
  <c r="B97" i="80"/>
  <c r="D96" i="80"/>
  <c r="E96" i="80" s="1"/>
  <c r="E95" i="80"/>
  <c r="D95" i="80"/>
  <c r="F95" i="80" s="1"/>
  <c r="D94" i="80"/>
  <c r="E94" i="80" s="1"/>
  <c r="E93" i="80"/>
  <c r="D93" i="80"/>
  <c r="F93" i="80" s="1"/>
  <c r="D92" i="80"/>
  <c r="E92" i="80" s="1"/>
  <c r="E91" i="80"/>
  <c r="D91" i="80"/>
  <c r="F91" i="80" s="1"/>
  <c r="D90" i="80"/>
  <c r="F90" i="80" s="1"/>
  <c r="C88" i="80"/>
  <c r="B88" i="80"/>
  <c r="F87" i="80"/>
  <c r="D87" i="80"/>
  <c r="E87" i="80" s="1"/>
  <c r="E86" i="80"/>
  <c r="D86" i="80"/>
  <c r="F86" i="80" s="1"/>
  <c r="F85" i="80"/>
  <c r="D85" i="80"/>
  <c r="E85" i="80" s="1"/>
  <c r="E84" i="80"/>
  <c r="D84" i="80"/>
  <c r="F84" i="80" s="1"/>
  <c r="F83" i="80"/>
  <c r="D83" i="80"/>
  <c r="E83" i="80" s="1"/>
  <c r="E82" i="80"/>
  <c r="D82" i="80"/>
  <c r="F82" i="80" s="1"/>
  <c r="F81" i="80"/>
  <c r="F88" i="80" s="1"/>
  <c r="D81" i="80"/>
  <c r="C79" i="80"/>
  <c r="B79" i="80"/>
  <c r="D78" i="80"/>
  <c r="E78" i="80" s="1"/>
  <c r="D77" i="80"/>
  <c r="E77" i="80" s="1"/>
  <c r="E79" i="80" s="1"/>
  <c r="F75" i="80"/>
  <c r="C75" i="80"/>
  <c r="B75" i="80"/>
  <c r="E74" i="80"/>
  <c r="D74" i="80"/>
  <c r="E73" i="80"/>
  <c r="D73" i="80"/>
  <c r="E72" i="80"/>
  <c r="D72" i="80"/>
  <c r="E71" i="80"/>
  <c r="D71" i="80"/>
  <c r="E70" i="80"/>
  <c r="D70" i="80"/>
  <c r="E69" i="80"/>
  <c r="D69" i="80"/>
  <c r="E68" i="80"/>
  <c r="D68" i="80"/>
  <c r="E67" i="80"/>
  <c r="D67" i="80"/>
  <c r="D66" i="80"/>
  <c r="D75" i="80" s="1"/>
  <c r="C64" i="80"/>
  <c r="B64" i="80"/>
  <c r="E63" i="80"/>
  <c r="D63" i="80"/>
  <c r="F63" i="80" s="1"/>
  <c r="D62" i="80"/>
  <c r="E62" i="80" s="1"/>
  <c r="E61" i="80"/>
  <c r="D61" i="80"/>
  <c r="F61" i="80" s="1"/>
  <c r="D60" i="80"/>
  <c r="E60" i="80" s="1"/>
  <c r="E59" i="80"/>
  <c r="D59" i="80"/>
  <c r="F59" i="80" s="1"/>
  <c r="D58" i="80"/>
  <c r="E58" i="80" s="1"/>
  <c r="E57" i="80"/>
  <c r="D57" i="80"/>
  <c r="F57" i="80" s="1"/>
  <c r="D56" i="80"/>
  <c r="E56" i="80" s="1"/>
  <c r="E55" i="80"/>
  <c r="D55" i="80"/>
  <c r="F55" i="80" s="1"/>
  <c r="D54" i="80"/>
  <c r="E54" i="80" s="1"/>
  <c r="D53" i="80"/>
  <c r="F53" i="80" s="1"/>
  <c r="D52" i="80"/>
  <c r="E52" i="80" s="1"/>
  <c r="D51" i="80"/>
  <c r="D50" i="80"/>
  <c r="E50" i="80" s="1"/>
  <c r="D49" i="80"/>
  <c r="F49" i="80" s="1"/>
  <c r="D48" i="80"/>
  <c r="E48" i="80" s="1"/>
  <c r="E47" i="80"/>
  <c r="D47" i="80"/>
  <c r="F47" i="80" s="1"/>
  <c r="D46" i="80"/>
  <c r="E46" i="80" s="1"/>
  <c r="E45" i="80"/>
  <c r="D45" i="80"/>
  <c r="F45" i="80" s="1"/>
  <c r="D44" i="80"/>
  <c r="E44" i="80" s="1"/>
  <c r="E43" i="80"/>
  <c r="D43" i="80"/>
  <c r="F43" i="80" s="1"/>
  <c r="D42" i="80"/>
  <c r="E42" i="80" s="1"/>
  <c r="D41" i="80"/>
  <c r="F41" i="80" s="1"/>
  <c r="D40" i="80"/>
  <c r="E40" i="80" s="1"/>
  <c r="D39" i="80"/>
  <c r="F39" i="80" s="1"/>
  <c r="D38" i="80"/>
  <c r="E38" i="80" s="1"/>
  <c r="C37" i="80"/>
  <c r="B37" i="80"/>
  <c r="F36" i="80"/>
  <c r="D36" i="80"/>
  <c r="E36" i="80" s="1"/>
  <c r="E35" i="80"/>
  <c r="D35" i="80"/>
  <c r="F35" i="80" s="1"/>
  <c r="F34" i="80"/>
  <c r="D34" i="80"/>
  <c r="E34" i="80" s="1"/>
  <c r="E33" i="80"/>
  <c r="D33" i="80"/>
  <c r="F33" i="80" s="1"/>
  <c r="F32" i="80"/>
  <c r="D32" i="80"/>
  <c r="E32" i="80" s="1"/>
  <c r="E31" i="80"/>
  <c r="D31" i="80"/>
  <c r="F31" i="80" s="1"/>
  <c r="D30" i="80"/>
  <c r="F30" i="80" s="1"/>
  <c r="F37" i="80" s="1"/>
  <c r="C28" i="80"/>
  <c r="B28" i="80"/>
  <c r="D27" i="80"/>
  <c r="E27" i="80" s="1"/>
  <c r="E26" i="80"/>
  <c r="D26" i="80"/>
  <c r="F26" i="80" s="1"/>
  <c r="D25" i="80"/>
  <c r="E25" i="80" s="1"/>
  <c r="E24" i="80"/>
  <c r="D24" i="80"/>
  <c r="F24" i="80" s="1"/>
  <c r="E23" i="80"/>
  <c r="D23" i="80"/>
  <c r="F23" i="80" s="1"/>
  <c r="E22" i="80"/>
  <c r="D22" i="80"/>
  <c r="F22" i="80" s="1"/>
  <c r="E21" i="80"/>
  <c r="D21" i="80"/>
  <c r="F21" i="80" s="1"/>
  <c r="F20" i="80"/>
  <c r="D20" i="80"/>
  <c r="E18" i="80"/>
  <c r="C18" i="80"/>
  <c r="B18" i="80"/>
  <c r="D17" i="80"/>
  <c r="E17" i="80" s="1"/>
  <c r="E16" i="80"/>
  <c r="D16" i="80"/>
  <c r="F16" i="80" s="1"/>
  <c r="D15" i="80"/>
  <c r="E15" i="80" s="1"/>
  <c r="E14" i="80"/>
  <c r="D14" i="80"/>
  <c r="F14" i="80" s="1"/>
  <c r="D13" i="80"/>
  <c r="E13" i="80" s="1"/>
  <c r="E12" i="80"/>
  <c r="D12" i="80"/>
  <c r="D18" i="80" s="1"/>
  <c r="C10" i="80"/>
  <c r="B10" i="80"/>
  <c r="E9" i="80"/>
  <c r="D9" i="80"/>
  <c r="F9" i="80" s="1"/>
  <c r="D8" i="80"/>
  <c r="E8" i="80" s="1"/>
  <c r="E7" i="80"/>
  <c r="D7" i="80"/>
  <c r="F7" i="80" s="1"/>
  <c r="D6" i="80"/>
  <c r="E6" i="80" s="1"/>
  <c r="E5" i="80"/>
  <c r="D5" i="80"/>
  <c r="F5" i="80" s="1"/>
  <c r="D4" i="80"/>
  <c r="E4" i="80" s="1"/>
  <c r="E3" i="80"/>
  <c r="D3" i="80"/>
  <c r="F3" i="80" s="1"/>
  <c r="C97" i="69"/>
  <c r="B97" i="69"/>
  <c r="E96" i="69"/>
  <c r="D96" i="69"/>
  <c r="F96" i="69" s="1"/>
  <c r="F95" i="69"/>
  <c r="D95" i="69"/>
  <c r="E95" i="69" s="1"/>
  <c r="E94" i="69"/>
  <c r="D94" i="69"/>
  <c r="F94" i="69" s="1"/>
  <c r="F93" i="69"/>
  <c r="D93" i="69"/>
  <c r="E93" i="69" s="1"/>
  <c r="E92" i="69"/>
  <c r="D92" i="69"/>
  <c r="F92" i="69" s="1"/>
  <c r="F91" i="69"/>
  <c r="F97" i="69" s="1"/>
  <c r="D91" i="69"/>
  <c r="E91" i="69" s="1"/>
  <c r="E90" i="69"/>
  <c r="E97" i="69" s="1"/>
  <c r="D90" i="69"/>
  <c r="F90" i="69" s="1"/>
  <c r="C88" i="69"/>
  <c r="B88" i="69"/>
  <c r="E87" i="69"/>
  <c r="D87" i="69"/>
  <c r="F87" i="69" s="1"/>
  <c r="F86" i="69"/>
  <c r="D86" i="69"/>
  <c r="E86" i="69" s="1"/>
  <c r="E85" i="69"/>
  <c r="D85" i="69"/>
  <c r="F85" i="69" s="1"/>
  <c r="F84" i="69"/>
  <c r="D84" i="69"/>
  <c r="E84" i="69" s="1"/>
  <c r="E83" i="69"/>
  <c r="D83" i="69"/>
  <c r="F83" i="69" s="1"/>
  <c r="F82" i="69"/>
  <c r="D82" i="69"/>
  <c r="E82" i="69" s="1"/>
  <c r="D81" i="69"/>
  <c r="F81" i="69" s="1"/>
  <c r="E79" i="69"/>
  <c r="C79" i="69"/>
  <c r="C98" i="69" s="1"/>
  <c r="B79" i="69"/>
  <c r="E78" i="69"/>
  <c r="D78" i="69"/>
  <c r="E77" i="69"/>
  <c r="D77" i="69"/>
  <c r="D79" i="69" s="1"/>
  <c r="F75" i="69"/>
  <c r="C75" i="69"/>
  <c r="B75" i="69"/>
  <c r="D74" i="69"/>
  <c r="E74" i="69" s="1"/>
  <c r="D73" i="69"/>
  <c r="E73" i="69" s="1"/>
  <c r="D72" i="69"/>
  <c r="E72" i="69" s="1"/>
  <c r="D71" i="69"/>
  <c r="E71" i="69" s="1"/>
  <c r="D70" i="69"/>
  <c r="E70" i="69" s="1"/>
  <c r="D69" i="69"/>
  <c r="E69" i="69" s="1"/>
  <c r="D68" i="69"/>
  <c r="E68" i="69" s="1"/>
  <c r="D67" i="69"/>
  <c r="E67" i="69" s="1"/>
  <c r="D66" i="69"/>
  <c r="E66" i="69" s="1"/>
  <c r="C64" i="69"/>
  <c r="B64" i="69"/>
  <c r="D63" i="69"/>
  <c r="E63" i="69" s="1"/>
  <c r="E62" i="69"/>
  <c r="D62" i="69"/>
  <c r="F62" i="69" s="1"/>
  <c r="D61" i="69"/>
  <c r="E61" i="69" s="1"/>
  <c r="E60" i="69"/>
  <c r="D60" i="69"/>
  <c r="F60" i="69" s="1"/>
  <c r="D59" i="69"/>
  <c r="E58" i="69"/>
  <c r="D58" i="69"/>
  <c r="F58" i="69" s="1"/>
  <c r="D57" i="69"/>
  <c r="E57" i="69" s="1"/>
  <c r="E56" i="69"/>
  <c r="D56" i="69"/>
  <c r="F56" i="69" s="1"/>
  <c r="D55" i="69"/>
  <c r="E55" i="69" s="1"/>
  <c r="E54" i="69"/>
  <c r="D54" i="69"/>
  <c r="F54" i="69" s="1"/>
  <c r="D53" i="69"/>
  <c r="E53" i="69" s="1"/>
  <c r="E52" i="69"/>
  <c r="D52" i="69"/>
  <c r="F52" i="69" s="1"/>
  <c r="D51" i="69"/>
  <c r="E51" i="69" s="1"/>
  <c r="D50" i="69"/>
  <c r="F50" i="69" s="1"/>
  <c r="D49" i="69"/>
  <c r="E49" i="69" s="1"/>
  <c r="E48" i="69"/>
  <c r="D48" i="69"/>
  <c r="F48" i="69" s="1"/>
  <c r="D47" i="69"/>
  <c r="E47" i="69" s="1"/>
  <c r="E46" i="69"/>
  <c r="D46" i="69"/>
  <c r="F46" i="69" s="1"/>
  <c r="D45" i="69"/>
  <c r="E45" i="69" s="1"/>
  <c r="E44" i="69"/>
  <c r="D44" i="69"/>
  <c r="F44" i="69" s="1"/>
  <c r="D43" i="69"/>
  <c r="E43" i="69" s="1"/>
  <c r="E42" i="69"/>
  <c r="D42" i="69"/>
  <c r="F42" i="69" s="1"/>
  <c r="D41" i="69"/>
  <c r="E41" i="69" s="1"/>
  <c r="D40" i="69"/>
  <c r="F40" i="69" s="1"/>
  <c r="D39" i="69"/>
  <c r="E39" i="69" s="1"/>
  <c r="E38" i="69"/>
  <c r="D38" i="69"/>
  <c r="F38" i="69" s="1"/>
  <c r="C37" i="69"/>
  <c r="B37" i="69"/>
  <c r="E36" i="69"/>
  <c r="D36" i="69"/>
  <c r="F36" i="69" s="1"/>
  <c r="D35" i="69"/>
  <c r="E35" i="69" s="1"/>
  <c r="E34" i="69"/>
  <c r="D34" i="69"/>
  <c r="F34" i="69" s="1"/>
  <c r="D33" i="69"/>
  <c r="E33" i="69" s="1"/>
  <c r="E32" i="69"/>
  <c r="D32" i="69"/>
  <c r="F32" i="69" s="1"/>
  <c r="D31" i="69"/>
  <c r="E31" i="69" s="1"/>
  <c r="E30" i="69"/>
  <c r="D30" i="69"/>
  <c r="F30" i="69" s="1"/>
  <c r="C28" i="69"/>
  <c r="B28" i="69"/>
  <c r="E27" i="69"/>
  <c r="D27" i="69"/>
  <c r="F27" i="69" s="1"/>
  <c r="D26" i="69"/>
  <c r="E26" i="69" s="1"/>
  <c r="E25" i="69"/>
  <c r="D25" i="69"/>
  <c r="F25" i="69" s="1"/>
  <c r="D24" i="69"/>
  <c r="E24" i="69" s="1"/>
  <c r="D23" i="69"/>
  <c r="E23" i="69" s="1"/>
  <c r="I22" i="69"/>
  <c r="F22" i="69"/>
  <c r="D22" i="69"/>
  <c r="E22" i="69" s="1"/>
  <c r="F21" i="69"/>
  <c r="D21" i="69"/>
  <c r="E21" i="69" s="1"/>
  <c r="E20" i="69"/>
  <c r="E28" i="69" s="1"/>
  <c r="D20" i="69"/>
  <c r="F20" i="69" s="1"/>
  <c r="C18" i="69"/>
  <c r="B18" i="69"/>
  <c r="E17" i="69"/>
  <c r="D17" i="69"/>
  <c r="F17" i="69" s="1"/>
  <c r="F16" i="69"/>
  <c r="D16" i="69"/>
  <c r="E16" i="69" s="1"/>
  <c r="E15" i="69"/>
  <c r="D15" i="69"/>
  <c r="F15" i="69" s="1"/>
  <c r="F14" i="69"/>
  <c r="D14" i="69"/>
  <c r="E14" i="69" s="1"/>
  <c r="E13" i="69"/>
  <c r="D13" i="69"/>
  <c r="F13" i="69" s="1"/>
  <c r="F12" i="69"/>
  <c r="F18" i="69" s="1"/>
  <c r="D12" i="69"/>
  <c r="E12" i="69" s="1"/>
  <c r="E18" i="69" s="1"/>
  <c r="C10" i="69"/>
  <c r="B10" i="69"/>
  <c r="D9" i="69"/>
  <c r="E9" i="69" s="1"/>
  <c r="E8" i="69"/>
  <c r="D8" i="69"/>
  <c r="F8" i="69" s="1"/>
  <c r="D7" i="69"/>
  <c r="E7" i="69" s="1"/>
  <c r="E6" i="69"/>
  <c r="D6" i="69"/>
  <c r="F6" i="69" s="1"/>
  <c r="D5" i="69"/>
  <c r="E5" i="69" s="1"/>
  <c r="E4" i="69"/>
  <c r="D4" i="69"/>
  <c r="F4" i="69" s="1"/>
  <c r="D3" i="69"/>
  <c r="D10" i="69" s="1"/>
  <c r="C107" i="68"/>
  <c r="B107" i="68"/>
  <c r="D106" i="68"/>
  <c r="F106" i="68" s="1"/>
  <c r="D105" i="68"/>
  <c r="E105" i="68" s="1"/>
  <c r="D104" i="68"/>
  <c r="F104" i="68" s="1"/>
  <c r="D103" i="68"/>
  <c r="E103" i="68" s="1"/>
  <c r="D102" i="68"/>
  <c r="F102" i="68" s="1"/>
  <c r="D101" i="68"/>
  <c r="E101" i="68" s="1"/>
  <c r="D100" i="68"/>
  <c r="F100" i="68" s="1"/>
  <c r="C98" i="68"/>
  <c r="B98" i="68"/>
  <c r="D97" i="68"/>
  <c r="F97" i="68" s="1"/>
  <c r="D96" i="68"/>
  <c r="E96" i="68" s="1"/>
  <c r="D95" i="68"/>
  <c r="F95" i="68" s="1"/>
  <c r="D94" i="68"/>
  <c r="E94" i="68" s="1"/>
  <c r="D93" i="68"/>
  <c r="F93" i="68" s="1"/>
  <c r="D92" i="68"/>
  <c r="E92" i="68" s="1"/>
  <c r="D91" i="68"/>
  <c r="C89" i="68"/>
  <c r="B89" i="68"/>
  <c r="D88" i="68"/>
  <c r="E88" i="68" s="1"/>
  <c r="D87" i="68"/>
  <c r="D89" i="68" s="1"/>
  <c r="F85" i="68"/>
  <c r="C85" i="68"/>
  <c r="B85" i="68"/>
  <c r="D84" i="68"/>
  <c r="E84" i="68" s="1"/>
  <c r="D83" i="68"/>
  <c r="E83" i="68" s="1"/>
  <c r="D82" i="68"/>
  <c r="E82" i="68" s="1"/>
  <c r="D81" i="68"/>
  <c r="E81" i="68" s="1"/>
  <c r="D80" i="68"/>
  <c r="E80" i="68" s="1"/>
  <c r="D79" i="68"/>
  <c r="E79" i="68" s="1"/>
  <c r="D78" i="68"/>
  <c r="E78" i="68" s="1"/>
  <c r="D77" i="68"/>
  <c r="E77" i="68" s="1"/>
  <c r="D76" i="68"/>
  <c r="E76" i="68" s="1"/>
  <c r="C74" i="68"/>
  <c r="D63" i="68"/>
  <c r="E63" i="68" s="1"/>
  <c r="D62" i="68"/>
  <c r="F62" i="68" s="1"/>
  <c r="D61" i="68"/>
  <c r="E61" i="68" s="1"/>
  <c r="D60" i="68"/>
  <c r="F60" i="68" s="1"/>
  <c r="D59" i="68"/>
  <c r="D58" i="68"/>
  <c r="F58" i="68" s="1"/>
  <c r="D57" i="68"/>
  <c r="E57" i="68" s="1"/>
  <c r="E56" i="68"/>
  <c r="D56" i="68"/>
  <c r="F56" i="68" s="1"/>
  <c r="D55" i="68"/>
  <c r="E55" i="68" s="1"/>
  <c r="D54" i="68"/>
  <c r="F54" i="68" s="1"/>
  <c r="D53" i="68"/>
  <c r="E53" i="68" s="1"/>
  <c r="D52" i="68"/>
  <c r="F52" i="68" s="1"/>
  <c r="D51" i="68"/>
  <c r="E51" i="68" s="1"/>
  <c r="D50" i="68"/>
  <c r="F50" i="68" s="1"/>
  <c r="D49" i="68"/>
  <c r="E49" i="68" s="1"/>
  <c r="D48" i="68"/>
  <c r="F48" i="68" s="1"/>
  <c r="D47" i="68"/>
  <c r="E47" i="68" s="1"/>
  <c r="D46" i="68"/>
  <c r="F46" i="68" s="1"/>
  <c r="F74" i="68" s="1"/>
  <c r="D45" i="68"/>
  <c r="E45" i="68" s="1"/>
  <c r="D44" i="68"/>
  <c r="F44" i="68" s="1"/>
  <c r="D43" i="68"/>
  <c r="E43" i="68" s="1"/>
  <c r="D42" i="68"/>
  <c r="F42" i="68" s="1"/>
  <c r="D41" i="68"/>
  <c r="E41" i="68" s="1"/>
  <c r="D40" i="68"/>
  <c r="F40" i="68" s="1"/>
  <c r="D39" i="68"/>
  <c r="E39" i="68" s="1"/>
  <c r="E38" i="68"/>
  <c r="D38" i="68"/>
  <c r="F38" i="68" s="1"/>
  <c r="C37" i="68"/>
  <c r="B37" i="68"/>
  <c r="E36" i="68"/>
  <c r="D36" i="68"/>
  <c r="F36" i="68" s="1"/>
  <c r="D35" i="68"/>
  <c r="E35" i="68" s="1"/>
  <c r="D34" i="68"/>
  <c r="F34" i="68" s="1"/>
  <c r="D33" i="68"/>
  <c r="E33" i="68" s="1"/>
  <c r="D32" i="68"/>
  <c r="F32" i="68" s="1"/>
  <c r="D31" i="68"/>
  <c r="E31" i="68" s="1"/>
  <c r="D30" i="68"/>
  <c r="C28" i="68"/>
  <c r="B28" i="68"/>
  <c r="E27" i="68"/>
  <c r="D27" i="68"/>
  <c r="F27" i="68" s="1"/>
  <c r="D26" i="68"/>
  <c r="E26" i="68" s="1"/>
  <c r="D25" i="68"/>
  <c r="F25" i="68" s="1"/>
  <c r="D24" i="68"/>
  <c r="E24" i="68" s="1"/>
  <c r="D23" i="68"/>
  <c r="E23" i="68" s="1"/>
  <c r="F22" i="68"/>
  <c r="D22" i="68"/>
  <c r="E22" i="68" s="1"/>
  <c r="F21" i="68"/>
  <c r="D21" i="68"/>
  <c r="E21" i="68" s="1"/>
  <c r="E20" i="68"/>
  <c r="D20" i="68"/>
  <c r="F20" i="68" s="1"/>
  <c r="C18" i="68"/>
  <c r="B18" i="68"/>
  <c r="E17" i="68"/>
  <c r="D17" i="68"/>
  <c r="F17" i="68" s="1"/>
  <c r="F16" i="68"/>
  <c r="D16" i="68"/>
  <c r="E16" i="68" s="1"/>
  <c r="E15" i="68"/>
  <c r="D15" i="68"/>
  <c r="F15" i="68" s="1"/>
  <c r="F14" i="68"/>
  <c r="D14" i="68"/>
  <c r="E14" i="68" s="1"/>
  <c r="E13" i="68"/>
  <c r="D13" i="68"/>
  <c r="F13" i="68" s="1"/>
  <c r="D12" i="68"/>
  <c r="E12" i="68" s="1"/>
  <c r="E18" i="68" s="1"/>
  <c r="C10" i="68"/>
  <c r="B10" i="68"/>
  <c r="D9" i="68"/>
  <c r="E8" i="68"/>
  <c r="D8" i="68"/>
  <c r="F8" i="68" s="1"/>
  <c r="D7" i="68"/>
  <c r="E7" i="68" s="1"/>
  <c r="D6" i="68"/>
  <c r="F6" i="68" s="1"/>
  <c r="D5" i="68"/>
  <c r="E5" i="68" s="1"/>
  <c r="D4" i="68"/>
  <c r="F4" i="68" s="1"/>
  <c r="D3" i="68"/>
  <c r="C97" i="67"/>
  <c r="B97" i="67"/>
  <c r="E96" i="67"/>
  <c r="D96" i="67"/>
  <c r="F96" i="67" s="1"/>
  <c r="D95" i="67"/>
  <c r="E95" i="67" s="1"/>
  <c r="E94" i="67"/>
  <c r="D94" i="67"/>
  <c r="F94" i="67" s="1"/>
  <c r="D93" i="67"/>
  <c r="E93" i="67" s="1"/>
  <c r="E92" i="67"/>
  <c r="D92" i="67"/>
  <c r="F92" i="67" s="1"/>
  <c r="D91" i="67"/>
  <c r="E91" i="67" s="1"/>
  <c r="E90" i="67"/>
  <c r="D90" i="67"/>
  <c r="F90" i="67" s="1"/>
  <c r="C88" i="67"/>
  <c r="B88" i="67"/>
  <c r="E87" i="67"/>
  <c r="D87" i="67"/>
  <c r="F87" i="67" s="1"/>
  <c r="D86" i="67"/>
  <c r="E86" i="67" s="1"/>
  <c r="E85" i="67"/>
  <c r="D85" i="67"/>
  <c r="F85" i="67" s="1"/>
  <c r="D84" i="67"/>
  <c r="E84" i="67" s="1"/>
  <c r="E83" i="67"/>
  <c r="D83" i="67"/>
  <c r="F83" i="67" s="1"/>
  <c r="D82" i="67"/>
  <c r="E82" i="67" s="1"/>
  <c r="E81" i="67"/>
  <c r="D81" i="67"/>
  <c r="F81" i="67" s="1"/>
  <c r="C79" i="67"/>
  <c r="B79" i="67"/>
  <c r="E78" i="67"/>
  <c r="D78" i="67"/>
  <c r="D77" i="67"/>
  <c r="D79" i="67" s="1"/>
  <c r="F75" i="67"/>
  <c r="C75" i="67"/>
  <c r="B75" i="67"/>
  <c r="D74" i="67"/>
  <c r="E74" i="67" s="1"/>
  <c r="D73" i="67"/>
  <c r="E73" i="67" s="1"/>
  <c r="D72" i="67"/>
  <c r="E72" i="67" s="1"/>
  <c r="D71" i="67"/>
  <c r="E71" i="67" s="1"/>
  <c r="D70" i="67"/>
  <c r="E70" i="67" s="1"/>
  <c r="D69" i="67"/>
  <c r="E69" i="67" s="1"/>
  <c r="D68" i="67"/>
  <c r="E68" i="67" s="1"/>
  <c r="D67" i="67"/>
  <c r="E67" i="67" s="1"/>
  <c r="D66" i="67"/>
  <c r="E66" i="67" s="1"/>
  <c r="E75" i="67" s="1"/>
  <c r="C64" i="67"/>
  <c r="B64" i="67"/>
  <c r="F63" i="67"/>
  <c r="D63" i="67"/>
  <c r="E63" i="67" s="1"/>
  <c r="E62" i="67"/>
  <c r="D62" i="67"/>
  <c r="F62" i="67" s="1"/>
  <c r="F61" i="67"/>
  <c r="D61" i="67"/>
  <c r="E61" i="67" s="1"/>
  <c r="E60" i="67"/>
  <c r="D60" i="67"/>
  <c r="F60" i="67" s="1"/>
  <c r="F59" i="67"/>
  <c r="F64" i="67" s="1"/>
  <c r="D59" i="67"/>
  <c r="E58" i="67"/>
  <c r="D58" i="67"/>
  <c r="F58" i="67" s="1"/>
  <c r="F57" i="67"/>
  <c r="D57" i="67"/>
  <c r="E57" i="67" s="1"/>
  <c r="E56" i="67"/>
  <c r="D56" i="67"/>
  <c r="F56" i="67" s="1"/>
  <c r="F55" i="67"/>
  <c r="D55" i="67"/>
  <c r="E55" i="67" s="1"/>
  <c r="E54" i="67"/>
  <c r="D54" i="67"/>
  <c r="F54" i="67" s="1"/>
  <c r="F53" i="67"/>
  <c r="D53" i="67"/>
  <c r="E53" i="67" s="1"/>
  <c r="E52" i="67"/>
  <c r="D52" i="67"/>
  <c r="F52" i="67" s="1"/>
  <c r="F51" i="67"/>
  <c r="D51" i="67"/>
  <c r="E51" i="67" s="1"/>
  <c r="E50" i="67"/>
  <c r="D50" i="67"/>
  <c r="F50" i="67" s="1"/>
  <c r="F49" i="67"/>
  <c r="D49" i="67"/>
  <c r="E49" i="67" s="1"/>
  <c r="E48" i="67"/>
  <c r="D48" i="67"/>
  <c r="F48" i="67" s="1"/>
  <c r="F47" i="67"/>
  <c r="D47" i="67"/>
  <c r="E47" i="67" s="1"/>
  <c r="E46" i="67"/>
  <c r="D46" i="67"/>
  <c r="F46" i="67" s="1"/>
  <c r="F45" i="67"/>
  <c r="D45" i="67"/>
  <c r="E45" i="67" s="1"/>
  <c r="E44" i="67"/>
  <c r="D44" i="67"/>
  <c r="F44" i="67" s="1"/>
  <c r="F43" i="67"/>
  <c r="D43" i="67"/>
  <c r="E43" i="67" s="1"/>
  <c r="E42" i="67"/>
  <c r="D42" i="67"/>
  <c r="F42" i="67" s="1"/>
  <c r="F41" i="67"/>
  <c r="D41" i="67"/>
  <c r="E41" i="67" s="1"/>
  <c r="E40" i="67"/>
  <c r="D40" i="67"/>
  <c r="F40" i="67" s="1"/>
  <c r="F39" i="67"/>
  <c r="D39" i="67"/>
  <c r="E39" i="67" s="1"/>
  <c r="E38" i="67"/>
  <c r="D38" i="67"/>
  <c r="F38" i="67" s="1"/>
  <c r="C37" i="67"/>
  <c r="B37" i="67"/>
  <c r="E36" i="67"/>
  <c r="D36" i="67"/>
  <c r="F36" i="67" s="1"/>
  <c r="F35" i="67"/>
  <c r="D35" i="67"/>
  <c r="E35" i="67" s="1"/>
  <c r="E34" i="67"/>
  <c r="D34" i="67"/>
  <c r="F34" i="67" s="1"/>
  <c r="F33" i="67"/>
  <c r="D33" i="67"/>
  <c r="E33" i="67" s="1"/>
  <c r="E32" i="67"/>
  <c r="D32" i="67"/>
  <c r="F32" i="67" s="1"/>
  <c r="F31" i="67"/>
  <c r="F37" i="67" s="1"/>
  <c r="D31" i="67"/>
  <c r="E31" i="67" s="1"/>
  <c r="E30" i="67"/>
  <c r="E37" i="67" s="1"/>
  <c r="D30" i="67"/>
  <c r="F30" i="67" s="1"/>
  <c r="C28" i="67"/>
  <c r="B28" i="67"/>
  <c r="E27" i="67"/>
  <c r="D27" i="67"/>
  <c r="F27" i="67" s="1"/>
  <c r="F26" i="67"/>
  <c r="D26" i="67"/>
  <c r="E26" i="67" s="1"/>
  <c r="E25" i="67"/>
  <c r="D25" i="67"/>
  <c r="F25" i="67" s="1"/>
  <c r="F24" i="67"/>
  <c r="D24" i="67"/>
  <c r="E24" i="67" s="1"/>
  <c r="F23" i="67"/>
  <c r="D23" i="67"/>
  <c r="E23" i="67" s="1"/>
  <c r="I22" i="67"/>
  <c r="D22" i="67"/>
  <c r="E22" i="67" s="1"/>
  <c r="D21" i="67"/>
  <c r="E21" i="67" s="1"/>
  <c r="E20" i="67"/>
  <c r="D20" i="67"/>
  <c r="F20" i="67" s="1"/>
  <c r="C18" i="67"/>
  <c r="B18" i="67"/>
  <c r="E17" i="67"/>
  <c r="D17" i="67"/>
  <c r="F17" i="67" s="1"/>
  <c r="D16" i="67"/>
  <c r="E16" i="67" s="1"/>
  <c r="E15" i="67"/>
  <c r="D15" i="67"/>
  <c r="F15" i="67" s="1"/>
  <c r="D14" i="67"/>
  <c r="E14" i="67" s="1"/>
  <c r="E13" i="67"/>
  <c r="D13" i="67"/>
  <c r="F13" i="67" s="1"/>
  <c r="D12" i="67"/>
  <c r="E12" i="67" s="1"/>
  <c r="E18" i="67" s="1"/>
  <c r="C10" i="67"/>
  <c r="E9" i="67"/>
  <c r="D9" i="67"/>
  <c r="F9" i="67" s="1"/>
  <c r="D8" i="67"/>
  <c r="E8" i="67" s="1"/>
  <c r="E7" i="67"/>
  <c r="D7" i="67"/>
  <c r="F7" i="67" s="1"/>
  <c r="D6" i="67"/>
  <c r="E6" i="67" s="1"/>
  <c r="E5" i="67"/>
  <c r="D5" i="67"/>
  <c r="F5" i="67" s="1"/>
  <c r="D4" i="67"/>
  <c r="E4" i="67" s="1"/>
  <c r="E3" i="67"/>
  <c r="D3" i="67"/>
  <c r="F3" i="67" s="1"/>
  <c r="C97" i="66"/>
  <c r="B97" i="66"/>
  <c r="E96" i="66"/>
  <c r="D96" i="66"/>
  <c r="F96" i="66" s="1"/>
  <c r="F95" i="66"/>
  <c r="D95" i="66"/>
  <c r="E95" i="66" s="1"/>
  <c r="E94" i="66"/>
  <c r="D94" i="66"/>
  <c r="F94" i="66" s="1"/>
  <c r="F93" i="66"/>
  <c r="D93" i="66"/>
  <c r="E93" i="66" s="1"/>
  <c r="E92" i="66"/>
  <c r="D92" i="66"/>
  <c r="F92" i="66" s="1"/>
  <c r="F91" i="66"/>
  <c r="E91" i="66"/>
  <c r="D90" i="66"/>
  <c r="C88" i="66"/>
  <c r="B88" i="66"/>
  <c r="E87" i="66"/>
  <c r="D87" i="66"/>
  <c r="F87" i="66" s="1"/>
  <c r="F86" i="66"/>
  <c r="D86" i="66"/>
  <c r="E86" i="66" s="1"/>
  <c r="E85" i="66"/>
  <c r="D85" i="66"/>
  <c r="F85" i="66" s="1"/>
  <c r="F84" i="66"/>
  <c r="D84" i="66"/>
  <c r="E84" i="66" s="1"/>
  <c r="E83" i="66"/>
  <c r="D83" i="66"/>
  <c r="F83" i="66" s="1"/>
  <c r="F82" i="66"/>
  <c r="D82" i="66"/>
  <c r="E82" i="66" s="1"/>
  <c r="D81" i="66"/>
  <c r="F81" i="66" s="1"/>
  <c r="E79" i="66"/>
  <c r="C79" i="66"/>
  <c r="C98" i="66" s="1"/>
  <c r="B79" i="66"/>
  <c r="E78" i="66"/>
  <c r="D78" i="66"/>
  <c r="E77" i="66"/>
  <c r="D77" i="66"/>
  <c r="D79" i="66" s="1"/>
  <c r="F75" i="66"/>
  <c r="C75" i="66"/>
  <c r="B75" i="66"/>
  <c r="D74" i="66"/>
  <c r="E74" i="66" s="1"/>
  <c r="D73" i="66"/>
  <c r="E73" i="66" s="1"/>
  <c r="D72" i="66"/>
  <c r="E72" i="66" s="1"/>
  <c r="D71" i="66"/>
  <c r="E71" i="66" s="1"/>
  <c r="D70" i="66"/>
  <c r="E70" i="66" s="1"/>
  <c r="D69" i="66"/>
  <c r="E69" i="66" s="1"/>
  <c r="D68" i="66"/>
  <c r="E68" i="66" s="1"/>
  <c r="D67" i="66"/>
  <c r="E67" i="66" s="1"/>
  <c r="D66" i="66"/>
  <c r="E66" i="66" s="1"/>
  <c r="C64" i="66"/>
  <c r="B64" i="66"/>
  <c r="D63" i="66"/>
  <c r="E63" i="66" s="1"/>
  <c r="E62" i="66"/>
  <c r="D62" i="66"/>
  <c r="F62" i="66" s="1"/>
  <c r="D61" i="66"/>
  <c r="E61" i="66" s="1"/>
  <c r="E60" i="66"/>
  <c r="D60" i="66"/>
  <c r="F60" i="66" s="1"/>
  <c r="D59" i="66"/>
  <c r="E58" i="66"/>
  <c r="D58" i="66"/>
  <c r="F58" i="66" s="1"/>
  <c r="D57" i="66"/>
  <c r="E57" i="66" s="1"/>
  <c r="E56" i="66"/>
  <c r="D56" i="66"/>
  <c r="F56" i="66" s="1"/>
  <c r="D55" i="66"/>
  <c r="E55" i="66" s="1"/>
  <c r="E54" i="66"/>
  <c r="D54" i="66"/>
  <c r="F54" i="66" s="1"/>
  <c r="D53" i="66"/>
  <c r="E53" i="66" s="1"/>
  <c r="E52" i="66"/>
  <c r="D52" i="66"/>
  <c r="F52" i="66" s="1"/>
  <c r="D51" i="66"/>
  <c r="E51" i="66" s="1"/>
  <c r="E50" i="66"/>
  <c r="D50" i="66"/>
  <c r="F50" i="66" s="1"/>
  <c r="D49" i="66"/>
  <c r="E49" i="66" s="1"/>
  <c r="E48" i="66"/>
  <c r="D48" i="66"/>
  <c r="F48" i="66" s="1"/>
  <c r="D47" i="66"/>
  <c r="E47" i="66" s="1"/>
  <c r="E46" i="66"/>
  <c r="D46" i="66"/>
  <c r="F46" i="66" s="1"/>
  <c r="D45" i="66"/>
  <c r="E45" i="66" s="1"/>
  <c r="E44" i="66"/>
  <c r="D44" i="66"/>
  <c r="F44" i="66" s="1"/>
  <c r="D43" i="66"/>
  <c r="E43" i="66" s="1"/>
  <c r="E42" i="66"/>
  <c r="D42" i="66"/>
  <c r="F42" i="66" s="1"/>
  <c r="D41" i="66"/>
  <c r="E41" i="66" s="1"/>
  <c r="E40" i="66"/>
  <c r="D40" i="66"/>
  <c r="F40" i="66" s="1"/>
  <c r="D39" i="66"/>
  <c r="E39" i="66" s="1"/>
  <c r="E38" i="66"/>
  <c r="D38" i="66"/>
  <c r="F38" i="66" s="1"/>
  <c r="C37" i="66"/>
  <c r="B37" i="66"/>
  <c r="E36" i="66"/>
  <c r="D36" i="66"/>
  <c r="F36" i="66" s="1"/>
  <c r="D35" i="66"/>
  <c r="E35" i="66" s="1"/>
  <c r="E34" i="66"/>
  <c r="D34" i="66"/>
  <c r="F34" i="66" s="1"/>
  <c r="D33" i="66"/>
  <c r="E33" i="66" s="1"/>
  <c r="E32" i="66"/>
  <c r="D32" i="66"/>
  <c r="F32" i="66" s="1"/>
  <c r="D31" i="66"/>
  <c r="E31" i="66" s="1"/>
  <c r="D30" i="66"/>
  <c r="F30" i="66" s="1"/>
  <c r="C28" i="66"/>
  <c r="B28" i="66"/>
  <c r="E27" i="66"/>
  <c r="D27" i="66"/>
  <c r="F27" i="66" s="1"/>
  <c r="D26" i="66"/>
  <c r="E26" i="66" s="1"/>
  <c r="E25" i="66"/>
  <c r="D25" i="66"/>
  <c r="F25" i="66" s="1"/>
  <c r="D24" i="66"/>
  <c r="E24" i="66" s="1"/>
  <c r="D23" i="66"/>
  <c r="E23" i="66" s="1"/>
  <c r="I22" i="66"/>
  <c r="F22" i="66"/>
  <c r="D22" i="66"/>
  <c r="E22" i="66" s="1"/>
  <c r="F21" i="66"/>
  <c r="D21" i="66"/>
  <c r="E21" i="66" s="1"/>
  <c r="E20" i="66"/>
  <c r="E28" i="66" s="1"/>
  <c r="D20" i="66"/>
  <c r="F20" i="66" s="1"/>
  <c r="C18" i="66"/>
  <c r="B18" i="66"/>
  <c r="E17" i="66"/>
  <c r="D17" i="66"/>
  <c r="F17" i="66" s="1"/>
  <c r="F16" i="66"/>
  <c r="D16" i="66"/>
  <c r="E16" i="66" s="1"/>
  <c r="E15" i="66"/>
  <c r="D15" i="66"/>
  <c r="F15" i="66" s="1"/>
  <c r="F14" i="66"/>
  <c r="D14" i="66"/>
  <c r="E14" i="66" s="1"/>
  <c r="E13" i="66"/>
  <c r="D13" i="66"/>
  <c r="F13" i="66" s="1"/>
  <c r="F12" i="66"/>
  <c r="F18" i="66" s="1"/>
  <c r="D12" i="66"/>
  <c r="E12" i="66" s="1"/>
  <c r="E18" i="66" s="1"/>
  <c r="C10" i="66"/>
  <c r="B10" i="66"/>
  <c r="D9" i="66"/>
  <c r="E9" i="66" s="1"/>
  <c r="E8" i="66"/>
  <c r="D8" i="66"/>
  <c r="F8" i="66" s="1"/>
  <c r="D7" i="66"/>
  <c r="E7" i="66" s="1"/>
  <c r="E6" i="66"/>
  <c r="D6" i="66"/>
  <c r="F6" i="66" s="1"/>
  <c r="D5" i="66"/>
  <c r="E5" i="66" s="1"/>
  <c r="E4" i="66"/>
  <c r="D4" i="66"/>
  <c r="F4" i="66" s="1"/>
  <c r="D3" i="66"/>
  <c r="D10" i="66" s="1"/>
  <c r="C97" i="65"/>
  <c r="B97" i="65"/>
  <c r="E96" i="65"/>
  <c r="D96" i="65"/>
  <c r="F96" i="65" s="1"/>
  <c r="F95" i="65"/>
  <c r="D95" i="65"/>
  <c r="E95" i="65" s="1"/>
  <c r="E94" i="65"/>
  <c r="D94" i="65"/>
  <c r="F94" i="65" s="1"/>
  <c r="F93" i="65"/>
  <c r="D93" i="65"/>
  <c r="E93" i="65" s="1"/>
  <c r="E92" i="65"/>
  <c r="D92" i="65"/>
  <c r="F92" i="65" s="1"/>
  <c r="F91" i="65"/>
  <c r="F97" i="65" s="1"/>
  <c r="D91" i="65"/>
  <c r="E91" i="65" s="1"/>
  <c r="E90" i="65"/>
  <c r="E97" i="65" s="1"/>
  <c r="D90" i="65"/>
  <c r="F90" i="65" s="1"/>
  <c r="C88" i="65"/>
  <c r="B88" i="65"/>
  <c r="E87" i="65"/>
  <c r="D87" i="65"/>
  <c r="F87" i="65" s="1"/>
  <c r="F86" i="65"/>
  <c r="D86" i="65"/>
  <c r="E86" i="65" s="1"/>
  <c r="E85" i="65"/>
  <c r="D85" i="65"/>
  <c r="F85" i="65" s="1"/>
  <c r="F84" i="65"/>
  <c r="D84" i="65"/>
  <c r="E84" i="65" s="1"/>
  <c r="E83" i="65"/>
  <c r="D83" i="65"/>
  <c r="F83" i="65" s="1"/>
  <c r="F82" i="65"/>
  <c r="F88" i="65" s="1"/>
  <c r="D82" i="65"/>
  <c r="E82" i="65" s="1"/>
  <c r="E81" i="65"/>
  <c r="E88" i="65" s="1"/>
  <c r="D81" i="65"/>
  <c r="F81" i="65" s="1"/>
  <c r="E79" i="65"/>
  <c r="C79" i="65"/>
  <c r="C98" i="65" s="1"/>
  <c r="B79" i="65"/>
  <c r="E78" i="65"/>
  <c r="D78" i="65"/>
  <c r="E77" i="65"/>
  <c r="D77" i="65"/>
  <c r="D79" i="65" s="1"/>
  <c r="F75" i="65"/>
  <c r="C75" i="65"/>
  <c r="B75" i="65"/>
  <c r="D74" i="65"/>
  <c r="E74" i="65" s="1"/>
  <c r="D73" i="65"/>
  <c r="E73" i="65" s="1"/>
  <c r="D72" i="65"/>
  <c r="E72" i="65" s="1"/>
  <c r="D71" i="65"/>
  <c r="E71" i="65" s="1"/>
  <c r="D70" i="65"/>
  <c r="E70" i="65" s="1"/>
  <c r="D69" i="65"/>
  <c r="E69" i="65" s="1"/>
  <c r="D68" i="65"/>
  <c r="E68" i="65" s="1"/>
  <c r="D67" i="65"/>
  <c r="E67" i="65" s="1"/>
  <c r="D66" i="65"/>
  <c r="E66" i="65" s="1"/>
  <c r="C64" i="65"/>
  <c r="B64" i="65"/>
  <c r="D63" i="65"/>
  <c r="E63" i="65" s="1"/>
  <c r="E62" i="65"/>
  <c r="D62" i="65"/>
  <c r="F62" i="65" s="1"/>
  <c r="D61" i="65"/>
  <c r="E61" i="65" s="1"/>
  <c r="E60" i="65"/>
  <c r="D60" i="65"/>
  <c r="F60" i="65" s="1"/>
  <c r="D59" i="65"/>
  <c r="E58" i="65"/>
  <c r="D58" i="65"/>
  <c r="F58" i="65" s="1"/>
  <c r="D57" i="65"/>
  <c r="E57" i="65" s="1"/>
  <c r="E56" i="65"/>
  <c r="D56" i="65"/>
  <c r="F56" i="65" s="1"/>
  <c r="D55" i="65"/>
  <c r="E55" i="65" s="1"/>
  <c r="E54" i="65"/>
  <c r="D54" i="65"/>
  <c r="F54" i="65" s="1"/>
  <c r="D53" i="65"/>
  <c r="E53" i="65" s="1"/>
  <c r="E52" i="65"/>
  <c r="D52" i="65"/>
  <c r="F52" i="65" s="1"/>
  <c r="D51" i="65"/>
  <c r="E51" i="65" s="1"/>
  <c r="E50" i="65"/>
  <c r="D50" i="65"/>
  <c r="F50" i="65" s="1"/>
  <c r="D49" i="65"/>
  <c r="E49" i="65" s="1"/>
  <c r="E48" i="65"/>
  <c r="D48" i="65"/>
  <c r="F48" i="65" s="1"/>
  <c r="D47" i="65"/>
  <c r="E47" i="65" s="1"/>
  <c r="E46" i="65"/>
  <c r="D46" i="65"/>
  <c r="F46" i="65" s="1"/>
  <c r="D45" i="65"/>
  <c r="E45" i="65" s="1"/>
  <c r="E44" i="65"/>
  <c r="D44" i="65"/>
  <c r="F44" i="65" s="1"/>
  <c r="D43" i="65"/>
  <c r="E43" i="65" s="1"/>
  <c r="E42" i="65"/>
  <c r="D42" i="65"/>
  <c r="F42" i="65" s="1"/>
  <c r="D41" i="65"/>
  <c r="E41" i="65" s="1"/>
  <c r="E40" i="65"/>
  <c r="D40" i="65"/>
  <c r="F40" i="65" s="1"/>
  <c r="D39" i="65"/>
  <c r="E39" i="65" s="1"/>
  <c r="E38" i="65"/>
  <c r="D38" i="65"/>
  <c r="F38" i="65" s="1"/>
  <c r="C37" i="65"/>
  <c r="B37" i="65"/>
  <c r="E36" i="65"/>
  <c r="D36" i="65"/>
  <c r="F36" i="65" s="1"/>
  <c r="D35" i="65"/>
  <c r="E35" i="65" s="1"/>
  <c r="E34" i="65"/>
  <c r="D34" i="65"/>
  <c r="F34" i="65" s="1"/>
  <c r="D33" i="65"/>
  <c r="E33" i="65" s="1"/>
  <c r="E32" i="65"/>
  <c r="D32" i="65"/>
  <c r="F32" i="65" s="1"/>
  <c r="D31" i="65"/>
  <c r="E31" i="65" s="1"/>
  <c r="E30" i="65"/>
  <c r="D30" i="65"/>
  <c r="F30" i="65" s="1"/>
  <c r="C28" i="65"/>
  <c r="B28" i="65"/>
  <c r="E27" i="65"/>
  <c r="D27" i="65"/>
  <c r="F27" i="65" s="1"/>
  <c r="D26" i="65"/>
  <c r="E26" i="65" s="1"/>
  <c r="E25" i="65"/>
  <c r="D25" i="65"/>
  <c r="F25" i="65" s="1"/>
  <c r="D24" i="65"/>
  <c r="E24" i="65" s="1"/>
  <c r="D23" i="65"/>
  <c r="E23" i="65" s="1"/>
  <c r="I22" i="65"/>
  <c r="F22" i="65"/>
  <c r="D22" i="65"/>
  <c r="E22" i="65" s="1"/>
  <c r="F21" i="65"/>
  <c r="D21" i="65"/>
  <c r="E21" i="65" s="1"/>
  <c r="E20" i="65"/>
  <c r="E28" i="65" s="1"/>
  <c r="D20" i="65"/>
  <c r="F20" i="65" s="1"/>
  <c r="C18" i="65"/>
  <c r="B18" i="65"/>
  <c r="E17" i="65"/>
  <c r="D17" i="65"/>
  <c r="F17" i="65" s="1"/>
  <c r="F16" i="65"/>
  <c r="D16" i="65"/>
  <c r="E16" i="65" s="1"/>
  <c r="E15" i="65"/>
  <c r="D15" i="65"/>
  <c r="F15" i="65" s="1"/>
  <c r="F14" i="65"/>
  <c r="D14" i="65"/>
  <c r="E14" i="65" s="1"/>
  <c r="E13" i="65"/>
  <c r="D13" i="65"/>
  <c r="F13" i="65" s="1"/>
  <c r="F12" i="65"/>
  <c r="F18" i="65" s="1"/>
  <c r="D12" i="65"/>
  <c r="E12" i="65" s="1"/>
  <c r="E18" i="65" s="1"/>
  <c r="C10" i="65"/>
  <c r="B10" i="65"/>
  <c r="D9" i="65"/>
  <c r="E9" i="65" s="1"/>
  <c r="E8" i="65"/>
  <c r="D8" i="65"/>
  <c r="F8" i="65" s="1"/>
  <c r="D7" i="65"/>
  <c r="E7" i="65" s="1"/>
  <c r="E6" i="65"/>
  <c r="D6" i="65"/>
  <c r="F6" i="65" s="1"/>
  <c r="D5" i="65"/>
  <c r="E5" i="65" s="1"/>
  <c r="E4" i="65"/>
  <c r="D4" i="65"/>
  <c r="F4" i="65" s="1"/>
  <c r="D3" i="65"/>
  <c r="D10" i="65" s="1"/>
  <c r="C97" i="61"/>
  <c r="B97" i="61"/>
  <c r="E96" i="61"/>
  <c r="D96" i="61"/>
  <c r="F96" i="61" s="1"/>
  <c r="D95" i="61"/>
  <c r="E95" i="61" s="1"/>
  <c r="E94" i="61"/>
  <c r="D94" i="61"/>
  <c r="F94" i="61" s="1"/>
  <c r="D93" i="61"/>
  <c r="E93" i="61" s="1"/>
  <c r="E92" i="61"/>
  <c r="D92" i="61"/>
  <c r="F92" i="61" s="1"/>
  <c r="D91" i="61"/>
  <c r="E91" i="61" s="1"/>
  <c r="D90" i="61"/>
  <c r="C88" i="61"/>
  <c r="B88" i="61"/>
  <c r="E87" i="61"/>
  <c r="D87" i="61"/>
  <c r="F87" i="61" s="1"/>
  <c r="D86" i="61"/>
  <c r="E86" i="61" s="1"/>
  <c r="E85" i="61"/>
  <c r="D85" i="61"/>
  <c r="F85" i="61" s="1"/>
  <c r="D84" i="61"/>
  <c r="E84" i="61" s="1"/>
  <c r="E83" i="61"/>
  <c r="D83" i="61"/>
  <c r="F83" i="61" s="1"/>
  <c r="D82" i="61"/>
  <c r="E82" i="61" s="1"/>
  <c r="D81" i="61"/>
  <c r="F81" i="61" s="1"/>
  <c r="C79" i="61"/>
  <c r="B79" i="61"/>
  <c r="E78" i="61"/>
  <c r="D78" i="61"/>
  <c r="E77" i="61"/>
  <c r="E79" i="61" s="1"/>
  <c r="D77" i="61"/>
  <c r="D79" i="61" s="1"/>
  <c r="F75" i="61"/>
  <c r="C75" i="61"/>
  <c r="B75" i="61"/>
  <c r="D74" i="61"/>
  <c r="E74" i="61" s="1"/>
  <c r="D73" i="61"/>
  <c r="E73" i="61" s="1"/>
  <c r="D72" i="61"/>
  <c r="E72" i="61" s="1"/>
  <c r="D71" i="61"/>
  <c r="E71" i="61" s="1"/>
  <c r="D70" i="61"/>
  <c r="E70" i="61" s="1"/>
  <c r="D69" i="61"/>
  <c r="E69" i="61" s="1"/>
  <c r="D68" i="61"/>
  <c r="E68" i="61" s="1"/>
  <c r="D67" i="61"/>
  <c r="E67" i="61" s="1"/>
  <c r="D66" i="61"/>
  <c r="E66" i="61" s="1"/>
  <c r="E75" i="61" s="1"/>
  <c r="C64" i="61"/>
  <c r="F63" i="61"/>
  <c r="D63" i="61"/>
  <c r="E63" i="61" s="1"/>
  <c r="D62" i="61"/>
  <c r="F62" i="61" s="1"/>
  <c r="D61" i="61"/>
  <c r="E61" i="61" s="1"/>
  <c r="D60" i="61"/>
  <c r="F60" i="61" s="1"/>
  <c r="D59" i="61"/>
  <c r="F59" i="61" s="1"/>
  <c r="E58" i="61"/>
  <c r="D58" i="61"/>
  <c r="F58" i="61" s="1"/>
  <c r="F57" i="61"/>
  <c r="D57" i="61"/>
  <c r="E57" i="61" s="1"/>
  <c r="E56" i="61"/>
  <c r="D56" i="61"/>
  <c r="F56" i="61" s="1"/>
  <c r="D55" i="61"/>
  <c r="E55" i="61" s="1"/>
  <c r="E54" i="61"/>
  <c r="E64" i="61" s="1"/>
  <c r="D54" i="61"/>
  <c r="F54" i="61" s="1"/>
  <c r="D53" i="61"/>
  <c r="E53" i="61" s="1"/>
  <c r="D52" i="61"/>
  <c r="F52" i="61" s="1"/>
  <c r="D51" i="61"/>
  <c r="E51" i="61" s="1"/>
  <c r="D50" i="61"/>
  <c r="F50" i="61" s="1"/>
  <c r="D49" i="61"/>
  <c r="D48" i="61"/>
  <c r="F48" i="61" s="1"/>
  <c r="D47" i="61"/>
  <c r="E47" i="61" s="1"/>
  <c r="D46" i="61"/>
  <c r="F46" i="61" s="1"/>
  <c r="D45" i="61"/>
  <c r="E45" i="61" s="1"/>
  <c r="D44" i="61"/>
  <c r="D43" i="61"/>
  <c r="E43" i="61" s="1"/>
  <c r="D42" i="61"/>
  <c r="F41" i="61"/>
  <c r="D41" i="61"/>
  <c r="E41" i="61" s="1"/>
  <c r="D40" i="61"/>
  <c r="F40" i="61" s="1"/>
  <c r="D39" i="61"/>
  <c r="E39" i="61" s="1"/>
  <c r="E38" i="61"/>
  <c r="D38" i="61"/>
  <c r="F38" i="61" s="1"/>
  <c r="C37" i="61"/>
  <c r="B37" i="61"/>
  <c r="E36" i="61"/>
  <c r="D36" i="61"/>
  <c r="F36" i="61" s="1"/>
  <c r="F35" i="61"/>
  <c r="D35" i="61"/>
  <c r="E35" i="61" s="1"/>
  <c r="E34" i="61"/>
  <c r="D34" i="61"/>
  <c r="F34" i="61" s="1"/>
  <c r="F33" i="61"/>
  <c r="D33" i="61"/>
  <c r="E33" i="61" s="1"/>
  <c r="D32" i="61"/>
  <c r="E32" i="61" s="1"/>
  <c r="F31" i="61"/>
  <c r="D31" i="61"/>
  <c r="E31" i="61" s="1"/>
  <c r="D30" i="61"/>
  <c r="F30" i="61" s="1"/>
  <c r="C28" i="61"/>
  <c r="B28" i="61"/>
  <c r="E27" i="61"/>
  <c r="D27" i="61"/>
  <c r="F27" i="61" s="1"/>
  <c r="F26" i="61"/>
  <c r="D26" i="61"/>
  <c r="E26" i="61" s="1"/>
  <c r="E25" i="61"/>
  <c r="D25" i="61"/>
  <c r="F25" i="61" s="1"/>
  <c r="F24" i="61"/>
  <c r="D24" i="61"/>
  <c r="E24" i="61" s="1"/>
  <c r="F23" i="61"/>
  <c r="D23" i="61"/>
  <c r="E23" i="61" s="1"/>
  <c r="I22" i="61"/>
  <c r="D22" i="61"/>
  <c r="E22" i="61" s="1"/>
  <c r="D21" i="61"/>
  <c r="E21" i="61" s="1"/>
  <c r="E20" i="61"/>
  <c r="D20" i="61"/>
  <c r="F20" i="61" s="1"/>
  <c r="C18" i="61"/>
  <c r="B18" i="61"/>
  <c r="E17" i="61"/>
  <c r="D17" i="61"/>
  <c r="F17" i="61" s="1"/>
  <c r="D16" i="61"/>
  <c r="E16" i="61" s="1"/>
  <c r="E15" i="61"/>
  <c r="D15" i="61"/>
  <c r="F15" i="61" s="1"/>
  <c r="D14" i="61"/>
  <c r="E14" i="61" s="1"/>
  <c r="E13" i="61"/>
  <c r="D13" i="61"/>
  <c r="F13" i="61" s="1"/>
  <c r="D12" i="61"/>
  <c r="E12" i="61" s="1"/>
  <c r="E18" i="61" s="1"/>
  <c r="C10" i="61"/>
  <c r="B10" i="61"/>
  <c r="E9" i="61"/>
  <c r="D9" i="61"/>
  <c r="F9" i="61" s="1"/>
  <c r="D8" i="61"/>
  <c r="E8" i="61" s="1"/>
  <c r="E7" i="61"/>
  <c r="D7" i="61"/>
  <c r="F7" i="61" s="1"/>
  <c r="D6" i="61"/>
  <c r="E6" i="61" s="1"/>
  <c r="E5" i="61"/>
  <c r="D5" i="61"/>
  <c r="F5" i="61" s="1"/>
  <c r="D4" i="61"/>
  <c r="E4" i="61" s="1"/>
  <c r="D3" i="61"/>
  <c r="F3" i="61" s="1"/>
  <c r="C97" i="60"/>
  <c r="B97" i="60"/>
  <c r="E96" i="60"/>
  <c r="D96" i="60"/>
  <c r="F96" i="60" s="1"/>
  <c r="D95" i="60"/>
  <c r="E95" i="60" s="1"/>
  <c r="E94" i="60"/>
  <c r="D94" i="60"/>
  <c r="F94" i="60" s="1"/>
  <c r="D93" i="60"/>
  <c r="E93" i="60" s="1"/>
  <c r="E92" i="60"/>
  <c r="D92" i="60"/>
  <c r="F92" i="60" s="1"/>
  <c r="D91" i="60"/>
  <c r="E91" i="60" s="1"/>
  <c r="E90" i="60"/>
  <c r="D90" i="60"/>
  <c r="F90" i="60" s="1"/>
  <c r="C88" i="60"/>
  <c r="B88" i="60"/>
  <c r="E87" i="60"/>
  <c r="D87" i="60"/>
  <c r="F87" i="60" s="1"/>
  <c r="D86" i="60"/>
  <c r="E86" i="60" s="1"/>
  <c r="E85" i="60"/>
  <c r="D85" i="60"/>
  <c r="F85" i="60" s="1"/>
  <c r="D84" i="60"/>
  <c r="E84" i="60" s="1"/>
  <c r="D83" i="60"/>
  <c r="D82" i="60"/>
  <c r="E82" i="60" s="1"/>
  <c r="D81" i="60"/>
  <c r="F81" i="60" s="1"/>
  <c r="C79" i="60"/>
  <c r="B79" i="60"/>
  <c r="E78" i="60"/>
  <c r="D78" i="60"/>
  <c r="E77" i="60"/>
  <c r="E79" i="60" s="1"/>
  <c r="D77" i="60"/>
  <c r="D79" i="60" s="1"/>
  <c r="F75" i="60"/>
  <c r="C75" i="60"/>
  <c r="B75" i="60"/>
  <c r="D74" i="60"/>
  <c r="E74" i="60" s="1"/>
  <c r="D73" i="60"/>
  <c r="E73" i="60" s="1"/>
  <c r="D72" i="60"/>
  <c r="E72" i="60" s="1"/>
  <c r="D71" i="60"/>
  <c r="E71" i="60" s="1"/>
  <c r="D70" i="60"/>
  <c r="E70" i="60" s="1"/>
  <c r="D69" i="60"/>
  <c r="E69" i="60" s="1"/>
  <c r="D68" i="60"/>
  <c r="E68" i="60" s="1"/>
  <c r="D67" i="60"/>
  <c r="E67" i="60" s="1"/>
  <c r="D66" i="60"/>
  <c r="E66" i="60" s="1"/>
  <c r="E75" i="60" s="1"/>
  <c r="C64" i="60"/>
  <c r="B64" i="60"/>
  <c r="F63" i="60"/>
  <c r="D63" i="60"/>
  <c r="E63" i="60" s="1"/>
  <c r="E62" i="60"/>
  <c r="D62" i="60"/>
  <c r="F62" i="60" s="1"/>
  <c r="F61" i="60"/>
  <c r="D61" i="60"/>
  <c r="E61" i="60" s="1"/>
  <c r="E60" i="60"/>
  <c r="D60" i="60"/>
  <c r="F60" i="60" s="1"/>
  <c r="F59" i="60"/>
  <c r="F64" i="60" s="1"/>
  <c r="D59" i="60"/>
  <c r="E58" i="60"/>
  <c r="D58" i="60"/>
  <c r="F58" i="60" s="1"/>
  <c r="F57" i="60"/>
  <c r="D57" i="60"/>
  <c r="E57" i="60" s="1"/>
  <c r="E56" i="60"/>
  <c r="D56" i="60"/>
  <c r="F56" i="60" s="1"/>
  <c r="F55" i="60"/>
  <c r="D55" i="60"/>
  <c r="E55" i="60" s="1"/>
  <c r="E54" i="60"/>
  <c r="D54" i="60"/>
  <c r="F54" i="60" s="1"/>
  <c r="F53" i="60"/>
  <c r="D53" i="60"/>
  <c r="E53" i="60" s="1"/>
  <c r="E52" i="60"/>
  <c r="D52" i="60"/>
  <c r="F52" i="60" s="1"/>
  <c r="F51" i="60"/>
  <c r="D51" i="60"/>
  <c r="E51" i="60" s="1"/>
  <c r="E50" i="60"/>
  <c r="D50" i="60"/>
  <c r="F50" i="60" s="1"/>
  <c r="F49" i="60"/>
  <c r="D49" i="60"/>
  <c r="E49" i="60" s="1"/>
  <c r="E48" i="60"/>
  <c r="D48" i="60"/>
  <c r="F48" i="60" s="1"/>
  <c r="F47" i="60"/>
  <c r="D47" i="60"/>
  <c r="E47" i="60" s="1"/>
  <c r="E46" i="60"/>
  <c r="D46" i="60"/>
  <c r="F46" i="60" s="1"/>
  <c r="F45" i="60"/>
  <c r="D45" i="60"/>
  <c r="E45" i="60" s="1"/>
  <c r="E44" i="60"/>
  <c r="D44" i="60"/>
  <c r="F44" i="60" s="1"/>
  <c r="F43" i="60"/>
  <c r="D43" i="60"/>
  <c r="E43" i="60" s="1"/>
  <c r="E42" i="60"/>
  <c r="D42" i="60"/>
  <c r="F42" i="60" s="1"/>
  <c r="F41" i="60"/>
  <c r="D41" i="60"/>
  <c r="E41" i="60" s="1"/>
  <c r="E40" i="60"/>
  <c r="D40" i="60"/>
  <c r="F40" i="60" s="1"/>
  <c r="F39" i="60"/>
  <c r="D39" i="60"/>
  <c r="E39" i="60" s="1"/>
  <c r="E38" i="60"/>
  <c r="D38" i="60"/>
  <c r="F38" i="60" s="1"/>
  <c r="C37" i="60"/>
  <c r="B37" i="60"/>
  <c r="E36" i="60"/>
  <c r="D36" i="60"/>
  <c r="F36" i="60" s="1"/>
  <c r="F35" i="60"/>
  <c r="D35" i="60"/>
  <c r="E35" i="60" s="1"/>
  <c r="E34" i="60"/>
  <c r="D34" i="60"/>
  <c r="F34" i="60" s="1"/>
  <c r="F33" i="60"/>
  <c r="D33" i="60"/>
  <c r="E33" i="60" s="1"/>
  <c r="E32" i="60"/>
  <c r="D32" i="60"/>
  <c r="F32" i="60" s="1"/>
  <c r="D31" i="60"/>
  <c r="E31" i="60" s="1"/>
  <c r="D30" i="60"/>
  <c r="F30" i="60" s="1"/>
  <c r="C28" i="60"/>
  <c r="B28" i="60"/>
  <c r="E27" i="60"/>
  <c r="D27" i="60"/>
  <c r="F27" i="60" s="1"/>
  <c r="F26" i="60"/>
  <c r="D26" i="60"/>
  <c r="E26" i="60" s="1"/>
  <c r="E25" i="60"/>
  <c r="D25" i="60"/>
  <c r="F25" i="60" s="1"/>
  <c r="F24" i="60"/>
  <c r="D24" i="60"/>
  <c r="E24" i="60" s="1"/>
  <c r="F23" i="60"/>
  <c r="D23" i="60"/>
  <c r="E23" i="60" s="1"/>
  <c r="I22" i="60"/>
  <c r="D22" i="60"/>
  <c r="E22" i="60" s="1"/>
  <c r="D21" i="60"/>
  <c r="E21" i="60" s="1"/>
  <c r="E20" i="60"/>
  <c r="D20" i="60"/>
  <c r="F20" i="60" s="1"/>
  <c r="C18" i="60"/>
  <c r="B18" i="60"/>
  <c r="E17" i="60"/>
  <c r="D17" i="60"/>
  <c r="F17" i="60" s="1"/>
  <c r="D16" i="60"/>
  <c r="E16" i="60" s="1"/>
  <c r="E15" i="60"/>
  <c r="D15" i="60"/>
  <c r="F15" i="60" s="1"/>
  <c r="D14" i="60"/>
  <c r="E14" i="60" s="1"/>
  <c r="E13" i="60"/>
  <c r="D13" i="60"/>
  <c r="F13" i="60" s="1"/>
  <c r="D12" i="60"/>
  <c r="E12" i="60" s="1"/>
  <c r="E18" i="60" s="1"/>
  <c r="B10" i="60"/>
  <c r="E9" i="60"/>
  <c r="D9" i="60"/>
  <c r="F9" i="60" s="1"/>
  <c r="D8" i="60"/>
  <c r="E8" i="60" s="1"/>
  <c r="E7" i="60"/>
  <c r="D7" i="60"/>
  <c r="F7" i="60" s="1"/>
  <c r="D6" i="60"/>
  <c r="E6" i="60" s="1"/>
  <c r="D5" i="60"/>
  <c r="D4" i="60"/>
  <c r="E4" i="60" s="1"/>
  <c r="D3" i="60"/>
  <c r="F3" i="60" s="1"/>
  <c r="C97" i="59"/>
  <c r="B97" i="59"/>
  <c r="E96" i="59"/>
  <c r="D96" i="59"/>
  <c r="F96" i="59" s="1"/>
  <c r="F95" i="59"/>
  <c r="D95" i="59"/>
  <c r="E95" i="59" s="1"/>
  <c r="D94" i="59"/>
  <c r="F97" i="59" s="1"/>
  <c r="D93" i="59"/>
  <c r="D92" i="59"/>
  <c r="D91" i="59"/>
  <c r="D90" i="59"/>
  <c r="C88" i="59"/>
  <c r="B88" i="59"/>
  <c r="E87" i="59"/>
  <c r="D87" i="59"/>
  <c r="F87" i="59" s="1"/>
  <c r="F86" i="59"/>
  <c r="D86" i="59"/>
  <c r="E86" i="59" s="1"/>
  <c r="E85" i="59"/>
  <c r="D85" i="59"/>
  <c r="F85" i="59" s="1"/>
  <c r="F84" i="59"/>
  <c r="D84" i="59"/>
  <c r="E84" i="59" s="1"/>
  <c r="E83" i="59"/>
  <c r="D83" i="59"/>
  <c r="F83" i="59" s="1"/>
  <c r="F82" i="59"/>
  <c r="F88" i="59" s="1"/>
  <c r="D82" i="59"/>
  <c r="E82" i="59" s="1"/>
  <c r="E81" i="59"/>
  <c r="E88" i="59" s="1"/>
  <c r="D81" i="59"/>
  <c r="F81" i="59" s="1"/>
  <c r="E79" i="59"/>
  <c r="C79" i="59"/>
  <c r="B79" i="59"/>
  <c r="E78" i="59"/>
  <c r="D78" i="59"/>
  <c r="E77" i="59"/>
  <c r="D77" i="59"/>
  <c r="D79" i="59" s="1"/>
  <c r="F75" i="59"/>
  <c r="C75" i="59"/>
  <c r="B75" i="59"/>
  <c r="D74" i="59"/>
  <c r="E74" i="59" s="1"/>
  <c r="D73" i="59"/>
  <c r="E73" i="59" s="1"/>
  <c r="D72" i="59"/>
  <c r="E72" i="59" s="1"/>
  <c r="D71" i="59"/>
  <c r="E71" i="59" s="1"/>
  <c r="D70" i="59"/>
  <c r="E70" i="59" s="1"/>
  <c r="D69" i="59"/>
  <c r="E69" i="59" s="1"/>
  <c r="D68" i="59"/>
  <c r="E68" i="59" s="1"/>
  <c r="D67" i="59"/>
  <c r="E67" i="59" s="1"/>
  <c r="D66" i="59"/>
  <c r="E66" i="59" s="1"/>
  <c r="C64" i="59"/>
  <c r="B64" i="59"/>
  <c r="D63" i="59"/>
  <c r="E63" i="59" s="1"/>
  <c r="E62" i="59"/>
  <c r="D62" i="59"/>
  <c r="F62" i="59" s="1"/>
  <c r="D61" i="59"/>
  <c r="E61" i="59" s="1"/>
  <c r="E60" i="59"/>
  <c r="D60" i="59"/>
  <c r="F60" i="59" s="1"/>
  <c r="D59" i="59"/>
  <c r="E58" i="59"/>
  <c r="D58" i="59"/>
  <c r="F58" i="59" s="1"/>
  <c r="D57" i="59"/>
  <c r="E57" i="59" s="1"/>
  <c r="E56" i="59"/>
  <c r="D56" i="59"/>
  <c r="F56" i="59" s="1"/>
  <c r="D55" i="59"/>
  <c r="E55" i="59" s="1"/>
  <c r="E54" i="59"/>
  <c r="D54" i="59"/>
  <c r="F54" i="59" s="1"/>
  <c r="D53" i="59"/>
  <c r="E53" i="59" s="1"/>
  <c r="E52" i="59"/>
  <c r="D52" i="59"/>
  <c r="F52" i="59" s="1"/>
  <c r="D51" i="59"/>
  <c r="E51" i="59" s="1"/>
  <c r="E50" i="59"/>
  <c r="D50" i="59"/>
  <c r="F50" i="59" s="1"/>
  <c r="D49" i="59"/>
  <c r="E49" i="59" s="1"/>
  <c r="E48" i="59"/>
  <c r="D48" i="59"/>
  <c r="F48" i="59" s="1"/>
  <c r="D47" i="59"/>
  <c r="E47" i="59" s="1"/>
  <c r="E46" i="59"/>
  <c r="D46" i="59"/>
  <c r="F46" i="59" s="1"/>
  <c r="D45" i="59"/>
  <c r="E45" i="59" s="1"/>
  <c r="E44" i="59"/>
  <c r="D44" i="59"/>
  <c r="F44" i="59" s="1"/>
  <c r="D43" i="59"/>
  <c r="E43" i="59" s="1"/>
  <c r="E42" i="59"/>
  <c r="D42" i="59"/>
  <c r="F42" i="59" s="1"/>
  <c r="D41" i="59"/>
  <c r="E41" i="59" s="1"/>
  <c r="E40" i="59"/>
  <c r="D40" i="59"/>
  <c r="F40" i="59" s="1"/>
  <c r="D39" i="59"/>
  <c r="E39" i="59" s="1"/>
  <c r="E38" i="59"/>
  <c r="D38" i="59"/>
  <c r="F38" i="59" s="1"/>
  <c r="C37" i="59"/>
  <c r="B37" i="59"/>
  <c r="E36" i="59"/>
  <c r="F36" i="59"/>
  <c r="D35" i="59"/>
  <c r="E34" i="59"/>
  <c r="D34" i="59"/>
  <c r="F34" i="59" s="1"/>
  <c r="E33" i="59"/>
  <c r="D32" i="59"/>
  <c r="E32" i="59" s="1"/>
  <c r="D31" i="59"/>
  <c r="E31" i="59" s="1"/>
  <c r="E30" i="59"/>
  <c r="D30" i="59"/>
  <c r="F30" i="59" s="1"/>
  <c r="C28" i="59"/>
  <c r="B28" i="59"/>
  <c r="E27" i="59"/>
  <c r="D27" i="59"/>
  <c r="F27" i="59" s="1"/>
  <c r="D26" i="59"/>
  <c r="E26" i="59" s="1"/>
  <c r="E25" i="59"/>
  <c r="D25" i="59"/>
  <c r="F25" i="59" s="1"/>
  <c r="D24" i="59"/>
  <c r="E24" i="59" s="1"/>
  <c r="D23" i="59"/>
  <c r="E23" i="59" s="1"/>
  <c r="F22" i="59"/>
  <c r="D22" i="59"/>
  <c r="E22" i="59" s="1"/>
  <c r="F21" i="59"/>
  <c r="D21" i="59"/>
  <c r="E21" i="59" s="1"/>
  <c r="E20" i="59"/>
  <c r="E28" i="59" s="1"/>
  <c r="D20" i="59"/>
  <c r="F20" i="59" s="1"/>
  <c r="C18" i="59"/>
  <c r="B18" i="59"/>
  <c r="E17" i="59"/>
  <c r="D17" i="59"/>
  <c r="F17" i="59" s="1"/>
  <c r="F16" i="59"/>
  <c r="D16" i="59"/>
  <c r="E16" i="59" s="1"/>
  <c r="E15" i="59"/>
  <c r="D15" i="59"/>
  <c r="F15" i="59" s="1"/>
  <c r="F14" i="59"/>
  <c r="D14" i="59"/>
  <c r="E14" i="59" s="1"/>
  <c r="E13" i="59"/>
  <c r="D13" i="59"/>
  <c r="F13" i="59" s="1"/>
  <c r="F12" i="59"/>
  <c r="F18" i="59" s="1"/>
  <c r="D12" i="59"/>
  <c r="E12" i="59" s="1"/>
  <c r="E18" i="59" s="1"/>
  <c r="C10" i="59"/>
  <c r="B10" i="59"/>
  <c r="D9" i="59"/>
  <c r="E8" i="59"/>
  <c r="D8" i="59"/>
  <c r="F8" i="59" s="1"/>
  <c r="D7" i="59"/>
  <c r="E7" i="59" s="1"/>
  <c r="E6" i="59"/>
  <c r="F6" i="59"/>
  <c r="D5" i="59"/>
  <c r="E5" i="59" s="1"/>
  <c r="D4" i="59"/>
  <c r="F4" i="59" s="1"/>
  <c r="D3" i="59"/>
  <c r="C97" i="28"/>
  <c r="B97" i="28"/>
  <c r="E96" i="28"/>
  <c r="D96" i="28"/>
  <c r="F96" i="28" s="1"/>
  <c r="D95" i="28"/>
  <c r="E95" i="28" s="1"/>
  <c r="E94" i="28"/>
  <c r="D94" i="28"/>
  <c r="F94" i="28" s="1"/>
  <c r="D93" i="28"/>
  <c r="E93" i="28" s="1"/>
  <c r="E92" i="28"/>
  <c r="D92" i="28"/>
  <c r="F92" i="28" s="1"/>
  <c r="D91" i="28"/>
  <c r="E91" i="28" s="1"/>
  <c r="E90" i="28"/>
  <c r="D90" i="28"/>
  <c r="F90" i="28" s="1"/>
  <c r="C88" i="28"/>
  <c r="B88" i="28"/>
  <c r="E87" i="28"/>
  <c r="D87" i="28"/>
  <c r="F87" i="28" s="1"/>
  <c r="D86" i="28"/>
  <c r="E86" i="28" s="1"/>
  <c r="E85" i="28"/>
  <c r="D85" i="28"/>
  <c r="F85" i="28" s="1"/>
  <c r="D84" i="28"/>
  <c r="E84" i="28" s="1"/>
  <c r="E83" i="28"/>
  <c r="D83" i="28"/>
  <c r="F83" i="28" s="1"/>
  <c r="D82" i="28"/>
  <c r="E82" i="28" s="1"/>
  <c r="E81" i="28"/>
  <c r="D81" i="28"/>
  <c r="F81" i="28" s="1"/>
  <c r="C79" i="28"/>
  <c r="C98" i="28" s="1"/>
  <c r="B79" i="28"/>
  <c r="E78" i="28"/>
  <c r="D78" i="28"/>
  <c r="E77" i="28"/>
  <c r="E79" i="28" s="1"/>
  <c r="D77" i="28"/>
  <c r="D79" i="28" s="1"/>
  <c r="F75" i="28"/>
  <c r="C75" i="28"/>
  <c r="B75" i="28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E75" i="28" s="1"/>
  <c r="C64" i="28"/>
  <c r="B64" i="28"/>
  <c r="F63" i="28"/>
  <c r="D63" i="28"/>
  <c r="E63" i="28" s="1"/>
  <c r="E62" i="28"/>
  <c r="D62" i="28"/>
  <c r="F62" i="28" s="1"/>
  <c r="F61" i="28"/>
  <c r="D61" i="28"/>
  <c r="E61" i="28" s="1"/>
  <c r="E60" i="28"/>
  <c r="D60" i="28"/>
  <c r="F60" i="28" s="1"/>
  <c r="F59" i="28"/>
  <c r="F64" i="28" s="1"/>
  <c r="D59" i="28"/>
  <c r="E58" i="28"/>
  <c r="D58" i="28"/>
  <c r="F58" i="28" s="1"/>
  <c r="F57" i="28"/>
  <c r="D57" i="28"/>
  <c r="E57" i="28" s="1"/>
  <c r="E56" i="28"/>
  <c r="D56" i="28"/>
  <c r="F56" i="28" s="1"/>
  <c r="F55" i="28"/>
  <c r="D55" i="28"/>
  <c r="E55" i="28" s="1"/>
  <c r="E54" i="28"/>
  <c r="D54" i="28"/>
  <c r="F54" i="28" s="1"/>
  <c r="F53" i="28"/>
  <c r="D53" i="28"/>
  <c r="E53" i="28" s="1"/>
  <c r="E52" i="28"/>
  <c r="D52" i="28"/>
  <c r="F52" i="28" s="1"/>
  <c r="F51" i="28"/>
  <c r="D51" i="28"/>
  <c r="E51" i="28" s="1"/>
  <c r="E50" i="28"/>
  <c r="D50" i="28"/>
  <c r="F50" i="28" s="1"/>
  <c r="F49" i="28"/>
  <c r="D49" i="28"/>
  <c r="E49" i="28" s="1"/>
  <c r="E48" i="28"/>
  <c r="D48" i="28"/>
  <c r="F48" i="28" s="1"/>
  <c r="F47" i="28"/>
  <c r="D47" i="28"/>
  <c r="E47" i="28" s="1"/>
  <c r="E46" i="28"/>
  <c r="D46" i="28"/>
  <c r="F46" i="28" s="1"/>
  <c r="F45" i="28"/>
  <c r="D45" i="28"/>
  <c r="E45" i="28" s="1"/>
  <c r="E44" i="28"/>
  <c r="D44" i="28"/>
  <c r="F44" i="28" s="1"/>
  <c r="F43" i="28"/>
  <c r="D43" i="28"/>
  <c r="E43" i="28" s="1"/>
  <c r="E42" i="28"/>
  <c r="D42" i="28"/>
  <c r="F42" i="28" s="1"/>
  <c r="F41" i="28"/>
  <c r="D41" i="28"/>
  <c r="E41" i="28" s="1"/>
  <c r="E40" i="28"/>
  <c r="D40" i="28"/>
  <c r="F40" i="28" s="1"/>
  <c r="F39" i="28"/>
  <c r="D39" i="28"/>
  <c r="E39" i="28" s="1"/>
  <c r="E38" i="28"/>
  <c r="D38" i="28"/>
  <c r="F38" i="28" s="1"/>
  <c r="C37" i="28"/>
  <c r="B37" i="28"/>
  <c r="E36" i="28"/>
  <c r="D36" i="28"/>
  <c r="F36" i="28" s="1"/>
  <c r="F35" i="28"/>
  <c r="D35" i="28"/>
  <c r="E35" i="28" s="1"/>
  <c r="E34" i="28"/>
  <c r="D34" i="28"/>
  <c r="F34" i="28" s="1"/>
  <c r="F33" i="28"/>
  <c r="D33" i="28"/>
  <c r="E33" i="28" s="1"/>
  <c r="E32" i="28"/>
  <c r="D32" i="28"/>
  <c r="F32" i="28" s="1"/>
  <c r="F31" i="28"/>
  <c r="F37" i="28" s="1"/>
  <c r="D31" i="28"/>
  <c r="E31" i="28" s="1"/>
  <c r="E30" i="28"/>
  <c r="E37" i="28" s="1"/>
  <c r="D30" i="28"/>
  <c r="F30" i="28" s="1"/>
  <c r="C28" i="28"/>
  <c r="B28" i="28"/>
  <c r="E27" i="28"/>
  <c r="D27" i="28"/>
  <c r="F27" i="28" s="1"/>
  <c r="F26" i="28"/>
  <c r="D26" i="28"/>
  <c r="E26" i="28" s="1"/>
  <c r="E25" i="28"/>
  <c r="D25" i="28"/>
  <c r="F25" i="28" s="1"/>
  <c r="F24" i="28"/>
  <c r="D24" i="28"/>
  <c r="E24" i="28" s="1"/>
  <c r="F23" i="28"/>
  <c r="D23" i="28"/>
  <c r="E23" i="28" s="1"/>
  <c r="I22" i="28"/>
  <c r="D22" i="28"/>
  <c r="E22" i="28" s="1"/>
  <c r="D21" i="28"/>
  <c r="E21" i="28" s="1"/>
  <c r="E20" i="28"/>
  <c r="D20" i="28"/>
  <c r="F20" i="28" s="1"/>
  <c r="C18" i="28"/>
  <c r="B18" i="28"/>
  <c r="E17" i="28"/>
  <c r="D17" i="28"/>
  <c r="F17" i="28" s="1"/>
  <c r="D16" i="28"/>
  <c r="E16" i="28" s="1"/>
  <c r="E15" i="28"/>
  <c r="D15" i="28"/>
  <c r="F15" i="28" s="1"/>
  <c r="D14" i="28"/>
  <c r="E14" i="28" s="1"/>
  <c r="E13" i="28"/>
  <c r="D13" i="28"/>
  <c r="F13" i="28" s="1"/>
  <c r="D12" i="28"/>
  <c r="E12" i="28" s="1"/>
  <c r="E18" i="28" s="1"/>
  <c r="C10" i="28"/>
  <c r="B10" i="28"/>
  <c r="E9" i="28"/>
  <c r="D9" i="28"/>
  <c r="F9" i="28" s="1"/>
  <c r="D8" i="28"/>
  <c r="E8" i="28" s="1"/>
  <c r="E7" i="28"/>
  <c r="D7" i="28"/>
  <c r="F7" i="28" s="1"/>
  <c r="D6" i="28"/>
  <c r="E6" i="28" s="1"/>
  <c r="E5" i="28"/>
  <c r="D5" i="28"/>
  <c r="F5" i="28" s="1"/>
  <c r="D4" i="28"/>
  <c r="E4" i="28" s="1"/>
  <c r="E3" i="28"/>
  <c r="D3" i="28"/>
  <c r="F3" i="28" s="1"/>
  <c r="C97" i="79"/>
  <c r="B97" i="79"/>
  <c r="E96" i="79"/>
  <c r="D96" i="79"/>
  <c r="F96" i="79" s="1"/>
  <c r="F95" i="79"/>
  <c r="D95" i="79"/>
  <c r="E95" i="79" s="1"/>
  <c r="E94" i="79"/>
  <c r="D94" i="79"/>
  <c r="F94" i="79" s="1"/>
  <c r="F93" i="79"/>
  <c r="D93" i="79"/>
  <c r="E93" i="79" s="1"/>
  <c r="E92" i="79"/>
  <c r="D92" i="79"/>
  <c r="F92" i="79" s="1"/>
  <c r="F91" i="79"/>
  <c r="F97" i="79" s="1"/>
  <c r="D91" i="79"/>
  <c r="E91" i="79" s="1"/>
  <c r="E90" i="79"/>
  <c r="E97" i="79" s="1"/>
  <c r="D90" i="79"/>
  <c r="F90" i="79" s="1"/>
  <c r="C88" i="79"/>
  <c r="B88" i="79"/>
  <c r="E87" i="79"/>
  <c r="D87" i="79"/>
  <c r="F87" i="79" s="1"/>
  <c r="F86" i="79"/>
  <c r="D86" i="79"/>
  <c r="E86" i="79" s="1"/>
  <c r="E85" i="79"/>
  <c r="D85" i="79"/>
  <c r="F85" i="79" s="1"/>
  <c r="F84" i="79"/>
  <c r="D84" i="79"/>
  <c r="E84" i="79" s="1"/>
  <c r="E83" i="79"/>
  <c r="D83" i="79"/>
  <c r="F83" i="79" s="1"/>
  <c r="F82" i="79"/>
  <c r="F88" i="79" s="1"/>
  <c r="D82" i="79"/>
  <c r="E82" i="79" s="1"/>
  <c r="E81" i="79"/>
  <c r="E88" i="79" s="1"/>
  <c r="D81" i="79"/>
  <c r="F81" i="79" s="1"/>
  <c r="E79" i="79"/>
  <c r="C79" i="79"/>
  <c r="C98" i="79" s="1"/>
  <c r="B79" i="79"/>
  <c r="E78" i="79"/>
  <c r="D78" i="79"/>
  <c r="E77" i="79"/>
  <c r="D77" i="79"/>
  <c r="D79" i="79" s="1"/>
  <c r="F75" i="79"/>
  <c r="C75" i="79"/>
  <c r="B75" i="79"/>
  <c r="D74" i="79"/>
  <c r="E74" i="79" s="1"/>
  <c r="D73" i="79"/>
  <c r="E73" i="79" s="1"/>
  <c r="D72" i="79"/>
  <c r="E72" i="79" s="1"/>
  <c r="D71" i="79"/>
  <c r="E71" i="79" s="1"/>
  <c r="D70" i="79"/>
  <c r="E70" i="79" s="1"/>
  <c r="D69" i="79"/>
  <c r="E69" i="79" s="1"/>
  <c r="D68" i="79"/>
  <c r="E68" i="79" s="1"/>
  <c r="D67" i="79"/>
  <c r="E67" i="79" s="1"/>
  <c r="D66" i="79"/>
  <c r="E66" i="79" s="1"/>
  <c r="C64" i="79"/>
  <c r="B64" i="79"/>
  <c r="D63" i="79"/>
  <c r="E63" i="79" s="1"/>
  <c r="E62" i="79"/>
  <c r="D62" i="79"/>
  <c r="F62" i="79" s="1"/>
  <c r="D61" i="79"/>
  <c r="E61" i="79" s="1"/>
  <c r="E60" i="79"/>
  <c r="D60" i="79"/>
  <c r="F60" i="79" s="1"/>
  <c r="D59" i="79"/>
  <c r="E58" i="79"/>
  <c r="D58" i="79"/>
  <c r="F58" i="79" s="1"/>
  <c r="D57" i="79"/>
  <c r="E57" i="79" s="1"/>
  <c r="E56" i="79"/>
  <c r="D56" i="79"/>
  <c r="F56" i="79" s="1"/>
  <c r="D55" i="79"/>
  <c r="E55" i="79" s="1"/>
  <c r="E54" i="79"/>
  <c r="D54" i="79"/>
  <c r="F54" i="79" s="1"/>
  <c r="D53" i="79"/>
  <c r="E53" i="79" s="1"/>
  <c r="E52" i="79"/>
  <c r="D52" i="79"/>
  <c r="F52" i="79" s="1"/>
  <c r="D51" i="79"/>
  <c r="E51" i="79" s="1"/>
  <c r="E50" i="79"/>
  <c r="D50" i="79"/>
  <c r="F50" i="79" s="1"/>
  <c r="D49" i="79"/>
  <c r="E49" i="79" s="1"/>
  <c r="E48" i="79"/>
  <c r="D48" i="79"/>
  <c r="F48" i="79" s="1"/>
  <c r="D47" i="79"/>
  <c r="E47" i="79" s="1"/>
  <c r="E46" i="79"/>
  <c r="D46" i="79"/>
  <c r="F46" i="79" s="1"/>
  <c r="D45" i="79"/>
  <c r="E45" i="79" s="1"/>
  <c r="E44" i="79"/>
  <c r="D44" i="79"/>
  <c r="F44" i="79" s="1"/>
  <c r="D43" i="79"/>
  <c r="E43" i="79" s="1"/>
  <c r="E42" i="79"/>
  <c r="D42" i="79"/>
  <c r="F42" i="79" s="1"/>
  <c r="D41" i="79"/>
  <c r="E41" i="79" s="1"/>
  <c r="E40" i="79"/>
  <c r="D40" i="79"/>
  <c r="F40" i="79" s="1"/>
  <c r="D39" i="79"/>
  <c r="E39" i="79" s="1"/>
  <c r="E38" i="79"/>
  <c r="D38" i="79"/>
  <c r="F38" i="79" s="1"/>
  <c r="C37" i="79"/>
  <c r="B37" i="79"/>
  <c r="E36" i="79"/>
  <c r="D36" i="79"/>
  <c r="F36" i="79" s="1"/>
  <c r="D35" i="79"/>
  <c r="E35" i="79" s="1"/>
  <c r="E34" i="79"/>
  <c r="D34" i="79"/>
  <c r="F34" i="79" s="1"/>
  <c r="D33" i="79"/>
  <c r="E33" i="79" s="1"/>
  <c r="E32" i="79"/>
  <c r="D32" i="79"/>
  <c r="F32" i="79" s="1"/>
  <c r="D31" i="79"/>
  <c r="E31" i="79" s="1"/>
  <c r="E30" i="79"/>
  <c r="D30" i="79"/>
  <c r="F30" i="79" s="1"/>
  <c r="C28" i="79"/>
  <c r="B28" i="79"/>
  <c r="E27" i="79"/>
  <c r="D27" i="79"/>
  <c r="F27" i="79" s="1"/>
  <c r="D26" i="79"/>
  <c r="E26" i="79" s="1"/>
  <c r="E25" i="79"/>
  <c r="D25" i="79"/>
  <c r="F25" i="79" s="1"/>
  <c r="D24" i="79"/>
  <c r="E24" i="79" s="1"/>
  <c r="D23" i="79"/>
  <c r="E23" i="79" s="1"/>
  <c r="I22" i="79"/>
  <c r="F22" i="79"/>
  <c r="D22" i="79"/>
  <c r="E22" i="79" s="1"/>
  <c r="F21" i="79"/>
  <c r="D21" i="79"/>
  <c r="E21" i="79" s="1"/>
  <c r="D20" i="79"/>
  <c r="F20" i="79" s="1"/>
  <c r="C18" i="79"/>
  <c r="B18" i="79"/>
  <c r="E17" i="79"/>
  <c r="D17" i="79"/>
  <c r="F17" i="79" s="1"/>
  <c r="F16" i="79"/>
  <c r="D16" i="79"/>
  <c r="E16" i="79" s="1"/>
  <c r="E15" i="79"/>
  <c r="D15" i="79"/>
  <c r="F15" i="79" s="1"/>
  <c r="F14" i="79"/>
  <c r="D14" i="79"/>
  <c r="E14" i="79" s="1"/>
  <c r="E13" i="79"/>
  <c r="D13" i="79"/>
  <c r="F13" i="79" s="1"/>
  <c r="F12" i="79"/>
  <c r="F18" i="79" s="1"/>
  <c r="D12" i="79"/>
  <c r="E12" i="79" s="1"/>
  <c r="E18" i="79" s="1"/>
  <c r="C10" i="79"/>
  <c r="B10" i="79"/>
  <c r="D9" i="79"/>
  <c r="E9" i="79" s="1"/>
  <c r="D8" i="79"/>
  <c r="D7" i="79"/>
  <c r="E7" i="79" s="1"/>
  <c r="D6" i="79"/>
  <c r="D5" i="79"/>
  <c r="E5" i="79" s="1"/>
  <c r="D4" i="79"/>
  <c r="F4" i="79" s="1"/>
  <c r="D3" i="79"/>
  <c r="C97" i="78"/>
  <c r="B97" i="78"/>
  <c r="D96" i="78"/>
  <c r="F96" i="78" s="1"/>
  <c r="E95" i="78"/>
  <c r="D95" i="78"/>
  <c r="F95" i="78" s="1"/>
  <c r="D94" i="78"/>
  <c r="F94" i="78" s="1"/>
  <c r="E93" i="78"/>
  <c r="D93" i="78"/>
  <c r="F93" i="78" s="1"/>
  <c r="D92" i="78"/>
  <c r="F92" i="78" s="1"/>
  <c r="E91" i="78"/>
  <c r="D91" i="78"/>
  <c r="F91" i="78" s="1"/>
  <c r="D90" i="78"/>
  <c r="F90" i="78" s="1"/>
  <c r="C88" i="78"/>
  <c r="B88" i="78"/>
  <c r="D87" i="78"/>
  <c r="F87" i="78" s="1"/>
  <c r="E86" i="78"/>
  <c r="D86" i="78"/>
  <c r="F86" i="78" s="1"/>
  <c r="D85" i="78"/>
  <c r="F85" i="78" s="1"/>
  <c r="E84" i="78"/>
  <c r="D84" i="78"/>
  <c r="F84" i="78" s="1"/>
  <c r="D83" i="78"/>
  <c r="F83" i="78" s="1"/>
  <c r="E82" i="78"/>
  <c r="D82" i="78"/>
  <c r="F82" i="78" s="1"/>
  <c r="D81" i="78"/>
  <c r="F81" i="78" s="1"/>
  <c r="C79" i="78"/>
  <c r="B79" i="78"/>
  <c r="D78" i="78"/>
  <c r="E78" i="78" s="1"/>
  <c r="D77" i="78"/>
  <c r="D79" i="78" s="1"/>
  <c r="F75" i="78"/>
  <c r="C75" i="78"/>
  <c r="B75" i="78"/>
  <c r="D74" i="78"/>
  <c r="E74" i="78" s="1"/>
  <c r="D73" i="78"/>
  <c r="E73" i="78" s="1"/>
  <c r="D72" i="78"/>
  <c r="E72" i="78" s="1"/>
  <c r="D71" i="78"/>
  <c r="E71" i="78" s="1"/>
  <c r="D70" i="78"/>
  <c r="E70" i="78" s="1"/>
  <c r="D69" i="78"/>
  <c r="E69" i="78" s="1"/>
  <c r="D68" i="78"/>
  <c r="E68" i="78" s="1"/>
  <c r="D67" i="78"/>
  <c r="E67" i="78" s="1"/>
  <c r="D66" i="78"/>
  <c r="E66" i="78" s="1"/>
  <c r="C64" i="78"/>
  <c r="B64" i="78"/>
  <c r="D63" i="78"/>
  <c r="E63" i="78" s="1"/>
  <c r="D62" i="78"/>
  <c r="F62" i="78" s="1"/>
  <c r="D61" i="78"/>
  <c r="E61" i="78" s="1"/>
  <c r="D60" i="78"/>
  <c r="F60" i="78" s="1"/>
  <c r="D59" i="78"/>
  <c r="D64" i="78" s="1"/>
  <c r="D58" i="78"/>
  <c r="F58" i="78" s="1"/>
  <c r="D57" i="78"/>
  <c r="E57" i="78" s="1"/>
  <c r="D56" i="78"/>
  <c r="F56" i="78" s="1"/>
  <c r="D55" i="78"/>
  <c r="E55" i="78" s="1"/>
  <c r="D54" i="78"/>
  <c r="F54" i="78" s="1"/>
  <c r="D53" i="78"/>
  <c r="E53" i="78" s="1"/>
  <c r="D52" i="78"/>
  <c r="F52" i="78" s="1"/>
  <c r="D51" i="78"/>
  <c r="E51" i="78" s="1"/>
  <c r="D50" i="78"/>
  <c r="F50" i="78" s="1"/>
  <c r="D49" i="78"/>
  <c r="E49" i="78" s="1"/>
  <c r="D48" i="78"/>
  <c r="F48" i="78" s="1"/>
  <c r="D47" i="78"/>
  <c r="E47" i="78" s="1"/>
  <c r="D46" i="78"/>
  <c r="F46" i="78" s="1"/>
  <c r="D45" i="78"/>
  <c r="E45" i="78" s="1"/>
  <c r="D44" i="78"/>
  <c r="F44" i="78" s="1"/>
  <c r="D43" i="78"/>
  <c r="E43" i="78" s="1"/>
  <c r="D42" i="78"/>
  <c r="F42" i="78" s="1"/>
  <c r="D41" i="78"/>
  <c r="E41" i="78" s="1"/>
  <c r="E40" i="78"/>
  <c r="D40" i="78"/>
  <c r="F40" i="78" s="1"/>
  <c r="D39" i="78"/>
  <c r="E39" i="78" s="1"/>
  <c r="E38" i="78"/>
  <c r="D38" i="78"/>
  <c r="F38" i="78" s="1"/>
  <c r="C37" i="78"/>
  <c r="B37" i="78"/>
  <c r="D36" i="78"/>
  <c r="F36" i="78" s="1"/>
  <c r="D35" i="78"/>
  <c r="E35" i="78" s="1"/>
  <c r="D34" i="78"/>
  <c r="F34" i="78" s="1"/>
  <c r="D33" i="78"/>
  <c r="E33" i="78" s="1"/>
  <c r="D32" i="78"/>
  <c r="F32" i="78" s="1"/>
  <c r="D31" i="78"/>
  <c r="E31" i="78" s="1"/>
  <c r="D30" i="78"/>
  <c r="F30" i="78" s="1"/>
  <c r="C28" i="78"/>
  <c r="B28" i="78"/>
  <c r="D27" i="78"/>
  <c r="F27" i="78" s="1"/>
  <c r="E26" i="78"/>
  <c r="D26" i="78"/>
  <c r="F26" i="78" s="1"/>
  <c r="D25" i="78"/>
  <c r="F25" i="78" s="1"/>
  <c r="E24" i="78"/>
  <c r="D24" i="78"/>
  <c r="F24" i="78" s="1"/>
  <c r="E23" i="78"/>
  <c r="D23" i="78"/>
  <c r="F23" i="78" s="1"/>
  <c r="I22" i="78"/>
  <c r="E22" i="78"/>
  <c r="D22" i="78"/>
  <c r="F22" i="78" s="1"/>
  <c r="E21" i="78"/>
  <c r="D21" i="78"/>
  <c r="F21" i="78" s="1"/>
  <c r="D20" i="78"/>
  <c r="F20" i="78" s="1"/>
  <c r="F28" i="78" s="1"/>
  <c r="C18" i="78"/>
  <c r="B18" i="78"/>
  <c r="D17" i="78"/>
  <c r="F17" i="78" s="1"/>
  <c r="E16" i="78"/>
  <c r="D16" i="78"/>
  <c r="F16" i="78" s="1"/>
  <c r="D15" i="78"/>
  <c r="F15" i="78" s="1"/>
  <c r="E14" i="78"/>
  <c r="D14" i="78"/>
  <c r="F14" i="78" s="1"/>
  <c r="D13" i="78"/>
  <c r="F13" i="78" s="1"/>
  <c r="E12" i="78"/>
  <c r="E18" i="78" s="1"/>
  <c r="D12" i="78"/>
  <c r="D18" i="78" s="1"/>
  <c r="C10" i="78"/>
  <c r="B10" i="78"/>
  <c r="D9" i="78"/>
  <c r="E9" i="78" s="1"/>
  <c r="E8" i="78"/>
  <c r="D8" i="78"/>
  <c r="F8" i="78" s="1"/>
  <c r="D7" i="78"/>
  <c r="E7" i="78" s="1"/>
  <c r="E6" i="78"/>
  <c r="D6" i="78"/>
  <c r="F6" i="78" s="1"/>
  <c r="D5" i="78"/>
  <c r="E5" i="78" s="1"/>
  <c r="E4" i="78"/>
  <c r="D4" i="78"/>
  <c r="F4" i="78" s="1"/>
  <c r="D3" i="78"/>
  <c r="D10" i="78" s="1"/>
  <c r="C97" i="77"/>
  <c r="B97" i="77"/>
  <c r="E96" i="77"/>
  <c r="D96" i="77"/>
  <c r="F96" i="77" s="1"/>
  <c r="D95" i="77"/>
  <c r="E95" i="77" s="1"/>
  <c r="E94" i="77"/>
  <c r="D94" i="77"/>
  <c r="F94" i="77" s="1"/>
  <c r="D93" i="77"/>
  <c r="E93" i="77" s="1"/>
  <c r="E92" i="77"/>
  <c r="D92" i="77"/>
  <c r="F92" i="77" s="1"/>
  <c r="D91" i="77"/>
  <c r="E91" i="77" s="1"/>
  <c r="E90" i="77"/>
  <c r="E97" i="77" s="1"/>
  <c r="D90" i="77"/>
  <c r="F90" i="77" s="1"/>
  <c r="C88" i="77"/>
  <c r="B88" i="77"/>
  <c r="E87" i="77"/>
  <c r="D87" i="77"/>
  <c r="F87" i="77" s="1"/>
  <c r="D86" i="77"/>
  <c r="E86" i="77" s="1"/>
  <c r="E85" i="77"/>
  <c r="D85" i="77"/>
  <c r="F85" i="77" s="1"/>
  <c r="D84" i="77"/>
  <c r="E84" i="77" s="1"/>
  <c r="D83" i="77"/>
  <c r="F83" i="77" s="1"/>
  <c r="E82" i="77"/>
  <c r="D82" i="77"/>
  <c r="F82" i="77" s="1"/>
  <c r="D81" i="77"/>
  <c r="F81" i="77" s="1"/>
  <c r="C79" i="77"/>
  <c r="C98" i="77" s="1"/>
  <c r="B79" i="77"/>
  <c r="D78" i="77"/>
  <c r="E78" i="77" s="1"/>
  <c r="D77" i="77"/>
  <c r="D79" i="77" s="1"/>
  <c r="F75" i="77"/>
  <c r="C75" i="77"/>
  <c r="B75" i="77"/>
  <c r="E74" i="77"/>
  <c r="D74" i="77"/>
  <c r="E73" i="77"/>
  <c r="D73" i="77"/>
  <c r="E72" i="77"/>
  <c r="D72" i="77"/>
  <c r="E71" i="77"/>
  <c r="D71" i="77"/>
  <c r="E70" i="77"/>
  <c r="D70" i="77"/>
  <c r="E69" i="77"/>
  <c r="D69" i="77"/>
  <c r="E68" i="77"/>
  <c r="D68" i="77"/>
  <c r="E67" i="77"/>
  <c r="D67" i="77"/>
  <c r="E66" i="77"/>
  <c r="E75" i="77" s="1"/>
  <c r="D66" i="77"/>
  <c r="D75" i="77" s="1"/>
  <c r="C64" i="77"/>
  <c r="B64" i="77"/>
  <c r="E63" i="77"/>
  <c r="D63" i="77"/>
  <c r="F63" i="77" s="1"/>
  <c r="D62" i="77"/>
  <c r="F62" i="77" s="1"/>
  <c r="E61" i="77"/>
  <c r="D61" i="77"/>
  <c r="F61" i="77" s="1"/>
  <c r="D60" i="77"/>
  <c r="D64" i="77" s="1"/>
  <c r="E59" i="77"/>
  <c r="D59" i="77"/>
  <c r="F59" i="77" s="1"/>
  <c r="D58" i="77"/>
  <c r="F58" i="77" s="1"/>
  <c r="E57" i="77"/>
  <c r="D57" i="77"/>
  <c r="F57" i="77" s="1"/>
  <c r="D56" i="77"/>
  <c r="F56" i="77" s="1"/>
  <c r="E55" i="77"/>
  <c r="D55" i="77"/>
  <c r="F55" i="77" s="1"/>
  <c r="D54" i="77"/>
  <c r="F54" i="77" s="1"/>
  <c r="E53" i="77"/>
  <c r="D53" i="77"/>
  <c r="F53" i="77" s="1"/>
  <c r="D52" i="77"/>
  <c r="F52" i="77" s="1"/>
  <c r="E51" i="77"/>
  <c r="D51" i="77"/>
  <c r="F51" i="77" s="1"/>
  <c r="D50" i="77"/>
  <c r="F50" i="77" s="1"/>
  <c r="E49" i="77"/>
  <c r="D49" i="77"/>
  <c r="F49" i="77" s="1"/>
  <c r="D48" i="77"/>
  <c r="F48" i="77" s="1"/>
  <c r="E47" i="77"/>
  <c r="D47" i="77"/>
  <c r="F47" i="77" s="1"/>
  <c r="D46" i="77"/>
  <c r="F46" i="77" s="1"/>
  <c r="E45" i="77"/>
  <c r="F45" i="77"/>
  <c r="D44" i="77"/>
  <c r="F44" i="77" s="1"/>
  <c r="E43" i="77"/>
  <c r="D43" i="77"/>
  <c r="F43" i="77" s="1"/>
  <c r="D42" i="77"/>
  <c r="F42" i="77" s="1"/>
  <c r="E41" i="77"/>
  <c r="D41" i="77"/>
  <c r="F41" i="77" s="1"/>
  <c r="D40" i="77"/>
  <c r="F40" i="77" s="1"/>
  <c r="E39" i="77"/>
  <c r="D39" i="77"/>
  <c r="F39" i="77" s="1"/>
  <c r="D38" i="77"/>
  <c r="F38" i="77" s="1"/>
  <c r="C37" i="77"/>
  <c r="D36" i="77"/>
  <c r="F36" i="77" s="1"/>
  <c r="E35" i="77"/>
  <c r="D35" i="77"/>
  <c r="F35" i="77" s="1"/>
  <c r="D34" i="77"/>
  <c r="F34" i="77" s="1"/>
  <c r="D33" i="77"/>
  <c r="D32" i="77"/>
  <c r="F32" i="77" s="1"/>
  <c r="E31" i="77"/>
  <c r="D31" i="77"/>
  <c r="F31" i="77" s="1"/>
  <c r="D30" i="77"/>
  <c r="F30" i="77" s="1"/>
  <c r="C28" i="77"/>
  <c r="B28" i="77"/>
  <c r="D27" i="77"/>
  <c r="F27" i="77" s="1"/>
  <c r="E26" i="77"/>
  <c r="D26" i="77"/>
  <c r="F26" i="77" s="1"/>
  <c r="D25" i="77"/>
  <c r="F25" i="77" s="1"/>
  <c r="E24" i="77"/>
  <c r="D24" i="77"/>
  <c r="F24" i="77" s="1"/>
  <c r="E23" i="77"/>
  <c r="D23" i="77"/>
  <c r="F23" i="77" s="1"/>
  <c r="I22" i="77"/>
  <c r="E22" i="77"/>
  <c r="D22" i="77"/>
  <c r="F22" i="77" s="1"/>
  <c r="E21" i="77"/>
  <c r="D21" i="77"/>
  <c r="F21" i="77" s="1"/>
  <c r="D20" i="77"/>
  <c r="F20" i="77" s="1"/>
  <c r="C18" i="77"/>
  <c r="B18" i="77"/>
  <c r="D17" i="77"/>
  <c r="F17" i="77" s="1"/>
  <c r="E16" i="77"/>
  <c r="D16" i="77"/>
  <c r="F16" i="77" s="1"/>
  <c r="D15" i="77"/>
  <c r="F15" i="77" s="1"/>
  <c r="E14" i="77"/>
  <c r="D14" i="77"/>
  <c r="F14" i="77" s="1"/>
  <c r="D13" i="77"/>
  <c r="F13" i="77" s="1"/>
  <c r="E12" i="77"/>
  <c r="E18" i="77" s="1"/>
  <c r="D12" i="77"/>
  <c r="D18" i="77" s="1"/>
  <c r="C10" i="77"/>
  <c r="B10" i="77"/>
  <c r="E9" i="77"/>
  <c r="D9" i="77"/>
  <c r="F9" i="77" s="1"/>
  <c r="D8" i="77"/>
  <c r="F8" i="77" s="1"/>
  <c r="E7" i="77"/>
  <c r="D7" i="77"/>
  <c r="F7" i="77" s="1"/>
  <c r="D6" i="77"/>
  <c r="F6" i="77" s="1"/>
  <c r="E5" i="77"/>
  <c r="D5" i="77"/>
  <c r="F5" i="77" s="1"/>
  <c r="D4" i="77"/>
  <c r="D3" i="77"/>
  <c r="F3" i="77" s="1"/>
  <c r="C97" i="76"/>
  <c r="B97" i="76"/>
  <c r="E96" i="76"/>
  <c r="D96" i="76"/>
  <c r="F96" i="76" s="1"/>
  <c r="F95" i="76"/>
  <c r="D95" i="76"/>
  <c r="E95" i="76" s="1"/>
  <c r="E94" i="76"/>
  <c r="D94" i="76"/>
  <c r="F94" i="76" s="1"/>
  <c r="F93" i="76"/>
  <c r="D93" i="76"/>
  <c r="E93" i="76" s="1"/>
  <c r="E92" i="76"/>
  <c r="D92" i="76"/>
  <c r="F92" i="76" s="1"/>
  <c r="F91" i="76"/>
  <c r="F97" i="76" s="1"/>
  <c r="D91" i="76"/>
  <c r="E91" i="76" s="1"/>
  <c r="E90" i="76"/>
  <c r="E97" i="76" s="1"/>
  <c r="D90" i="76"/>
  <c r="F90" i="76" s="1"/>
  <c r="C88" i="76"/>
  <c r="B88" i="76"/>
  <c r="E87" i="76"/>
  <c r="D87" i="76"/>
  <c r="F87" i="76" s="1"/>
  <c r="F86" i="76"/>
  <c r="D86" i="76"/>
  <c r="E86" i="76" s="1"/>
  <c r="E85" i="76"/>
  <c r="D85" i="76"/>
  <c r="F85" i="76" s="1"/>
  <c r="F84" i="76"/>
  <c r="D84" i="76"/>
  <c r="E84" i="76" s="1"/>
  <c r="E83" i="76"/>
  <c r="D83" i="76"/>
  <c r="F83" i="76" s="1"/>
  <c r="F82" i="76"/>
  <c r="F88" i="76" s="1"/>
  <c r="D82" i="76"/>
  <c r="E82" i="76" s="1"/>
  <c r="E81" i="76"/>
  <c r="E88" i="76" s="1"/>
  <c r="D81" i="76"/>
  <c r="F81" i="76" s="1"/>
  <c r="E79" i="76"/>
  <c r="C79" i="76"/>
  <c r="C98" i="76" s="1"/>
  <c r="B79" i="76"/>
  <c r="E78" i="76"/>
  <c r="D78" i="76"/>
  <c r="E77" i="76"/>
  <c r="D77" i="76"/>
  <c r="D79" i="76" s="1"/>
  <c r="F75" i="76"/>
  <c r="C75" i="76"/>
  <c r="B75" i="76"/>
  <c r="D74" i="76"/>
  <c r="E74" i="76" s="1"/>
  <c r="D73" i="76"/>
  <c r="E73" i="76" s="1"/>
  <c r="D72" i="76"/>
  <c r="E72" i="76" s="1"/>
  <c r="D71" i="76"/>
  <c r="E71" i="76" s="1"/>
  <c r="D70" i="76"/>
  <c r="E70" i="76" s="1"/>
  <c r="D69" i="76"/>
  <c r="E69" i="76" s="1"/>
  <c r="D68" i="76"/>
  <c r="E68" i="76" s="1"/>
  <c r="D67" i="76"/>
  <c r="E67" i="76" s="1"/>
  <c r="D66" i="76"/>
  <c r="E66" i="76" s="1"/>
  <c r="C64" i="76"/>
  <c r="B64" i="76"/>
  <c r="D63" i="76"/>
  <c r="E63" i="76" s="1"/>
  <c r="E62" i="76"/>
  <c r="D62" i="76"/>
  <c r="F62" i="76" s="1"/>
  <c r="D61" i="76"/>
  <c r="E61" i="76" s="1"/>
  <c r="E60" i="76"/>
  <c r="D60" i="76"/>
  <c r="F60" i="76" s="1"/>
  <c r="D59" i="76"/>
  <c r="E58" i="76"/>
  <c r="D58" i="76"/>
  <c r="F58" i="76" s="1"/>
  <c r="D57" i="76"/>
  <c r="E57" i="76" s="1"/>
  <c r="E56" i="76"/>
  <c r="D56" i="76"/>
  <c r="F56" i="76" s="1"/>
  <c r="D55" i="76"/>
  <c r="E55" i="76" s="1"/>
  <c r="E54" i="76"/>
  <c r="D54" i="76"/>
  <c r="F54" i="76" s="1"/>
  <c r="D53" i="76"/>
  <c r="E53" i="76" s="1"/>
  <c r="E52" i="76"/>
  <c r="D52" i="76"/>
  <c r="F52" i="76" s="1"/>
  <c r="D51" i="76"/>
  <c r="E51" i="76" s="1"/>
  <c r="E50" i="76"/>
  <c r="D50" i="76"/>
  <c r="F50" i="76" s="1"/>
  <c r="D49" i="76"/>
  <c r="E49" i="76" s="1"/>
  <c r="E48" i="76"/>
  <c r="D48" i="76"/>
  <c r="F48" i="76" s="1"/>
  <c r="D47" i="76"/>
  <c r="E47" i="76" s="1"/>
  <c r="E46" i="76"/>
  <c r="D46" i="76"/>
  <c r="F46" i="76" s="1"/>
  <c r="D45" i="76"/>
  <c r="E45" i="76" s="1"/>
  <c r="E44" i="76"/>
  <c r="D44" i="76"/>
  <c r="F44" i="76" s="1"/>
  <c r="D43" i="76"/>
  <c r="E43" i="76" s="1"/>
  <c r="E42" i="76"/>
  <c r="D42" i="76"/>
  <c r="F42" i="76" s="1"/>
  <c r="D41" i="76"/>
  <c r="E41" i="76" s="1"/>
  <c r="E40" i="76"/>
  <c r="D40" i="76"/>
  <c r="F40" i="76" s="1"/>
  <c r="D39" i="76"/>
  <c r="E39" i="76" s="1"/>
  <c r="E38" i="76"/>
  <c r="D38" i="76"/>
  <c r="F38" i="76" s="1"/>
  <c r="C37" i="76"/>
  <c r="B37" i="76"/>
  <c r="E36" i="76"/>
  <c r="D36" i="76"/>
  <c r="F36" i="76" s="1"/>
  <c r="D35" i="76"/>
  <c r="E35" i="76" s="1"/>
  <c r="E34" i="76"/>
  <c r="D34" i="76"/>
  <c r="F34" i="76" s="1"/>
  <c r="D33" i="76"/>
  <c r="E33" i="76" s="1"/>
  <c r="E32" i="76"/>
  <c r="D32" i="76"/>
  <c r="F32" i="76" s="1"/>
  <c r="D31" i="76"/>
  <c r="E31" i="76" s="1"/>
  <c r="E30" i="76"/>
  <c r="D30" i="76"/>
  <c r="F30" i="76" s="1"/>
  <c r="C28" i="76"/>
  <c r="B28" i="76"/>
  <c r="E27" i="76"/>
  <c r="D27" i="76"/>
  <c r="F27" i="76" s="1"/>
  <c r="D26" i="76"/>
  <c r="E26" i="76" s="1"/>
  <c r="E25" i="76"/>
  <c r="D25" i="76"/>
  <c r="F25" i="76" s="1"/>
  <c r="D24" i="76"/>
  <c r="E24" i="76" s="1"/>
  <c r="D23" i="76"/>
  <c r="E23" i="76" s="1"/>
  <c r="I22" i="76"/>
  <c r="F22" i="76"/>
  <c r="D22" i="76"/>
  <c r="E22" i="76" s="1"/>
  <c r="F21" i="76"/>
  <c r="D21" i="76"/>
  <c r="E21" i="76" s="1"/>
  <c r="E20" i="76"/>
  <c r="E28" i="76" s="1"/>
  <c r="D20" i="76"/>
  <c r="F20" i="76" s="1"/>
  <c r="C18" i="76"/>
  <c r="B18" i="76"/>
  <c r="E17" i="76"/>
  <c r="D17" i="76"/>
  <c r="F17" i="76" s="1"/>
  <c r="F16" i="76"/>
  <c r="D16" i="76"/>
  <c r="E16" i="76" s="1"/>
  <c r="E15" i="76"/>
  <c r="D15" i="76"/>
  <c r="F15" i="76" s="1"/>
  <c r="F14" i="76"/>
  <c r="D14" i="76"/>
  <c r="E14" i="76" s="1"/>
  <c r="E13" i="76"/>
  <c r="D13" i="76"/>
  <c r="F13" i="76" s="1"/>
  <c r="F12" i="76"/>
  <c r="F18" i="76" s="1"/>
  <c r="D12" i="76"/>
  <c r="E12" i="76" s="1"/>
  <c r="E18" i="76" s="1"/>
  <c r="C10" i="76"/>
  <c r="B10" i="76"/>
  <c r="D9" i="76"/>
  <c r="E9" i="76" s="1"/>
  <c r="E8" i="76"/>
  <c r="D8" i="76"/>
  <c r="F8" i="76" s="1"/>
  <c r="D7" i="76"/>
  <c r="E7" i="76" s="1"/>
  <c r="E6" i="76"/>
  <c r="D6" i="76"/>
  <c r="F6" i="76" s="1"/>
  <c r="D5" i="76"/>
  <c r="E5" i="76" s="1"/>
  <c r="E4" i="76"/>
  <c r="D4" i="76"/>
  <c r="F4" i="76" s="1"/>
  <c r="D3" i="76"/>
  <c r="D10" i="76" s="1"/>
  <c r="C97" i="75"/>
  <c r="B97" i="75"/>
  <c r="E96" i="75"/>
  <c r="D96" i="75"/>
  <c r="F96" i="75" s="1"/>
  <c r="D95" i="75"/>
  <c r="E95" i="75" s="1"/>
  <c r="E94" i="75"/>
  <c r="D94" i="75"/>
  <c r="F94" i="75" s="1"/>
  <c r="D93" i="75"/>
  <c r="E93" i="75" s="1"/>
  <c r="E92" i="75"/>
  <c r="D92" i="75"/>
  <c r="F92" i="75" s="1"/>
  <c r="D91" i="75"/>
  <c r="E91" i="75" s="1"/>
  <c r="E90" i="75"/>
  <c r="D90" i="75"/>
  <c r="F90" i="75" s="1"/>
  <c r="C88" i="75"/>
  <c r="B88" i="75"/>
  <c r="E87" i="75"/>
  <c r="D87" i="75"/>
  <c r="F87" i="75" s="1"/>
  <c r="D86" i="75"/>
  <c r="E86" i="75" s="1"/>
  <c r="E85" i="75"/>
  <c r="D85" i="75"/>
  <c r="F85" i="75" s="1"/>
  <c r="D84" i="75"/>
  <c r="E84" i="75" s="1"/>
  <c r="E83" i="75"/>
  <c r="D83" i="75"/>
  <c r="F83" i="75" s="1"/>
  <c r="D82" i="75"/>
  <c r="E82" i="75" s="1"/>
  <c r="E81" i="75"/>
  <c r="D81" i="75"/>
  <c r="F81" i="75" s="1"/>
  <c r="C79" i="75"/>
  <c r="B79" i="75"/>
  <c r="E78" i="75"/>
  <c r="D78" i="75"/>
  <c r="E77" i="75"/>
  <c r="E79" i="75" s="1"/>
  <c r="D77" i="75"/>
  <c r="D79" i="75" s="1"/>
  <c r="F75" i="75"/>
  <c r="C75" i="75"/>
  <c r="B75" i="75"/>
  <c r="D74" i="75"/>
  <c r="E74" i="75" s="1"/>
  <c r="D73" i="75"/>
  <c r="E73" i="75" s="1"/>
  <c r="D72" i="75"/>
  <c r="E72" i="75" s="1"/>
  <c r="D71" i="75"/>
  <c r="E71" i="75" s="1"/>
  <c r="D70" i="75"/>
  <c r="E70" i="75" s="1"/>
  <c r="D69" i="75"/>
  <c r="E69" i="75" s="1"/>
  <c r="D68" i="75"/>
  <c r="E68" i="75" s="1"/>
  <c r="D67" i="75"/>
  <c r="E67" i="75" s="1"/>
  <c r="D66" i="75"/>
  <c r="E66" i="75" s="1"/>
  <c r="E75" i="75" s="1"/>
  <c r="C64" i="75"/>
  <c r="B64" i="75"/>
  <c r="F63" i="75"/>
  <c r="D63" i="75"/>
  <c r="E63" i="75" s="1"/>
  <c r="E62" i="75"/>
  <c r="D62" i="75"/>
  <c r="F62" i="75" s="1"/>
  <c r="F61" i="75"/>
  <c r="D61" i="75"/>
  <c r="E61" i="75" s="1"/>
  <c r="E60" i="75"/>
  <c r="D60" i="75"/>
  <c r="F60" i="75" s="1"/>
  <c r="F59" i="75"/>
  <c r="F64" i="75" s="1"/>
  <c r="D59" i="75"/>
  <c r="E58" i="75"/>
  <c r="D58" i="75"/>
  <c r="F58" i="75" s="1"/>
  <c r="F57" i="75"/>
  <c r="D57" i="75"/>
  <c r="E57" i="75" s="1"/>
  <c r="E56" i="75"/>
  <c r="D56" i="75"/>
  <c r="F56" i="75" s="1"/>
  <c r="F55" i="75"/>
  <c r="D55" i="75"/>
  <c r="E55" i="75" s="1"/>
  <c r="E54" i="75"/>
  <c r="D54" i="75"/>
  <c r="F54" i="75" s="1"/>
  <c r="F53" i="75"/>
  <c r="D53" i="75"/>
  <c r="E53" i="75" s="1"/>
  <c r="E52" i="75"/>
  <c r="D52" i="75"/>
  <c r="F52" i="75" s="1"/>
  <c r="F51" i="75"/>
  <c r="D51" i="75"/>
  <c r="E51" i="75" s="1"/>
  <c r="E50" i="75"/>
  <c r="D50" i="75"/>
  <c r="F50" i="75" s="1"/>
  <c r="F49" i="75"/>
  <c r="D49" i="75"/>
  <c r="E49" i="75" s="1"/>
  <c r="E48" i="75"/>
  <c r="D48" i="75"/>
  <c r="F48" i="75" s="1"/>
  <c r="F47" i="75"/>
  <c r="D47" i="75"/>
  <c r="E47" i="75" s="1"/>
  <c r="E46" i="75"/>
  <c r="D46" i="75"/>
  <c r="F46" i="75" s="1"/>
  <c r="F45" i="75"/>
  <c r="D45" i="75"/>
  <c r="E45" i="75" s="1"/>
  <c r="E44" i="75"/>
  <c r="D44" i="75"/>
  <c r="F44" i="75" s="1"/>
  <c r="F43" i="75"/>
  <c r="D43" i="75"/>
  <c r="E43" i="75" s="1"/>
  <c r="E42" i="75"/>
  <c r="D42" i="75"/>
  <c r="F42" i="75" s="1"/>
  <c r="F41" i="75"/>
  <c r="D41" i="75"/>
  <c r="E41" i="75" s="1"/>
  <c r="E40" i="75"/>
  <c r="D40" i="75"/>
  <c r="F40" i="75" s="1"/>
  <c r="F39" i="75"/>
  <c r="D39" i="75"/>
  <c r="E39" i="75" s="1"/>
  <c r="E38" i="75"/>
  <c r="D38" i="75"/>
  <c r="F38" i="75" s="1"/>
  <c r="C37" i="75"/>
  <c r="B37" i="75"/>
  <c r="E36" i="75"/>
  <c r="D36" i="75"/>
  <c r="F36" i="75" s="1"/>
  <c r="F35" i="75"/>
  <c r="D35" i="75"/>
  <c r="E35" i="75" s="1"/>
  <c r="E34" i="75"/>
  <c r="D34" i="75"/>
  <c r="F34" i="75" s="1"/>
  <c r="F33" i="75"/>
  <c r="D33" i="75"/>
  <c r="E33" i="75" s="1"/>
  <c r="E32" i="75"/>
  <c r="D32" i="75"/>
  <c r="F32" i="75" s="1"/>
  <c r="D31" i="75"/>
  <c r="E31" i="75" s="1"/>
  <c r="D30" i="75"/>
  <c r="C28" i="75"/>
  <c r="B28" i="75"/>
  <c r="E27" i="75"/>
  <c r="D27" i="75"/>
  <c r="F27" i="75" s="1"/>
  <c r="F26" i="75"/>
  <c r="D26" i="75"/>
  <c r="E26" i="75" s="1"/>
  <c r="E25" i="75"/>
  <c r="D25" i="75"/>
  <c r="F25" i="75" s="1"/>
  <c r="F24" i="75"/>
  <c r="D24" i="75"/>
  <c r="E24" i="75" s="1"/>
  <c r="F23" i="75"/>
  <c r="D23" i="75"/>
  <c r="E23" i="75" s="1"/>
  <c r="I22" i="75"/>
  <c r="D22" i="75"/>
  <c r="E22" i="75" s="1"/>
  <c r="D21" i="75"/>
  <c r="E21" i="75" s="1"/>
  <c r="E20" i="75"/>
  <c r="D20" i="75"/>
  <c r="F20" i="75" s="1"/>
  <c r="C18" i="75"/>
  <c r="B18" i="75"/>
  <c r="E17" i="75"/>
  <c r="D17" i="75"/>
  <c r="F17" i="75" s="1"/>
  <c r="D16" i="75"/>
  <c r="E16" i="75" s="1"/>
  <c r="E15" i="75"/>
  <c r="D15" i="75"/>
  <c r="F15" i="75" s="1"/>
  <c r="D14" i="75"/>
  <c r="E14" i="75" s="1"/>
  <c r="E13" i="75"/>
  <c r="D13" i="75"/>
  <c r="F13" i="75" s="1"/>
  <c r="D12" i="75"/>
  <c r="E12" i="75" s="1"/>
  <c r="E18" i="75" s="1"/>
  <c r="C10" i="75"/>
  <c r="B10" i="75"/>
  <c r="E9" i="75"/>
  <c r="D9" i="75"/>
  <c r="F9" i="75" s="1"/>
  <c r="D8" i="75"/>
  <c r="E8" i="75" s="1"/>
  <c r="E7" i="75"/>
  <c r="D7" i="75"/>
  <c r="F7" i="75" s="1"/>
  <c r="D6" i="75"/>
  <c r="E6" i="75" s="1"/>
  <c r="D5" i="75"/>
  <c r="F5" i="75" s="1"/>
  <c r="D4" i="75"/>
  <c r="D3" i="75"/>
  <c r="F3" i="75" s="1"/>
  <c r="C97" i="74"/>
  <c r="B97" i="74"/>
  <c r="E96" i="74"/>
  <c r="D96" i="74"/>
  <c r="F96" i="74" s="1"/>
  <c r="F95" i="74"/>
  <c r="D95" i="74"/>
  <c r="E95" i="74" s="1"/>
  <c r="E94" i="74"/>
  <c r="D94" i="74"/>
  <c r="F94" i="74" s="1"/>
  <c r="F93" i="74"/>
  <c r="D93" i="74"/>
  <c r="E93" i="74" s="1"/>
  <c r="E92" i="74"/>
  <c r="D92" i="74"/>
  <c r="F92" i="74" s="1"/>
  <c r="D91" i="74"/>
  <c r="D90" i="74"/>
  <c r="C88" i="74"/>
  <c r="B88" i="74"/>
  <c r="E87" i="74"/>
  <c r="D87" i="74"/>
  <c r="F87" i="74" s="1"/>
  <c r="F86" i="74"/>
  <c r="D86" i="74"/>
  <c r="E86" i="74" s="1"/>
  <c r="E85" i="74"/>
  <c r="D85" i="74"/>
  <c r="F85" i="74" s="1"/>
  <c r="F84" i="74"/>
  <c r="D84" i="74"/>
  <c r="E84" i="74" s="1"/>
  <c r="E83" i="74"/>
  <c r="D83" i="74"/>
  <c r="F83" i="74" s="1"/>
  <c r="F82" i="74"/>
  <c r="F88" i="74" s="1"/>
  <c r="D82" i="74"/>
  <c r="E82" i="74" s="1"/>
  <c r="E81" i="74"/>
  <c r="E88" i="74" s="1"/>
  <c r="D81" i="74"/>
  <c r="F81" i="74" s="1"/>
  <c r="E79" i="74"/>
  <c r="C79" i="74"/>
  <c r="B79" i="74"/>
  <c r="E78" i="74"/>
  <c r="D78" i="74"/>
  <c r="E77" i="74"/>
  <c r="D77" i="74"/>
  <c r="D79" i="74" s="1"/>
  <c r="F75" i="74"/>
  <c r="C75" i="74"/>
  <c r="B75" i="74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D68" i="74"/>
  <c r="D67" i="74"/>
  <c r="E67" i="74" s="1"/>
  <c r="D66" i="74"/>
  <c r="E66" i="74" s="1"/>
  <c r="C64" i="74"/>
  <c r="B64" i="74"/>
  <c r="D63" i="74"/>
  <c r="E63" i="74" s="1"/>
  <c r="E62" i="74"/>
  <c r="D62" i="74"/>
  <c r="F62" i="74" s="1"/>
  <c r="D61" i="74"/>
  <c r="E61" i="74" s="1"/>
  <c r="E60" i="74"/>
  <c r="D60" i="74"/>
  <c r="F60" i="74" s="1"/>
  <c r="D59" i="74"/>
  <c r="E58" i="74"/>
  <c r="D58" i="74"/>
  <c r="F58" i="74" s="1"/>
  <c r="D57" i="74"/>
  <c r="E57" i="74" s="1"/>
  <c r="E56" i="74"/>
  <c r="D56" i="74"/>
  <c r="F56" i="74" s="1"/>
  <c r="D55" i="74"/>
  <c r="E55" i="74" s="1"/>
  <c r="E54" i="74"/>
  <c r="D54" i="74"/>
  <c r="F54" i="74" s="1"/>
  <c r="D53" i="74"/>
  <c r="E53" i="74" s="1"/>
  <c r="E52" i="74"/>
  <c r="D52" i="74"/>
  <c r="F52" i="74" s="1"/>
  <c r="D51" i="74"/>
  <c r="E51" i="74" s="1"/>
  <c r="E50" i="74"/>
  <c r="D50" i="74"/>
  <c r="F50" i="74" s="1"/>
  <c r="D49" i="74"/>
  <c r="E49" i="74" s="1"/>
  <c r="E48" i="74"/>
  <c r="D48" i="74"/>
  <c r="F48" i="74" s="1"/>
  <c r="D47" i="74"/>
  <c r="E47" i="74" s="1"/>
  <c r="E46" i="74"/>
  <c r="D46" i="74"/>
  <c r="F46" i="74" s="1"/>
  <c r="D45" i="74"/>
  <c r="E45" i="74" s="1"/>
  <c r="E44" i="74"/>
  <c r="D44" i="74"/>
  <c r="F44" i="74" s="1"/>
  <c r="D43" i="74"/>
  <c r="E43" i="74" s="1"/>
  <c r="E42" i="74"/>
  <c r="D42" i="74"/>
  <c r="F42" i="74" s="1"/>
  <c r="D41" i="74"/>
  <c r="E41" i="74" s="1"/>
  <c r="E40" i="74"/>
  <c r="D40" i="74"/>
  <c r="F40" i="74" s="1"/>
  <c r="D39" i="74"/>
  <c r="E39" i="74" s="1"/>
  <c r="E38" i="74"/>
  <c r="D38" i="74"/>
  <c r="F38" i="74" s="1"/>
  <c r="C37" i="74"/>
  <c r="B37" i="74"/>
  <c r="E36" i="74"/>
  <c r="D36" i="74"/>
  <c r="F36" i="74" s="1"/>
  <c r="D35" i="74"/>
  <c r="E35" i="74" s="1"/>
  <c r="E34" i="74"/>
  <c r="D34" i="74"/>
  <c r="F34" i="74" s="1"/>
  <c r="D33" i="74"/>
  <c r="E33" i="74" s="1"/>
  <c r="E32" i="74"/>
  <c r="D32" i="74"/>
  <c r="F32" i="74" s="1"/>
  <c r="D31" i="74"/>
  <c r="E31" i="74" s="1"/>
  <c r="D30" i="74"/>
  <c r="F30" i="74" s="1"/>
  <c r="C28" i="74"/>
  <c r="B28" i="74"/>
  <c r="E27" i="74"/>
  <c r="D27" i="74"/>
  <c r="F27" i="74" s="1"/>
  <c r="D26" i="74"/>
  <c r="E26" i="74" s="1"/>
  <c r="E25" i="74"/>
  <c r="D25" i="74"/>
  <c r="F25" i="74" s="1"/>
  <c r="D24" i="74"/>
  <c r="E24" i="74" s="1"/>
  <c r="D23" i="74"/>
  <c r="E23" i="74" s="1"/>
  <c r="I22" i="74"/>
  <c r="F22" i="74"/>
  <c r="D22" i="74"/>
  <c r="E22" i="74" s="1"/>
  <c r="F21" i="74"/>
  <c r="D21" i="74"/>
  <c r="E21" i="74" s="1"/>
  <c r="E20" i="74"/>
  <c r="E28" i="74" s="1"/>
  <c r="D20" i="74"/>
  <c r="F20" i="74" s="1"/>
  <c r="C18" i="74"/>
  <c r="B18" i="74"/>
  <c r="E17" i="74"/>
  <c r="D17" i="74"/>
  <c r="F17" i="74" s="1"/>
  <c r="F16" i="74"/>
  <c r="D16" i="74"/>
  <c r="E16" i="74" s="1"/>
  <c r="E15" i="74"/>
  <c r="D15" i="74"/>
  <c r="F15" i="74" s="1"/>
  <c r="F14" i="74"/>
  <c r="D14" i="74"/>
  <c r="E14" i="74" s="1"/>
  <c r="E13" i="74"/>
  <c r="D13" i="74"/>
  <c r="F13" i="74" s="1"/>
  <c r="F12" i="74"/>
  <c r="F18" i="74" s="1"/>
  <c r="D12" i="74"/>
  <c r="E12" i="74" s="1"/>
  <c r="E18" i="74" s="1"/>
  <c r="C10" i="74"/>
  <c r="B10" i="74"/>
  <c r="D9" i="74"/>
  <c r="E9" i="74" s="1"/>
  <c r="E8" i="74"/>
  <c r="D8" i="74"/>
  <c r="F8" i="74" s="1"/>
  <c r="D7" i="74"/>
  <c r="E7" i="74" s="1"/>
  <c r="E6" i="74"/>
  <c r="D6" i="74"/>
  <c r="F6" i="74" s="1"/>
  <c r="D5" i="74"/>
  <c r="E5" i="74" s="1"/>
  <c r="D4" i="74"/>
  <c r="D3" i="74"/>
  <c r="D10" i="74" s="1"/>
  <c r="C97" i="73"/>
  <c r="B97" i="73"/>
  <c r="E96" i="73"/>
  <c r="D96" i="73"/>
  <c r="F96" i="73" s="1"/>
  <c r="D95" i="73"/>
  <c r="E95" i="73" s="1"/>
  <c r="E94" i="73"/>
  <c r="D94" i="73"/>
  <c r="F94" i="73" s="1"/>
  <c r="D93" i="73"/>
  <c r="E93" i="73" s="1"/>
  <c r="E92" i="73"/>
  <c r="D92" i="73"/>
  <c r="F92" i="73" s="1"/>
  <c r="D91" i="73"/>
  <c r="E91" i="73" s="1"/>
  <c r="E90" i="73"/>
  <c r="D90" i="73"/>
  <c r="F90" i="73" s="1"/>
  <c r="C88" i="73"/>
  <c r="B88" i="73"/>
  <c r="E87" i="73"/>
  <c r="D87" i="73"/>
  <c r="F87" i="73" s="1"/>
  <c r="D86" i="73"/>
  <c r="E86" i="73" s="1"/>
  <c r="E85" i="73"/>
  <c r="D85" i="73"/>
  <c r="F85" i="73" s="1"/>
  <c r="D84" i="73"/>
  <c r="E84" i="73" s="1"/>
  <c r="E83" i="73"/>
  <c r="D83" i="73"/>
  <c r="F83" i="73" s="1"/>
  <c r="D82" i="73"/>
  <c r="E82" i="73" s="1"/>
  <c r="E81" i="73"/>
  <c r="D81" i="73"/>
  <c r="F81" i="73" s="1"/>
  <c r="C79" i="73"/>
  <c r="C98" i="73" s="1"/>
  <c r="B79" i="73"/>
  <c r="E78" i="73"/>
  <c r="D78" i="73"/>
  <c r="E77" i="73"/>
  <c r="E79" i="73" s="1"/>
  <c r="D77" i="73"/>
  <c r="D79" i="73" s="1"/>
  <c r="F75" i="73"/>
  <c r="C75" i="73"/>
  <c r="B75" i="73"/>
  <c r="D74" i="73"/>
  <c r="E74" i="73" s="1"/>
  <c r="D73" i="73"/>
  <c r="E73" i="73" s="1"/>
  <c r="D72" i="73"/>
  <c r="E72" i="73" s="1"/>
  <c r="D71" i="73"/>
  <c r="E71" i="73" s="1"/>
  <c r="D70" i="73"/>
  <c r="E70" i="73" s="1"/>
  <c r="D69" i="73"/>
  <c r="E69" i="73" s="1"/>
  <c r="D68" i="73"/>
  <c r="E68" i="73" s="1"/>
  <c r="D67" i="73"/>
  <c r="E67" i="73" s="1"/>
  <c r="D66" i="73"/>
  <c r="E66" i="73" s="1"/>
  <c r="E75" i="73" s="1"/>
  <c r="C64" i="73"/>
  <c r="B64" i="73"/>
  <c r="F63" i="73"/>
  <c r="D63" i="73"/>
  <c r="E63" i="73" s="1"/>
  <c r="E62" i="73"/>
  <c r="D62" i="73"/>
  <c r="F62" i="73" s="1"/>
  <c r="F61" i="73"/>
  <c r="D61" i="73"/>
  <c r="E61" i="73" s="1"/>
  <c r="E60" i="73"/>
  <c r="D60" i="73"/>
  <c r="F60" i="73" s="1"/>
  <c r="F59" i="73"/>
  <c r="F64" i="73" s="1"/>
  <c r="D59" i="73"/>
  <c r="E58" i="73"/>
  <c r="D58" i="73"/>
  <c r="F58" i="73" s="1"/>
  <c r="F57" i="73"/>
  <c r="D57" i="73"/>
  <c r="E57" i="73" s="1"/>
  <c r="E56" i="73"/>
  <c r="D56" i="73"/>
  <c r="F56" i="73" s="1"/>
  <c r="F55" i="73"/>
  <c r="D55" i="73"/>
  <c r="E55" i="73" s="1"/>
  <c r="E54" i="73"/>
  <c r="D54" i="73"/>
  <c r="F54" i="73" s="1"/>
  <c r="F53" i="73"/>
  <c r="D53" i="73"/>
  <c r="E53" i="73" s="1"/>
  <c r="E52" i="73"/>
  <c r="D52" i="73"/>
  <c r="F52" i="73" s="1"/>
  <c r="F51" i="73"/>
  <c r="D51" i="73"/>
  <c r="E51" i="73" s="1"/>
  <c r="E50" i="73"/>
  <c r="D50" i="73"/>
  <c r="F50" i="73" s="1"/>
  <c r="F49" i="73"/>
  <c r="D49" i="73"/>
  <c r="E49" i="73" s="1"/>
  <c r="E48" i="73"/>
  <c r="D48" i="73"/>
  <c r="F48" i="73" s="1"/>
  <c r="F47" i="73"/>
  <c r="D47" i="73"/>
  <c r="E47" i="73" s="1"/>
  <c r="E46" i="73"/>
  <c r="D46" i="73"/>
  <c r="F46" i="73" s="1"/>
  <c r="F45" i="73"/>
  <c r="D45" i="73"/>
  <c r="E45" i="73" s="1"/>
  <c r="E44" i="73"/>
  <c r="D44" i="73"/>
  <c r="F44" i="73" s="1"/>
  <c r="F43" i="73"/>
  <c r="D43" i="73"/>
  <c r="E43" i="73" s="1"/>
  <c r="E42" i="73"/>
  <c r="D42" i="73"/>
  <c r="F42" i="73" s="1"/>
  <c r="F41" i="73"/>
  <c r="D41" i="73"/>
  <c r="E41" i="73" s="1"/>
  <c r="E40" i="73"/>
  <c r="D40" i="73"/>
  <c r="F40" i="73" s="1"/>
  <c r="F39" i="73"/>
  <c r="D39" i="73"/>
  <c r="E39" i="73" s="1"/>
  <c r="E38" i="73"/>
  <c r="D38" i="73"/>
  <c r="F38" i="73" s="1"/>
  <c r="C37" i="73"/>
  <c r="B37" i="73"/>
  <c r="E36" i="73"/>
  <c r="D36" i="73"/>
  <c r="F36" i="73" s="1"/>
  <c r="F35" i="73"/>
  <c r="D35" i="73"/>
  <c r="E35" i="73" s="1"/>
  <c r="E34" i="73"/>
  <c r="D34" i="73"/>
  <c r="F34" i="73" s="1"/>
  <c r="F33" i="73"/>
  <c r="D33" i="73"/>
  <c r="E33" i="73" s="1"/>
  <c r="E32" i="73"/>
  <c r="D32" i="73"/>
  <c r="F32" i="73" s="1"/>
  <c r="F31" i="73"/>
  <c r="F37" i="73" s="1"/>
  <c r="D31" i="73"/>
  <c r="E31" i="73" s="1"/>
  <c r="E30" i="73"/>
  <c r="E37" i="73" s="1"/>
  <c r="D30" i="73"/>
  <c r="F30" i="73" s="1"/>
  <c r="C28" i="73"/>
  <c r="B28" i="73"/>
  <c r="E27" i="73"/>
  <c r="D27" i="73"/>
  <c r="F27" i="73" s="1"/>
  <c r="F26" i="73"/>
  <c r="D26" i="73"/>
  <c r="E26" i="73" s="1"/>
  <c r="E25" i="73"/>
  <c r="D25" i="73"/>
  <c r="F25" i="73" s="1"/>
  <c r="F24" i="73"/>
  <c r="D24" i="73"/>
  <c r="E24" i="73" s="1"/>
  <c r="F23" i="73"/>
  <c r="D23" i="73"/>
  <c r="E23" i="73" s="1"/>
  <c r="I22" i="73"/>
  <c r="D22" i="73"/>
  <c r="E22" i="73" s="1"/>
  <c r="D21" i="73"/>
  <c r="E21" i="73" s="1"/>
  <c r="E20" i="73"/>
  <c r="D20" i="73"/>
  <c r="F20" i="73" s="1"/>
  <c r="C18" i="73"/>
  <c r="B18" i="73"/>
  <c r="E17" i="73"/>
  <c r="D17" i="73"/>
  <c r="F17" i="73" s="1"/>
  <c r="D16" i="73"/>
  <c r="E16" i="73" s="1"/>
  <c r="E15" i="73"/>
  <c r="D15" i="73"/>
  <c r="F15" i="73" s="1"/>
  <c r="D14" i="73"/>
  <c r="E14" i="73" s="1"/>
  <c r="E13" i="73"/>
  <c r="D13" i="73"/>
  <c r="F13" i="73" s="1"/>
  <c r="D12" i="73"/>
  <c r="E12" i="73" s="1"/>
  <c r="E18" i="73" s="1"/>
  <c r="C10" i="73"/>
  <c r="B10" i="73"/>
  <c r="E9" i="73"/>
  <c r="D9" i="73"/>
  <c r="F9" i="73" s="1"/>
  <c r="D8" i="73"/>
  <c r="E8" i="73" s="1"/>
  <c r="E7" i="73"/>
  <c r="D7" i="73"/>
  <c r="F7" i="73" s="1"/>
  <c r="D6" i="73"/>
  <c r="E6" i="73" s="1"/>
  <c r="E5" i="73"/>
  <c r="D5" i="73"/>
  <c r="F5" i="73" s="1"/>
  <c r="D4" i="73"/>
  <c r="E4" i="73" s="1"/>
  <c r="E3" i="73"/>
  <c r="E10" i="73" s="1"/>
  <c r="D3" i="73"/>
  <c r="F3" i="73" s="1"/>
  <c r="C97" i="72"/>
  <c r="B97" i="72"/>
  <c r="E96" i="72"/>
  <c r="D96" i="72"/>
  <c r="F96" i="72" s="1"/>
  <c r="D95" i="72"/>
  <c r="E95" i="72" s="1"/>
  <c r="E94" i="72"/>
  <c r="D94" i="72"/>
  <c r="F94" i="72" s="1"/>
  <c r="D93" i="72"/>
  <c r="E93" i="72" s="1"/>
  <c r="E92" i="72"/>
  <c r="D92" i="72"/>
  <c r="F92" i="72" s="1"/>
  <c r="D91" i="72"/>
  <c r="E91" i="72" s="1"/>
  <c r="E90" i="72"/>
  <c r="D90" i="72"/>
  <c r="F90" i="72" s="1"/>
  <c r="C88" i="72"/>
  <c r="B88" i="72"/>
  <c r="E87" i="72"/>
  <c r="D87" i="72"/>
  <c r="F87" i="72" s="1"/>
  <c r="D86" i="72"/>
  <c r="E86" i="72" s="1"/>
  <c r="E85" i="72"/>
  <c r="D85" i="72"/>
  <c r="F85" i="72" s="1"/>
  <c r="D84" i="72"/>
  <c r="E84" i="72" s="1"/>
  <c r="E83" i="72"/>
  <c r="D83" i="72"/>
  <c r="F83" i="72" s="1"/>
  <c r="D82" i="72"/>
  <c r="E82" i="72" s="1"/>
  <c r="D81" i="72"/>
  <c r="C79" i="72"/>
  <c r="B79" i="72"/>
  <c r="E78" i="72"/>
  <c r="D78" i="72"/>
  <c r="E77" i="72"/>
  <c r="E79" i="72" s="1"/>
  <c r="D77" i="72"/>
  <c r="D79" i="72" s="1"/>
  <c r="F75" i="72"/>
  <c r="C75" i="72"/>
  <c r="B75" i="72"/>
  <c r="D74" i="72"/>
  <c r="E74" i="72" s="1"/>
  <c r="D73" i="72"/>
  <c r="E73" i="72" s="1"/>
  <c r="D72" i="72"/>
  <c r="E72" i="72" s="1"/>
  <c r="D71" i="72"/>
  <c r="E71" i="72" s="1"/>
  <c r="D70" i="72"/>
  <c r="E70" i="72" s="1"/>
  <c r="D69" i="72"/>
  <c r="E69" i="72" s="1"/>
  <c r="D68" i="72"/>
  <c r="E68" i="72" s="1"/>
  <c r="D67" i="72"/>
  <c r="E67" i="72" s="1"/>
  <c r="D66" i="72"/>
  <c r="E66" i="72" s="1"/>
  <c r="E75" i="72" s="1"/>
  <c r="C64" i="72"/>
  <c r="B64" i="72"/>
  <c r="F63" i="72"/>
  <c r="D63" i="72"/>
  <c r="E63" i="72" s="1"/>
  <c r="E62" i="72"/>
  <c r="D62" i="72"/>
  <c r="F62" i="72" s="1"/>
  <c r="F61" i="72"/>
  <c r="D61" i="72"/>
  <c r="E61" i="72" s="1"/>
  <c r="E60" i="72"/>
  <c r="D60" i="72"/>
  <c r="F60" i="72" s="1"/>
  <c r="F59" i="72"/>
  <c r="D59" i="72"/>
  <c r="E58" i="72"/>
  <c r="D58" i="72"/>
  <c r="F58" i="72" s="1"/>
  <c r="F57" i="72"/>
  <c r="D57" i="72"/>
  <c r="E57" i="72" s="1"/>
  <c r="E56" i="72"/>
  <c r="D56" i="72"/>
  <c r="F56" i="72" s="1"/>
  <c r="F55" i="72"/>
  <c r="D55" i="72"/>
  <c r="E55" i="72" s="1"/>
  <c r="E54" i="72"/>
  <c r="D54" i="72"/>
  <c r="F54" i="72" s="1"/>
  <c r="F53" i="72"/>
  <c r="D53" i="72"/>
  <c r="E53" i="72" s="1"/>
  <c r="E52" i="72"/>
  <c r="D52" i="72"/>
  <c r="F52" i="72" s="1"/>
  <c r="F51" i="72"/>
  <c r="D51" i="72"/>
  <c r="E51" i="72" s="1"/>
  <c r="E50" i="72"/>
  <c r="D50" i="72"/>
  <c r="F50" i="72" s="1"/>
  <c r="F49" i="72"/>
  <c r="D49" i="72"/>
  <c r="E49" i="72" s="1"/>
  <c r="D48" i="72"/>
  <c r="F48" i="72" s="1"/>
  <c r="D47" i="72"/>
  <c r="E47" i="72" s="1"/>
  <c r="D46" i="72"/>
  <c r="F46" i="72" s="1"/>
  <c r="F45" i="72"/>
  <c r="D45" i="72"/>
  <c r="E45" i="72" s="1"/>
  <c r="D44" i="72"/>
  <c r="F44" i="72" s="1"/>
  <c r="D43" i="72"/>
  <c r="E43" i="72" s="1"/>
  <c r="D42" i="72"/>
  <c r="F42" i="72" s="1"/>
  <c r="D41" i="72"/>
  <c r="E41" i="72" s="1"/>
  <c r="D40" i="72"/>
  <c r="F40" i="72" s="1"/>
  <c r="F64" i="72" s="1"/>
  <c r="F39" i="72"/>
  <c r="D39" i="72"/>
  <c r="E39" i="72" s="1"/>
  <c r="E38" i="72"/>
  <c r="D38" i="72"/>
  <c r="F38" i="72" s="1"/>
  <c r="C37" i="72"/>
  <c r="B37" i="72"/>
  <c r="E36" i="72"/>
  <c r="D36" i="72"/>
  <c r="F36" i="72" s="1"/>
  <c r="F35" i="72"/>
  <c r="D35" i="72"/>
  <c r="E35" i="72" s="1"/>
  <c r="E34" i="72"/>
  <c r="D34" i="72"/>
  <c r="F34" i="72" s="1"/>
  <c r="F33" i="72"/>
  <c r="D33" i="72"/>
  <c r="E33" i="72" s="1"/>
  <c r="E32" i="72"/>
  <c r="D32" i="72"/>
  <c r="F32" i="72" s="1"/>
  <c r="F31" i="72"/>
  <c r="F37" i="72" s="1"/>
  <c r="D31" i="72"/>
  <c r="E31" i="72" s="1"/>
  <c r="D30" i="72"/>
  <c r="E30" i="72" s="1"/>
  <c r="E37" i="72" s="1"/>
  <c r="C28" i="72"/>
  <c r="B28" i="72"/>
  <c r="E27" i="72"/>
  <c r="D27" i="72"/>
  <c r="F27" i="72" s="1"/>
  <c r="F26" i="72"/>
  <c r="D26" i="72"/>
  <c r="E26" i="72" s="1"/>
  <c r="E25" i="72"/>
  <c r="D25" i="72"/>
  <c r="F25" i="72" s="1"/>
  <c r="F24" i="72"/>
  <c r="D24" i="72"/>
  <c r="E24" i="72" s="1"/>
  <c r="F23" i="72"/>
  <c r="D23" i="72"/>
  <c r="E23" i="72" s="1"/>
  <c r="I22" i="72"/>
  <c r="D22" i="72"/>
  <c r="E22" i="72" s="1"/>
  <c r="D21" i="72"/>
  <c r="E21" i="72" s="1"/>
  <c r="E20" i="72"/>
  <c r="D20" i="72"/>
  <c r="F20" i="72" s="1"/>
  <c r="C18" i="72"/>
  <c r="B18" i="72"/>
  <c r="E17" i="72"/>
  <c r="D17" i="72"/>
  <c r="F17" i="72" s="1"/>
  <c r="D16" i="72"/>
  <c r="E16" i="72" s="1"/>
  <c r="E15" i="72"/>
  <c r="D15" i="72"/>
  <c r="F15" i="72" s="1"/>
  <c r="D14" i="72"/>
  <c r="E14" i="72" s="1"/>
  <c r="D13" i="72"/>
  <c r="F13" i="72" s="1"/>
  <c r="D12" i="72"/>
  <c r="E12" i="72" s="1"/>
  <c r="C10" i="72"/>
  <c r="B10" i="72"/>
  <c r="E9" i="72"/>
  <c r="D9" i="72"/>
  <c r="F9" i="72" s="1"/>
  <c r="D8" i="72"/>
  <c r="E8" i="72" s="1"/>
  <c r="E7" i="72"/>
  <c r="D7" i="72"/>
  <c r="F7" i="72" s="1"/>
  <c r="D6" i="72"/>
  <c r="E6" i="72" s="1"/>
  <c r="E5" i="72"/>
  <c r="D5" i="72"/>
  <c r="F5" i="72" s="1"/>
  <c r="D4" i="72"/>
  <c r="E4" i="72" s="1"/>
  <c r="E3" i="72"/>
  <c r="D3" i="72"/>
  <c r="F3" i="72" s="1"/>
  <c r="C97" i="71"/>
  <c r="B97" i="71"/>
  <c r="D96" i="71"/>
  <c r="F96" i="71" s="1"/>
  <c r="D95" i="71"/>
  <c r="E95" i="71" s="1"/>
  <c r="D94" i="71"/>
  <c r="F94" i="71" s="1"/>
  <c r="D93" i="71"/>
  <c r="E93" i="71" s="1"/>
  <c r="D92" i="71"/>
  <c r="F92" i="71" s="1"/>
  <c r="D91" i="71"/>
  <c r="E91" i="71" s="1"/>
  <c r="D90" i="71"/>
  <c r="F90" i="71" s="1"/>
  <c r="C88" i="71"/>
  <c r="B88" i="71"/>
  <c r="D87" i="71"/>
  <c r="F87" i="71" s="1"/>
  <c r="D86" i="71"/>
  <c r="E86" i="71" s="1"/>
  <c r="D85" i="71"/>
  <c r="F85" i="71" s="1"/>
  <c r="D84" i="71"/>
  <c r="E84" i="71" s="1"/>
  <c r="D83" i="71"/>
  <c r="F83" i="71" s="1"/>
  <c r="D82" i="71"/>
  <c r="E82" i="71" s="1"/>
  <c r="D81" i="71"/>
  <c r="F81" i="71" s="1"/>
  <c r="C79" i="71"/>
  <c r="B79" i="71"/>
  <c r="D78" i="71"/>
  <c r="E78" i="71" s="1"/>
  <c r="D77" i="71"/>
  <c r="F75" i="71"/>
  <c r="C75" i="71"/>
  <c r="B75" i="71"/>
  <c r="D74" i="71"/>
  <c r="E74" i="71" s="1"/>
  <c r="D73" i="71"/>
  <c r="E73" i="71" s="1"/>
  <c r="D72" i="71"/>
  <c r="E72" i="71" s="1"/>
  <c r="D71" i="71"/>
  <c r="E71" i="71" s="1"/>
  <c r="D70" i="71"/>
  <c r="E70" i="71" s="1"/>
  <c r="D69" i="71"/>
  <c r="E69" i="71" s="1"/>
  <c r="D68" i="71"/>
  <c r="E68" i="71" s="1"/>
  <c r="D67" i="71"/>
  <c r="E67" i="71" s="1"/>
  <c r="D66" i="71"/>
  <c r="E66" i="71" s="1"/>
  <c r="C64" i="71"/>
  <c r="B64" i="71"/>
  <c r="D63" i="71"/>
  <c r="E63" i="71" s="1"/>
  <c r="D62" i="71"/>
  <c r="F62" i="71" s="1"/>
  <c r="D61" i="71"/>
  <c r="E61" i="71" s="1"/>
  <c r="D60" i="71"/>
  <c r="F60" i="71" s="1"/>
  <c r="D59" i="71"/>
  <c r="D58" i="71"/>
  <c r="F58" i="71" s="1"/>
  <c r="D57" i="71"/>
  <c r="E57" i="71" s="1"/>
  <c r="D56" i="71"/>
  <c r="F56" i="71" s="1"/>
  <c r="D55" i="71"/>
  <c r="E55" i="71" s="1"/>
  <c r="D54" i="71"/>
  <c r="F54" i="71" s="1"/>
  <c r="D53" i="71"/>
  <c r="E53" i="71" s="1"/>
  <c r="D52" i="71"/>
  <c r="F52" i="71" s="1"/>
  <c r="D51" i="71"/>
  <c r="E51" i="71" s="1"/>
  <c r="D50" i="71"/>
  <c r="F50" i="71" s="1"/>
  <c r="D49" i="71"/>
  <c r="E49" i="71" s="1"/>
  <c r="D48" i="71"/>
  <c r="F48" i="71" s="1"/>
  <c r="D47" i="71"/>
  <c r="E47" i="71" s="1"/>
  <c r="D46" i="71"/>
  <c r="F46" i="71" s="1"/>
  <c r="D45" i="71"/>
  <c r="E45" i="71" s="1"/>
  <c r="D44" i="71"/>
  <c r="F44" i="71" s="1"/>
  <c r="D43" i="71"/>
  <c r="E43" i="71" s="1"/>
  <c r="D42" i="71"/>
  <c r="F42" i="71" s="1"/>
  <c r="D41" i="71"/>
  <c r="E41" i="71" s="1"/>
  <c r="D40" i="71"/>
  <c r="F40" i="71" s="1"/>
  <c r="D39" i="71"/>
  <c r="D38" i="71"/>
  <c r="F38" i="71" s="1"/>
  <c r="C37" i="71"/>
  <c r="B37" i="71"/>
  <c r="D36" i="71"/>
  <c r="F36" i="71" s="1"/>
  <c r="D35" i="71"/>
  <c r="E35" i="71" s="1"/>
  <c r="D34" i="71"/>
  <c r="F34" i="71" s="1"/>
  <c r="D33" i="71"/>
  <c r="E33" i="71" s="1"/>
  <c r="D32" i="71"/>
  <c r="F32" i="71" s="1"/>
  <c r="D31" i="71"/>
  <c r="E31" i="71" s="1"/>
  <c r="D30" i="71"/>
  <c r="F30" i="71" s="1"/>
  <c r="C28" i="71"/>
  <c r="B28" i="71"/>
  <c r="D27" i="71"/>
  <c r="F27" i="71" s="1"/>
  <c r="D26" i="71"/>
  <c r="E26" i="71" s="1"/>
  <c r="D25" i="71"/>
  <c r="F25" i="71" s="1"/>
  <c r="D24" i="71"/>
  <c r="E24" i="71" s="1"/>
  <c r="D23" i="71"/>
  <c r="E23" i="71" s="1"/>
  <c r="D22" i="71"/>
  <c r="E22" i="71" s="1"/>
  <c r="D21" i="71"/>
  <c r="E21" i="71" s="1"/>
  <c r="D20" i="71"/>
  <c r="F20" i="71" s="1"/>
  <c r="C18" i="71"/>
  <c r="B18" i="71"/>
  <c r="D17" i="71"/>
  <c r="F17" i="71" s="1"/>
  <c r="D16" i="71"/>
  <c r="E16" i="71" s="1"/>
  <c r="D15" i="71"/>
  <c r="F15" i="71" s="1"/>
  <c r="D14" i="71"/>
  <c r="E14" i="71" s="1"/>
  <c r="D13" i="71"/>
  <c r="F13" i="71" s="1"/>
  <c r="D12" i="71"/>
  <c r="E12" i="71" s="1"/>
  <c r="C10" i="71"/>
  <c r="B10" i="71"/>
  <c r="D9" i="71"/>
  <c r="E9" i="71" s="1"/>
  <c r="D8" i="71"/>
  <c r="F8" i="71" s="1"/>
  <c r="D7" i="71"/>
  <c r="E7" i="71" s="1"/>
  <c r="D6" i="71"/>
  <c r="F6" i="71" s="1"/>
  <c r="D4" i="71"/>
  <c r="F4" i="71" s="1"/>
  <c r="D39" i="70"/>
  <c r="E39" i="70"/>
  <c r="F39" i="70"/>
  <c r="D40" i="70"/>
  <c r="E40" i="70" s="1"/>
  <c r="F40" i="70"/>
  <c r="D41" i="70"/>
  <c r="E41" i="70"/>
  <c r="F41" i="70"/>
  <c r="D42" i="70"/>
  <c r="E42" i="70" s="1"/>
  <c r="F42" i="70"/>
  <c r="D43" i="70"/>
  <c r="E43" i="70"/>
  <c r="F43" i="70"/>
  <c r="D44" i="70"/>
  <c r="E44" i="70" s="1"/>
  <c r="F44" i="70"/>
  <c r="D45" i="70"/>
  <c r="E45" i="70"/>
  <c r="F45" i="70"/>
  <c r="D46" i="70"/>
  <c r="E46" i="70" s="1"/>
  <c r="F46" i="70"/>
  <c r="D47" i="70"/>
  <c r="E47" i="70"/>
  <c r="F47" i="70"/>
  <c r="D48" i="70"/>
  <c r="E48" i="70" s="1"/>
  <c r="F48" i="70"/>
  <c r="D49" i="70"/>
  <c r="E49" i="70"/>
  <c r="F49" i="70"/>
  <c r="D50" i="70"/>
  <c r="E50" i="70" s="1"/>
  <c r="F50" i="70"/>
  <c r="D51" i="70"/>
  <c r="E51" i="70"/>
  <c r="F51" i="70"/>
  <c r="D52" i="70"/>
  <c r="E52" i="70" s="1"/>
  <c r="F52" i="70"/>
  <c r="D53" i="70"/>
  <c r="E53" i="70"/>
  <c r="F53" i="70"/>
  <c r="D54" i="70"/>
  <c r="E54" i="70" s="1"/>
  <c r="F54" i="70"/>
  <c r="D55" i="70"/>
  <c r="E55" i="70"/>
  <c r="F55" i="70"/>
  <c r="D56" i="70"/>
  <c r="E56" i="70" s="1"/>
  <c r="F56" i="70"/>
  <c r="D57" i="70"/>
  <c r="E57" i="70"/>
  <c r="F57" i="70"/>
  <c r="D58" i="70"/>
  <c r="E58" i="70" s="1"/>
  <c r="F58" i="70"/>
  <c r="D59" i="70"/>
  <c r="E59" i="70"/>
  <c r="F59" i="70"/>
  <c r="D60" i="70"/>
  <c r="E60" i="70" s="1"/>
  <c r="F60" i="70"/>
  <c r="D61" i="70"/>
  <c r="E61" i="70"/>
  <c r="F61" i="70"/>
  <c r="D62" i="70"/>
  <c r="E62" i="70" s="1"/>
  <c r="F62" i="70"/>
  <c r="D63" i="70"/>
  <c r="E63" i="70"/>
  <c r="F63" i="70"/>
  <c r="E38" i="70"/>
  <c r="F38" i="70"/>
  <c r="D38" i="70"/>
  <c r="D79" i="71" l="1"/>
  <c r="E6" i="71"/>
  <c r="E36" i="71"/>
  <c r="E77" i="71"/>
  <c r="F12" i="71"/>
  <c r="E38" i="71"/>
  <c r="E52" i="71"/>
  <c r="E60" i="71"/>
  <c r="F16" i="71"/>
  <c r="E17" i="71"/>
  <c r="E20" i="71"/>
  <c r="F21" i="71"/>
  <c r="F22" i="71"/>
  <c r="E25" i="71"/>
  <c r="E32" i="71"/>
  <c r="E48" i="71"/>
  <c r="E56" i="71"/>
  <c r="E79" i="71"/>
  <c r="D10" i="71"/>
  <c r="E4" i="71"/>
  <c r="E8" i="71"/>
  <c r="F14" i="71"/>
  <c r="E27" i="71"/>
  <c r="E30" i="71"/>
  <c r="E34" i="71"/>
  <c r="E44" i="71"/>
  <c r="E50" i="71"/>
  <c r="E54" i="71"/>
  <c r="E58" i="71"/>
  <c r="E62" i="71"/>
  <c r="E81" i="71"/>
  <c r="F82" i="71"/>
  <c r="E83" i="71"/>
  <c r="F84" i="71"/>
  <c r="E85" i="71"/>
  <c r="F86" i="71"/>
  <c r="E87" i="71"/>
  <c r="E90" i="71"/>
  <c r="F91" i="71"/>
  <c r="E92" i="71"/>
  <c r="F93" i="71"/>
  <c r="E94" i="71"/>
  <c r="F95" i="71"/>
  <c r="E96" i="71"/>
  <c r="E5" i="87"/>
  <c r="E75" i="87"/>
  <c r="C98" i="87"/>
  <c r="F31" i="87"/>
  <c r="E37" i="87"/>
  <c r="F37" i="87"/>
  <c r="F88" i="86"/>
  <c r="B98" i="86"/>
  <c r="C98" i="86"/>
  <c r="E79" i="84"/>
  <c r="E88" i="85"/>
  <c r="E10" i="85"/>
  <c r="C98" i="84"/>
  <c r="E97" i="84"/>
  <c r="E98" i="84" s="1"/>
  <c r="I21" i="84" s="1"/>
  <c r="I23" i="84" s="1"/>
  <c r="E93" i="84"/>
  <c r="F93" i="84"/>
  <c r="F97" i="84" s="1"/>
  <c r="F98" i="84" s="1"/>
  <c r="F31" i="84"/>
  <c r="E3" i="84"/>
  <c r="E10" i="83"/>
  <c r="E37" i="83"/>
  <c r="F37" i="83"/>
  <c r="E30" i="81"/>
  <c r="E20" i="81"/>
  <c r="C98" i="81"/>
  <c r="E4" i="81"/>
  <c r="E37" i="81"/>
  <c r="F31" i="81"/>
  <c r="E5" i="81"/>
  <c r="E90" i="81"/>
  <c r="E3" i="81"/>
  <c r="E53" i="80"/>
  <c r="E10" i="80"/>
  <c r="E64" i="80"/>
  <c r="E49" i="80"/>
  <c r="E66" i="80"/>
  <c r="E75" i="80" s="1"/>
  <c r="B98" i="80"/>
  <c r="E41" i="80"/>
  <c r="E50" i="69"/>
  <c r="E81" i="69"/>
  <c r="E88" i="69" s="1"/>
  <c r="F88" i="69"/>
  <c r="E40" i="69"/>
  <c r="E32" i="68"/>
  <c r="E6" i="68"/>
  <c r="E25" i="68"/>
  <c r="E28" i="68" s="1"/>
  <c r="E34" i="68"/>
  <c r="E44" i="68"/>
  <c r="E87" i="68"/>
  <c r="E89" i="68" s="1"/>
  <c r="F91" i="68"/>
  <c r="E91" i="68"/>
  <c r="F92" i="68"/>
  <c r="E93" i="68"/>
  <c r="F94" i="68"/>
  <c r="E95" i="68"/>
  <c r="F96" i="68"/>
  <c r="E97" i="68"/>
  <c r="E100" i="68"/>
  <c r="F101" i="68"/>
  <c r="E102" i="68"/>
  <c r="F103" i="68"/>
  <c r="E104" i="68"/>
  <c r="F105" i="68"/>
  <c r="E106" i="68"/>
  <c r="E60" i="68"/>
  <c r="E62" i="68"/>
  <c r="E58" i="68"/>
  <c r="C108" i="68"/>
  <c r="D10" i="68"/>
  <c r="E4" i="68"/>
  <c r="E54" i="68"/>
  <c r="F12" i="68"/>
  <c r="F18" i="68" s="1"/>
  <c r="E52" i="68"/>
  <c r="E30" i="68"/>
  <c r="E98" i="68"/>
  <c r="F98" i="68"/>
  <c r="E50" i="68"/>
  <c r="E48" i="68"/>
  <c r="E42" i="68"/>
  <c r="E46" i="68"/>
  <c r="E74" i="68" s="1"/>
  <c r="E40" i="68"/>
  <c r="E10" i="67"/>
  <c r="C98" i="67"/>
  <c r="E77" i="67"/>
  <c r="E79" i="67" s="1"/>
  <c r="E81" i="66"/>
  <c r="E88" i="66" s="1"/>
  <c r="F88" i="66"/>
  <c r="E90" i="66"/>
  <c r="F90" i="66"/>
  <c r="E97" i="66"/>
  <c r="F97" i="66"/>
  <c r="E30" i="66"/>
  <c r="C98" i="61"/>
  <c r="E60" i="61"/>
  <c r="E62" i="61"/>
  <c r="F61" i="61"/>
  <c r="F64" i="61" s="1"/>
  <c r="F55" i="61"/>
  <c r="F53" i="61"/>
  <c r="E81" i="61"/>
  <c r="E52" i="61"/>
  <c r="F51" i="61"/>
  <c r="E50" i="61"/>
  <c r="E48" i="61"/>
  <c r="E30" i="61"/>
  <c r="F37" i="61"/>
  <c r="F47" i="61"/>
  <c r="E46" i="61"/>
  <c r="F45" i="61"/>
  <c r="E3" i="61"/>
  <c r="E10" i="61" s="1"/>
  <c r="F43" i="61"/>
  <c r="E40" i="61"/>
  <c r="F39" i="61"/>
  <c r="C98" i="60"/>
  <c r="F31" i="60"/>
  <c r="E81" i="60"/>
  <c r="E30" i="60"/>
  <c r="E3" i="60"/>
  <c r="E10" i="60" s="1"/>
  <c r="E97" i="59"/>
  <c r="C98" i="59"/>
  <c r="D10" i="59"/>
  <c r="E4" i="59"/>
  <c r="F8" i="79"/>
  <c r="D10" i="79"/>
  <c r="E8" i="79"/>
  <c r="E10" i="79" s="1"/>
  <c r="E4" i="79"/>
  <c r="E20" i="79"/>
  <c r="E28" i="79" s="1"/>
  <c r="C98" i="78"/>
  <c r="B98" i="78"/>
  <c r="E37" i="77"/>
  <c r="D10" i="77"/>
  <c r="E3" i="77"/>
  <c r="B98" i="77"/>
  <c r="C98" i="75"/>
  <c r="E4" i="75"/>
  <c r="D10" i="75"/>
  <c r="E5" i="75"/>
  <c r="F31" i="75"/>
  <c r="E37" i="75"/>
  <c r="F37" i="75"/>
  <c r="E3" i="75"/>
  <c r="E10" i="75" s="1"/>
  <c r="E30" i="74"/>
  <c r="C98" i="74"/>
  <c r="E97" i="74"/>
  <c r="F97" i="74"/>
  <c r="E13" i="72"/>
  <c r="E48" i="72"/>
  <c r="E10" i="72"/>
  <c r="F47" i="72"/>
  <c r="E46" i="72"/>
  <c r="C98" i="72"/>
  <c r="E44" i="72"/>
  <c r="F43" i="72"/>
  <c r="E42" i="72"/>
  <c r="F41" i="72"/>
  <c r="E40" i="72"/>
  <c r="E64" i="72" s="1"/>
  <c r="E13" i="71"/>
  <c r="E46" i="71"/>
  <c r="C98" i="71"/>
  <c r="E42" i="71"/>
  <c r="E40" i="71"/>
  <c r="F4" i="88"/>
  <c r="F6" i="88"/>
  <c r="F10" i="88" s="1"/>
  <c r="F8" i="88"/>
  <c r="D10" i="88"/>
  <c r="D18" i="88"/>
  <c r="D88" i="88"/>
  <c r="B98" i="88"/>
  <c r="D97" i="88"/>
  <c r="F12" i="88"/>
  <c r="F18" i="88" s="1"/>
  <c r="F14" i="88"/>
  <c r="F16" i="88"/>
  <c r="E28" i="88"/>
  <c r="F21" i="88"/>
  <c r="F28" i="88" s="1"/>
  <c r="F22" i="88"/>
  <c r="D28" i="88"/>
  <c r="D37" i="88"/>
  <c r="D64" i="88"/>
  <c r="E59" i="88"/>
  <c r="E64" i="88" s="1"/>
  <c r="D75" i="88"/>
  <c r="E88" i="88"/>
  <c r="F82" i="88"/>
  <c r="F88" i="88" s="1"/>
  <c r="F84" i="88"/>
  <c r="F86" i="88"/>
  <c r="E97" i="88"/>
  <c r="E98" i="88" s="1"/>
  <c r="I21" i="88" s="1"/>
  <c r="I23" i="88" s="1"/>
  <c r="F91" i="88"/>
  <c r="F93" i="88"/>
  <c r="F97" i="88" s="1"/>
  <c r="F98" i="88" s="1"/>
  <c r="F95" i="88"/>
  <c r="E10" i="87"/>
  <c r="F6" i="87"/>
  <c r="F10" i="87"/>
  <c r="D10" i="87"/>
  <c r="D18" i="87"/>
  <c r="D88" i="87"/>
  <c r="B98" i="87"/>
  <c r="D97" i="87"/>
  <c r="F12" i="87"/>
  <c r="F18" i="87" s="1"/>
  <c r="F14" i="87"/>
  <c r="F16" i="87"/>
  <c r="E28" i="87"/>
  <c r="F21" i="87"/>
  <c r="F28" i="87" s="1"/>
  <c r="F22" i="87"/>
  <c r="D28" i="87"/>
  <c r="D37" i="87"/>
  <c r="D64" i="87"/>
  <c r="E59" i="87"/>
  <c r="E64" i="87" s="1"/>
  <c r="D75" i="87"/>
  <c r="E88" i="87"/>
  <c r="F82" i="87"/>
  <c r="F88" i="87" s="1"/>
  <c r="F84" i="87"/>
  <c r="F86" i="87"/>
  <c r="E97" i="87"/>
  <c r="F91" i="87"/>
  <c r="F97" i="87" s="1"/>
  <c r="F93" i="87"/>
  <c r="F95" i="87"/>
  <c r="F3" i="86"/>
  <c r="E4" i="86"/>
  <c r="E10" i="86" s="1"/>
  <c r="E6" i="86"/>
  <c r="F7" i="86"/>
  <c r="E8" i="86"/>
  <c r="F12" i="86"/>
  <c r="F18" i="86" s="1"/>
  <c r="E13" i="86"/>
  <c r="E15" i="86"/>
  <c r="E17" i="86"/>
  <c r="E20" i="86"/>
  <c r="E28" i="86" s="1"/>
  <c r="E25" i="86"/>
  <c r="F26" i="86"/>
  <c r="F28" i="86" s="1"/>
  <c r="E27" i="86"/>
  <c r="D28" i="86"/>
  <c r="E30" i="86"/>
  <c r="F31" i="86"/>
  <c r="F37" i="86" s="1"/>
  <c r="E32" i="86"/>
  <c r="F33" i="86"/>
  <c r="E34" i="86"/>
  <c r="F35" i="86"/>
  <c r="E36" i="86"/>
  <c r="D37" i="86"/>
  <c r="E38" i="86"/>
  <c r="F39" i="86"/>
  <c r="E40" i="86"/>
  <c r="F41" i="86"/>
  <c r="E42" i="86"/>
  <c r="F43" i="86"/>
  <c r="E44" i="86"/>
  <c r="F45" i="86"/>
  <c r="F47" i="86"/>
  <c r="F49" i="86"/>
  <c r="F51" i="86"/>
  <c r="F53" i="86"/>
  <c r="F55" i="86"/>
  <c r="F57" i="86"/>
  <c r="F59" i="86"/>
  <c r="F61" i="86"/>
  <c r="F63" i="86"/>
  <c r="D75" i="86"/>
  <c r="E77" i="86"/>
  <c r="E79" i="86" s="1"/>
  <c r="E83" i="86"/>
  <c r="E85" i="86"/>
  <c r="E87" i="86"/>
  <c r="D88" i="86"/>
  <c r="E90" i="86"/>
  <c r="E92" i="86"/>
  <c r="E94" i="86"/>
  <c r="E96" i="86"/>
  <c r="D97" i="86"/>
  <c r="E59" i="86"/>
  <c r="E64" i="86" s="1"/>
  <c r="F4" i="85"/>
  <c r="F6" i="85"/>
  <c r="F8" i="85"/>
  <c r="D10" i="85"/>
  <c r="D18" i="85"/>
  <c r="D88" i="85"/>
  <c r="B98" i="85"/>
  <c r="D97" i="85"/>
  <c r="F12" i="85"/>
  <c r="F18" i="85" s="1"/>
  <c r="F14" i="85"/>
  <c r="F16" i="85"/>
  <c r="E28" i="85"/>
  <c r="F21" i="85"/>
  <c r="F28" i="85" s="1"/>
  <c r="F22" i="85"/>
  <c r="D28" i="85"/>
  <c r="D37" i="85"/>
  <c r="D64" i="85"/>
  <c r="E59" i="85"/>
  <c r="E64" i="85" s="1"/>
  <c r="D75" i="85"/>
  <c r="F82" i="85"/>
  <c r="F88" i="85" s="1"/>
  <c r="F84" i="85"/>
  <c r="F86" i="85"/>
  <c r="E97" i="85"/>
  <c r="F91" i="85"/>
  <c r="F93" i="85"/>
  <c r="F97" i="85" s="1"/>
  <c r="F95" i="85"/>
  <c r="F4" i="84"/>
  <c r="F6" i="84"/>
  <c r="F8" i="84"/>
  <c r="D18" i="84"/>
  <c r="D88" i="84"/>
  <c r="B98" i="84"/>
  <c r="D97" i="84"/>
  <c r="F12" i="84"/>
  <c r="F18" i="84" s="1"/>
  <c r="F14" i="84"/>
  <c r="F16" i="84"/>
  <c r="E28" i="84"/>
  <c r="F21" i="84"/>
  <c r="F28" i="84" s="1"/>
  <c r="F22" i="84"/>
  <c r="D28" i="84"/>
  <c r="D37" i="84"/>
  <c r="D64" i="84"/>
  <c r="E59" i="84"/>
  <c r="E64" i="84" s="1"/>
  <c r="D75" i="84"/>
  <c r="E88" i="84"/>
  <c r="F82" i="84"/>
  <c r="F88" i="84" s="1"/>
  <c r="F84" i="84"/>
  <c r="F86" i="84"/>
  <c r="F95" i="84"/>
  <c r="F4" i="83"/>
  <c r="F6" i="83"/>
  <c r="F8" i="83"/>
  <c r="D10" i="83"/>
  <c r="D18" i="83"/>
  <c r="D88" i="83"/>
  <c r="B98" i="83"/>
  <c r="D97" i="83"/>
  <c r="F12" i="83"/>
  <c r="F18" i="83" s="1"/>
  <c r="F14" i="83"/>
  <c r="F16" i="83"/>
  <c r="E28" i="83"/>
  <c r="F21" i="83"/>
  <c r="F28" i="83" s="1"/>
  <c r="F22" i="83"/>
  <c r="D28" i="83"/>
  <c r="D37" i="83"/>
  <c r="D64" i="83"/>
  <c r="E59" i="83"/>
  <c r="E64" i="83" s="1"/>
  <c r="D75" i="83"/>
  <c r="E88" i="83"/>
  <c r="F82" i="83"/>
  <c r="F88" i="83" s="1"/>
  <c r="F84" i="83"/>
  <c r="F86" i="83"/>
  <c r="E97" i="83"/>
  <c r="F91" i="83"/>
  <c r="F93" i="83"/>
  <c r="F97" i="83" s="1"/>
  <c r="F95" i="83"/>
  <c r="F3" i="82"/>
  <c r="F5" i="82"/>
  <c r="F7" i="82"/>
  <c r="F9" i="82"/>
  <c r="D28" i="82"/>
  <c r="D37" i="82"/>
  <c r="D64" i="82"/>
  <c r="E59" i="82"/>
  <c r="E64" i="82" s="1"/>
  <c r="D75" i="82"/>
  <c r="E3" i="82"/>
  <c r="E10" i="82" s="1"/>
  <c r="D18" i="82"/>
  <c r="F23" i="82"/>
  <c r="F24" i="82"/>
  <c r="F28" i="82" s="1"/>
  <c r="F26" i="82"/>
  <c r="E37" i="82"/>
  <c r="E98" i="82" s="1"/>
  <c r="I21" i="82" s="1"/>
  <c r="I23" i="82" s="1"/>
  <c r="F31" i="82"/>
  <c r="F37" i="82" s="1"/>
  <c r="F33" i="82"/>
  <c r="F35" i="82"/>
  <c r="F39" i="82"/>
  <c r="F41" i="82"/>
  <c r="F43" i="82"/>
  <c r="F45" i="82"/>
  <c r="F47" i="82"/>
  <c r="F49" i="82"/>
  <c r="F51" i="82"/>
  <c r="F53" i="82"/>
  <c r="F55" i="82"/>
  <c r="F57" i="82"/>
  <c r="F59" i="82"/>
  <c r="F61" i="82"/>
  <c r="F63" i="82"/>
  <c r="E75" i="82"/>
  <c r="D88" i="82"/>
  <c r="B98" i="82"/>
  <c r="D97" i="82"/>
  <c r="D98" i="82" s="1"/>
  <c r="F6" i="81"/>
  <c r="F8" i="81"/>
  <c r="D10" i="81"/>
  <c r="D18" i="81"/>
  <c r="D88" i="81"/>
  <c r="B98" i="81"/>
  <c r="D97" i="81"/>
  <c r="F12" i="81"/>
  <c r="F18" i="81" s="1"/>
  <c r="F14" i="81"/>
  <c r="F16" i="81"/>
  <c r="E28" i="81"/>
  <c r="F21" i="81"/>
  <c r="F28" i="81" s="1"/>
  <c r="F22" i="81"/>
  <c r="D28" i="81"/>
  <c r="D37" i="81"/>
  <c r="D64" i="81"/>
  <c r="E59" i="81"/>
  <c r="E64" i="81" s="1"/>
  <c r="D75" i="81"/>
  <c r="E88" i="81"/>
  <c r="F82" i="81"/>
  <c r="F88" i="81" s="1"/>
  <c r="F84" i="81"/>
  <c r="F86" i="81"/>
  <c r="E97" i="81"/>
  <c r="F91" i="81"/>
  <c r="F97" i="81" s="1"/>
  <c r="F93" i="81"/>
  <c r="F95" i="81"/>
  <c r="F4" i="80"/>
  <c r="F10" i="80" s="1"/>
  <c r="F6" i="80"/>
  <c r="F8" i="80"/>
  <c r="F13" i="80"/>
  <c r="F15" i="80"/>
  <c r="F17" i="80"/>
  <c r="D28" i="80"/>
  <c r="E20" i="80"/>
  <c r="E28" i="80" s="1"/>
  <c r="F25" i="80"/>
  <c r="F27" i="80"/>
  <c r="D37" i="80"/>
  <c r="E30" i="80"/>
  <c r="E37" i="80" s="1"/>
  <c r="F38" i="80"/>
  <c r="F40" i="80"/>
  <c r="F42" i="80"/>
  <c r="F44" i="80"/>
  <c r="F46" i="80"/>
  <c r="F48" i="80"/>
  <c r="F50" i="80"/>
  <c r="F52" i="80"/>
  <c r="F54" i="80"/>
  <c r="F56" i="80"/>
  <c r="F58" i="80"/>
  <c r="F60" i="80"/>
  <c r="F62" i="80"/>
  <c r="D88" i="80"/>
  <c r="E81" i="80"/>
  <c r="E88" i="80" s="1"/>
  <c r="F92" i="80"/>
  <c r="F97" i="80" s="1"/>
  <c r="F94" i="80"/>
  <c r="F96" i="80"/>
  <c r="C98" i="80"/>
  <c r="D10" i="80"/>
  <c r="F28" i="80"/>
  <c r="D64" i="80"/>
  <c r="D79" i="80"/>
  <c r="D97" i="80"/>
  <c r="E90" i="80"/>
  <c r="E97" i="80" s="1"/>
  <c r="F12" i="80"/>
  <c r="F18" i="80" s="1"/>
  <c r="F3" i="69"/>
  <c r="F5" i="69"/>
  <c r="F7" i="69"/>
  <c r="F9" i="69"/>
  <c r="D28" i="69"/>
  <c r="D37" i="69"/>
  <c r="D64" i="69"/>
  <c r="E59" i="69"/>
  <c r="D75" i="69"/>
  <c r="E3" i="69"/>
  <c r="E10" i="69" s="1"/>
  <c r="D18" i="69"/>
  <c r="F23" i="69"/>
  <c r="F24" i="69"/>
  <c r="F28" i="69" s="1"/>
  <c r="F26" i="69"/>
  <c r="E37" i="69"/>
  <c r="E98" i="69" s="1"/>
  <c r="I21" i="69" s="1"/>
  <c r="I23" i="69" s="1"/>
  <c r="F31" i="69"/>
  <c r="F37" i="69" s="1"/>
  <c r="F33" i="69"/>
  <c r="F35" i="69"/>
  <c r="F39" i="69"/>
  <c r="F41" i="69"/>
  <c r="F43" i="69"/>
  <c r="F45" i="69"/>
  <c r="F47" i="69"/>
  <c r="F49" i="69"/>
  <c r="F51" i="69"/>
  <c r="F53" i="69"/>
  <c r="F55" i="69"/>
  <c r="F57" i="69"/>
  <c r="F59" i="69"/>
  <c r="F61" i="69"/>
  <c r="F63" i="69"/>
  <c r="E75" i="69"/>
  <c r="D88" i="69"/>
  <c r="B98" i="69"/>
  <c r="D97" i="69"/>
  <c r="D98" i="69" s="1"/>
  <c r="F3" i="68"/>
  <c r="F5" i="68"/>
  <c r="F7" i="68"/>
  <c r="F9" i="68"/>
  <c r="D28" i="68"/>
  <c r="D37" i="68"/>
  <c r="D74" i="68"/>
  <c r="E59" i="68"/>
  <c r="D85" i="68"/>
  <c r="E3" i="68"/>
  <c r="D18" i="68"/>
  <c r="F23" i="68"/>
  <c r="F24" i="68"/>
  <c r="F26" i="68"/>
  <c r="F31" i="68"/>
  <c r="F33" i="68"/>
  <c r="F35" i="68"/>
  <c r="F39" i="68"/>
  <c r="F41" i="68"/>
  <c r="F43" i="68"/>
  <c r="F45" i="68"/>
  <c r="F47" i="68"/>
  <c r="F49" i="68"/>
  <c r="F51" i="68"/>
  <c r="F53" i="68"/>
  <c r="F57" i="68"/>
  <c r="F59" i="68"/>
  <c r="F61" i="68"/>
  <c r="F63" i="68"/>
  <c r="E85" i="68"/>
  <c r="D98" i="68"/>
  <c r="B108" i="68"/>
  <c r="D107" i="68"/>
  <c r="F4" i="67"/>
  <c r="F6" i="67"/>
  <c r="F8" i="67"/>
  <c r="D10" i="67"/>
  <c r="D18" i="67"/>
  <c r="D88" i="67"/>
  <c r="B98" i="67"/>
  <c r="D97" i="67"/>
  <c r="F12" i="67"/>
  <c r="F18" i="67" s="1"/>
  <c r="F14" i="67"/>
  <c r="F16" i="67"/>
  <c r="E28" i="67"/>
  <c r="F21" i="67"/>
  <c r="F28" i="67" s="1"/>
  <c r="F22" i="67"/>
  <c r="D28" i="67"/>
  <c r="D37" i="67"/>
  <c r="D64" i="67"/>
  <c r="E59" i="67"/>
  <c r="E64" i="67" s="1"/>
  <c r="D75" i="67"/>
  <c r="E88" i="67"/>
  <c r="F82" i="67"/>
  <c r="F88" i="67" s="1"/>
  <c r="F84" i="67"/>
  <c r="F86" i="67"/>
  <c r="E97" i="67"/>
  <c r="F91" i="67"/>
  <c r="F93" i="67"/>
  <c r="F97" i="67" s="1"/>
  <c r="F95" i="67"/>
  <c r="F5" i="66"/>
  <c r="F7" i="66"/>
  <c r="F9" i="66"/>
  <c r="D28" i="66"/>
  <c r="D37" i="66"/>
  <c r="D64" i="66"/>
  <c r="E59" i="66"/>
  <c r="E64" i="66" s="1"/>
  <c r="D75" i="66"/>
  <c r="E3" i="66"/>
  <c r="E10" i="66" s="1"/>
  <c r="D18" i="66"/>
  <c r="F23" i="66"/>
  <c r="F24" i="66"/>
  <c r="F28" i="66" s="1"/>
  <c r="F26" i="66"/>
  <c r="E37" i="66"/>
  <c r="F31" i="66"/>
  <c r="F37" i="66" s="1"/>
  <c r="F33" i="66"/>
  <c r="F35" i="66"/>
  <c r="F39" i="66"/>
  <c r="F41" i="66"/>
  <c r="F43" i="66"/>
  <c r="F45" i="66"/>
  <c r="F47" i="66"/>
  <c r="F49" i="66"/>
  <c r="F51" i="66"/>
  <c r="F53" i="66"/>
  <c r="F55" i="66"/>
  <c r="F57" i="66"/>
  <c r="F59" i="66"/>
  <c r="F61" i="66"/>
  <c r="F63" i="66"/>
  <c r="E75" i="66"/>
  <c r="D88" i="66"/>
  <c r="B98" i="66"/>
  <c r="D97" i="66"/>
  <c r="D98" i="66" s="1"/>
  <c r="F3" i="65"/>
  <c r="F5" i="65"/>
  <c r="F7" i="65"/>
  <c r="F9" i="65"/>
  <c r="D28" i="65"/>
  <c r="D37" i="65"/>
  <c r="D64" i="65"/>
  <c r="E59" i="65"/>
  <c r="E64" i="65" s="1"/>
  <c r="D75" i="65"/>
  <c r="E3" i="65"/>
  <c r="E10" i="65" s="1"/>
  <c r="D18" i="65"/>
  <c r="F23" i="65"/>
  <c r="F24" i="65"/>
  <c r="F28" i="65" s="1"/>
  <c r="F26" i="65"/>
  <c r="E37" i="65"/>
  <c r="E98" i="65" s="1"/>
  <c r="I21" i="65" s="1"/>
  <c r="I23" i="65" s="1"/>
  <c r="F31" i="65"/>
  <c r="F37" i="65" s="1"/>
  <c r="F33" i="65"/>
  <c r="F35" i="65"/>
  <c r="F39" i="65"/>
  <c r="F41" i="65"/>
  <c r="F43" i="65"/>
  <c r="F45" i="65"/>
  <c r="F47" i="65"/>
  <c r="F49" i="65"/>
  <c r="F51" i="65"/>
  <c r="F53" i="65"/>
  <c r="F55" i="65"/>
  <c r="F57" i="65"/>
  <c r="F59" i="65"/>
  <c r="F61" i="65"/>
  <c r="F63" i="65"/>
  <c r="E75" i="65"/>
  <c r="D88" i="65"/>
  <c r="B98" i="65"/>
  <c r="D97" i="65"/>
  <c r="D98" i="65" s="1"/>
  <c r="F4" i="61"/>
  <c r="F6" i="61"/>
  <c r="F10" i="61" s="1"/>
  <c r="F8" i="61"/>
  <c r="D10" i="61"/>
  <c r="D18" i="61"/>
  <c r="D88" i="61"/>
  <c r="B98" i="61"/>
  <c r="D97" i="61"/>
  <c r="F12" i="61"/>
  <c r="F18" i="61" s="1"/>
  <c r="F14" i="61"/>
  <c r="F16" i="61"/>
  <c r="E28" i="61"/>
  <c r="F21" i="61"/>
  <c r="F28" i="61" s="1"/>
  <c r="F22" i="61"/>
  <c r="D28" i="61"/>
  <c r="D37" i="61"/>
  <c r="E59" i="61"/>
  <c r="D75" i="61"/>
  <c r="E88" i="61"/>
  <c r="F82" i="61"/>
  <c r="F88" i="61" s="1"/>
  <c r="F84" i="61"/>
  <c r="F86" i="61"/>
  <c r="E97" i="61"/>
  <c r="F91" i="61"/>
  <c r="F93" i="61"/>
  <c r="F97" i="61" s="1"/>
  <c r="F95" i="61"/>
  <c r="F4" i="60"/>
  <c r="F6" i="60"/>
  <c r="F10" i="60" s="1"/>
  <c r="F8" i="60"/>
  <c r="D10" i="60"/>
  <c r="D18" i="60"/>
  <c r="D88" i="60"/>
  <c r="B98" i="60"/>
  <c r="D97" i="60"/>
  <c r="F12" i="60"/>
  <c r="F18" i="60" s="1"/>
  <c r="F14" i="60"/>
  <c r="F16" i="60"/>
  <c r="E28" i="60"/>
  <c r="F21" i="60"/>
  <c r="F28" i="60" s="1"/>
  <c r="F22" i="60"/>
  <c r="D28" i="60"/>
  <c r="D37" i="60"/>
  <c r="D64" i="60"/>
  <c r="E59" i="60"/>
  <c r="E64" i="60" s="1"/>
  <c r="D75" i="60"/>
  <c r="E88" i="60"/>
  <c r="F82" i="60"/>
  <c r="F84" i="60"/>
  <c r="F86" i="60"/>
  <c r="E97" i="60"/>
  <c r="E98" i="60" s="1"/>
  <c r="I21" i="60" s="1"/>
  <c r="I23" i="60" s="1"/>
  <c r="F91" i="60"/>
  <c r="F93" i="60"/>
  <c r="F97" i="60" s="1"/>
  <c r="F95" i="60"/>
  <c r="F3" i="59"/>
  <c r="F7" i="59"/>
  <c r="F9" i="59"/>
  <c r="D28" i="59"/>
  <c r="D37" i="59"/>
  <c r="D64" i="59"/>
  <c r="E59" i="59"/>
  <c r="E64" i="59" s="1"/>
  <c r="D75" i="59"/>
  <c r="E3" i="59"/>
  <c r="E10" i="59" s="1"/>
  <c r="D18" i="59"/>
  <c r="F23" i="59"/>
  <c r="F24" i="59"/>
  <c r="F28" i="59" s="1"/>
  <c r="F26" i="59"/>
  <c r="E37" i="59"/>
  <c r="F31" i="59"/>
  <c r="F33" i="59"/>
  <c r="F39" i="59"/>
  <c r="F41" i="59"/>
  <c r="F43" i="59"/>
  <c r="F45" i="59"/>
  <c r="F47" i="59"/>
  <c r="F49" i="59"/>
  <c r="F51" i="59"/>
  <c r="F53" i="59"/>
  <c r="F55" i="59"/>
  <c r="F57" i="59"/>
  <c r="F59" i="59"/>
  <c r="F61" i="59"/>
  <c r="F63" i="59"/>
  <c r="E75" i="59"/>
  <c r="D88" i="59"/>
  <c r="B98" i="59"/>
  <c r="D97" i="59"/>
  <c r="E10" i="28"/>
  <c r="F4" i="28"/>
  <c r="F10" i="28" s="1"/>
  <c r="F6" i="28"/>
  <c r="F8" i="28"/>
  <c r="D10" i="28"/>
  <c r="D18" i="28"/>
  <c r="D88" i="28"/>
  <c r="B98" i="28"/>
  <c r="D97" i="28"/>
  <c r="F12" i="28"/>
  <c r="F18" i="28" s="1"/>
  <c r="F14" i="28"/>
  <c r="F16" i="28"/>
  <c r="E28" i="28"/>
  <c r="F21" i="28"/>
  <c r="F28" i="28" s="1"/>
  <c r="F22" i="28"/>
  <c r="D28" i="28"/>
  <c r="D37" i="28"/>
  <c r="D64" i="28"/>
  <c r="E59" i="28"/>
  <c r="E64" i="28" s="1"/>
  <c r="D75" i="28"/>
  <c r="E88" i="28"/>
  <c r="F82" i="28"/>
  <c r="F88" i="28" s="1"/>
  <c r="F84" i="28"/>
  <c r="F86" i="28"/>
  <c r="E97" i="28"/>
  <c r="F91" i="28"/>
  <c r="F97" i="28" s="1"/>
  <c r="F98" i="28" s="1"/>
  <c r="F93" i="28"/>
  <c r="F95" i="28"/>
  <c r="F5" i="79"/>
  <c r="F7" i="79"/>
  <c r="F9" i="79"/>
  <c r="D28" i="79"/>
  <c r="D37" i="79"/>
  <c r="D64" i="79"/>
  <c r="E59" i="79"/>
  <c r="E64" i="79" s="1"/>
  <c r="D75" i="79"/>
  <c r="E3" i="79"/>
  <c r="D18" i="79"/>
  <c r="F23" i="79"/>
  <c r="F24" i="79"/>
  <c r="F28" i="79" s="1"/>
  <c r="F26" i="79"/>
  <c r="E37" i="79"/>
  <c r="F31" i="79"/>
  <c r="F37" i="79" s="1"/>
  <c r="F33" i="79"/>
  <c r="F35" i="79"/>
  <c r="F39" i="79"/>
  <c r="F41" i="79"/>
  <c r="F43" i="79"/>
  <c r="F45" i="79"/>
  <c r="F47" i="79"/>
  <c r="F49" i="79"/>
  <c r="F51" i="79"/>
  <c r="F53" i="79"/>
  <c r="F55" i="79"/>
  <c r="F57" i="79"/>
  <c r="F59" i="79"/>
  <c r="F61" i="79"/>
  <c r="F63" i="79"/>
  <c r="E75" i="79"/>
  <c r="D88" i="79"/>
  <c r="B98" i="79"/>
  <c r="D97" i="79"/>
  <c r="E75" i="78"/>
  <c r="F88" i="78"/>
  <c r="F97" i="78"/>
  <c r="F3" i="78"/>
  <c r="F5" i="78"/>
  <c r="F7" i="78"/>
  <c r="F9" i="78"/>
  <c r="F12" i="78"/>
  <c r="F18" i="78" s="1"/>
  <c r="E13" i="78"/>
  <c r="E15" i="78"/>
  <c r="E17" i="78"/>
  <c r="E20" i="78"/>
  <c r="E25" i="78"/>
  <c r="E27" i="78"/>
  <c r="D28" i="78"/>
  <c r="E30" i="78"/>
  <c r="F31" i="78"/>
  <c r="F37" i="78" s="1"/>
  <c r="E32" i="78"/>
  <c r="F33" i="78"/>
  <c r="E34" i="78"/>
  <c r="F35" i="78"/>
  <c r="E36" i="78"/>
  <c r="D37" i="78"/>
  <c r="F39" i="78"/>
  <c r="F41" i="78"/>
  <c r="E42" i="78"/>
  <c r="F43" i="78"/>
  <c r="E44" i="78"/>
  <c r="F45" i="78"/>
  <c r="E46" i="78"/>
  <c r="F47" i="78"/>
  <c r="E48" i="78"/>
  <c r="F49" i="78"/>
  <c r="E50" i="78"/>
  <c r="F51" i="78"/>
  <c r="E52" i="78"/>
  <c r="F53" i="78"/>
  <c r="E54" i="78"/>
  <c r="F55" i="78"/>
  <c r="E56" i="78"/>
  <c r="F57" i="78"/>
  <c r="E58" i="78"/>
  <c r="F59" i="78"/>
  <c r="E60" i="78"/>
  <c r="F61" i="78"/>
  <c r="E62" i="78"/>
  <c r="F63" i="78"/>
  <c r="D75" i="78"/>
  <c r="E77" i="78"/>
  <c r="E79" i="78" s="1"/>
  <c r="E81" i="78"/>
  <c r="E83" i="78"/>
  <c r="E85" i="78"/>
  <c r="E87" i="78"/>
  <c r="D88" i="78"/>
  <c r="E90" i="78"/>
  <c r="E92" i="78"/>
  <c r="E94" i="78"/>
  <c r="E96" i="78"/>
  <c r="D97" i="78"/>
  <c r="E3" i="78"/>
  <c r="E10" i="78" s="1"/>
  <c r="E59" i="78"/>
  <c r="E64" i="78" s="1"/>
  <c r="F28" i="77"/>
  <c r="E4" i="77"/>
  <c r="E10" i="77" s="1"/>
  <c r="E6" i="77"/>
  <c r="E8" i="77"/>
  <c r="F12" i="77"/>
  <c r="F18" i="77" s="1"/>
  <c r="E13" i="77"/>
  <c r="E15" i="77"/>
  <c r="E17" i="77"/>
  <c r="E20" i="77"/>
  <c r="E25" i="77"/>
  <c r="E27" i="77"/>
  <c r="D28" i="77"/>
  <c r="E32" i="77"/>
  <c r="E34" i="77"/>
  <c r="E36" i="77"/>
  <c r="D37" i="77"/>
  <c r="E38" i="77"/>
  <c r="E40" i="77"/>
  <c r="E42" i="77"/>
  <c r="E44" i="77"/>
  <c r="E46" i="77"/>
  <c r="E48" i="77"/>
  <c r="E50" i="77"/>
  <c r="E52" i="77"/>
  <c r="E54" i="77"/>
  <c r="E56" i="77"/>
  <c r="E58" i="77"/>
  <c r="E60" i="77"/>
  <c r="E64" i="77" s="1"/>
  <c r="E62" i="77"/>
  <c r="E77" i="77"/>
  <c r="E79" i="77" s="1"/>
  <c r="E81" i="77"/>
  <c r="E88" i="77" s="1"/>
  <c r="E83" i="77"/>
  <c r="F84" i="77"/>
  <c r="F88" i="77" s="1"/>
  <c r="F86" i="77"/>
  <c r="D88" i="77"/>
  <c r="F91" i="77"/>
  <c r="F97" i="77" s="1"/>
  <c r="F93" i="77"/>
  <c r="F95" i="77"/>
  <c r="D97" i="77"/>
  <c r="F4" i="77"/>
  <c r="F60" i="77"/>
  <c r="F64" i="77" s="1"/>
  <c r="F3" i="76"/>
  <c r="F5" i="76"/>
  <c r="F7" i="76"/>
  <c r="F9" i="76"/>
  <c r="D28" i="76"/>
  <c r="D37" i="76"/>
  <c r="D64" i="76"/>
  <c r="E59" i="76"/>
  <c r="E64" i="76" s="1"/>
  <c r="D75" i="76"/>
  <c r="E3" i="76"/>
  <c r="E10" i="76" s="1"/>
  <c r="D18" i="76"/>
  <c r="F23" i="76"/>
  <c r="F24" i="76"/>
  <c r="F28" i="76" s="1"/>
  <c r="F26" i="76"/>
  <c r="E37" i="76"/>
  <c r="E98" i="76" s="1"/>
  <c r="I21" i="76" s="1"/>
  <c r="I23" i="76" s="1"/>
  <c r="F31" i="76"/>
  <c r="F37" i="76" s="1"/>
  <c r="F33" i="76"/>
  <c r="F35" i="76"/>
  <c r="F39" i="76"/>
  <c r="F41" i="76"/>
  <c r="F43" i="76"/>
  <c r="F45" i="76"/>
  <c r="F47" i="76"/>
  <c r="F49" i="76"/>
  <c r="F51" i="76"/>
  <c r="F53" i="76"/>
  <c r="F55" i="76"/>
  <c r="F57" i="76"/>
  <c r="F59" i="76"/>
  <c r="F61" i="76"/>
  <c r="F63" i="76"/>
  <c r="E75" i="76"/>
  <c r="D88" i="76"/>
  <c r="B98" i="76"/>
  <c r="D97" i="76"/>
  <c r="F4" i="75"/>
  <c r="F6" i="75"/>
  <c r="F8" i="75"/>
  <c r="D18" i="75"/>
  <c r="D88" i="75"/>
  <c r="B98" i="75"/>
  <c r="D97" i="75"/>
  <c r="F12" i="75"/>
  <c r="F18" i="75" s="1"/>
  <c r="F14" i="75"/>
  <c r="F16" i="75"/>
  <c r="E28" i="75"/>
  <c r="F21" i="75"/>
  <c r="F28" i="75" s="1"/>
  <c r="F22" i="75"/>
  <c r="D28" i="75"/>
  <c r="D37" i="75"/>
  <c r="D64" i="75"/>
  <c r="E59" i="75"/>
  <c r="E64" i="75" s="1"/>
  <c r="D75" i="75"/>
  <c r="E88" i="75"/>
  <c r="F82" i="75"/>
  <c r="F88" i="75" s="1"/>
  <c r="F84" i="75"/>
  <c r="F86" i="75"/>
  <c r="E97" i="75"/>
  <c r="E98" i="75" s="1"/>
  <c r="I21" i="75" s="1"/>
  <c r="I23" i="75" s="1"/>
  <c r="F91" i="75"/>
  <c r="F93" i="75"/>
  <c r="F97" i="75" s="1"/>
  <c r="F95" i="75"/>
  <c r="F5" i="74"/>
  <c r="F7" i="74"/>
  <c r="F9" i="74"/>
  <c r="D28" i="74"/>
  <c r="D37" i="74"/>
  <c r="D64" i="74"/>
  <c r="E59" i="74"/>
  <c r="E64" i="74" s="1"/>
  <c r="D75" i="74"/>
  <c r="E10" i="74"/>
  <c r="D18" i="74"/>
  <c r="F23" i="74"/>
  <c r="F24" i="74"/>
  <c r="F28" i="74" s="1"/>
  <c r="F26" i="74"/>
  <c r="E37" i="74"/>
  <c r="F31" i="74"/>
  <c r="F37" i="74" s="1"/>
  <c r="F33" i="74"/>
  <c r="F35" i="74"/>
  <c r="F39" i="74"/>
  <c r="F41" i="74"/>
  <c r="F43" i="74"/>
  <c r="F45" i="74"/>
  <c r="F47" i="74"/>
  <c r="F49" i="74"/>
  <c r="F51" i="74"/>
  <c r="F53" i="74"/>
  <c r="F55" i="74"/>
  <c r="F57" i="74"/>
  <c r="F59" i="74"/>
  <c r="F61" i="74"/>
  <c r="F63" i="74"/>
  <c r="E75" i="74"/>
  <c r="D88" i="74"/>
  <c r="B98" i="74"/>
  <c r="D97" i="74"/>
  <c r="F4" i="73"/>
  <c r="F6" i="73"/>
  <c r="F10" i="73" s="1"/>
  <c r="F8" i="73"/>
  <c r="D10" i="73"/>
  <c r="D18" i="73"/>
  <c r="D88" i="73"/>
  <c r="B98" i="73"/>
  <c r="D97" i="73"/>
  <c r="F12" i="73"/>
  <c r="F18" i="73" s="1"/>
  <c r="F14" i="73"/>
  <c r="F16" i="73"/>
  <c r="E28" i="73"/>
  <c r="F21" i="73"/>
  <c r="F28" i="73" s="1"/>
  <c r="F22" i="73"/>
  <c r="D28" i="73"/>
  <c r="D37" i="73"/>
  <c r="D64" i="73"/>
  <c r="E59" i="73"/>
  <c r="E64" i="73" s="1"/>
  <c r="D75" i="73"/>
  <c r="E88" i="73"/>
  <c r="F82" i="73"/>
  <c r="F88" i="73" s="1"/>
  <c r="F84" i="73"/>
  <c r="F86" i="73"/>
  <c r="E97" i="73"/>
  <c r="E98" i="73" s="1"/>
  <c r="I21" i="73" s="1"/>
  <c r="I23" i="73" s="1"/>
  <c r="F91" i="73"/>
  <c r="F93" i="73"/>
  <c r="F97" i="73" s="1"/>
  <c r="F98" i="73" s="1"/>
  <c r="F95" i="73"/>
  <c r="F4" i="72"/>
  <c r="F6" i="72"/>
  <c r="F10" i="72" s="1"/>
  <c r="F8" i="72"/>
  <c r="D10" i="72"/>
  <c r="D18" i="72"/>
  <c r="D88" i="72"/>
  <c r="B98" i="72"/>
  <c r="D97" i="72"/>
  <c r="F12" i="72"/>
  <c r="F14" i="72"/>
  <c r="F16" i="72"/>
  <c r="E28" i="72"/>
  <c r="F21" i="72"/>
  <c r="F28" i="72" s="1"/>
  <c r="F22" i="72"/>
  <c r="D28" i="72"/>
  <c r="D37" i="72"/>
  <c r="D64" i="72"/>
  <c r="E59" i="72"/>
  <c r="D75" i="72"/>
  <c r="E88" i="72"/>
  <c r="F82" i="72"/>
  <c r="F88" i="72" s="1"/>
  <c r="F84" i="72"/>
  <c r="F86" i="72"/>
  <c r="E97" i="72"/>
  <c r="E98" i="72" s="1"/>
  <c r="I21" i="72" s="1"/>
  <c r="I23" i="72" s="1"/>
  <c r="F91" i="72"/>
  <c r="F93" i="72"/>
  <c r="F97" i="72" s="1"/>
  <c r="F95" i="72"/>
  <c r="F7" i="71"/>
  <c r="F9" i="71"/>
  <c r="D28" i="71"/>
  <c r="D37" i="71"/>
  <c r="D64" i="71"/>
  <c r="E59" i="71"/>
  <c r="D75" i="71"/>
  <c r="D18" i="71"/>
  <c r="F23" i="71"/>
  <c r="F24" i="71"/>
  <c r="F26" i="71"/>
  <c r="F31" i="71"/>
  <c r="F33" i="71"/>
  <c r="F35" i="71"/>
  <c r="F41" i="71"/>
  <c r="F43" i="71"/>
  <c r="F45" i="71"/>
  <c r="F47" i="71"/>
  <c r="F49" i="71"/>
  <c r="F51" i="71"/>
  <c r="F53" i="71"/>
  <c r="F55" i="71"/>
  <c r="F57" i="71"/>
  <c r="F59" i="71"/>
  <c r="F61" i="71"/>
  <c r="F63" i="71"/>
  <c r="E75" i="71"/>
  <c r="D88" i="71"/>
  <c r="B98" i="71"/>
  <c r="D97" i="71"/>
  <c r="E37" i="71" l="1"/>
  <c r="F18" i="71"/>
  <c r="E28" i="71"/>
  <c r="E64" i="71"/>
  <c r="E18" i="71"/>
  <c r="E10" i="71"/>
  <c r="F28" i="71"/>
  <c r="E97" i="71"/>
  <c r="E98" i="71" s="1"/>
  <c r="F88" i="71"/>
  <c r="F64" i="71"/>
  <c r="F37" i="71"/>
  <c r="F97" i="71"/>
  <c r="E88" i="71"/>
  <c r="F98" i="87"/>
  <c r="E98" i="85"/>
  <c r="I21" i="85" s="1"/>
  <c r="I23" i="85" s="1"/>
  <c r="F98" i="85"/>
  <c r="F10" i="85"/>
  <c r="F10" i="83"/>
  <c r="F98" i="83" s="1"/>
  <c r="E98" i="83"/>
  <c r="I21" i="83" s="1"/>
  <c r="I23" i="83" s="1"/>
  <c r="E10" i="81"/>
  <c r="E98" i="81"/>
  <c r="I21" i="81" s="1"/>
  <c r="I23" i="81" s="1"/>
  <c r="F10" i="81"/>
  <c r="F98" i="81" s="1"/>
  <c r="E98" i="80"/>
  <c r="I21" i="80" s="1"/>
  <c r="I23" i="80" s="1"/>
  <c r="D98" i="80"/>
  <c r="F64" i="80"/>
  <c r="F98" i="80" s="1"/>
  <c r="F37" i="68"/>
  <c r="E10" i="68"/>
  <c r="E107" i="68"/>
  <c r="F28" i="68"/>
  <c r="F107" i="68"/>
  <c r="E108" i="68"/>
  <c r="I21" i="68" s="1"/>
  <c r="I23" i="68" s="1"/>
  <c r="D108" i="68"/>
  <c r="F10" i="67"/>
  <c r="F98" i="67" s="1"/>
  <c r="E98" i="67"/>
  <c r="I21" i="67" s="1"/>
  <c r="I23" i="67" s="1"/>
  <c r="E98" i="66"/>
  <c r="I21" i="66" s="1"/>
  <c r="I23" i="66" s="1"/>
  <c r="E37" i="61"/>
  <c r="F98" i="61"/>
  <c r="E98" i="61"/>
  <c r="I21" i="61" s="1"/>
  <c r="I23" i="61" s="1"/>
  <c r="F98" i="60"/>
  <c r="F37" i="59"/>
  <c r="D98" i="59"/>
  <c r="E98" i="59"/>
  <c r="I21" i="59" s="1"/>
  <c r="I23" i="59" s="1"/>
  <c r="D98" i="79"/>
  <c r="E98" i="79"/>
  <c r="I21" i="79" s="1"/>
  <c r="I23" i="79" s="1"/>
  <c r="D98" i="78"/>
  <c r="D98" i="77"/>
  <c r="D98" i="76"/>
  <c r="F10" i="75"/>
  <c r="F98" i="75"/>
  <c r="D98" i="74"/>
  <c r="E98" i="74"/>
  <c r="I21" i="74" s="1"/>
  <c r="I23" i="74" s="1"/>
  <c r="F98" i="72"/>
  <c r="D98" i="71"/>
  <c r="D98" i="88"/>
  <c r="E98" i="87"/>
  <c r="I21" i="87" s="1"/>
  <c r="I23" i="87" s="1"/>
  <c r="D98" i="87"/>
  <c r="E88" i="86"/>
  <c r="D98" i="86"/>
  <c r="E97" i="86"/>
  <c r="F64" i="86"/>
  <c r="E37" i="86"/>
  <c r="F10" i="86"/>
  <c r="D98" i="85"/>
  <c r="D98" i="84"/>
  <c r="D98" i="83"/>
  <c r="F64" i="82"/>
  <c r="F98" i="82" s="1"/>
  <c r="F10" i="82"/>
  <c r="D98" i="81"/>
  <c r="F98" i="69"/>
  <c r="F10" i="68"/>
  <c r="D98" i="67"/>
  <c r="F64" i="66"/>
  <c r="F98" i="66" s="1"/>
  <c r="F10" i="66"/>
  <c r="F64" i="65"/>
  <c r="F98" i="65" s="1"/>
  <c r="F10" i="65"/>
  <c r="D98" i="61"/>
  <c r="D98" i="60"/>
  <c r="F64" i="59"/>
  <c r="F10" i="59"/>
  <c r="E98" i="28"/>
  <c r="I21" i="28" s="1"/>
  <c r="I23" i="28" s="1"/>
  <c r="D98" i="28"/>
  <c r="F64" i="79"/>
  <c r="E97" i="78"/>
  <c r="F64" i="78"/>
  <c r="E88" i="78"/>
  <c r="E37" i="78"/>
  <c r="E28" i="78"/>
  <c r="F10" i="78"/>
  <c r="F98" i="78"/>
  <c r="F98" i="77"/>
  <c r="E98" i="77"/>
  <c r="I21" i="77" s="1"/>
  <c r="I23" i="77" s="1"/>
  <c r="E28" i="77"/>
  <c r="F64" i="76"/>
  <c r="F10" i="76"/>
  <c r="D98" i="75"/>
  <c r="F64" i="74"/>
  <c r="F10" i="74"/>
  <c r="D98" i="73"/>
  <c r="D98" i="72"/>
  <c r="F10" i="71"/>
  <c r="F98" i="71" l="1"/>
  <c r="I21" i="71"/>
  <c r="B5" i="2" s="1"/>
  <c r="F108" i="68"/>
  <c r="F98" i="59"/>
  <c r="F98" i="76"/>
  <c r="F98" i="86"/>
  <c r="E98" i="86"/>
  <c r="I21" i="86" s="1"/>
  <c r="I23" i="86" s="1"/>
  <c r="E98" i="78"/>
  <c r="I21" i="78" s="1"/>
  <c r="I23" i="78" s="1"/>
  <c r="F98" i="74"/>
  <c r="I23" i="71" l="1"/>
  <c r="C81" i="118"/>
  <c r="B81" i="118"/>
  <c r="D80" i="118"/>
  <c r="F80" i="118" s="1"/>
  <c r="D79" i="118"/>
  <c r="D78" i="118"/>
  <c r="F78" i="118" s="1"/>
  <c r="E77" i="118"/>
  <c r="D77" i="118"/>
  <c r="F77" i="118" s="1"/>
  <c r="D76" i="118"/>
  <c r="F76" i="118" s="1"/>
  <c r="D75" i="118"/>
  <c r="D74" i="118"/>
  <c r="F74" i="118" s="1"/>
  <c r="C72" i="118"/>
  <c r="B72" i="118"/>
  <c r="D71" i="118"/>
  <c r="F71" i="118" s="1"/>
  <c r="D70" i="118"/>
  <c r="D69" i="118"/>
  <c r="F69" i="118" s="1"/>
  <c r="E68" i="118"/>
  <c r="D68" i="118"/>
  <c r="F68" i="118" s="1"/>
  <c r="D67" i="118"/>
  <c r="F67" i="118" s="1"/>
  <c r="D66" i="118"/>
  <c r="D65" i="118"/>
  <c r="F65" i="118" s="1"/>
  <c r="C63" i="118"/>
  <c r="B63" i="118"/>
  <c r="D62" i="118"/>
  <c r="E62" i="118" s="1"/>
  <c r="D61" i="118"/>
  <c r="F59" i="118"/>
  <c r="C59" i="118"/>
  <c r="B59" i="118"/>
  <c r="D58" i="118"/>
  <c r="E58" i="118" s="1"/>
  <c r="D57" i="118"/>
  <c r="E57" i="118" s="1"/>
  <c r="D56" i="118"/>
  <c r="E56" i="118" s="1"/>
  <c r="D55" i="118"/>
  <c r="E55" i="118" s="1"/>
  <c r="D54" i="118"/>
  <c r="E54" i="118" s="1"/>
  <c r="D53" i="118"/>
  <c r="E53" i="118" s="1"/>
  <c r="D52" i="118"/>
  <c r="E52" i="118" s="1"/>
  <c r="D51" i="118"/>
  <c r="E51" i="118" s="1"/>
  <c r="D50" i="118"/>
  <c r="E50" i="118" s="1"/>
  <c r="C48" i="118"/>
  <c r="B48" i="118"/>
  <c r="D47" i="118"/>
  <c r="E47" i="118" s="1"/>
  <c r="D46" i="118"/>
  <c r="D45" i="118"/>
  <c r="E45" i="118" s="1"/>
  <c r="E44" i="118"/>
  <c r="D44" i="118"/>
  <c r="F44" i="118" s="1"/>
  <c r="D43" i="118"/>
  <c r="D48" i="118" s="1"/>
  <c r="C41" i="118"/>
  <c r="B41" i="118"/>
  <c r="D40" i="118"/>
  <c r="E40" i="118" s="1"/>
  <c r="E39" i="118"/>
  <c r="D39" i="118"/>
  <c r="F39" i="118" s="1"/>
  <c r="D38" i="118"/>
  <c r="E38" i="118" s="1"/>
  <c r="D37" i="118"/>
  <c r="D36" i="118"/>
  <c r="E36" i="118" s="1"/>
  <c r="E35" i="118"/>
  <c r="D35" i="118"/>
  <c r="F35" i="118" s="1"/>
  <c r="D34" i="118"/>
  <c r="C32" i="118"/>
  <c r="B32" i="118"/>
  <c r="D31" i="118"/>
  <c r="E31" i="118" s="1"/>
  <c r="E30" i="118"/>
  <c r="D30" i="118"/>
  <c r="F30" i="118" s="1"/>
  <c r="D29" i="118"/>
  <c r="E29" i="118" s="1"/>
  <c r="D28" i="118"/>
  <c r="D27" i="118"/>
  <c r="D26" i="118"/>
  <c r="D25" i="118"/>
  <c r="D24" i="118"/>
  <c r="C22" i="118"/>
  <c r="B22" i="118"/>
  <c r="D21" i="118"/>
  <c r="E21" i="118" s="1"/>
  <c r="I20" i="118"/>
  <c r="I26" i="118" s="1"/>
  <c r="D20" i="118"/>
  <c r="E20" i="118" s="1"/>
  <c r="D19" i="118"/>
  <c r="D18" i="118"/>
  <c r="E18" i="118" s="1"/>
  <c r="E17" i="118"/>
  <c r="D17" i="118"/>
  <c r="F17" i="118" s="1"/>
  <c r="D16" i="118"/>
  <c r="E16" i="118" s="1"/>
  <c r="D15" i="118"/>
  <c r="D14" i="118"/>
  <c r="E14" i="118" s="1"/>
  <c r="E13" i="118"/>
  <c r="D13" i="118"/>
  <c r="F13" i="118" s="1"/>
  <c r="D12" i="118"/>
  <c r="D22" i="118" s="1"/>
  <c r="C10" i="118"/>
  <c r="B10" i="118"/>
  <c r="D9" i="118"/>
  <c r="E9" i="118" s="1"/>
  <c r="E8" i="118"/>
  <c r="D8" i="118"/>
  <c r="F8" i="118" s="1"/>
  <c r="D7" i="118"/>
  <c r="E7" i="118" s="1"/>
  <c r="D6" i="118"/>
  <c r="D5" i="118"/>
  <c r="E5" i="118" s="1"/>
  <c r="E4" i="118"/>
  <c r="D4" i="118"/>
  <c r="F4" i="118" s="1"/>
  <c r="D3" i="118"/>
  <c r="D10" i="118" s="1"/>
  <c r="C81" i="116"/>
  <c r="B81" i="116"/>
  <c r="D80" i="116"/>
  <c r="F80" i="116" s="1"/>
  <c r="E79" i="116"/>
  <c r="D79" i="116"/>
  <c r="F79" i="116" s="1"/>
  <c r="D78" i="116"/>
  <c r="F78" i="116" s="1"/>
  <c r="D77" i="116"/>
  <c r="D76" i="116"/>
  <c r="F76" i="116" s="1"/>
  <c r="E75" i="116"/>
  <c r="D75" i="116"/>
  <c r="F75" i="116" s="1"/>
  <c r="D74" i="116"/>
  <c r="F74" i="116" s="1"/>
  <c r="C72" i="116"/>
  <c r="B72" i="116"/>
  <c r="D71" i="116"/>
  <c r="F71" i="116" s="1"/>
  <c r="E70" i="116"/>
  <c r="D70" i="116"/>
  <c r="F70" i="116" s="1"/>
  <c r="D69" i="116"/>
  <c r="F69" i="116" s="1"/>
  <c r="D68" i="116"/>
  <c r="D67" i="116"/>
  <c r="F67" i="116" s="1"/>
  <c r="E66" i="116"/>
  <c r="D66" i="116"/>
  <c r="F66" i="116" s="1"/>
  <c r="D65" i="116"/>
  <c r="F65" i="116" s="1"/>
  <c r="C63" i="116"/>
  <c r="B63" i="116"/>
  <c r="D62" i="116"/>
  <c r="E62" i="116" s="1"/>
  <c r="D61" i="116"/>
  <c r="D63" i="116" s="1"/>
  <c r="F59" i="116"/>
  <c r="C59" i="116"/>
  <c r="B59" i="116"/>
  <c r="E58" i="116"/>
  <c r="D58" i="116"/>
  <c r="E57" i="116"/>
  <c r="D57" i="116"/>
  <c r="E56" i="116"/>
  <c r="D56" i="116"/>
  <c r="E55" i="116"/>
  <c r="D55" i="116"/>
  <c r="E54" i="116"/>
  <c r="D54" i="116"/>
  <c r="E53" i="116"/>
  <c r="D53" i="116"/>
  <c r="E52" i="116"/>
  <c r="D52" i="116"/>
  <c r="E51" i="116"/>
  <c r="D51" i="116"/>
  <c r="E50" i="116"/>
  <c r="E59" i="116" s="1"/>
  <c r="D50" i="116"/>
  <c r="D59" i="116" s="1"/>
  <c r="C48" i="116"/>
  <c r="B48" i="116"/>
  <c r="E47" i="116"/>
  <c r="D47" i="116"/>
  <c r="F47" i="116" s="1"/>
  <c r="D46" i="116"/>
  <c r="F46" i="116" s="1"/>
  <c r="D45" i="116"/>
  <c r="D44" i="116"/>
  <c r="F44" i="116" s="1"/>
  <c r="E43" i="116"/>
  <c r="D43" i="116"/>
  <c r="C41" i="116"/>
  <c r="B41" i="116"/>
  <c r="D40" i="116"/>
  <c r="E40" i="116" s="1"/>
  <c r="D39" i="116"/>
  <c r="F39" i="116" s="1"/>
  <c r="D38" i="116"/>
  <c r="E38" i="116" s="1"/>
  <c r="D37" i="116"/>
  <c r="D36" i="116"/>
  <c r="E36" i="116" s="1"/>
  <c r="E35" i="116"/>
  <c r="D35" i="116"/>
  <c r="F35" i="116" s="1"/>
  <c r="D34" i="116"/>
  <c r="D41" i="116" s="1"/>
  <c r="C32" i="116"/>
  <c r="B32" i="116"/>
  <c r="D31" i="116"/>
  <c r="E31" i="116" s="1"/>
  <c r="D30" i="116"/>
  <c r="F30" i="116" s="1"/>
  <c r="D29" i="116"/>
  <c r="E29" i="116" s="1"/>
  <c r="D28" i="116"/>
  <c r="F28" i="116" s="1"/>
  <c r="D27" i="116"/>
  <c r="F27" i="116" s="1"/>
  <c r="D26" i="116"/>
  <c r="F26" i="116" s="1"/>
  <c r="D25" i="116"/>
  <c r="F25" i="116" s="1"/>
  <c r="D24" i="116"/>
  <c r="D32" i="116" s="1"/>
  <c r="C22" i="116"/>
  <c r="B22" i="116"/>
  <c r="D21" i="116"/>
  <c r="E21" i="116" s="1"/>
  <c r="I20" i="116"/>
  <c r="I26" i="116" s="1"/>
  <c r="D20" i="116"/>
  <c r="D19" i="116"/>
  <c r="F19" i="116" s="1"/>
  <c r="E18" i="116"/>
  <c r="D18" i="116"/>
  <c r="F18" i="116" s="1"/>
  <c r="D17" i="116"/>
  <c r="F17" i="116" s="1"/>
  <c r="D16" i="116"/>
  <c r="D15" i="116"/>
  <c r="F15" i="116" s="1"/>
  <c r="E14" i="116"/>
  <c r="D14" i="116"/>
  <c r="F14" i="116" s="1"/>
  <c r="D13" i="116"/>
  <c r="F13" i="116" s="1"/>
  <c r="D12" i="116"/>
  <c r="C10" i="116"/>
  <c r="B10" i="116"/>
  <c r="D9" i="116"/>
  <c r="D8" i="116"/>
  <c r="F8" i="116" s="1"/>
  <c r="E7" i="116"/>
  <c r="D7" i="116"/>
  <c r="F7" i="116" s="1"/>
  <c r="D6" i="116"/>
  <c r="F6" i="116" s="1"/>
  <c r="D5" i="116"/>
  <c r="D4" i="116"/>
  <c r="F4" i="116" s="1"/>
  <c r="E3" i="116"/>
  <c r="D3" i="116"/>
  <c r="C81" i="114"/>
  <c r="B81" i="114"/>
  <c r="D80" i="114"/>
  <c r="F80" i="114" s="1"/>
  <c r="D79" i="114"/>
  <c r="D78" i="114"/>
  <c r="F78" i="114" s="1"/>
  <c r="E77" i="114"/>
  <c r="D77" i="114"/>
  <c r="F77" i="114" s="1"/>
  <c r="D76" i="114"/>
  <c r="F76" i="114" s="1"/>
  <c r="D75" i="114"/>
  <c r="D74" i="114"/>
  <c r="F74" i="114" s="1"/>
  <c r="C72" i="114"/>
  <c r="B72" i="114"/>
  <c r="D71" i="114"/>
  <c r="F71" i="114" s="1"/>
  <c r="D70" i="114"/>
  <c r="D69" i="114"/>
  <c r="F69" i="114" s="1"/>
  <c r="E68" i="114"/>
  <c r="D68" i="114"/>
  <c r="F68" i="114" s="1"/>
  <c r="D67" i="114"/>
  <c r="F67" i="114" s="1"/>
  <c r="D66" i="114"/>
  <c r="D65" i="114"/>
  <c r="F65" i="114" s="1"/>
  <c r="C63" i="114"/>
  <c r="B63" i="114"/>
  <c r="D62" i="114"/>
  <c r="E62" i="114" s="1"/>
  <c r="D61" i="114"/>
  <c r="F59" i="114"/>
  <c r="C59" i="114"/>
  <c r="B59" i="114"/>
  <c r="D58" i="114"/>
  <c r="E58" i="114" s="1"/>
  <c r="D57" i="114"/>
  <c r="E57" i="114" s="1"/>
  <c r="D56" i="114"/>
  <c r="E56" i="114" s="1"/>
  <c r="D55" i="114"/>
  <c r="E55" i="114" s="1"/>
  <c r="D54" i="114"/>
  <c r="E54" i="114" s="1"/>
  <c r="D53" i="114"/>
  <c r="E53" i="114" s="1"/>
  <c r="D52" i="114"/>
  <c r="E52" i="114" s="1"/>
  <c r="D51" i="114"/>
  <c r="E51" i="114" s="1"/>
  <c r="D50" i="114"/>
  <c r="E50" i="114" s="1"/>
  <c r="C48" i="114"/>
  <c r="B48" i="114"/>
  <c r="D47" i="114"/>
  <c r="E47" i="114" s="1"/>
  <c r="D46" i="114"/>
  <c r="F46" i="114" s="1"/>
  <c r="D45" i="114"/>
  <c r="E45" i="114" s="1"/>
  <c r="D44" i="114"/>
  <c r="F44" i="114" s="1"/>
  <c r="D43" i="114"/>
  <c r="D48" i="114" s="1"/>
  <c r="C41" i="114"/>
  <c r="B41" i="114"/>
  <c r="D40" i="114"/>
  <c r="E40" i="114" s="1"/>
  <c r="E39" i="114"/>
  <c r="D39" i="114"/>
  <c r="F39" i="114" s="1"/>
  <c r="D38" i="114"/>
  <c r="E38" i="114" s="1"/>
  <c r="D37" i="114"/>
  <c r="D36" i="114"/>
  <c r="E36" i="114" s="1"/>
  <c r="E35" i="114"/>
  <c r="D35" i="114"/>
  <c r="F35" i="114" s="1"/>
  <c r="D34" i="114"/>
  <c r="D41" i="114" s="1"/>
  <c r="C32" i="114"/>
  <c r="B32" i="114"/>
  <c r="D31" i="114"/>
  <c r="E31" i="114" s="1"/>
  <c r="D30" i="114"/>
  <c r="F30" i="114" s="1"/>
  <c r="D29" i="114"/>
  <c r="E29" i="114" s="1"/>
  <c r="E28" i="114"/>
  <c r="D28" i="114"/>
  <c r="F28" i="114" s="1"/>
  <c r="E27" i="114"/>
  <c r="D27" i="114"/>
  <c r="F27" i="114" s="1"/>
  <c r="E26" i="114"/>
  <c r="D26" i="114"/>
  <c r="F26" i="114" s="1"/>
  <c r="E25" i="114"/>
  <c r="D25" i="114"/>
  <c r="F25" i="114" s="1"/>
  <c r="D24" i="114"/>
  <c r="D32" i="114" s="1"/>
  <c r="C22" i="114"/>
  <c r="B22" i="114"/>
  <c r="D21" i="114"/>
  <c r="E21" i="114" s="1"/>
  <c r="I20" i="114"/>
  <c r="I26" i="114" s="1"/>
  <c r="D20" i="114"/>
  <c r="D19" i="114"/>
  <c r="F19" i="114" s="1"/>
  <c r="E18" i="114"/>
  <c r="D18" i="114"/>
  <c r="F18" i="114" s="1"/>
  <c r="D17" i="114"/>
  <c r="F17" i="114" s="1"/>
  <c r="D16" i="114"/>
  <c r="D15" i="114"/>
  <c r="F15" i="114" s="1"/>
  <c r="E14" i="114"/>
  <c r="D14" i="114"/>
  <c r="F14" i="114" s="1"/>
  <c r="D13" i="114"/>
  <c r="F13" i="114" s="1"/>
  <c r="D12" i="114"/>
  <c r="C10" i="114"/>
  <c r="B10" i="114"/>
  <c r="D9" i="114"/>
  <c r="D8" i="114"/>
  <c r="F8" i="114" s="1"/>
  <c r="E7" i="114"/>
  <c r="D7" i="114"/>
  <c r="F7" i="114" s="1"/>
  <c r="D6" i="114"/>
  <c r="F6" i="114" s="1"/>
  <c r="D5" i="114"/>
  <c r="D4" i="114"/>
  <c r="F4" i="114" s="1"/>
  <c r="E3" i="114"/>
  <c r="D3" i="114"/>
  <c r="C81" i="113"/>
  <c r="B81" i="113"/>
  <c r="D80" i="113"/>
  <c r="F80" i="113" s="1"/>
  <c r="D79" i="113"/>
  <c r="D78" i="113"/>
  <c r="F78" i="113" s="1"/>
  <c r="E77" i="113"/>
  <c r="D77" i="113"/>
  <c r="F77" i="113" s="1"/>
  <c r="D76" i="113"/>
  <c r="F76" i="113" s="1"/>
  <c r="D75" i="113"/>
  <c r="D74" i="113"/>
  <c r="F74" i="113" s="1"/>
  <c r="C72" i="113"/>
  <c r="B72" i="113"/>
  <c r="D71" i="113"/>
  <c r="F71" i="113" s="1"/>
  <c r="D70" i="113"/>
  <c r="D69" i="113"/>
  <c r="F69" i="113" s="1"/>
  <c r="E68" i="113"/>
  <c r="D68" i="113"/>
  <c r="F68" i="113" s="1"/>
  <c r="D67" i="113"/>
  <c r="F67" i="113" s="1"/>
  <c r="D66" i="113"/>
  <c r="D65" i="113"/>
  <c r="F65" i="113" s="1"/>
  <c r="C63" i="113"/>
  <c r="B63" i="113"/>
  <c r="D62" i="113"/>
  <c r="E62" i="113" s="1"/>
  <c r="D61" i="113"/>
  <c r="F59" i="113"/>
  <c r="C59" i="113"/>
  <c r="B59" i="113"/>
  <c r="D58" i="113"/>
  <c r="E58" i="113" s="1"/>
  <c r="D57" i="113"/>
  <c r="E57" i="113" s="1"/>
  <c r="D56" i="113"/>
  <c r="E56" i="113" s="1"/>
  <c r="E55" i="113"/>
  <c r="D55" i="113"/>
  <c r="E54" i="113"/>
  <c r="D54" i="113"/>
  <c r="E53" i="113"/>
  <c r="D53" i="113"/>
  <c r="E52" i="113"/>
  <c r="D52" i="113"/>
  <c r="E51" i="113"/>
  <c r="D51" i="113"/>
  <c r="E50" i="113"/>
  <c r="D50" i="113"/>
  <c r="C48" i="113"/>
  <c r="B48" i="113"/>
  <c r="E47" i="113"/>
  <c r="D47" i="113"/>
  <c r="F47" i="113" s="1"/>
  <c r="D46" i="113"/>
  <c r="F46" i="113" s="1"/>
  <c r="D45" i="113"/>
  <c r="D44" i="113"/>
  <c r="F44" i="113" s="1"/>
  <c r="E43" i="113"/>
  <c r="D43" i="113"/>
  <c r="C41" i="113"/>
  <c r="B41" i="113"/>
  <c r="E40" i="113"/>
  <c r="D40" i="113"/>
  <c r="F40" i="113" s="1"/>
  <c r="D39" i="113"/>
  <c r="F39" i="113" s="1"/>
  <c r="D38" i="113"/>
  <c r="D37" i="113"/>
  <c r="F37" i="113" s="1"/>
  <c r="E36" i="113"/>
  <c r="D36" i="113"/>
  <c r="F36" i="113" s="1"/>
  <c r="D35" i="113"/>
  <c r="F35" i="113" s="1"/>
  <c r="D34" i="113"/>
  <c r="C32" i="113"/>
  <c r="B32" i="113"/>
  <c r="D31" i="113"/>
  <c r="E31" i="113" s="1"/>
  <c r="D30" i="113"/>
  <c r="F30" i="113" s="1"/>
  <c r="D29" i="113"/>
  <c r="D28" i="113"/>
  <c r="F28" i="113" s="1"/>
  <c r="D27" i="113"/>
  <c r="F27" i="113" s="1"/>
  <c r="D26" i="113"/>
  <c r="F26" i="113" s="1"/>
  <c r="D25" i="113"/>
  <c r="F25" i="113" s="1"/>
  <c r="D24" i="113"/>
  <c r="C22" i="113"/>
  <c r="B22" i="113"/>
  <c r="D21" i="113"/>
  <c r="E21" i="113" s="1"/>
  <c r="I20" i="113"/>
  <c r="I26" i="113" s="1"/>
  <c r="E20" i="113"/>
  <c r="D20" i="113"/>
  <c r="F20" i="113" s="1"/>
  <c r="D19" i="113"/>
  <c r="F19" i="113" s="1"/>
  <c r="D18" i="113"/>
  <c r="D17" i="113"/>
  <c r="F17" i="113" s="1"/>
  <c r="E16" i="113"/>
  <c r="D16" i="113"/>
  <c r="F16" i="113" s="1"/>
  <c r="D15" i="113"/>
  <c r="F15" i="113" s="1"/>
  <c r="D14" i="113"/>
  <c r="D13" i="113"/>
  <c r="F13" i="113" s="1"/>
  <c r="E12" i="113"/>
  <c r="E22" i="113" s="1"/>
  <c r="D12" i="113"/>
  <c r="D22" i="113" s="1"/>
  <c r="C10" i="113"/>
  <c r="B10" i="113"/>
  <c r="E9" i="113"/>
  <c r="D9" i="113"/>
  <c r="F9" i="113" s="1"/>
  <c r="D8" i="113"/>
  <c r="F8" i="113" s="1"/>
  <c r="D7" i="113"/>
  <c r="D6" i="113"/>
  <c r="F6" i="113" s="1"/>
  <c r="E5" i="113"/>
  <c r="D5" i="113"/>
  <c r="F5" i="113" s="1"/>
  <c r="D4" i="113"/>
  <c r="F4" i="113" s="1"/>
  <c r="D3" i="113"/>
  <c r="C81" i="112"/>
  <c r="B81" i="112"/>
  <c r="D80" i="112"/>
  <c r="F80" i="112" s="1"/>
  <c r="E79" i="112"/>
  <c r="D79" i="112"/>
  <c r="F79" i="112" s="1"/>
  <c r="D78" i="112"/>
  <c r="F78" i="112" s="1"/>
  <c r="D77" i="112"/>
  <c r="D76" i="112"/>
  <c r="F76" i="112" s="1"/>
  <c r="E75" i="112"/>
  <c r="D75" i="112"/>
  <c r="F75" i="112" s="1"/>
  <c r="D74" i="112"/>
  <c r="F74" i="112" s="1"/>
  <c r="C72" i="112"/>
  <c r="B72" i="112"/>
  <c r="D71" i="112"/>
  <c r="F71" i="112" s="1"/>
  <c r="E70" i="112"/>
  <c r="D70" i="112"/>
  <c r="F70" i="112" s="1"/>
  <c r="D69" i="112"/>
  <c r="F69" i="112" s="1"/>
  <c r="D68" i="112"/>
  <c r="D67" i="112"/>
  <c r="F67" i="112" s="1"/>
  <c r="E66" i="112"/>
  <c r="D66" i="112"/>
  <c r="F66" i="112" s="1"/>
  <c r="D65" i="112"/>
  <c r="F65" i="112" s="1"/>
  <c r="C63" i="112"/>
  <c r="B63" i="112"/>
  <c r="D62" i="112"/>
  <c r="E62" i="112" s="1"/>
  <c r="D61" i="112"/>
  <c r="D63" i="112" s="1"/>
  <c r="F59" i="112"/>
  <c r="C59" i="112"/>
  <c r="B59" i="112"/>
  <c r="E58" i="112"/>
  <c r="D58" i="112"/>
  <c r="E57" i="112"/>
  <c r="D57" i="112"/>
  <c r="E56" i="112"/>
  <c r="D56" i="112"/>
  <c r="E55" i="112"/>
  <c r="D55" i="112"/>
  <c r="E54" i="112"/>
  <c r="D54" i="112"/>
  <c r="E53" i="112"/>
  <c r="D53" i="112"/>
  <c r="E52" i="112"/>
  <c r="D52" i="112"/>
  <c r="D51" i="112"/>
  <c r="E51" i="112" s="1"/>
  <c r="D50" i="112"/>
  <c r="E50" i="112" s="1"/>
  <c r="C48" i="112"/>
  <c r="B48" i="112"/>
  <c r="E47" i="112"/>
  <c r="D47" i="112"/>
  <c r="F47" i="112" s="1"/>
  <c r="D46" i="112"/>
  <c r="F46" i="112" s="1"/>
  <c r="D45" i="112"/>
  <c r="D44" i="112"/>
  <c r="F44" i="112" s="1"/>
  <c r="E43" i="112"/>
  <c r="D43" i="112"/>
  <c r="C41" i="112"/>
  <c r="B41" i="112"/>
  <c r="E40" i="112"/>
  <c r="D40" i="112"/>
  <c r="F40" i="112" s="1"/>
  <c r="D39" i="112"/>
  <c r="F39" i="112" s="1"/>
  <c r="D38" i="112"/>
  <c r="E38" i="112" s="1"/>
  <c r="D37" i="112"/>
  <c r="F37" i="112" s="1"/>
  <c r="D36" i="112"/>
  <c r="E36" i="112" s="1"/>
  <c r="D35" i="112"/>
  <c r="F35" i="112" s="1"/>
  <c r="D34" i="112"/>
  <c r="C32" i="112"/>
  <c r="B32" i="112"/>
  <c r="D31" i="112"/>
  <c r="E31" i="112" s="1"/>
  <c r="D30" i="112"/>
  <c r="F30" i="112" s="1"/>
  <c r="D29" i="112"/>
  <c r="D28" i="112"/>
  <c r="F28" i="112" s="1"/>
  <c r="D27" i="112"/>
  <c r="F27" i="112" s="1"/>
  <c r="D26" i="112"/>
  <c r="F26" i="112" s="1"/>
  <c r="D25" i="112"/>
  <c r="F25" i="112" s="1"/>
  <c r="D24" i="112"/>
  <c r="C22" i="112"/>
  <c r="B22" i="112"/>
  <c r="D21" i="112"/>
  <c r="E21" i="112" s="1"/>
  <c r="I20" i="112"/>
  <c r="I26" i="112" s="1"/>
  <c r="D20" i="112"/>
  <c r="D19" i="112"/>
  <c r="F19" i="112" s="1"/>
  <c r="E18" i="112"/>
  <c r="D18" i="112"/>
  <c r="F18" i="112" s="1"/>
  <c r="D17" i="112"/>
  <c r="F17" i="112" s="1"/>
  <c r="D16" i="112"/>
  <c r="D15" i="112"/>
  <c r="F15" i="112" s="1"/>
  <c r="E14" i="112"/>
  <c r="D14" i="112"/>
  <c r="F14" i="112" s="1"/>
  <c r="D13" i="112"/>
  <c r="F13" i="112" s="1"/>
  <c r="D12" i="112"/>
  <c r="C10" i="112"/>
  <c r="B10" i="112"/>
  <c r="D9" i="112"/>
  <c r="D8" i="112"/>
  <c r="F8" i="112" s="1"/>
  <c r="E7" i="112"/>
  <c r="D7" i="112"/>
  <c r="F7" i="112" s="1"/>
  <c r="D6" i="112"/>
  <c r="F6" i="112" s="1"/>
  <c r="D5" i="112"/>
  <c r="D4" i="112"/>
  <c r="F4" i="112" s="1"/>
  <c r="E3" i="112"/>
  <c r="D3" i="112"/>
  <c r="C81" i="109"/>
  <c r="B81" i="109"/>
  <c r="D80" i="109"/>
  <c r="F80" i="109" s="1"/>
  <c r="D79" i="109"/>
  <c r="D78" i="109"/>
  <c r="F78" i="109" s="1"/>
  <c r="E77" i="109"/>
  <c r="D77" i="109"/>
  <c r="F77" i="109" s="1"/>
  <c r="D76" i="109"/>
  <c r="F76" i="109" s="1"/>
  <c r="D75" i="109"/>
  <c r="D74" i="109"/>
  <c r="F74" i="109" s="1"/>
  <c r="C72" i="109"/>
  <c r="B72" i="109"/>
  <c r="D71" i="109"/>
  <c r="F71" i="109" s="1"/>
  <c r="D70" i="109"/>
  <c r="D69" i="109"/>
  <c r="F69" i="109" s="1"/>
  <c r="D68" i="109"/>
  <c r="D67" i="109"/>
  <c r="F67" i="109" s="1"/>
  <c r="E66" i="109"/>
  <c r="D66" i="109"/>
  <c r="F66" i="109" s="1"/>
  <c r="D65" i="109"/>
  <c r="F65" i="109" s="1"/>
  <c r="C63" i="109"/>
  <c r="B63" i="109"/>
  <c r="D62" i="109"/>
  <c r="E62" i="109" s="1"/>
  <c r="D61" i="109"/>
  <c r="D63" i="109" s="1"/>
  <c r="F59" i="109"/>
  <c r="C59" i="109"/>
  <c r="B59" i="109"/>
  <c r="D58" i="109"/>
  <c r="E58" i="109" s="1"/>
  <c r="D57" i="109"/>
  <c r="E57" i="109" s="1"/>
  <c r="D56" i="109"/>
  <c r="E56" i="109" s="1"/>
  <c r="D55" i="109"/>
  <c r="E55" i="109" s="1"/>
  <c r="D54" i="109"/>
  <c r="E54" i="109" s="1"/>
  <c r="D53" i="109"/>
  <c r="E53" i="109" s="1"/>
  <c r="D52" i="109"/>
  <c r="E52" i="109" s="1"/>
  <c r="D51" i="109"/>
  <c r="E51" i="109" s="1"/>
  <c r="D50" i="109"/>
  <c r="E50" i="109" s="1"/>
  <c r="E59" i="109" s="1"/>
  <c r="C48" i="109"/>
  <c r="B48" i="109"/>
  <c r="D47" i="109"/>
  <c r="E47" i="109" s="1"/>
  <c r="E46" i="109"/>
  <c r="D46" i="109"/>
  <c r="F46" i="109" s="1"/>
  <c r="D45" i="109"/>
  <c r="E45" i="109" s="1"/>
  <c r="D44" i="109"/>
  <c r="D43" i="109"/>
  <c r="C41" i="109"/>
  <c r="B41" i="109"/>
  <c r="D40" i="109"/>
  <c r="E40" i="109" s="1"/>
  <c r="D39" i="109"/>
  <c r="D38" i="109"/>
  <c r="E38" i="109" s="1"/>
  <c r="E37" i="109"/>
  <c r="D37" i="109"/>
  <c r="F37" i="109" s="1"/>
  <c r="D36" i="109"/>
  <c r="E36" i="109" s="1"/>
  <c r="D35" i="109"/>
  <c r="D34" i="109"/>
  <c r="C32" i="109"/>
  <c r="B32" i="109"/>
  <c r="D31" i="109"/>
  <c r="E31" i="109" s="1"/>
  <c r="D30" i="109"/>
  <c r="D29" i="109"/>
  <c r="E29" i="109" s="1"/>
  <c r="E28" i="109"/>
  <c r="D28" i="109"/>
  <c r="F28" i="109" s="1"/>
  <c r="E27" i="109"/>
  <c r="D27" i="109"/>
  <c r="F27" i="109" s="1"/>
  <c r="E26" i="109"/>
  <c r="D26" i="109"/>
  <c r="F26" i="109" s="1"/>
  <c r="E25" i="109"/>
  <c r="D25" i="109"/>
  <c r="F25" i="109" s="1"/>
  <c r="D24" i="109"/>
  <c r="C22" i="109"/>
  <c r="B22" i="109"/>
  <c r="D21" i="109"/>
  <c r="E21" i="109" s="1"/>
  <c r="I20" i="109"/>
  <c r="I26" i="109" s="1"/>
  <c r="D20" i="109"/>
  <c r="E20" i="109" s="1"/>
  <c r="E19" i="109"/>
  <c r="D19" i="109"/>
  <c r="F19" i="109" s="1"/>
  <c r="D18" i="109"/>
  <c r="E18" i="109" s="1"/>
  <c r="D17" i="109"/>
  <c r="D16" i="109"/>
  <c r="E16" i="109" s="1"/>
  <c r="E15" i="109"/>
  <c r="D15" i="109"/>
  <c r="F15" i="109" s="1"/>
  <c r="D14" i="109"/>
  <c r="E14" i="109" s="1"/>
  <c r="D13" i="109"/>
  <c r="D12" i="109"/>
  <c r="D22" i="109" s="1"/>
  <c r="C10" i="109"/>
  <c r="B10" i="109"/>
  <c r="D9" i="109"/>
  <c r="E9" i="109" s="1"/>
  <c r="D8" i="109"/>
  <c r="D7" i="109"/>
  <c r="E7" i="109" s="1"/>
  <c r="E6" i="109"/>
  <c r="D6" i="109"/>
  <c r="F6" i="109" s="1"/>
  <c r="D5" i="109"/>
  <c r="E5" i="109" s="1"/>
  <c r="D4" i="109"/>
  <c r="D3" i="109"/>
  <c r="C81" i="108"/>
  <c r="B81" i="108"/>
  <c r="D80" i="108"/>
  <c r="F80" i="108" s="1"/>
  <c r="D79" i="108"/>
  <c r="D78" i="108"/>
  <c r="F78" i="108" s="1"/>
  <c r="E77" i="108"/>
  <c r="D77" i="108"/>
  <c r="F77" i="108" s="1"/>
  <c r="D76" i="108"/>
  <c r="F76" i="108" s="1"/>
  <c r="D75" i="108"/>
  <c r="D74" i="108"/>
  <c r="F74" i="108" s="1"/>
  <c r="C72" i="108"/>
  <c r="B72" i="108"/>
  <c r="D71" i="108"/>
  <c r="F71" i="108" s="1"/>
  <c r="D70" i="108"/>
  <c r="D69" i="108"/>
  <c r="F69" i="108" s="1"/>
  <c r="E68" i="108"/>
  <c r="D68" i="108"/>
  <c r="F68" i="108" s="1"/>
  <c r="D67" i="108"/>
  <c r="F67" i="108" s="1"/>
  <c r="D66" i="108"/>
  <c r="D65" i="108"/>
  <c r="F65" i="108" s="1"/>
  <c r="C63" i="108"/>
  <c r="B63" i="108"/>
  <c r="D62" i="108"/>
  <c r="E62" i="108" s="1"/>
  <c r="D61" i="108"/>
  <c r="F59" i="108"/>
  <c r="C59" i="108"/>
  <c r="B59" i="108"/>
  <c r="D58" i="108"/>
  <c r="E58" i="108" s="1"/>
  <c r="D57" i="108"/>
  <c r="E57" i="108" s="1"/>
  <c r="D56" i="108"/>
  <c r="E56" i="108" s="1"/>
  <c r="D55" i="108"/>
  <c r="E55" i="108" s="1"/>
  <c r="D54" i="108"/>
  <c r="E54" i="108" s="1"/>
  <c r="D53" i="108"/>
  <c r="E53" i="108" s="1"/>
  <c r="D52" i="108"/>
  <c r="E52" i="108" s="1"/>
  <c r="D51" i="108"/>
  <c r="E51" i="108" s="1"/>
  <c r="D50" i="108"/>
  <c r="C48" i="108"/>
  <c r="B48" i="108"/>
  <c r="D47" i="108"/>
  <c r="E47" i="108" s="1"/>
  <c r="D46" i="108"/>
  <c r="F46" i="108" s="1"/>
  <c r="D45" i="108"/>
  <c r="E45" i="108" s="1"/>
  <c r="D44" i="108"/>
  <c r="F44" i="108" s="1"/>
  <c r="D43" i="108"/>
  <c r="C41" i="108"/>
  <c r="B41" i="108"/>
  <c r="D40" i="108"/>
  <c r="E40" i="108" s="1"/>
  <c r="D39" i="108"/>
  <c r="D38" i="108"/>
  <c r="E38" i="108" s="1"/>
  <c r="E37" i="108"/>
  <c r="D37" i="108"/>
  <c r="F37" i="108" s="1"/>
  <c r="D36" i="108"/>
  <c r="E36" i="108" s="1"/>
  <c r="D35" i="108"/>
  <c r="D34" i="108"/>
  <c r="C32" i="108"/>
  <c r="B32" i="108"/>
  <c r="D31" i="108"/>
  <c r="E31" i="108" s="1"/>
  <c r="D30" i="108"/>
  <c r="D29" i="108"/>
  <c r="E29" i="108" s="1"/>
  <c r="E28" i="108"/>
  <c r="D28" i="108"/>
  <c r="F28" i="108" s="1"/>
  <c r="E27" i="108"/>
  <c r="D27" i="108"/>
  <c r="F27" i="108" s="1"/>
  <c r="E26" i="108"/>
  <c r="D26" i="108"/>
  <c r="F26" i="108" s="1"/>
  <c r="E25" i="108"/>
  <c r="D25" i="108"/>
  <c r="F25" i="108" s="1"/>
  <c r="D24" i="108"/>
  <c r="C22" i="108"/>
  <c r="B22" i="108"/>
  <c r="D21" i="108"/>
  <c r="E21" i="108" s="1"/>
  <c r="I20" i="108"/>
  <c r="I26" i="108" s="1"/>
  <c r="D20" i="108"/>
  <c r="E20" i="108" s="1"/>
  <c r="E19" i="108"/>
  <c r="D19" i="108"/>
  <c r="F19" i="108" s="1"/>
  <c r="D18" i="108"/>
  <c r="E18" i="108" s="1"/>
  <c r="D17" i="108"/>
  <c r="D16" i="108"/>
  <c r="E16" i="108" s="1"/>
  <c r="E15" i="108"/>
  <c r="D15" i="108"/>
  <c r="F15" i="108" s="1"/>
  <c r="D14" i="108"/>
  <c r="E14" i="108" s="1"/>
  <c r="D13" i="108"/>
  <c r="D12" i="108"/>
  <c r="D22" i="108" s="1"/>
  <c r="C10" i="108"/>
  <c r="B10" i="108"/>
  <c r="D9" i="108"/>
  <c r="E9" i="108" s="1"/>
  <c r="D8" i="108"/>
  <c r="D7" i="108"/>
  <c r="E7" i="108" s="1"/>
  <c r="E6" i="108"/>
  <c r="D6" i="108"/>
  <c r="F6" i="108" s="1"/>
  <c r="D5" i="108"/>
  <c r="E5" i="108" s="1"/>
  <c r="D4" i="108"/>
  <c r="D3" i="108"/>
  <c r="C81" i="107"/>
  <c r="B81" i="107"/>
  <c r="D80" i="107"/>
  <c r="F80" i="107" s="1"/>
  <c r="D79" i="107"/>
  <c r="D78" i="107"/>
  <c r="F78" i="107" s="1"/>
  <c r="E77" i="107"/>
  <c r="D77" i="107"/>
  <c r="F77" i="107" s="1"/>
  <c r="D76" i="107"/>
  <c r="F76" i="107" s="1"/>
  <c r="D75" i="107"/>
  <c r="D74" i="107"/>
  <c r="F74" i="107" s="1"/>
  <c r="C72" i="107"/>
  <c r="B72" i="107"/>
  <c r="D71" i="107"/>
  <c r="F71" i="107" s="1"/>
  <c r="D70" i="107"/>
  <c r="D69" i="107"/>
  <c r="F69" i="107" s="1"/>
  <c r="E68" i="107"/>
  <c r="D68" i="107"/>
  <c r="F68" i="107" s="1"/>
  <c r="D67" i="107"/>
  <c r="F67" i="107" s="1"/>
  <c r="D66" i="107"/>
  <c r="D65" i="107"/>
  <c r="F65" i="107" s="1"/>
  <c r="C63" i="107"/>
  <c r="B63" i="107"/>
  <c r="D62" i="107"/>
  <c r="E62" i="107" s="1"/>
  <c r="D61" i="107"/>
  <c r="F59" i="107"/>
  <c r="C59" i="107"/>
  <c r="B59" i="107"/>
  <c r="D58" i="107"/>
  <c r="E58" i="107" s="1"/>
  <c r="D57" i="107"/>
  <c r="E57" i="107" s="1"/>
  <c r="D56" i="107"/>
  <c r="E56" i="107" s="1"/>
  <c r="D55" i="107"/>
  <c r="E55" i="107" s="1"/>
  <c r="D54" i="107"/>
  <c r="E54" i="107" s="1"/>
  <c r="D53" i="107"/>
  <c r="E53" i="107" s="1"/>
  <c r="D52" i="107"/>
  <c r="E52" i="107" s="1"/>
  <c r="D51" i="107"/>
  <c r="E51" i="107" s="1"/>
  <c r="D50" i="107"/>
  <c r="C48" i="107"/>
  <c r="B48" i="107"/>
  <c r="D47" i="107"/>
  <c r="E47" i="107" s="1"/>
  <c r="D46" i="107"/>
  <c r="F46" i="107" s="1"/>
  <c r="D45" i="107"/>
  <c r="E45" i="107" s="1"/>
  <c r="D44" i="107"/>
  <c r="F44" i="107" s="1"/>
  <c r="D43" i="107"/>
  <c r="C41" i="107"/>
  <c r="B41" i="107"/>
  <c r="D40" i="107"/>
  <c r="E40" i="107" s="1"/>
  <c r="D39" i="107"/>
  <c r="F39" i="107" s="1"/>
  <c r="D38" i="107"/>
  <c r="E38" i="107" s="1"/>
  <c r="D37" i="107"/>
  <c r="D36" i="107"/>
  <c r="E36" i="107" s="1"/>
  <c r="E35" i="107"/>
  <c r="D35" i="107"/>
  <c r="F35" i="107" s="1"/>
  <c r="D34" i="107"/>
  <c r="C32" i="107"/>
  <c r="B32" i="107"/>
  <c r="D31" i="107"/>
  <c r="E31" i="107" s="1"/>
  <c r="D30" i="107"/>
  <c r="F30" i="107" s="1"/>
  <c r="D29" i="107"/>
  <c r="E29" i="107" s="1"/>
  <c r="D28" i="107"/>
  <c r="F28" i="107" s="1"/>
  <c r="D27" i="107"/>
  <c r="F27" i="107" s="1"/>
  <c r="E26" i="107"/>
  <c r="D26" i="107"/>
  <c r="F26" i="107" s="1"/>
  <c r="E25" i="107"/>
  <c r="D25" i="107"/>
  <c r="F25" i="107" s="1"/>
  <c r="D24" i="107"/>
  <c r="D32" i="107" s="1"/>
  <c r="C22" i="107"/>
  <c r="B22" i="107"/>
  <c r="D21" i="107"/>
  <c r="E21" i="107" s="1"/>
  <c r="I20" i="107"/>
  <c r="I26" i="107" s="1"/>
  <c r="D20" i="107"/>
  <c r="E20" i="107" s="1"/>
  <c r="D19" i="107"/>
  <c r="F19" i="107" s="1"/>
  <c r="D18" i="107"/>
  <c r="E18" i="107" s="1"/>
  <c r="D17" i="107"/>
  <c r="F17" i="107" s="1"/>
  <c r="D16" i="107"/>
  <c r="E16" i="107" s="1"/>
  <c r="D15" i="107"/>
  <c r="F15" i="107" s="1"/>
  <c r="D14" i="107"/>
  <c r="E14" i="107" s="1"/>
  <c r="D13" i="107"/>
  <c r="F13" i="107" s="1"/>
  <c r="D12" i="107"/>
  <c r="C10" i="107"/>
  <c r="B10" i="107"/>
  <c r="D9" i="107"/>
  <c r="D8" i="107"/>
  <c r="F8" i="107" s="1"/>
  <c r="E7" i="107"/>
  <c r="D7" i="107"/>
  <c r="F7" i="107" s="1"/>
  <c r="D6" i="107"/>
  <c r="F6" i="107" s="1"/>
  <c r="D5" i="107"/>
  <c r="D4" i="107"/>
  <c r="F4" i="107" s="1"/>
  <c r="E3" i="107"/>
  <c r="D3" i="107"/>
  <c r="C81" i="89"/>
  <c r="B81" i="89"/>
  <c r="E80" i="89"/>
  <c r="D80" i="89"/>
  <c r="F80" i="89" s="1"/>
  <c r="D79" i="89"/>
  <c r="E79" i="89" s="1"/>
  <c r="D78" i="89"/>
  <c r="D77" i="89"/>
  <c r="E77" i="89" s="1"/>
  <c r="E76" i="89"/>
  <c r="D76" i="89"/>
  <c r="F76" i="89" s="1"/>
  <c r="D75" i="89"/>
  <c r="E75" i="89" s="1"/>
  <c r="D74" i="89"/>
  <c r="C72" i="89"/>
  <c r="B72" i="89"/>
  <c r="D71" i="89"/>
  <c r="D70" i="89"/>
  <c r="E70" i="89" s="1"/>
  <c r="E69" i="89"/>
  <c r="D69" i="89"/>
  <c r="F69" i="89" s="1"/>
  <c r="D68" i="89"/>
  <c r="E68" i="89" s="1"/>
  <c r="D67" i="89"/>
  <c r="D66" i="89"/>
  <c r="E66" i="89" s="1"/>
  <c r="E65" i="89"/>
  <c r="D65" i="89"/>
  <c r="F65" i="89" s="1"/>
  <c r="C63" i="89"/>
  <c r="B63" i="89"/>
  <c r="E62" i="89"/>
  <c r="D62" i="89"/>
  <c r="E61" i="89"/>
  <c r="E63" i="89" s="1"/>
  <c r="D61" i="89"/>
  <c r="D63" i="89" s="1"/>
  <c r="F59" i="89"/>
  <c r="C59" i="89"/>
  <c r="B59" i="89"/>
  <c r="D58" i="89"/>
  <c r="E58" i="89" s="1"/>
  <c r="D57" i="89"/>
  <c r="E57" i="89" s="1"/>
  <c r="D56" i="89"/>
  <c r="E56" i="89" s="1"/>
  <c r="D55" i="89"/>
  <c r="E55" i="89" s="1"/>
  <c r="D54" i="89"/>
  <c r="E54" i="89" s="1"/>
  <c r="D53" i="89"/>
  <c r="E53" i="89" s="1"/>
  <c r="D52" i="89"/>
  <c r="E52" i="89" s="1"/>
  <c r="D51" i="89"/>
  <c r="E51" i="89" s="1"/>
  <c r="D50" i="89"/>
  <c r="E50" i="89" s="1"/>
  <c r="C48" i="89"/>
  <c r="B48" i="89"/>
  <c r="F47" i="89"/>
  <c r="D47" i="89"/>
  <c r="E47" i="89" s="1"/>
  <c r="E46" i="89"/>
  <c r="D46" i="89"/>
  <c r="F46" i="89" s="1"/>
  <c r="F45" i="89"/>
  <c r="D45" i="89"/>
  <c r="E45" i="89" s="1"/>
  <c r="E44" i="89"/>
  <c r="D44" i="89"/>
  <c r="F44" i="89" s="1"/>
  <c r="F43" i="89"/>
  <c r="F48" i="89" s="1"/>
  <c r="D43" i="89"/>
  <c r="C41" i="89"/>
  <c r="B41" i="89"/>
  <c r="D40" i="89"/>
  <c r="E40" i="89" s="1"/>
  <c r="D39" i="89"/>
  <c r="D38" i="89"/>
  <c r="E38" i="89" s="1"/>
  <c r="E37" i="89"/>
  <c r="D37" i="89"/>
  <c r="F37" i="89" s="1"/>
  <c r="D36" i="89"/>
  <c r="E36" i="89" s="1"/>
  <c r="D35" i="89"/>
  <c r="D34" i="89"/>
  <c r="C32" i="89"/>
  <c r="B32" i="89"/>
  <c r="F31" i="89"/>
  <c r="D31" i="89"/>
  <c r="E31" i="89" s="1"/>
  <c r="E30" i="89"/>
  <c r="D30" i="89"/>
  <c r="F30" i="89" s="1"/>
  <c r="F29" i="89"/>
  <c r="D29" i="89"/>
  <c r="E29" i="89" s="1"/>
  <c r="E28" i="89"/>
  <c r="D28" i="89"/>
  <c r="F28" i="89" s="1"/>
  <c r="E27" i="89"/>
  <c r="D27" i="89"/>
  <c r="F27" i="89" s="1"/>
  <c r="I26" i="89"/>
  <c r="D26" i="89"/>
  <c r="E25" i="89"/>
  <c r="D25" i="89"/>
  <c r="F25" i="89" s="1"/>
  <c r="D24" i="89"/>
  <c r="C22" i="89"/>
  <c r="B22" i="89"/>
  <c r="D21" i="89"/>
  <c r="I20" i="89"/>
  <c r="D20" i="89"/>
  <c r="E20" i="89" s="1"/>
  <c r="D19" i="89"/>
  <c r="D18" i="89"/>
  <c r="E18" i="89" s="1"/>
  <c r="E17" i="89"/>
  <c r="D17" i="89"/>
  <c r="F17" i="89" s="1"/>
  <c r="D16" i="89"/>
  <c r="E16" i="89" s="1"/>
  <c r="D15" i="89"/>
  <c r="D14" i="89"/>
  <c r="E14" i="89" s="1"/>
  <c r="E13" i="89"/>
  <c r="D13" i="89"/>
  <c r="F13" i="89" s="1"/>
  <c r="D12" i="89"/>
  <c r="C10" i="89"/>
  <c r="B10" i="89"/>
  <c r="D9" i="89"/>
  <c r="D8" i="89"/>
  <c r="D7" i="89"/>
  <c r="D6" i="89"/>
  <c r="D5" i="89"/>
  <c r="D4" i="89"/>
  <c r="D3" i="89"/>
  <c r="F3" i="89" s="1"/>
  <c r="C81" i="115"/>
  <c r="B81" i="115"/>
  <c r="D80" i="115"/>
  <c r="F80" i="115" s="1"/>
  <c r="E79" i="115"/>
  <c r="D79" i="115"/>
  <c r="F79" i="115" s="1"/>
  <c r="D78" i="115"/>
  <c r="F78" i="115" s="1"/>
  <c r="D77" i="115"/>
  <c r="D76" i="115"/>
  <c r="F76" i="115" s="1"/>
  <c r="E75" i="115"/>
  <c r="D75" i="115"/>
  <c r="F75" i="115" s="1"/>
  <c r="D74" i="115"/>
  <c r="F74" i="115" s="1"/>
  <c r="C72" i="115"/>
  <c r="B72" i="115"/>
  <c r="D71" i="115"/>
  <c r="F71" i="115" s="1"/>
  <c r="E70" i="115"/>
  <c r="D70" i="115"/>
  <c r="F70" i="115" s="1"/>
  <c r="D69" i="115"/>
  <c r="F69" i="115" s="1"/>
  <c r="D68" i="115"/>
  <c r="D67" i="115"/>
  <c r="F67" i="115" s="1"/>
  <c r="E66" i="115"/>
  <c r="D66" i="115"/>
  <c r="F66" i="115" s="1"/>
  <c r="D65" i="115"/>
  <c r="F65" i="115" s="1"/>
  <c r="C63" i="115"/>
  <c r="B63" i="115"/>
  <c r="D62" i="115"/>
  <c r="E62" i="115" s="1"/>
  <c r="D61" i="115"/>
  <c r="D63" i="115" s="1"/>
  <c r="F59" i="115"/>
  <c r="C59" i="115"/>
  <c r="B59" i="115"/>
  <c r="D58" i="115"/>
  <c r="E58" i="115" s="1"/>
  <c r="D57" i="115"/>
  <c r="E57" i="115" s="1"/>
  <c r="E56" i="115"/>
  <c r="D56" i="115"/>
  <c r="E55" i="115"/>
  <c r="D55" i="115"/>
  <c r="E54" i="115"/>
  <c r="D54" i="115"/>
  <c r="E53" i="115"/>
  <c r="D53" i="115"/>
  <c r="D52" i="115"/>
  <c r="E52" i="115" s="1"/>
  <c r="D51" i="115"/>
  <c r="E51" i="115" s="1"/>
  <c r="D50" i="115"/>
  <c r="E50" i="115" s="1"/>
  <c r="E59" i="115" s="1"/>
  <c r="C48" i="115"/>
  <c r="B48" i="115"/>
  <c r="D47" i="115"/>
  <c r="E47" i="115" s="1"/>
  <c r="E46" i="115"/>
  <c r="D46" i="115"/>
  <c r="F46" i="115" s="1"/>
  <c r="D45" i="115"/>
  <c r="E45" i="115" s="1"/>
  <c r="D44" i="115"/>
  <c r="D43" i="115"/>
  <c r="C41" i="115"/>
  <c r="B41" i="115"/>
  <c r="D40" i="115"/>
  <c r="E40" i="115" s="1"/>
  <c r="D39" i="115"/>
  <c r="D38" i="115"/>
  <c r="E38" i="115" s="1"/>
  <c r="E37" i="115"/>
  <c r="D37" i="115"/>
  <c r="F37" i="115" s="1"/>
  <c r="D36" i="115"/>
  <c r="E36" i="115" s="1"/>
  <c r="D35" i="115"/>
  <c r="D34" i="115"/>
  <c r="C32" i="115"/>
  <c r="B32" i="115"/>
  <c r="D31" i="115"/>
  <c r="E31" i="115" s="1"/>
  <c r="D30" i="115"/>
  <c r="D29" i="115"/>
  <c r="E29" i="115" s="1"/>
  <c r="E28" i="115"/>
  <c r="D28" i="115"/>
  <c r="F28" i="115" s="1"/>
  <c r="E27" i="115"/>
  <c r="D27" i="115"/>
  <c r="F27" i="115" s="1"/>
  <c r="E26" i="115"/>
  <c r="D26" i="115"/>
  <c r="F26" i="115" s="1"/>
  <c r="E25" i="115"/>
  <c r="D25" i="115"/>
  <c r="F25" i="115" s="1"/>
  <c r="D24" i="115"/>
  <c r="D32" i="115" s="1"/>
  <c r="C22" i="115"/>
  <c r="B22" i="115"/>
  <c r="D21" i="115"/>
  <c r="E21" i="115" s="1"/>
  <c r="I20" i="115"/>
  <c r="I26" i="115" s="1"/>
  <c r="D20" i="115"/>
  <c r="E20" i="115" s="1"/>
  <c r="E19" i="115"/>
  <c r="D19" i="115"/>
  <c r="F19" i="115" s="1"/>
  <c r="D18" i="115"/>
  <c r="E18" i="115" s="1"/>
  <c r="D17" i="115"/>
  <c r="D16" i="115"/>
  <c r="E16" i="115" s="1"/>
  <c r="E15" i="115"/>
  <c r="D15" i="115"/>
  <c r="F15" i="115" s="1"/>
  <c r="D14" i="115"/>
  <c r="E14" i="115" s="1"/>
  <c r="D13" i="115"/>
  <c r="D12" i="115"/>
  <c r="D22" i="115" s="1"/>
  <c r="C10" i="115"/>
  <c r="B10" i="115"/>
  <c r="D9" i="115"/>
  <c r="E9" i="115" s="1"/>
  <c r="D8" i="115"/>
  <c r="D7" i="115"/>
  <c r="E7" i="115" s="1"/>
  <c r="E6" i="115"/>
  <c r="D6" i="115"/>
  <c r="F6" i="115" s="1"/>
  <c r="D5" i="115"/>
  <c r="E5" i="115" s="1"/>
  <c r="D4" i="115"/>
  <c r="D3" i="115"/>
  <c r="C81" i="117"/>
  <c r="B81" i="117"/>
  <c r="D80" i="117"/>
  <c r="F80" i="117" s="1"/>
  <c r="D79" i="117"/>
  <c r="D78" i="117"/>
  <c r="F78" i="117" s="1"/>
  <c r="E77" i="117"/>
  <c r="D77" i="117"/>
  <c r="F77" i="117" s="1"/>
  <c r="D76" i="117"/>
  <c r="F76" i="117" s="1"/>
  <c r="D75" i="117"/>
  <c r="D74" i="117"/>
  <c r="F74" i="117" s="1"/>
  <c r="C72" i="117"/>
  <c r="B72" i="117"/>
  <c r="D71" i="117"/>
  <c r="F71" i="117" s="1"/>
  <c r="D70" i="117"/>
  <c r="D69" i="117"/>
  <c r="F69" i="117" s="1"/>
  <c r="E68" i="117"/>
  <c r="D68" i="117"/>
  <c r="F68" i="117" s="1"/>
  <c r="D67" i="117"/>
  <c r="F67" i="117" s="1"/>
  <c r="D66" i="117"/>
  <c r="D65" i="117"/>
  <c r="F65" i="117" s="1"/>
  <c r="C63" i="117"/>
  <c r="B63" i="117"/>
  <c r="D62" i="117"/>
  <c r="E62" i="117" s="1"/>
  <c r="D61" i="117"/>
  <c r="F59" i="117"/>
  <c r="C59" i="117"/>
  <c r="B59" i="117"/>
  <c r="D58" i="117"/>
  <c r="E58" i="117" s="1"/>
  <c r="D57" i="117"/>
  <c r="E57" i="117" s="1"/>
  <c r="D56" i="117"/>
  <c r="E56" i="117" s="1"/>
  <c r="D55" i="117"/>
  <c r="E55" i="117" s="1"/>
  <c r="D54" i="117"/>
  <c r="E54" i="117" s="1"/>
  <c r="D53" i="117"/>
  <c r="E53" i="117" s="1"/>
  <c r="D52" i="117"/>
  <c r="E52" i="117" s="1"/>
  <c r="D51" i="117"/>
  <c r="E51" i="117" s="1"/>
  <c r="D50" i="117"/>
  <c r="E50" i="117" s="1"/>
  <c r="C48" i="117"/>
  <c r="B48" i="117"/>
  <c r="D47" i="117"/>
  <c r="E47" i="117" s="1"/>
  <c r="D46" i="117"/>
  <c r="F46" i="117" s="1"/>
  <c r="D45" i="117"/>
  <c r="E45" i="117" s="1"/>
  <c r="D44" i="117"/>
  <c r="D43" i="117"/>
  <c r="C41" i="117"/>
  <c r="B41" i="117"/>
  <c r="D40" i="117"/>
  <c r="E40" i="117" s="1"/>
  <c r="D39" i="117"/>
  <c r="D38" i="117"/>
  <c r="E38" i="117" s="1"/>
  <c r="E37" i="117"/>
  <c r="D37" i="117"/>
  <c r="F37" i="117" s="1"/>
  <c r="D36" i="117"/>
  <c r="E36" i="117" s="1"/>
  <c r="D35" i="117"/>
  <c r="D34" i="117"/>
  <c r="C32" i="117"/>
  <c r="B32" i="117"/>
  <c r="D31" i="117"/>
  <c r="E31" i="117" s="1"/>
  <c r="D30" i="117"/>
  <c r="D29" i="117"/>
  <c r="E29" i="117" s="1"/>
  <c r="E28" i="117"/>
  <c r="D28" i="117"/>
  <c r="F28" i="117" s="1"/>
  <c r="E27" i="117"/>
  <c r="D27" i="117"/>
  <c r="F27" i="117" s="1"/>
  <c r="E26" i="117"/>
  <c r="D26" i="117"/>
  <c r="F26" i="117" s="1"/>
  <c r="E25" i="117"/>
  <c r="D25" i="117"/>
  <c r="F25" i="117" s="1"/>
  <c r="D24" i="117"/>
  <c r="D32" i="117" s="1"/>
  <c r="C22" i="117"/>
  <c r="B22" i="117"/>
  <c r="D21" i="117"/>
  <c r="E21" i="117" s="1"/>
  <c r="I20" i="117"/>
  <c r="I26" i="117" s="1"/>
  <c r="D20" i="117"/>
  <c r="E20" i="117" s="1"/>
  <c r="D19" i="117"/>
  <c r="F19" i="117" s="1"/>
  <c r="D18" i="117"/>
  <c r="E18" i="117" s="1"/>
  <c r="E17" i="117"/>
  <c r="D17" i="117"/>
  <c r="F17" i="117" s="1"/>
  <c r="D16" i="117"/>
  <c r="E16" i="117" s="1"/>
  <c r="D15" i="117"/>
  <c r="D14" i="117"/>
  <c r="E14" i="117" s="1"/>
  <c r="E13" i="117"/>
  <c r="D13" i="117"/>
  <c r="F13" i="117" s="1"/>
  <c r="D12" i="117"/>
  <c r="D22" i="117" s="1"/>
  <c r="C10" i="117"/>
  <c r="B10" i="117"/>
  <c r="D9" i="117"/>
  <c r="E9" i="117" s="1"/>
  <c r="E8" i="117"/>
  <c r="D8" i="117"/>
  <c r="F8" i="117" s="1"/>
  <c r="D7" i="117"/>
  <c r="E7" i="117" s="1"/>
  <c r="D6" i="117"/>
  <c r="D5" i="117"/>
  <c r="E5" i="117" s="1"/>
  <c r="E4" i="117"/>
  <c r="D4" i="117"/>
  <c r="F4" i="117" s="1"/>
  <c r="D3" i="117"/>
  <c r="D10" i="117" s="1"/>
  <c r="C81" i="111"/>
  <c r="B81" i="111"/>
  <c r="D80" i="111"/>
  <c r="F80" i="111" s="1"/>
  <c r="D79" i="111"/>
  <c r="E79" i="111" s="1"/>
  <c r="D78" i="111"/>
  <c r="F78" i="111" s="1"/>
  <c r="E77" i="111"/>
  <c r="D77" i="111"/>
  <c r="F77" i="111" s="1"/>
  <c r="D76" i="111"/>
  <c r="F76" i="111" s="1"/>
  <c r="D75" i="111"/>
  <c r="D74" i="111"/>
  <c r="F74" i="111" s="1"/>
  <c r="C72" i="111"/>
  <c r="B72" i="111"/>
  <c r="D71" i="111"/>
  <c r="F71" i="111" s="1"/>
  <c r="D70" i="111"/>
  <c r="D69" i="111"/>
  <c r="F69" i="111" s="1"/>
  <c r="E68" i="111"/>
  <c r="D68" i="111"/>
  <c r="F68" i="111" s="1"/>
  <c r="D67" i="111"/>
  <c r="F67" i="111" s="1"/>
  <c r="D66" i="111"/>
  <c r="D65" i="111"/>
  <c r="F65" i="111" s="1"/>
  <c r="C63" i="111"/>
  <c r="B63" i="111"/>
  <c r="D62" i="111"/>
  <c r="E62" i="111" s="1"/>
  <c r="D61" i="111"/>
  <c r="F59" i="111"/>
  <c r="C59" i="111"/>
  <c r="B59" i="111"/>
  <c r="D58" i="111"/>
  <c r="E58" i="111" s="1"/>
  <c r="D57" i="111"/>
  <c r="E57" i="111" s="1"/>
  <c r="D56" i="111"/>
  <c r="E56" i="111" s="1"/>
  <c r="D55" i="111"/>
  <c r="E55" i="111" s="1"/>
  <c r="D54" i="111"/>
  <c r="E54" i="111" s="1"/>
  <c r="D53" i="111"/>
  <c r="E53" i="111" s="1"/>
  <c r="D52" i="111"/>
  <c r="E52" i="111" s="1"/>
  <c r="D51" i="111"/>
  <c r="E51" i="111" s="1"/>
  <c r="D50" i="111"/>
  <c r="E50" i="111" s="1"/>
  <c r="E59" i="111" s="1"/>
  <c r="C48" i="111"/>
  <c r="B48" i="111"/>
  <c r="D47" i="111"/>
  <c r="E47" i="111" s="1"/>
  <c r="D46" i="111"/>
  <c r="F46" i="111" s="1"/>
  <c r="D45" i="111"/>
  <c r="E45" i="111" s="1"/>
  <c r="E44" i="111"/>
  <c r="D44" i="111"/>
  <c r="F44" i="111" s="1"/>
  <c r="D43" i="111"/>
  <c r="D48" i="111" s="1"/>
  <c r="C41" i="111"/>
  <c r="B41" i="111"/>
  <c r="D40" i="111"/>
  <c r="E40" i="111" s="1"/>
  <c r="D39" i="111"/>
  <c r="F39" i="111" s="1"/>
  <c r="D38" i="111"/>
  <c r="E38" i="111" s="1"/>
  <c r="D37" i="111"/>
  <c r="F37" i="111" s="1"/>
  <c r="D36" i="111"/>
  <c r="E36" i="111" s="1"/>
  <c r="E35" i="111"/>
  <c r="D35" i="111"/>
  <c r="F35" i="111" s="1"/>
  <c r="D34" i="111"/>
  <c r="D41" i="111" s="1"/>
  <c r="C32" i="111"/>
  <c r="B32" i="111"/>
  <c r="D31" i="111"/>
  <c r="E31" i="111" s="1"/>
  <c r="E30" i="111"/>
  <c r="D30" i="111"/>
  <c r="F30" i="111" s="1"/>
  <c r="D29" i="111"/>
  <c r="E29" i="111" s="1"/>
  <c r="D28" i="111"/>
  <c r="D27" i="111"/>
  <c r="D26" i="111"/>
  <c r="D25" i="111"/>
  <c r="D24" i="111"/>
  <c r="C22" i="111"/>
  <c r="B22" i="111"/>
  <c r="D21" i="111"/>
  <c r="E21" i="111" s="1"/>
  <c r="I20" i="111"/>
  <c r="I26" i="111" s="1"/>
  <c r="E20" i="111"/>
  <c r="D20" i="111"/>
  <c r="F20" i="111" s="1"/>
  <c r="D19" i="111"/>
  <c r="F19" i="111" s="1"/>
  <c r="D18" i="111"/>
  <c r="D17" i="111"/>
  <c r="F17" i="111" s="1"/>
  <c r="E16" i="111"/>
  <c r="D16" i="111"/>
  <c r="F16" i="111" s="1"/>
  <c r="D15" i="111"/>
  <c r="F15" i="111" s="1"/>
  <c r="D14" i="111"/>
  <c r="D13" i="111"/>
  <c r="F13" i="111" s="1"/>
  <c r="E12" i="111"/>
  <c r="E22" i="111" s="1"/>
  <c r="D12" i="111"/>
  <c r="D22" i="111" s="1"/>
  <c r="C10" i="111"/>
  <c r="B10" i="111"/>
  <c r="E9" i="111"/>
  <c r="D9" i="111"/>
  <c r="F9" i="111" s="1"/>
  <c r="D8" i="111"/>
  <c r="F8" i="111" s="1"/>
  <c r="D7" i="111"/>
  <c r="D6" i="111"/>
  <c r="F6" i="111" s="1"/>
  <c r="E5" i="111"/>
  <c r="D5" i="111"/>
  <c r="F5" i="111" s="1"/>
  <c r="D4" i="111"/>
  <c r="F4" i="111" s="1"/>
  <c r="D3" i="111"/>
  <c r="C81" i="110"/>
  <c r="B81" i="110"/>
  <c r="D80" i="110"/>
  <c r="D79" i="110"/>
  <c r="E79" i="110" s="1"/>
  <c r="E78" i="110"/>
  <c r="D78" i="110"/>
  <c r="F78" i="110" s="1"/>
  <c r="D77" i="110"/>
  <c r="E77" i="110" s="1"/>
  <c r="D76" i="110"/>
  <c r="D75" i="110"/>
  <c r="E75" i="110" s="1"/>
  <c r="E74" i="110"/>
  <c r="D74" i="110"/>
  <c r="F74" i="110" s="1"/>
  <c r="C72" i="110"/>
  <c r="B72" i="110"/>
  <c r="E71" i="110"/>
  <c r="D71" i="110"/>
  <c r="F71" i="110" s="1"/>
  <c r="D70" i="110"/>
  <c r="E70" i="110" s="1"/>
  <c r="D69" i="110"/>
  <c r="D68" i="110"/>
  <c r="E68" i="110" s="1"/>
  <c r="E67" i="110"/>
  <c r="D67" i="110"/>
  <c r="F67" i="110" s="1"/>
  <c r="D66" i="110"/>
  <c r="E66" i="110" s="1"/>
  <c r="D65" i="110"/>
  <c r="C63" i="110"/>
  <c r="B63" i="110"/>
  <c r="D62" i="110"/>
  <c r="E62" i="110" s="1"/>
  <c r="D61" i="110"/>
  <c r="F59" i="110"/>
  <c r="C59" i="110"/>
  <c r="B59" i="110"/>
  <c r="D58" i="110"/>
  <c r="E58" i="110" s="1"/>
  <c r="D57" i="110"/>
  <c r="E57" i="110" s="1"/>
  <c r="D56" i="110"/>
  <c r="E56" i="110" s="1"/>
  <c r="D55" i="110"/>
  <c r="E55" i="110" s="1"/>
  <c r="D54" i="110"/>
  <c r="E54" i="110" s="1"/>
  <c r="D53" i="110"/>
  <c r="E53" i="110" s="1"/>
  <c r="D52" i="110"/>
  <c r="E52" i="110" s="1"/>
  <c r="D51" i="110"/>
  <c r="E51" i="110" s="1"/>
  <c r="D50" i="110"/>
  <c r="E50" i="110" s="1"/>
  <c r="E59" i="110" s="1"/>
  <c r="C48" i="110"/>
  <c r="B48" i="110"/>
  <c r="D47" i="110"/>
  <c r="E47" i="110" s="1"/>
  <c r="E46" i="110"/>
  <c r="D46" i="110"/>
  <c r="F46" i="110" s="1"/>
  <c r="D45" i="110"/>
  <c r="E45" i="110" s="1"/>
  <c r="D44" i="110"/>
  <c r="D43" i="110"/>
  <c r="C41" i="110"/>
  <c r="B41" i="110"/>
  <c r="D40" i="110"/>
  <c r="E40" i="110" s="1"/>
  <c r="D39" i="110"/>
  <c r="D38" i="110"/>
  <c r="E38" i="110" s="1"/>
  <c r="E37" i="110"/>
  <c r="D37" i="110"/>
  <c r="F37" i="110" s="1"/>
  <c r="D36" i="110"/>
  <c r="E36" i="110" s="1"/>
  <c r="D35" i="110"/>
  <c r="D34" i="110"/>
  <c r="C32" i="110"/>
  <c r="B32" i="110"/>
  <c r="D31" i="110"/>
  <c r="E31" i="110" s="1"/>
  <c r="D30" i="110"/>
  <c r="D29" i="110"/>
  <c r="E29" i="110" s="1"/>
  <c r="E28" i="110"/>
  <c r="D28" i="110"/>
  <c r="F28" i="110" s="1"/>
  <c r="E27" i="110"/>
  <c r="D27" i="110"/>
  <c r="F27" i="110" s="1"/>
  <c r="I26" i="110"/>
  <c r="D26" i="110"/>
  <c r="D25" i="110"/>
  <c r="D24" i="110"/>
  <c r="C22" i="110"/>
  <c r="B22" i="110"/>
  <c r="D21" i="110"/>
  <c r="E21" i="110" s="1"/>
  <c r="I20" i="110"/>
  <c r="D20" i="110"/>
  <c r="E20" i="110" s="1"/>
  <c r="D19" i="110"/>
  <c r="D18" i="110"/>
  <c r="E18" i="110" s="1"/>
  <c r="E17" i="110"/>
  <c r="D17" i="110"/>
  <c r="F17" i="110" s="1"/>
  <c r="D16" i="110"/>
  <c r="E16" i="110" s="1"/>
  <c r="D15" i="110"/>
  <c r="D14" i="110"/>
  <c r="E14" i="110" s="1"/>
  <c r="E13" i="110"/>
  <c r="D13" i="110"/>
  <c r="F13" i="110" s="1"/>
  <c r="D12" i="110"/>
  <c r="D22" i="110" s="1"/>
  <c r="C10" i="110"/>
  <c r="B10" i="110"/>
  <c r="D9" i="110"/>
  <c r="E9" i="110" s="1"/>
  <c r="E8" i="110"/>
  <c r="D8" i="110"/>
  <c r="F8" i="110" s="1"/>
  <c r="D7" i="110"/>
  <c r="E7" i="110" s="1"/>
  <c r="D6" i="110"/>
  <c r="D5" i="110"/>
  <c r="E5" i="110" s="1"/>
  <c r="E4" i="110"/>
  <c r="D4" i="110"/>
  <c r="F4" i="110" s="1"/>
  <c r="D3" i="110"/>
  <c r="C81" i="106"/>
  <c r="B81" i="106"/>
  <c r="D80" i="106"/>
  <c r="F80" i="106" s="1"/>
  <c r="E79" i="106"/>
  <c r="D79" i="106"/>
  <c r="F79" i="106" s="1"/>
  <c r="D78" i="106"/>
  <c r="F78" i="106" s="1"/>
  <c r="D77" i="106"/>
  <c r="D76" i="106"/>
  <c r="F76" i="106" s="1"/>
  <c r="E75" i="106"/>
  <c r="D75" i="106"/>
  <c r="F75" i="106" s="1"/>
  <c r="D74" i="106"/>
  <c r="F74" i="106" s="1"/>
  <c r="C72" i="106"/>
  <c r="B72" i="106"/>
  <c r="D71" i="106"/>
  <c r="F71" i="106" s="1"/>
  <c r="E70" i="106"/>
  <c r="D70" i="106"/>
  <c r="F70" i="106" s="1"/>
  <c r="D69" i="106"/>
  <c r="F69" i="106" s="1"/>
  <c r="D68" i="106"/>
  <c r="D67" i="106"/>
  <c r="F67" i="106" s="1"/>
  <c r="E66" i="106"/>
  <c r="D66" i="106"/>
  <c r="F66" i="106" s="1"/>
  <c r="D65" i="106"/>
  <c r="F65" i="106" s="1"/>
  <c r="C63" i="106"/>
  <c r="B63" i="106"/>
  <c r="D62" i="106"/>
  <c r="E62" i="106" s="1"/>
  <c r="D61" i="106"/>
  <c r="D63" i="106" s="1"/>
  <c r="F59" i="106"/>
  <c r="C59" i="106"/>
  <c r="B59" i="106"/>
  <c r="D58" i="106"/>
  <c r="E58" i="106" s="1"/>
  <c r="D57" i="106"/>
  <c r="E57" i="106" s="1"/>
  <c r="D56" i="106"/>
  <c r="E56" i="106" s="1"/>
  <c r="D55" i="106"/>
  <c r="E55" i="106" s="1"/>
  <c r="D54" i="106"/>
  <c r="E54" i="106" s="1"/>
  <c r="D53" i="106"/>
  <c r="E53" i="106" s="1"/>
  <c r="D52" i="106"/>
  <c r="E52" i="106" s="1"/>
  <c r="D51" i="106"/>
  <c r="E51" i="106" s="1"/>
  <c r="D50" i="106"/>
  <c r="E50" i="106" s="1"/>
  <c r="E59" i="106" s="1"/>
  <c r="C48" i="106"/>
  <c r="B48" i="106"/>
  <c r="D47" i="106"/>
  <c r="E47" i="106" s="1"/>
  <c r="D46" i="106"/>
  <c r="F46" i="106" s="1"/>
  <c r="D45" i="106"/>
  <c r="E45" i="106" s="1"/>
  <c r="D44" i="106"/>
  <c r="F44" i="106" s="1"/>
  <c r="D43" i="106"/>
  <c r="C41" i="106"/>
  <c r="B41" i="106"/>
  <c r="D40" i="106"/>
  <c r="E40" i="106" s="1"/>
  <c r="D39" i="106"/>
  <c r="F39" i="106" s="1"/>
  <c r="D38" i="106"/>
  <c r="E38" i="106" s="1"/>
  <c r="D37" i="106"/>
  <c r="F37" i="106" s="1"/>
  <c r="D36" i="106"/>
  <c r="E36" i="106" s="1"/>
  <c r="D35" i="106"/>
  <c r="F35" i="106" s="1"/>
  <c r="D34" i="106"/>
  <c r="D41" i="106" s="1"/>
  <c r="C32" i="106"/>
  <c r="B32" i="106"/>
  <c r="D31" i="106"/>
  <c r="E31" i="106" s="1"/>
  <c r="E30" i="106"/>
  <c r="D30" i="106"/>
  <c r="F30" i="106" s="1"/>
  <c r="D29" i="106"/>
  <c r="E29" i="106" s="1"/>
  <c r="D28" i="106"/>
  <c r="D27" i="106"/>
  <c r="D26" i="106"/>
  <c r="D25" i="106"/>
  <c r="D24" i="106"/>
  <c r="C22" i="106"/>
  <c r="B22" i="106"/>
  <c r="D21" i="106"/>
  <c r="E21" i="106" s="1"/>
  <c r="I20" i="106"/>
  <c r="I26" i="106" s="1"/>
  <c r="D20" i="106"/>
  <c r="E20" i="106" s="1"/>
  <c r="D19" i="106"/>
  <c r="D18" i="106"/>
  <c r="E18" i="106" s="1"/>
  <c r="E17" i="106"/>
  <c r="D17" i="106"/>
  <c r="F17" i="106" s="1"/>
  <c r="D16" i="106"/>
  <c r="E16" i="106" s="1"/>
  <c r="D15" i="106"/>
  <c r="D14" i="106"/>
  <c r="E14" i="106" s="1"/>
  <c r="E13" i="106"/>
  <c r="D13" i="106"/>
  <c r="F13" i="106" s="1"/>
  <c r="D12" i="106"/>
  <c r="D22" i="106" s="1"/>
  <c r="C10" i="106"/>
  <c r="B10" i="106"/>
  <c r="D9" i="106"/>
  <c r="E9" i="106" s="1"/>
  <c r="E8" i="106"/>
  <c r="D8" i="106"/>
  <c r="F8" i="106" s="1"/>
  <c r="D7" i="106"/>
  <c r="E7" i="106" s="1"/>
  <c r="D6" i="106"/>
  <c r="D5" i="106"/>
  <c r="E5" i="106" s="1"/>
  <c r="E4" i="106"/>
  <c r="D4" i="106"/>
  <c r="F4" i="106" s="1"/>
  <c r="D3" i="106"/>
  <c r="D10" i="106" s="1"/>
  <c r="C81" i="105"/>
  <c r="B81" i="105"/>
  <c r="D80" i="105"/>
  <c r="F80" i="105" s="1"/>
  <c r="E79" i="105"/>
  <c r="D79" i="105"/>
  <c r="F79" i="105" s="1"/>
  <c r="D78" i="105"/>
  <c r="F78" i="105" s="1"/>
  <c r="D77" i="105"/>
  <c r="D76" i="105"/>
  <c r="F76" i="105" s="1"/>
  <c r="E75" i="105"/>
  <c r="D75" i="105"/>
  <c r="F75" i="105" s="1"/>
  <c r="D74" i="105"/>
  <c r="F74" i="105" s="1"/>
  <c r="C72" i="105"/>
  <c r="B72" i="105"/>
  <c r="D71" i="105"/>
  <c r="F71" i="105" s="1"/>
  <c r="E70" i="105"/>
  <c r="D70" i="105"/>
  <c r="F70" i="105" s="1"/>
  <c r="D69" i="105"/>
  <c r="F69" i="105" s="1"/>
  <c r="D68" i="105"/>
  <c r="D67" i="105"/>
  <c r="F67" i="105" s="1"/>
  <c r="E66" i="105"/>
  <c r="D66" i="105"/>
  <c r="F66" i="105" s="1"/>
  <c r="D65" i="105"/>
  <c r="F65" i="105" s="1"/>
  <c r="C63" i="105"/>
  <c r="B63" i="105"/>
  <c r="D62" i="105"/>
  <c r="E62" i="105" s="1"/>
  <c r="D61" i="105"/>
  <c r="D63" i="105" s="1"/>
  <c r="F59" i="105"/>
  <c r="C59" i="105"/>
  <c r="B59" i="105"/>
  <c r="E58" i="105"/>
  <c r="D58" i="105"/>
  <c r="E57" i="105"/>
  <c r="D57" i="105"/>
  <c r="E56" i="105"/>
  <c r="D56" i="105"/>
  <c r="E55" i="105"/>
  <c r="D55" i="105"/>
  <c r="E54" i="105"/>
  <c r="D54" i="105"/>
  <c r="E53" i="105"/>
  <c r="D53" i="105"/>
  <c r="E52" i="105"/>
  <c r="D52" i="105"/>
  <c r="E51" i="105"/>
  <c r="D51" i="105"/>
  <c r="E50" i="105"/>
  <c r="E59" i="105" s="1"/>
  <c r="D50" i="105"/>
  <c r="D59" i="105" s="1"/>
  <c r="C48" i="105"/>
  <c r="B48" i="105"/>
  <c r="E47" i="105"/>
  <c r="D47" i="105"/>
  <c r="F47" i="105" s="1"/>
  <c r="D46" i="105"/>
  <c r="F46" i="105" s="1"/>
  <c r="D45" i="105"/>
  <c r="D44" i="105"/>
  <c r="E43" i="105"/>
  <c r="D43" i="105"/>
  <c r="F43" i="105" s="1"/>
  <c r="C41" i="105"/>
  <c r="B41" i="105"/>
  <c r="E40" i="105"/>
  <c r="D40" i="105"/>
  <c r="F40" i="105" s="1"/>
  <c r="D39" i="105"/>
  <c r="F39" i="105" s="1"/>
  <c r="D38" i="105"/>
  <c r="D37" i="105"/>
  <c r="F37" i="105" s="1"/>
  <c r="E36" i="105"/>
  <c r="D36" i="105"/>
  <c r="F36" i="105" s="1"/>
  <c r="D35" i="105"/>
  <c r="D41" i="105" s="1"/>
  <c r="D34" i="105"/>
  <c r="C32" i="105"/>
  <c r="B32" i="105"/>
  <c r="D31" i="105"/>
  <c r="D30" i="105"/>
  <c r="F30" i="105" s="1"/>
  <c r="E29" i="105"/>
  <c r="D29" i="105"/>
  <c r="F29" i="105" s="1"/>
  <c r="D28" i="105"/>
  <c r="F28" i="105" s="1"/>
  <c r="D27" i="105"/>
  <c r="F27" i="105" s="1"/>
  <c r="D26" i="105"/>
  <c r="F26" i="105" s="1"/>
  <c r="D25" i="105"/>
  <c r="E24" i="105"/>
  <c r="D24" i="105"/>
  <c r="F24" i="105" s="1"/>
  <c r="D22" i="105"/>
  <c r="C22" i="105"/>
  <c r="B22" i="105"/>
  <c r="D21" i="105"/>
  <c r="I20" i="105"/>
  <c r="I26" i="105" s="1"/>
  <c r="E20" i="105"/>
  <c r="D20" i="105"/>
  <c r="F20" i="105" s="1"/>
  <c r="D19" i="105"/>
  <c r="F19" i="105" s="1"/>
  <c r="D18" i="105"/>
  <c r="D17" i="105"/>
  <c r="F17" i="105" s="1"/>
  <c r="E16" i="105"/>
  <c r="D16" i="105"/>
  <c r="F16" i="105" s="1"/>
  <c r="D15" i="105"/>
  <c r="F15" i="105" s="1"/>
  <c r="D14" i="105"/>
  <c r="D13" i="105"/>
  <c r="F13" i="105" s="1"/>
  <c r="E12" i="105"/>
  <c r="E22" i="105" s="1"/>
  <c r="D12" i="105"/>
  <c r="F12" i="105" s="1"/>
  <c r="F22" i="105" s="1"/>
  <c r="C10" i="105"/>
  <c r="B10" i="105"/>
  <c r="E9" i="105"/>
  <c r="D9" i="105"/>
  <c r="F9" i="105" s="1"/>
  <c r="D8" i="105"/>
  <c r="F8" i="105" s="1"/>
  <c r="D7" i="105"/>
  <c r="D6" i="105"/>
  <c r="F6" i="105" s="1"/>
  <c r="E5" i="105"/>
  <c r="D5" i="105"/>
  <c r="F5" i="105" s="1"/>
  <c r="D4" i="105"/>
  <c r="D10" i="105" s="1"/>
  <c r="D3" i="105"/>
  <c r="C81" i="104"/>
  <c r="B81" i="104"/>
  <c r="D80" i="104"/>
  <c r="F80" i="104" s="1"/>
  <c r="E79" i="104"/>
  <c r="D79" i="104"/>
  <c r="F79" i="104" s="1"/>
  <c r="D78" i="104"/>
  <c r="F78" i="104" s="1"/>
  <c r="D77" i="104"/>
  <c r="D76" i="104"/>
  <c r="F76" i="104" s="1"/>
  <c r="E75" i="104"/>
  <c r="D75" i="104"/>
  <c r="F75" i="104" s="1"/>
  <c r="D74" i="104"/>
  <c r="F74" i="104" s="1"/>
  <c r="C72" i="104"/>
  <c r="B72" i="104"/>
  <c r="D71" i="104"/>
  <c r="F71" i="104" s="1"/>
  <c r="E70" i="104"/>
  <c r="D70" i="104"/>
  <c r="F70" i="104" s="1"/>
  <c r="D69" i="104"/>
  <c r="F69" i="104" s="1"/>
  <c r="D68" i="104"/>
  <c r="D67" i="104"/>
  <c r="F67" i="104" s="1"/>
  <c r="E66" i="104"/>
  <c r="D66" i="104"/>
  <c r="F66" i="104" s="1"/>
  <c r="D65" i="104"/>
  <c r="F65" i="104" s="1"/>
  <c r="C63" i="104"/>
  <c r="B63" i="104"/>
  <c r="D62" i="104"/>
  <c r="E62" i="104" s="1"/>
  <c r="D61" i="104"/>
  <c r="D63" i="104" s="1"/>
  <c r="F59" i="104"/>
  <c r="C59" i="104"/>
  <c r="B59" i="104"/>
  <c r="E58" i="104"/>
  <c r="D58" i="104"/>
  <c r="E57" i="104"/>
  <c r="D57" i="104"/>
  <c r="E56" i="104"/>
  <c r="D56" i="104"/>
  <c r="E55" i="104"/>
  <c r="D55" i="104"/>
  <c r="E54" i="104"/>
  <c r="D54" i="104"/>
  <c r="E53" i="104"/>
  <c r="D53" i="104"/>
  <c r="D52" i="104"/>
  <c r="E52" i="104" s="1"/>
  <c r="D51" i="104"/>
  <c r="E51" i="104" s="1"/>
  <c r="E50" i="104"/>
  <c r="E59" i="104" s="1"/>
  <c r="D50" i="104"/>
  <c r="C48" i="104"/>
  <c r="B48" i="104"/>
  <c r="D47" i="104"/>
  <c r="E47" i="104" s="1"/>
  <c r="D46" i="104"/>
  <c r="F46" i="104" s="1"/>
  <c r="D45" i="104"/>
  <c r="E45" i="104" s="1"/>
  <c r="D44" i="104"/>
  <c r="D43" i="104"/>
  <c r="C41" i="104"/>
  <c r="B41" i="104"/>
  <c r="D40" i="104"/>
  <c r="E40" i="104" s="1"/>
  <c r="D39" i="104"/>
  <c r="D38" i="104"/>
  <c r="E38" i="104" s="1"/>
  <c r="E37" i="104"/>
  <c r="D37" i="104"/>
  <c r="F37" i="104" s="1"/>
  <c r="D36" i="104"/>
  <c r="E36" i="104" s="1"/>
  <c r="D35" i="104"/>
  <c r="D34" i="104"/>
  <c r="C32" i="104"/>
  <c r="B32" i="104"/>
  <c r="D31" i="104"/>
  <c r="E31" i="104" s="1"/>
  <c r="D30" i="104"/>
  <c r="D29" i="104"/>
  <c r="E29" i="104" s="1"/>
  <c r="E28" i="104"/>
  <c r="D28" i="104"/>
  <c r="F28" i="104" s="1"/>
  <c r="E27" i="104"/>
  <c r="D27" i="104"/>
  <c r="F27" i="104" s="1"/>
  <c r="E26" i="104"/>
  <c r="D26" i="104"/>
  <c r="F26" i="104" s="1"/>
  <c r="E25" i="104"/>
  <c r="D25" i="104"/>
  <c r="F25" i="104" s="1"/>
  <c r="D24" i="104"/>
  <c r="C22" i="104"/>
  <c r="B22" i="104"/>
  <c r="D21" i="104"/>
  <c r="E21" i="104" s="1"/>
  <c r="I20" i="104"/>
  <c r="I26" i="104" s="1"/>
  <c r="D20" i="104"/>
  <c r="E20" i="104" s="1"/>
  <c r="E19" i="104"/>
  <c r="D19" i="104"/>
  <c r="F19" i="104" s="1"/>
  <c r="D18" i="104"/>
  <c r="E18" i="104" s="1"/>
  <c r="D17" i="104"/>
  <c r="D16" i="104"/>
  <c r="E16" i="104" s="1"/>
  <c r="E15" i="104"/>
  <c r="D15" i="104"/>
  <c r="F15" i="104" s="1"/>
  <c r="D14" i="104"/>
  <c r="E14" i="104" s="1"/>
  <c r="D13" i="104"/>
  <c r="D12" i="104"/>
  <c r="D22" i="104" s="1"/>
  <c r="C10" i="104"/>
  <c r="B10" i="104"/>
  <c r="D9" i="104"/>
  <c r="E9" i="104" s="1"/>
  <c r="D8" i="104"/>
  <c r="D7" i="104"/>
  <c r="E7" i="104" s="1"/>
  <c r="E6" i="104"/>
  <c r="D6" i="104"/>
  <c r="F6" i="104" s="1"/>
  <c r="D5" i="104"/>
  <c r="E5" i="104" s="1"/>
  <c r="D4" i="104"/>
  <c r="D3" i="104"/>
  <c r="C81" i="103"/>
  <c r="B81" i="103"/>
  <c r="D80" i="103"/>
  <c r="F80" i="103" s="1"/>
  <c r="D79" i="103"/>
  <c r="D78" i="103"/>
  <c r="F78" i="103" s="1"/>
  <c r="E77" i="103"/>
  <c r="D77" i="103"/>
  <c r="F77" i="103" s="1"/>
  <c r="D76" i="103"/>
  <c r="F76" i="103" s="1"/>
  <c r="D75" i="103"/>
  <c r="D74" i="103"/>
  <c r="F74" i="103" s="1"/>
  <c r="C72" i="103"/>
  <c r="B72" i="103"/>
  <c r="D71" i="103"/>
  <c r="F71" i="103" s="1"/>
  <c r="D70" i="103"/>
  <c r="D69" i="103"/>
  <c r="F69" i="103" s="1"/>
  <c r="E68" i="103"/>
  <c r="D68" i="103"/>
  <c r="F68" i="103" s="1"/>
  <c r="D67" i="103"/>
  <c r="F67" i="103" s="1"/>
  <c r="D66" i="103"/>
  <c r="D65" i="103"/>
  <c r="F65" i="103" s="1"/>
  <c r="C63" i="103"/>
  <c r="B63" i="103"/>
  <c r="D62" i="103"/>
  <c r="E62" i="103" s="1"/>
  <c r="D61" i="103"/>
  <c r="F59" i="103"/>
  <c r="C59" i="103"/>
  <c r="B59" i="103"/>
  <c r="D58" i="103"/>
  <c r="E58" i="103" s="1"/>
  <c r="D57" i="103"/>
  <c r="E57" i="103" s="1"/>
  <c r="D56" i="103"/>
  <c r="E56" i="103" s="1"/>
  <c r="D55" i="103"/>
  <c r="E55" i="103" s="1"/>
  <c r="D54" i="103"/>
  <c r="E54" i="103" s="1"/>
  <c r="D53" i="103"/>
  <c r="E53" i="103" s="1"/>
  <c r="D52" i="103"/>
  <c r="E52" i="103" s="1"/>
  <c r="D51" i="103"/>
  <c r="E51" i="103" s="1"/>
  <c r="D50" i="103"/>
  <c r="C48" i="103"/>
  <c r="B48" i="103"/>
  <c r="D47" i="103"/>
  <c r="E47" i="103" s="1"/>
  <c r="E46" i="103"/>
  <c r="D46" i="103"/>
  <c r="F46" i="103" s="1"/>
  <c r="D45" i="103"/>
  <c r="E45" i="103" s="1"/>
  <c r="D44" i="103"/>
  <c r="D43" i="103"/>
  <c r="C41" i="103"/>
  <c r="B41" i="103"/>
  <c r="D40" i="103"/>
  <c r="E40" i="103" s="1"/>
  <c r="D39" i="103"/>
  <c r="D38" i="103"/>
  <c r="E38" i="103" s="1"/>
  <c r="E37" i="103"/>
  <c r="D37" i="103"/>
  <c r="F37" i="103" s="1"/>
  <c r="D36" i="103"/>
  <c r="E36" i="103" s="1"/>
  <c r="D35" i="103"/>
  <c r="D34" i="103"/>
  <c r="C32" i="103"/>
  <c r="B32" i="103"/>
  <c r="D31" i="103"/>
  <c r="E31" i="103" s="1"/>
  <c r="D30" i="103"/>
  <c r="D29" i="103"/>
  <c r="E29" i="103" s="1"/>
  <c r="E28" i="103"/>
  <c r="D28" i="103"/>
  <c r="F28" i="103" s="1"/>
  <c r="E27" i="103"/>
  <c r="D27" i="103"/>
  <c r="F27" i="103" s="1"/>
  <c r="E26" i="103"/>
  <c r="D26" i="103"/>
  <c r="F26" i="103" s="1"/>
  <c r="E25" i="103"/>
  <c r="D25" i="103"/>
  <c r="F25" i="103" s="1"/>
  <c r="D24" i="103"/>
  <c r="D32" i="103" s="1"/>
  <c r="C22" i="103"/>
  <c r="B22" i="103"/>
  <c r="D21" i="103"/>
  <c r="E21" i="103" s="1"/>
  <c r="I20" i="103"/>
  <c r="I26" i="103" s="1"/>
  <c r="D20" i="103"/>
  <c r="E20" i="103" s="1"/>
  <c r="E19" i="103"/>
  <c r="D19" i="103"/>
  <c r="F19" i="103" s="1"/>
  <c r="D18" i="103"/>
  <c r="E18" i="103" s="1"/>
  <c r="D17" i="103"/>
  <c r="D16" i="103"/>
  <c r="E16" i="103" s="1"/>
  <c r="E15" i="103"/>
  <c r="D15" i="103"/>
  <c r="F15" i="103" s="1"/>
  <c r="D14" i="103"/>
  <c r="E14" i="103" s="1"/>
  <c r="D13" i="103"/>
  <c r="D12" i="103"/>
  <c r="D22" i="103" s="1"/>
  <c r="C10" i="103"/>
  <c r="B10" i="103"/>
  <c r="D9" i="103"/>
  <c r="E9" i="103" s="1"/>
  <c r="D8" i="103"/>
  <c r="D7" i="103"/>
  <c r="E7" i="103" s="1"/>
  <c r="E6" i="103"/>
  <c r="D6" i="103"/>
  <c r="F6" i="103" s="1"/>
  <c r="D5" i="103"/>
  <c r="E5" i="103" s="1"/>
  <c r="D4" i="103"/>
  <c r="D3" i="103"/>
  <c r="C81" i="102"/>
  <c r="B81" i="102"/>
  <c r="D80" i="102"/>
  <c r="F80" i="102" s="1"/>
  <c r="D79" i="102"/>
  <c r="D78" i="102"/>
  <c r="F78" i="102" s="1"/>
  <c r="E77" i="102"/>
  <c r="D77" i="102"/>
  <c r="F77" i="102" s="1"/>
  <c r="D76" i="102"/>
  <c r="F76" i="102" s="1"/>
  <c r="D75" i="102"/>
  <c r="D74" i="102"/>
  <c r="F74" i="102" s="1"/>
  <c r="C72" i="102"/>
  <c r="B72" i="102"/>
  <c r="D71" i="102"/>
  <c r="F71" i="102" s="1"/>
  <c r="D70" i="102"/>
  <c r="D69" i="102"/>
  <c r="F69" i="102" s="1"/>
  <c r="E68" i="102"/>
  <c r="D68" i="102"/>
  <c r="F68" i="102" s="1"/>
  <c r="D67" i="102"/>
  <c r="F67" i="102" s="1"/>
  <c r="D66" i="102"/>
  <c r="D65" i="102"/>
  <c r="F65" i="102" s="1"/>
  <c r="C63" i="102"/>
  <c r="B63" i="102"/>
  <c r="D62" i="102"/>
  <c r="E62" i="102" s="1"/>
  <c r="D61" i="102"/>
  <c r="F59" i="102"/>
  <c r="C59" i="102"/>
  <c r="B59" i="102"/>
  <c r="D58" i="102"/>
  <c r="E58" i="102" s="1"/>
  <c r="D57" i="102"/>
  <c r="E57" i="102" s="1"/>
  <c r="D56" i="102"/>
  <c r="E56" i="102" s="1"/>
  <c r="D55" i="102"/>
  <c r="E55" i="102" s="1"/>
  <c r="D54" i="102"/>
  <c r="E54" i="102" s="1"/>
  <c r="D53" i="102"/>
  <c r="E53" i="102" s="1"/>
  <c r="D52" i="102"/>
  <c r="E52" i="102" s="1"/>
  <c r="D51" i="102"/>
  <c r="E51" i="102" s="1"/>
  <c r="D50" i="102"/>
  <c r="E50" i="102" s="1"/>
  <c r="C48" i="102"/>
  <c r="B48" i="102"/>
  <c r="D47" i="102"/>
  <c r="E47" i="102" s="1"/>
  <c r="D46" i="102"/>
  <c r="F46" i="102" s="1"/>
  <c r="D45" i="102"/>
  <c r="E45" i="102" s="1"/>
  <c r="D44" i="102"/>
  <c r="F44" i="102" s="1"/>
  <c r="D43" i="102"/>
  <c r="D48" i="102" s="1"/>
  <c r="C41" i="102"/>
  <c r="B41" i="102"/>
  <c r="D40" i="102"/>
  <c r="E40" i="102" s="1"/>
  <c r="E39" i="102"/>
  <c r="D39" i="102"/>
  <c r="F39" i="102" s="1"/>
  <c r="D38" i="102"/>
  <c r="E38" i="102" s="1"/>
  <c r="D37" i="102"/>
  <c r="D36" i="102"/>
  <c r="E36" i="102" s="1"/>
  <c r="E35" i="102"/>
  <c r="D35" i="102"/>
  <c r="F35" i="102" s="1"/>
  <c r="D34" i="102"/>
  <c r="C32" i="102"/>
  <c r="B32" i="102"/>
  <c r="D31" i="102"/>
  <c r="E31" i="102" s="1"/>
  <c r="E30" i="102"/>
  <c r="D30" i="102"/>
  <c r="F30" i="102" s="1"/>
  <c r="D29" i="102"/>
  <c r="E29" i="102" s="1"/>
  <c r="D28" i="102"/>
  <c r="D27" i="102"/>
  <c r="D26" i="102"/>
  <c r="D25" i="102"/>
  <c r="D24" i="102"/>
  <c r="C22" i="102"/>
  <c r="B22" i="102"/>
  <c r="D21" i="102"/>
  <c r="E21" i="102" s="1"/>
  <c r="I20" i="102"/>
  <c r="I26" i="102" s="1"/>
  <c r="D20" i="102"/>
  <c r="E20" i="102" s="1"/>
  <c r="D19" i="102"/>
  <c r="F19" i="102" s="1"/>
  <c r="D18" i="102"/>
  <c r="E18" i="102" s="1"/>
  <c r="D17" i="102"/>
  <c r="D16" i="102"/>
  <c r="E16" i="102" s="1"/>
  <c r="E15" i="102"/>
  <c r="D15" i="102"/>
  <c r="F15" i="102" s="1"/>
  <c r="D14" i="102"/>
  <c r="E14" i="102" s="1"/>
  <c r="D13" i="102"/>
  <c r="D12" i="102"/>
  <c r="D22" i="102" s="1"/>
  <c r="C10" i="102"/>
  <c r="B10" i="102"/>
  <c r="D9" i="102"/>
  <c r="E9" i="102" s="1"/>
  <c r="D8" i="102"/>
  <c r="D7" i="102"/>
  <c r="E7" i="102" s="1"/>
  <c r="E6" i="102"/>
  <c r="D6" i="102"/>
  <c r="F6" i="102" s="1"/>
  <c r="D5" i="102"/>
  <c r="E5" i="102" s="1"/>
  <c r="D4" i="102"/>
  <c r="D3" i="102"/>
  <c r="D81" i="101"/>
  <c r="C81" i="101"/>
  <c r="E80" i="101"/>
  <c r="G80" i="101" s="1"/>
  <c r="E79" i="101"/>
  <c r="F79" i="101" s="1"/>
  <c r="E78" i="101"/>
  <c r="G78" i="101" s="1"/>
  <c r="E77" i="101"/>
  <c r="F77" i="101" s="1"/>
  <c r="E76" i="101"/>
  <c r="G76" i="101" s="1"/>
  <c r="E75" i="101"/>
  <c r="F75" i="101" s="1"/>
  <c r="E74" i="101"/>
  <c r="G74" i="101" s="1"/>
  <c r="D72" i="101"/>
  <c r="C72" i="101"/>
  <c r="E71" i="101"/>
  <c r="G71" i="101" s="1"/>
  <c r="E70" i="101"/>
  <c r="F70" i="101" s="1"/>
  <c r="E69" i="101"/>
  <c r="G69" i="101" s="1"/>
  <c r="E68" i="101"/>
  <c r="F68" i="101" s="1"/>
  <c r="E67" i="101"/>
  <c r="G67" i="101" s="1"/>
  <c r="E66" i="101"/>
  <c r="F66" i="101" s="1"/>
  <c r="E65" i="101"/>
  <c r="G65" i="101" s="1"/>
  <c r="D63" i="101"/>
  <c r="C63" i="101"/>
  <c r="E62" i="101"/>
  <c r="F62" i="101" s="1"/>
  <c r="E61" i="101"/>
  <c r="E63" i="101" s="1"/>
  <c r="G59" i="101"/>
  <c r="D59" i="101"/>
  <c r="C59" i="101"/>
  <c r="E58" i="101"/>
  <c r="F58" i="101" s="1"/>
  <c r="E57" i="101"/>
  <c r="F57" i="101" s="1"/>
  <c r="E56" i="101"/>
  <c r="F56" i="101" s="1"/>
  <c r="E55" i="101"/>
  <c r="F55" i="101" s="1"/>
  <c r="E54" i="101"/>
  <c r="F54" i="101" s="1"/>
  <c r="E53" i="101"/>
  <c r="F53" i="101" s="1"/>
  <c r="E52" i="101"/>
  <c r="F52" i="101" s="1"/>
  <c r="E51" i="101"/>
  <c r="F51" i="101" s="1"/>
  <c r="E50" i="101"/>
  <c r="F50" i="101" s="1"/>
  <c r="D48" i="101"/>
  <c r="C48" i="101"/>
  <c r="E47" i="101"/>
  <c r="F47" i="101" s="1"/>
  <c r="E46" i="101"/>
  <c r="G46" i="101" s="1"/>
  <c r="E45" i="101"/>
  <c r="F45" i="101" s="1"/>
  <c r="E44" i="101"/>
  <c r="G44" i="101" s="1"/>
  <c r="E43" i="101"/>
  <c r="G43" i="101" s="1"/>
  <c r="D41" i="101"/>
  <c r="C41" i="101"/>
  <c r="E40" i="101"/>
  <c r="F40" i="101" s="1"/>
  <c r="E39" i="101"/>
  <c r="G39" i="101" s="1"/>
  <c r="E38" i="101"/>
  <c r="F38" i="101" s="1"/>
  <c r="E37" i="101"/>
  <c r="G37" i="101" s="1"/>
  <c r="E36" i="101"/>
  <c r="F36" i="101" s="1"/>
  <c r="E35" i="101"/>
  <c r="G35" i="101" s="1"/>
  <c r="E34" i="101"/>
  <c r="G34" i="101" s="1"/>
  <c r="D32" i="101"/>
  <c r="C32" i="101"/>
  <c r="E31" i="101"/>
  <c r="F31" i="101" s="1"/>
  <c r="E30" i="101"/>
  <c r="G30" i="101" s="1"/>
  <c r="E29" i="101"/>
  <c r="F29" i="101" s="1"/>
  <c r="F28" i="101"/>
  <c r="E28" i="101"/>
  <c r="G28" i="101" s="1"/>
  <c r="F27" i="101"/>
  <c r="E27" i="101"/>
  <c r="G27" i="101" s="1"/>
  <c r="E26" i="101"/>
  <c r="G26" i="101" s="1"/>
  <c r="E25" i="101"/>
  <c r="G25" i="101" s="1"/>
  <c r="E24" i="101"/>
  <c r="G24" i="101" s="1"/>
  <c r="D22" i="101"/>
  <c r="C22" i="101"/>
  <c r="E21" i="101"/>
  <c r="F21" i="101" s="1"/>
  <c r="J20" i="101"/>
  <c r="J26" i="101" s="1"/>
  <c r="E20" i="101"/>
  <c r="F20" i="101" s="1"/>
  <c r="E19" i="101"/>
  <c r="G19" i="101" s="1"/>
  <c r="E18" i="101"/>
  <c r="F18" i="101" s="1"/>
  <c r="E17" i="101"/>
  <c r="G17" i="101" s="1"/>
  <c r="E16" i="101"/>
  <c r="F16" i="101" s="1"/>
  <c r="E15" i="101"/>
  <c r="G15" i="101" s="1"/>
  <c r="E14" i="101"/>
  <c r="F14" i="101" s="1"/>
  <c r="E13" i="101"/>
  <c r="G13" i="101" s="1"/>
  <c r="E12" i="101"/>
  <c r="G12" i="101" s="1"/>
  <c r="G22" i="101" s="1"/>
  <c r="D10" i="101"/>
  <c r="C10" i="101"/>
  <c r="E9" i="101"/>
  <c r="F9" i="101" s="1"/>
  <c r="E8" i="101"/>
  <c r="G8" i="101" s="1"/>
  <c r="E7" i="101"/>
  <c r="F7" i="101" s="1"/>
  <c r="E6" i="101"/>
  <c r="G6" i="101" s="1"/>
  <c r="E5" i="101"/>
  <c r="F5" i="101" s="1"/>
  <c r="E4" i="101"/>
  <c r="G4" i="101" s="1"/>
  <c r="E3" i="101"/>
  <c r="G3" i="101" s="1"/>
  <c r="D3" i="100"/>
  <c r="E3" i="100" s="1"/>
  <c r="F3" i="100"/>
  <c r="D4" i="100"/>
  <c r="E4" i="100" s="1"/>
  <c r="D5" i="100"/>
  <c r="E5" i="100" s="1"/>
  <c r="F5" i="100"/>
  <c r="D6" i="100"/>
  <c r="E6" i="100" s="1"/>
  <c r="F6" i="100"/>
  <c r="D7" i="100"/>
  <c r="E7" i="100"/>
  <c r="F7" i="100"/>
  <c r="D8" i="100"/>
  <c r="E8" i="100" s="1"/>
  <c r="D9" i="100"/>
  <c r="E9" i="100"/>
  <c r="F9" i="100"/>
  <c r="B10" i="100"/>
  <c r="C10" i="100"/>
  <c r="D12" i="100"/>
  <c r="E12" i="100" s="1"/>
  <c r="E22" i="100" s="1"/>
  <c r="F12" i="100"/>
  <c r="D13" i="100"/>
  <c r="E13" i="100" s="1"/>
  <c r="D14" i="100"/>
  <c r="E14" i="100" s="1"/>
  <c r="F14" i="100"/>
  <c r="D15" i="100"/>
  <c r="E15" i="100" s="1"/>
  <c r="F15" i="100"/>
  <c r="D16" i="100"/>
  <c r="E16" i="100"/>
  <c r="F16" i="100"/>
  <c r="D17" i="100"/>
  <c r="E17" i="100" s="1"/>
  <c r="D18" i="100"/>
  <c r="E18" i="100"/>
  <c r="F18" i="100"/>
  <c r="D19" i="100"/>
  <c r="E19" i="100" s="1"/>
  <c r="D20" i="100"/>
  <c r="E20" i="100" s="1"/>
  <c r="F20" i="100"/>
  <c r="I20" i="100"/>
  <c r="I26" i="100" s="1"/>
  <c r="D21" i="100"/>
  <c r="E21" i="100" s="1"/>
  <c r="F21" i="100"/>
  <c r="B22" i="100"/>
  <c r="C22" i="100"/>
  <c r="F22" i="100"/>
  <c r="D24" i="100"/>
  <c r="E24" i="100"/>
  <c r="F24" i="100"/>
  <c r="D25" i="100"/>
  <c r="E25" i="100" s="1"/>
  <c r="D26" i="100"/>
  <c r="E26" i="100" s="1"/>
  <c r="D27" i="100"/>
  <c r="E27" i="100" s="1"/>
  <c r="D28" i="100"/>
  <c r="E28" i="100" s="1"/>
  <c r="D29" i="100"/>
  <c r="E29" i="100" s="1"/>
  <c r="F29" i="100"/>
  <c r="D30" i="100"/>
  <c r="E30" i="100" s="1"/>
  <c r="F30" i="100"/>
  <c r="D31" i="100"/>
  <c r="E31" i="100"/>
  <c r="F31" i="100"/>
  <c r="B32" i="100"/>
  <c r="C32" i="100"/>
  <c r="D32" i="100"/>
  <c r="D34" i="100"/>
  <c r="E34" i="100" s="1"/>
  <c r="F34" i="100"/>
  <c r="D35" i="100"/>
  <c r="E35" i="100" s="1"/>
  <c r="F35" i="100"/>
  <c r="D36" i="100"/>
  <c r="E36" i="100"/>
  <c r="F36" i="100"/>
  <c r="D37" i="100"/>
  <c r="E37" i="100" s="1"/>
  <c r="D38" i="100"/>
  <c r="E38" i="100" s="1"/>
  <c r="F38" i="100"/>
  <c r="D39" i="100"/>
  <c r="E39" i="100" s="1"/>
  <c r="F39" i="100"/>
  <c r="D40" i="100"/>
  <c r="E40" i="100"/>
  <c r="F40" i="100"/>
  <c r="B41" i="100"/>
  <c r="C41" i="100"/>
  <c r="D41" i="100"/>
  <c r="D43" i="100"/>
  <c r="E43" i="100" s="1"/>
  <c r="F43" i="100"/>
  <c r="D44" i="100"/>
  <c r="E44" i="100" s="1"/>
  <c r="F44" i="100"/>
  <c r="D45" i="100"/>
  <c r="E45" i="100"/>
  <c r="F45" i="100"/>
  <c r="D46" i="100"/>
  <c r="E46" i="100" s="1"/>
  <c r="D47" i="100"/>
  <c r="E47" i="100" s="1"/>
  <c r="F47" i="100"/>
  <c r="B48" i="100"/>
  <c r="C48" i="100"/>
  <c r="D50" i="100"/>
  <c r="E50" i="100" s="1"/>
  <c r="D51" i="100"/>
  <c r="E51" i="100" s="1"/>
  <c r="D52" i="100"/>
  <c r="E52" i="100" s="1"/>
  <c r="D53" i="100"/>
  <c r="E53" i="100" s="1"/>
  <c r="D54" i="100"/>
  <c r="E54" i="100" s="1"/>
  <c r="D55" i="100"/>
  <c r="E55" i="100"/>
  <c r="D56" i="100"/>
  <c r="E56" i="100"/>
  <c r="D57" i="100"/>
  <c r="E57" i="100"/>
  <c r="D58" i="100"/>
  <c r="E58" i="100"/>
  <c r="B59" i="100"/>
  <c r="C59" i="100"/>
  <c r="F59" i="100"/>
  <c r="D61" i="100"/>
  <c r="E61" i="100" s="1"/>
  <c r="D62" i="100"/>
  <c r="E62" i="100" s="1"/>
  <c r="B63" i="100"/>
  <c r="B82" i="100" s="1"/>
  <c r="C63" i="100"/>
  <c r="D63" i="100"/>
  <c r="D65" i="100"/>
  <c r="E65" i="100"/>
  <c r="F65" i="100"/>
  <c r="D66" i="100"/>
  <c r="E66" i="100" s="1"/>
  <c r="D67" i="100"/>
  <c r="E67" i="100" s="1"/>
  <c r="F67" i="100"/>
  <c r="D68" i="100"/>
  <c r="E68" i="100" s="1"/>
  <c r="F68" i="100"/>
  <c r="D69" i="100"/>
  <c r="E69" i="100"/>
  <c r="F69" i="100"/>
  <c r="D70" i="100"/>
  <c r="E70" i="100" s="1"/>
  <c r="D71" i="100"/>
  <c r="E71" i="100" s="1"/>
  <c r="F71" i="100"/>
  <c r="B72" i="100"/>
  <c r="C72" i="100"/>
  <c r="D74" i="100"/>
  <c r="E74" i="100"/>
  <c r="F74" i="100"/>
  <c r="D75" i="100"/>
  <c r="E75" i="100" s="1"/>
  <c r="D76" i="100"/>
  <c r="E76" i="100" s="1"/>
  <c r="F76" i="100"/>
  <c r="D77" i="100"/>
  <c r="E77" i="100" s="1"/>
  <c r="F77" i="100"/>
  <c r="D78" i="100"/>
  <c r="E78" i="100"/>
  <c r="F78" i="100"/>
  <c r="D79" i="100"/>
  <c r="E79" i="100" s="1"/>
  <c r="D80" i="100"/>
  <c r="E80" i="100" s="1"/>
  <c r="F80" i="100"/>
  <c r="B81" i="100"/>
  <c r="C81" i="100"/>
  <c r="C82" i="100"/>
  <c r="C81" i="99"/>
  <c r="B81" i="99"/>
  <c r="D80" i="99"/>
  <c r="F80" i="99" s="1"/>
  <c r="E79" i="99"/>
  <c r="D79" i="99"/>
  <c r="F79" i="99" s="1"/>
  <c r="D78" i="99"/>
  <c r="F78" i="99" s="1"/>
  <c r="D77" i="99"/>
  <c r="F77" i="99" s="1"/>
  <c r="D76" i="99"/>
  <c r="F76" i="99" s="1"/>
  <c r="E75" i="99"/>
  <c r="D75" i="99"/>
  <c r="F75" i="99" s="1"/>
  <c r="D74" i="99"/>
  <c r="F74" i="99" s="1"/>
  <c r="F81" i="99" s="1"/>
  <c r="C72" i="99"/>
  <c r="B72" i="99"/>
  <c r="D71" i="99"/>
  <c r="F71" i="99" s="1"/>
  <c r="E70" i="99"/>
  <c r="D70" i="99"/>
  <c r="F70" i="99" s="1"/>
  <c r="D69" i="99"/>
  <c r="F69" i="99" s="1"/>
  <c r="D68" i="99"/>
  <c r="F68" i="99" s="1"/>
  <c r="D67" i="99"/>
  <c r="F67" i="99" s="1"/>
  <c r="E66" i="99"/>
  <c r="D66" i="99"/>
  <c r="F66" i="99" s="1"/>
  <c r="D65" i="99"/>
  <c r="F65" i="99" s="1"/>
  <c r="F72" i="99" s="1"/>
  <c r="C63" i="99"/>
  <c r="B63" i="99"/>
  <c r="D62" i="99"/>
  <c r="E62" i="99" s="1"/>
  <c r="D61" i="99"/>
  <c r="D63" i="99" s="1"/>
  <c r="F59" i="99"/>
  <c r="C59" i="99"/>
  <c r="B59" i="99"/>
  <c r="D58" i="99"/>
  <c r="E58" i="99" s="1"/>
  <c r="D57" i="99"/>
  <c r="E57" i="99" s="1"/>
  <c r="E56" i="99"/>
  <c r="D56" i="99"/>
  <c r="E55" i="99"/>
  <c r="D55" i="99"/>
  <c r="E54" i="99"/>
  <c r="D54" i="99"/>
  <c r="E53" i="99"/>
  <c r="D53" i="99"/>
  <c r="E52" i="99"/>
  <c r="D52" i="99"/>
  <c r="E51" i="99"/>
  <c r="D51" i="99"/>
  <c r="E50" i="99"/>
  <c r="E59" i="99" s="1"/>
  <c r="D50" i="99"/>
  <c r="C48" i="99"/>
  <c r="B48" i="99"/>
  <c r="D47" i="99"/>
  <c r="E47" i="99" s="1"/>
  <c r="D46" i="99"/>
  <c r="F46" i="99" s="1"/>
  <c r="D45" i="99"/>
  <c r="E45" i="99" s="1"/>
  <c r="D44" i="99"/>
  <c r="F44" i="99" s="1"/>
  <c r="E43" i="99"/>
  <c r="D43" i="99"/>
  <c r="C41" i="99"/>
  <c r="B41" i="99"/>
  <c r="E40" i="99"/>
  <c r="D40" i="99"/>
  <c r="F40" i="99" s="1"/>
  <c r="D39" i="99"/>
  <c r="F39" i="99" s="1"/>
  <c r="D38" i="99"/>
  <c r="F38" i="99" s="1"/>
  <c r="D37" i="99"/>
  <c r="F37" i="99" s="1"/>
  <c r="E36" i="99"/>
  <c r="D36" i="99"/>
  <c r="F36" i="99" s="1"/>
  <c r="D35" i="99"/>
  <c r="F35" i="99" s="1"/>
  <c r="D34" i="99"/>
  <c r="D41" i="99" s="1"/>
  <c r="C32" i="99"/>
  <c r="B32" i="99"/>
  <c r="D31" i="99"/>
  <c r="E31" i="99" s="1"/>
  <c r="D30" i="99"/>
  <c r="F30" i="99" s="1"/>
  <c r="D29" i="99"/>
  <c r="E29" i="99" s="1"/>
  <c r="D28" i="99"/>
  <c r="F28" i="99" s="1"/>
  <c r="D27" i="99"/>
  <c r="F27" i="99" s="1"/>
  <c r="D26" i="99"/>
  <c r="F26" i="99" s="1"/>
  <c r="D25" i="99"/>
  <c r="F25" i="99" s="1"/>
  <c r="E24" i="99"/>
  <c r="D24" i="99"/>
  <c r="C22" i="99"/>
  <c r="B22" i="99"/>
  <c r="D21" i="99"/>
  <c r="E21" i="99" s="1"/>
  <c r="I20" i="99"/>
  <c r="I26" i="99" s="1"/>
  <c r="E20" i="99"/>
  <c r="D20" i="99"/>
  <c r="F20" i="99" s="1"/>
  <c r="D19" i="99"/>
  <c r="F19" i="99" s="1"/>
  <c r="D18" i="99"/>
  <c r="F18" i="99" s="1"/>
  <c r="D17" i="99"/>
  <c r="F17" i="99" s="1"/>
  <c r="E16" i="99"/>
  <c r="D16" i="99"/>
  <c r="F16" i="99" s="1"/>
  <c r="D15" i="99"/>
  <c r="F15" i="99" s="1"/>
  <c r="D14" i="99"/>
  <c r="F14" i="99" s="1"/>
  <c r="D13" i="99"/>
  <c r="F13" i="99" s="1"/>
  <c r="E12" i="99"/>
  <c r="E22" i="99" s="1"/>
  <c r="D12" i="99"/>
  <c r="D22" i="99" s="1"/>
  <c r="C10" i="99"/>
  <c r="B10" i="99"/>
  <c r="E9" i="99"/>
  <c r="D9" i="99"/>
  <c r="F9" i="99" s="1"/>
  <c r="D8" i="99"/>
  <c r="F8" i="99" s="1"/>
  <c r="D7" i="99"/>
  <c r="F7" i="99" s="1"/>
  <c r="D6" i="99"/>
  <c r="F6" i="99" s="1"/>
  <c r="E5" i="99"/>
  <c r="D5" i="99"/>
  <c r="F5" i="99" s="1"/>
  <c r="D4" i="99"/>
  <c r="F4" i="99" s="1"/>
  <c r="D3" i="99"/>
  <c r="D10" i="99" s="1"/>
  <c r="C81" i="98"/>
  <c r="B81" i="98"/>
  <c r="D80" i="98"/>
  <c r="F80" i="98" s="1"/>
  <c r="E79" i="98"/>
  <c r="D79" i="98"/>
  <c r="F79" i="98" s="1"/>
  <c r="D78" i="98"/>
  <c r="F78" i="98" s="1"/>
  <c r="D77" i="98"/>
  <c r="F77" i="98" s="1"/>
  <c r="D76" i="98"/>
  <c r="F76" i="98" s="1"/>
  <c r="E75" i="98"/>
  <c r="D75" i="98"/>
  <c r="F75" i="98" s="1"/>
  <c r="D74" i="98"/>
  <c r="F74" i="98" s="1"/>
  <c r="F81" i="98" s="1"/>
  <c r="C72" i="98"/>
  <c r="B72" i="98"/>
  <c r="D71" i="98"/>
  <c r="F71" i="98" s="1"/>
  <c r="E70" i="98"/>
  <c r="D70" i="98"/>
  <c r="F70" i="98" s="1"/>
  <c r="D69" i="98"/>
  <c r="F69" i="98" s="1"/>
  <c r="D68" i="98"/>
  <c r="F68" i="98" s="1"/>
  <c r="D67" i="98"/>
  <c r="F67" i="98" s="1"/>
  <c r="E66" i="98"/>
  <c r="D66" i="98"/>
  <c r="F66" i="98" s="1"/>
  <c r="D65" i="98"/>
  <c r="F65" i="98" s="1"/>
  <c r="F72" i="98" s="1"/>
  <c r="C63" i="98"/>
  <c r="B63" i="98"/>
  <c r="D62" i="98"/>
  <c r="E62" i="98" s="1"/>
  <c r="D61" i="98"/>
  <c r="D63" i="98" s="1"/>
  <c r="F59" i="98"/>
  <c r="C59" i="98"/>
  <c r="B59" i="98"/>
  <c r="D58" i="98"/>
  <c r="E58" i="98" s="1"/>
  <c r="D57" i="98"/>
  <c r="E57" i="98" s="1"/>
  <c r="D56" i="98"/>
  <c r="E56" i="98" s="1"/>
  <c r="D55" i="98"/>
  <c r="E55" i="98" s="1"/>
  <c r="D54" i="98"/>
  <c r="E54" i="98" s="1"/>
  <c r="D53" i="98"/>
  <c r="E53" i="98" s="1"/>
  <c r="D52" i="98"/>
  <c r="E52" i="98" s="1"/>
  <c r="D51" i="98"/>
  <c r="E51" i="98" s="1"/>
  <c r="D50" i="98"/>
  <c r="E50" i="98" s="1"/>
  <c r="E59" i="98" s="1"/>
  <c r="C48" i="98"/>
  <c r="B48" i="98"/>
  <c r="D47" i="98"/>
  <c r="E47" i="98" s="1"/>
  <c r="E46" i="98"/>
  <c r="D46" i="98"/>
  <c r="F46" i="98" s="1"/>
  <c r="D45" i="98"/>
  <c r="E45" i="98" s="1"/>
  <c r="D44" i="98"/>
  <c r="F44" i="98" s="1"/>
  <c r="D43" i="98"/>
  <c r="C41" i="98"/>
  <c r="B41" i="98"/>
  <c r="D40" i="98"/>
  <c r="E40" i="98" s="1"/>
  <c r="D39" i="98"/>
  <c r="F39" i="98" s="1"/>
  <c r="D38" i="98"/>
  <c r="E38" i="98" s="1"/>
  <c r="E37" i="98"/>
  <c r="D37" i="98"/>
  <c r="F37" i="98" s="1"/>
  <c r="D36" i="98"/>
  <c r="E36" i="98" s="1"/>
  <c r="D35" i="98"/>
  <c r="F35" i="98" s="1"/>
  <c r="D34" i="98"/>
  <c r="C32" i="98"/>
  <c r="B32" i="98"/>
  <c r="D31" i="98"/>
  <c r="E31" i="98" s="1"/>
  <c r="D30" i="98"/>
  <c r="F30" i="98" s="1"/>
  <c r="D29" i="98"/>
  <c r="E29" i="98" s="1"/>
  <c r="E28" i="98"/>
  <c r="D28" i="98"/>
  <c r="F28" i="98" s="1"/>
  <c r="E27" i="98"/>
  <c r="D27" i="98"/>
  <c r="F27" i="98" s="1"/>
  <c r="E26" i="98"/>
  <c r="D26" i="98"/>
  <c r="F26" i="98" s="1"/>
  <c r="E25" i="98"/>
  <c r="D25" i="98"/>
  <c r="F25" i="98" s="1"/>
  <c r="D24" i="98"/>
  <c r="D32" i="98" s="1"/>
  <c r="C22" i="98"/>
  <c r="B22" i="98"/>
  <c r="D21" i="98"/>
  <c r="E21" i="98" s="1"/>
  <c r="I20" i="98"/>
  <c r="I26" i="98" s="1"/>
  <c r="D20" i="98"/>
  <c r="E20" i="98" s="1"/>
  <c r="D19" i="98"/>
  <c r="F19" i="98" s="1"/>
  <c r="D18" i="98"/>
  <c r="E18" i="98" s="1"/>
  <c r="E17" i="98"/>
  <c r="D17" i="98"/>
  <c r="F17" i="98" s="1"/>
  <c r="D16" i="98"/>
  <c r="E16" i="98" s="1"/>
  <c r="D15" i="98"/>
  <c r="F15" i="98" s="1"/>
  <c r="D14" i="98"/>
  <c r="E14" i="98" s="1"/>
  <c r="E13" i="98"/>
  <c r="D13" i="98"/>
  <c r="F13" i="98" s="1"/>
  <c r="D12" i="98"/>
  <c r="D22" i="98" s="1"/>
  <c r="C10" i="98"/>
  <c r="B10" i="98"/>
  <c r="D9" i="98"/>
  <c r="E9" i="98" s="1"/>
  <c r="E8" i="98"/>
  <c r="D8" i="98"/>
  <c r="F8" i="98" s="1"/>
  <c r="D7" i="98"/>
  <c r="E7" i="98" s="1"/>
  <c r="D6" i="98"/>
  <c r="F6" i="98" s="1"/>
  <c r="D5" i="98"/>
  <c r="E5" i="98" s="1"/>
  <c r="E4" i="98"/>
  <c r="D4" i="98"/>
  <c r="F4" i="98" s="1"/>
  <c r="D3" i="98"/>
  <c r="D10" i="98" s="1"/>
  <c r="C81" i="97"/>
  <c r="B81" i="97"/>
  <c r="D80" i="97"/>
  <c r="F80" i="97" s="1"/>
  <c r="E79" i="97"/>
  <c r="D79" i="97"/>
  <c r="F79" i="97" s="1"/>
  <c r="D78" i="97"/>
  <c r="F78" i="97" s="1"/>
  <c r="D77" i="97"/>
  <c r="F77" i="97" s="1"/>
  <c r="D76" i="97"/>
  <c r="F76" i="97" s="1"/>
  <c r="E75" i="97"/>
  <c r="D75" i="97"/>
  <c r="F75" i="97" s="1"/>
  <c r="D74" i="97"/>
  <c r="F74" i="97" s="1"/>
  <c r="F81" i="97" s="1"/>
  <c r="C72" i="97"/>
  <c r="B72" i="97"/>
  <c r="D71" i="97"/>
  <c r="F71" i="97" s="1"/>
  <c r="E70" i="97"/>
  <c r="D70" i="97"/>
  <c r="F70" i="97" s="1"/>
  <c r="D69" i="97"/>
  <c r="F69" i="97" s="1"/>
  <c r="D68" i="97"/>
  <c r="F68" i="97" s="1"/>
  <c r="D67" i="97"/>
  <c r="F67" i="97" s="1"/>
  <c r="E66" i="97"/>
  <c r="D66" i="97"/>
  <c r="F66" i="97" s="1"/>
  <c r="D65" i="97"/>
  <c r="F65" i="97" s="1"/>
  <c r="F72" i="97" s="1"/>
  <c r="C63" i="97"/>
  <c r="B63" i="97"/>
  <c r="D62" i="97"/>
  <c r="E62" i="97" s="1"/>
  <c r="D61" i="97"/>
  <c r="D63" i="97" s="1"/>
  <c r="F59" i="97"/>
  <c r="C59" i="97"/>
  <c r="B59" i="97"/>
  <c r="D58" i="97"/>
  <c r="E58" i="97" s="1"/>
  <c r="D57" i="97"/>
  <c r="E57" i="97" s="1"/>
  <c r="D56" i="97"/>
  <c r="E56" i="97" s="1"/>
  <c r="D55" i="97"/>
  <c r="E55" i="97" s="1"/>
  <c r="D54" i="97"/>
  <c r="E54" i="97" s="1"/>
  <c r="D53" i="97"/>
  <c r="E53" i="97" s="1"/>
  <c r="D52" i="97"/>
  <c r="E52" i="97" s="1"/>
  <c r="D51" i="97"/>
  <c r="E51" i="97" s="1"/>
  <c r="D50" i="97"/>
  <c r="E50" i="97" s="1"/>
  <c r="E59" i="97" s="1"/>
  <c r="C48" i="97"/>
  <c r="B48" i="97"/>
  <c r="D47" i="97"/>
  <c r="E47" i="97" s="1"/>
  <c r="D46" i="97"/>
  <c r="F46" i="97" s="1"/>
  <c r="D45" i="97"/>
  <c r="E45" i="97" s="1"/>
  <c r="E44" i="97"/>
  <c r="D44" i="97"/>
  <c r="F44" i="97" s="1"/>
  <c r="D43" i="97"/>
  <c r="D48" i="97" s="1"/>
  <c r="C41" i="97"/>
  <c r="B41" i="97"/>
  <c r="D40" i="97"/>
  <c r="E40" i="97" s="1"/>
  <c r="E39" i="97"/>
  <c r="D39" i="97"/>
  <c r="F39" i="97" s="1"/>
  <c r="D38" i="97"/>
  <c r="E38" i="97" s="1"/>
  <c r="D37" i="97"/>
  <c r="F37" i="97" s="1"/>
  <c r="D36" i="97"/>
  <c r="E36" i="97" s="1"/>
  <c r="E35" i="97"/>
  <c r="D35" i="97"/>
  <c r="F35" i="97" s="1"/>
  <c r="D34" i="97"/>
  <c r="D41" i="97" s="1"/>
  <c r="C32" i="97"/>
  <c r="B32" i="97"/>
  <c r="D31" i="97"/>
  <c r="E31" i="97" s="1"/>
  <c r="E30" i="97"/>
  <c r="D30" i="97"/>
  <c r="F30" i="97" s="1"/>
  <c r="D29" i="97"/>
  <c r="E29" i="97" s="1"/>
  <c r="D28" i="97"/>
  <c r="F28" i="97" s="1"/>
  <c r="D27" i="97"/>
  <c r="F27" i="97" s="1"/>
  <c r="D26" i="97"/>
  <c r="F26" i="97" s="1"/>
  <c r="D25" i="97"/>
  <c r="F25" i="97" s="1"/>
  <c r="D24" i="97"/>
  <c r="C22" i="97"/>
  <c r="B22" i="97"/>
  <c r="D21" i="97"/>
  <c r="E21" i="97" s="1"/>
  <c r="I20" i="97"/>
  <c r="I26" i="97" s="1"/>
  <c r="D20" i="97"/>
  <c r="E20" i="97" s="1"/>
  <c r="D19" i="97"/>
  <c r="F19" i="97" s="1"/>
  <c r="D18" i="97"/>
  <c r="E18" i="97" s="1"/>
  <c r="E17" i="97"/>
  <c r="D17" i="97"/>
  <c r="F17" i="97" s="1"/>
  <c r="D16" i="97"/>
  <c r="E16" i="97" s="1"/>
  <c r="D15" i="97"/>
  <c r="F15" i="97" s="1"/>
  <c r="D14" i="97"/>
  <c r="E14" i="97" s="1"/>
  <c r="E13" i="97"/>
  <c r="D13" i="97"/>
  <c r="F13" i="97" s="1"/>
  <c r="D12" i="97"/>
  <c r="D22" i="97" s="1"/>
  <c r="C10" i="97"/>
  <c r="B10" i="97"/>
  <c r="D9" i="97"/>
  <c r="E9" i="97" s="1"/>
  <c r="E8" i="97"/>
  <c r="D8" i="97"/>
  <c r="F8" i="97" s="1"/>
  <c r="D7" i="97"/>
  <c r="E7" i="97" s="1"/>
  <c r="D6" i="97"/>
  <c r="F6" i="97" s="1"/>
  <c r="D5" i="97"/>
  <c r="E5" i="97" s="1"/>
  <c r="E4" i="97"/>
  <c r="D4" i="97"/>
  <c r="F4" i="97" s="1"/>
  <c r="D3" i="97"/>
  <c r="D10" i="97" s="1"/>
  <c r="C81" i="96"/>
  <c r="B81" i="96"/>
  <c r="D80" i="96"/>
  <c r="F80" i="96" s="1"/>
  <c r="E79" i="96"/>
  <c r="D79" i="96"/>
  <c r="F79" i="96" s="1"/>
  <c r="D78" i="96"/>
  <c r="F78" i="96" s="1"/>
  <c r="D77" i="96"/>
  <c r="F77" i="96" s="1"/>
  <c r="D76" i="96"/>
  <c r="F76" i="96" s="1"/>
  <c r="E75" i="96"/>
  <c r="D75" i="96"/>
  <c r="F75" i="96" s="1"/>
  <c r="D74" i="96"/>
  <c r="F74" i="96" s="1"/>
  <c r="F81" i="96" s="1"/>
  <c r="C72" i="96"/>
  <c r="B72" i="96"/>
  <c r="D71" i="96"/>
  <c r="F71" i="96" s="1"/>
  <c r="E70" i="96"/>
  <c r="D70" i="96"/>
  <c r="F70" i="96" s="1"/>
  <c r="D69" i="96"/>
  <c r="F69" i="96" s="1"/>
  <c r="D68" i="96"/>
  <c r="F68" i="96" s="1"/>
  <c r="D67" i="96"/>
  <c r="F67" i="96" s="1"/>
  <c r="E66" i="96"/>
  <c r="D66" i="96"/>
  <c r="F66" i="96" s="1"/>
  <c r="D65" i="96"/>
  <c r="F65" i="96" s="1"/>
  <c r="F72" i="96" s="1"/>
  <c r="C63" i="96"/>
  <c r="B63" i="96"/>
  <c r="D62" i="96"/>
  <c r="E62" i="96" s="1"/>
  <c r="D61" i="96"/>
  <c r="D63" i="96" s="1"/>
  <c r="F59" i="96"/>
  <c r="C59" i="96"/>
  <c r="B59" i="96"/>
  <c r="E58" i="96"/>
  <c r="D58" i="96"/>
  <c r="E57" i="96"/>
  <c r="D57" i="96"/>
  <c r="E56" i="96"/>
  <c r="D56" i="96"/>
  <c r="E55" i="96"/>
  <c r="D55" i="96"/>
  <c r="E54" i="96"/>
  <c r="D54" i="96"/>
  <c r="E53" i="96"/>
  <c r="D53" i="96"/>
  <c r="E52" i="96"/>
  <c r="D52" i="96"/>
  <c r="E51" i="96"/>
  <c r="D51" i="96"/>
  <c r="D50" i="96"/>
  <c r="E50" i="96" s="1"/>
  <c r="E59" i="96" s="1"/>
  <c r="C48" i="96"/>
  <c r="B48" i="96"/>
  <c r="D47" i="96"/>
  <c r="E47" i="96" s="1"/>
  <c r="D46" i="96"/>
  <c r="F46" i="96" s="1"/>
  <c r="D45" i="96"/>
  <c r="E45" i="96" s="1"/>
  <c r="D44" i="96"/>
  <c r="F44" i="96" s="1"/>
  <c r="D43" i="96"/>
  <c r="C41" i="96"/>
  <c r="B41" i="96"/>
  <c r="D40" i="96"/>
  <c r="E40" i="96" s="1"/>
  <c r="D39" i="96"/>
  <c r="F39" i="96" s="1"/>
  <c r="D38" i="96"/>
  <c r="E38" i="96" s="1"/>
  <c r="E37" i="96"/>
  <c r="D37" i="96"/>
  <c r="F37" i="96" s="1"/>
  <c r="D36" i="96"/>
  <c r="E36" i="96" s="1"/>
  <c r="D35" i="96"/>
  <c r="F35" i="96" s="1"/>
  <c r="D34" i="96"/>
  <c r="C32" i="96"/>
  <c r="B32" i="96"/>
  <c r="D31" i="96"/>
  <c r="E31" i="96" s="1"/>
  <c r="D30" i="96"/>
  <c r="F30" i="96" s="1"/>
  <c r="D29" i="96"/>
  <c r="E29" i="96" s="1"/>
  <c r="E28" i="96"/>
  <c r="D28" i="96"/>
  <c r="F28" i="96" s="1"/>
  <c r="E27" i="96"/>
  <c r="D27" i="96"/>
  <c r="F27" i="96" s="1"/>
  <c r="E26" i="96"/>
  <c r="D26" i="96"/>
  <c r="F26" i="96" s="1"/>
  <c r="E25" i="96"/>
  <c r="D25" i="96"/>
  <c r="F25" i="96" s="1"/>
  <c r="D24" i="96"/>
  <c r="D32" i="96" s="1"/>
  <c r="C22" i="96"/>
  <c r="B22" i="96"/>
  <c r="D21" i="96"/>
  <c r="E21" i="96" s="1"/>
  <c r="I20" i="96"/>
  <c r="I26" i="96" s="1"/>
  <c r="D20" i="96"/>
  <c r="E20" i="96" s="1"/>
  <c r="E19" i="96"/>
  <c r="D19" i="96"/>
  <c r="F19" i="96" s="1"/>
  <c r="D18" i="96"/>
  <c r="E18" i="96" s="1"/>
  <c r="D17" i="96"/>
  <c r="F17" i="96" s="1"/>
  <c r="D16" i="96"/>
  <c r="E16" i="96" s="1"/>
  <c r="E15" i="96"/>
  <c r="D15" i="96"/>
  <c r="F15" i="96" s="1"/>
  <c r="D14" i="96"/>
  <c r="E14" i="96" s="1"/>
  <c r="D13" i="96"/>
  <c r="F13" i="96" s="1"/>
  <c r="D12" i="96"/>
  <c r="D22" i="96" s="1"/>
  <c r="C10" i="96"/>
  <c r="B10" i="96"/>
  <c r="D9" i="96"/>
  <c r="E9" i="96" s="1"/>
  <c r="D8" i="96"/>
  <c r="F8" i="96" s="1"/>
  <c r="D7" i="96"/>
  <c r="E7" i="96" s="1"/>
  <c r="E6" i="96"/>
  <c r="D6" i="96"/>
  <c r="F6" i="96" s="1"/>
  <c r="D5" i="96"/>
  <c r="E5" i="96" s="1"/>
  <c r="D4" i="96"/>
  <c r="F4" i="96" s="1"/>
  <c r="D3" i="96"/>
  <c r="C81" i="95"/>
  <c r="B81" i="95"/>
  <c r="D80" i="95"/>
  <c r="F80" i="95" s="1"/>
  <c r="D79" i="95"/>
  <c r="F79" i="95" s="1"/>
  <c r="D78" i="95"/>
  <c r="F78" i="95" s="1"/>
  <c r="E77" i="95"/>
  <c r="D77" i="95"/>
  <c r="F77" i="95" s="1"/>
  <c r="D76" i="95"/>
  <c r="F76" i="95" s="1"/>
  <c r="D75" i="95"/>
  <c r="F75" i="95" s="1"/>
  <c r="D74" i="95"/>
  <c r="F74" i="95" s="1"/>
  <c r="C72" i="95"/>
  <c r="B72" i="95"/>
  <c r="D71" i="95"/>
  <c r="F71" i="95" s="1"/>
  <c r="D70" i="95"/>
  <c r="F70" i="95" s="1"/>
  <c r="D69" i="95"/>
  <c r="F69" i="95" s="1"/>
  <c r="E68" i="95"/>
  <c r="D68" i="95"/>
  <c r="F68" i="95" s="1"/>
  <c r="D67" i="95"/>
  <c r="F67" i="95" s="1"/>
  <c r="D66" i="95"/>
  <c r="F66" i="95" s="1"/>
  <c r="D65" i="95"/>
  <c r="F65" i="95" s="1"/>
  <c r="C63" i="95"/>
  <c r="B63" i="95"/>
  <c r="D62" i="95"/>
  <c r="E62" i="95" s="1"/>
  <c r="D61" i="95"/>
  <c r="F59" i="95"/>
  <c r="C59" i="95"/>
  <c r="B59" i="95"/>
  <c r="D58" i="95"/>
  <c r="E58" i="95" s="1"/>
  <c r="D57" i="95"/>
  <c r="E57" i="95" s="1"/>
  <c r="D56" i="95"/>
  <c r="E56" i="95" s="1"/>
  <c r="D55" i="95"/>
  <c r="E55" i="95" s="1"/>
  <c r="D54" i="95"/>
  <c r="E54" i="95" s="1"/>
  <c r="D53" i="95"/>
  <c r="E53" i="95" s="1"/>
  <c r="D52" i="95"/>
  <c r="E52" i="95" s="1"/>
  <c r="D51" i="95"/>
  <c r="E51" i="95" s="1"/>
  <c r="D50" i="95"/>
  <c r="D59" i="95" s="1"/>
  <c r="C48" i="95"/>
  <c r="B48" i="95"/>
  <c r="D47" i="95"/>
  <c r="E47" i="95" s="1"/>
  <c r="D46" i="95"/>
  <c r="F46" i="95" s="1"/>
  <c r="D45" i="95"/>
  <c r="E45" i="95" s="1"/>
  <c r="E44" i="95"/>
  <c r="D44" i="95"/>
  <c r="F44" i="95" s="1"/>
  <c r="D43" i="95"/>
  <c r="D48" i="95" s="1"/>
  <c r="C41" i="95"/>
  <c r="B41" i="95"/>
  <c r="D40" i="95"/>
  <c r="E40" i="95" s="1"/>
  <c r="E39" i="95"/>
  <c r="D39" i="95"/>
  <c r="F39" i="95" s="1"/>
  <c r="D38" i="95"/>
  <c r="E38" i="95" s="1"/>
  <c r="D37" i="95"/>
  <c r="F37" i="95" s="1"/>
  <c r="D36" i="95"/>
  <c r="E36" i="95" s="1"/>
  <c r="E35" i="95"/>
  <c r="D35" i="95"/>
  <c r="F35" i="95" s="1"/>
  <c r="D34" i="95"/>
  <c r="D41" i="95" s="1"/>
  <c r="C32" i="95"/>
  <c r="B32" i="95"/>
  <c r="D31" i="95"/>
  <c r="E31" i="95" s="1"/>
  <c r="E30" i="95"/>
  <c r="D30" i="95"/>
  <c r="F30" i="95" s="1"/>
  <c r="D29" i="95"/>
  <c r="E29" i="95" s="1"/>
  <c r="D28" i="95"/>
  <c r="F28" i="95" s="1"/>
  <c r="D27" i="95"/>
  <c r="F27" i="95" s="1"/>
  <c r="D26" i="95"/>
  <c r="F26" i="95" s="1"/>
  <c r="D25" i="95"/>
  <c r="F25" i="95" s="1"/>
  <c r="D24" i="95"/>
  <c r="C22" i="95"/>
  <c r="B22" i="95"/>
  <c r="D21" i="95"/>
  <c r="E21" i="95" s="1"/>
  <c r="I20" i="95"/>
  <c r="I26" i="95" s="1"/>
  <c r="D20" i="95"/>
  <c r="E20" i="95" s="1"/>
  <c r="D19" i="95"/>
  <c r="F19" i="95" s="1"/>
  <c r="D18" i="95"/>
  <c r="E18" i="95" s="1"/>
  <c r="E17" i="95"/>
  <c r="D17" i="95"/>
  <c r="F17" i="95" s="1"/>
  <c r="D16" i="95"/>
  <c r="E16" i="95" s="1"/>
  <c r="D15" i="95"/>
  <c r="F15" i="95" s="1"/>
  <c r="D14" i="95"/>
  <c r="E14" i="95" s="1"/>
  <c r="E13" i="95"/>
  <c r="D13" i="95"/>
  <c r="F13" i="95" s="1"/>
  <c r="D12" i="95"/>
  <c r="D22" i="95" s="1"/>
  <c r="C10" i="95"/>
  <c r="B10" i="95"/>
  <c r="D9" i="95"/>
  <c r="E9" i="95" s="1"/>
  <c r="E8" i="95"/>
  <c r="D8" i="95"/>
  <c r="F8" i="95" s="1"/>
  <c r="D7" i="95"/>
  <c r="E7" i="95" s="1"/>
  <c r="D6" i="95"/>
  <c r="F6" i="95" s="1"/>
  <c r="D5" i="95"/>
  <c r="E5" i="95" s="1"/>
  <c r="E4" i="95"/>
  <c r="D4" i="95"/>
  <c r="F4" i="95" s="1"/>
  <c r="D3" i="95"/>
  <c r="D10" i="95" s="1"/>
  <c r="C81" i="94"/>
  <c r="B81" i="94"/>
  <c r="D80" i="94"/>
  <c r="F80" i="94" s="1"/>
  <c r="E79" i="94"/>
  <c r="D79" i="94"/>
  <c r="F79" i="94" s="1"/>
  <c r="D78" i="94"/>
  <c r="F78" i="94" s="1"/>
  <c r="D77" i="94"/>
  <c r="F77" i="94" s="1"/>
  <c r="D76" i="94"/>
  <c r="F76" i="94" s="1"/>
  <c r="E75" i="94"/>
  <c r="D75" i="94"/>
  <c r="F75" i="94" s="1"/>
  <c r="D74" i="94"/>
  <c r="F74" i="94" s="1"/>
  <c r="F81" i="94" s="1"/>
  <c r="C72" i="94"/>
  <c r="B72" i="94"/>
  <c r="D71" i="94"/>
  <c r="F71" i="94" s="1"/>
  <c r="E70" i="94"/>
  <c r="D70" i="94"/>
  <c r="F70" i="94" s="1"/>
  <c r="D69" i="94"/>
  <c r="F69" i="94" s="1"/>
  <c r="D68" i="94"/>
  <c r="F68" i="94" s="1"/>
  <c r="D67" i="94"/>
  <c r="F67" i="94" s="1"/>
  <c r="E66" i="94"/>
  <c r="D66" i="94"/>
  <c r="F66" i="94" s="1"/>
  <c r="D65" i="94"/>
  <c r="F65" i="94" s="1"/>
  <c r="F72" i="94" s="1"/>
  <c r="C63" i="94"/>
  <c r="B63" i="94"/>
  <c r="D62" i="94"/>
  <c r="E62" i="94" s="1"/>
  <c r="D61" i="94"/>
  <c r="D63" i="94" s="1"/>
  <c r="F59" i="94"/>
  <c r="C59" i="94"/>
  <c r="B59" i="94"/>
  <c r="E58" i="94"/>
  <c r="D58" i="94"/>
  <c r="E57" i="94"/>
  <c r="D57" i="94"/>
  <c r="E56" i="94"/>
  <c r="D56" i="94"/>
  <c r="E55" i="94"/>
  <c r="D55" i="94"/>
  <c r="E54" i="94"/>
  <c r="D54" i="94"/>
  <c r="E53" i="94"/>
  <c r="D53" i="94"/>
  <c r="E52" i="94"/>
  <c r="D52" i="94"/>
  <c r="E51" i="94"/>
  <c r="D51" i="94"/>
  <c r="E50" i="94"/>
  <c r="E59" i="94" s="1"/>
  <c r="D50" i="94"/>
  <c r="D59" i="94" s="1"/>
  <c r="C48" i="94"/>
  <c r="B48" i="94"/>
  <c r="E47" i="94"/>
  <c r="D47" i="94"/>
  <c r="F47" i="94" s="1"/>
  <c r="D46" i="94"/>
  <c r="F46" i="94" s="1"/>
  <c r="D45" i="94"/>
  <c r="E45" i="94" s="1"/>
  <c r="E44" i="94"/>
  <c r="D44" i="94"/>
  <c r="F44" i="94" s="1"/>
  <c r="D43" i="94"/>
  <c r="D48" i="94" s="1"/>
  <c r="C41" i="94"/>
  <c r="B41" i="94"/>
  <c r="D40" i="94"/>
  <c r="E40" i="94" s="1"/>
  <c r="E39" i="94"/>
  <c r="D39" i="94"/>
  <c r="F39" i="94" s="1"/>
  <c r="D38" i="94"/>
  <c r="E38" i="94" s="1"/>
  <c r="D37" i="94"/>
  <c r="F37" i="94" s="1"/>
  <c r="D36" i="94"/>
  <c r="E36" i="94" s="1"/>
  <c r="E35" i="94"/>
  <c r="D35" i="94"/>
  <c r="F35" i="94" s="1"/>
  <c r="D34" i="94"/>
  <c r="D41" i="94" s="1"/>
  <c r="C32" i="94"/>
  <c r="B32" i="94"/>
  <c r="D31" i="94"/>
  <c r="E31" i="94" s="1"/>
  <c r="E30" i="94"/>
  <c r="D30" i="94"/>
  <c r="F30" i="94" s="1"/>
  <c r="D29" i="94"/>
  <c r="E29" i="94" s="1"/>
  <c r="D28" i="94"/>
  <c r="F28" i="94" s="1"/>
  <c r="D27" i="94"/>
  <c r="F27" i="94" s="1"/>
  <c r="D26" i="94"/>
  <c r="F26" i="94" s="1"/>
  <c r="D25" i="94"/>
  <c r="F25" i="94" s="1"/>
  <c r="D24" i="94"/>
  <c r="C22" i="94"/>
  <c r="B22" i="94"/>
  <c r="D21" i="94"/>
  <c r="E21" i="94" s="1"/>
  <c r="I20" i="94"/>
  <c r="I26" i="94" s="1"/>
  <c r="D20" i="94"/>
  <c r="E20" i="94" s="1"/>
  <c r="D19" i="94"/>
  <c r="F19" i="94" s="1"/>
  <c r="D18" i="94"/>
  <c r="E18" i="94" s="1"/>
  <c r="E17" i="94"/>
  <c r="D17" i="94"/>
  <c r="F17" i="94" s="1"/>
  <c r="D16" i="94"/>
  <c r="E16" i="94" s="1"/>
  <c r="D15" i="94"/>
  <c r="F15" i="94" s="1"/>
  <c r="D14" i="94"/>
  <c r="E14" i="94" s="1"/>
  <c r="E13" i="94"/>
  <c r="D13" i="94"/>
  <c r="F13" i="94" s="1"/>
  <c r="D12" i="94"/>
  <c r="D22" i="94" s="1"/>
  <c r="C10" i="94"/>
  <c r="B10" i="94"/>
  <c r="D9" i="94"/>
  <c r="E9" i="94" s="1"/>
  <c r="E8" i="94"/>
  <c r="D8" i="94"/>
  <c r="F8" i="94" s="1"/>
  <c r="D7" i="94"/>
  <c r="E7" i="94" s="1"/>
  <c r="D6" i="94"/>
  <c r="F6" i="94" s="1"/>
  <c r="D5" i="94"/>
  <c r="E5" i="94" s="1"/>
  <c r="E4" i="94"/>
  <c r="D4" i="94"/>
  <c r="F4" i="94" s="1"/>
  <c r="D3" i="94"/>
  <c r="D10" i="94" s="1"/>
  <c r="C81" i="93"/>
  <c r="B81" i="93"/>
  <c r="D80" i="93"/>
  <c r="F80" i="93" s="1"/>
  <c r="E79" i="93"/>
  <c r="D79" i="93"/>
  <c r="F79" i="93" s="1"/>
  <c r="D78" i="93"/>
  <c r="F78" i="93" s="1"/>
  <c r="D77" i="93"/>
  <c r="F77" i="93" s="1"/>
  <c r="D76" i="93"/>
  <c r="F76" i="93" s="1"/>
  <c r="E75" i="93"/>
  <c r="D75" i="93"/>
  <c r="F75" i="93" s="1"/>
  <c r="D74" i="93"/>
  <c r="F74" i="93" s="1"/>
  <c r="F81" i="93" s="1"/>
  <c r="C72" i="93"/>
  <c r="B72" i="93"/>
  <c r="D71" i="93"/>
  <c r="F71" i="93" s="1"/>
  <c r="E70" i="93"/>
  <c r="D70" i="93"/>
  <c r="F70" i="93" s="1"/>
  <c r="D69" i="93"/>
  <c r="F69" i="93" s="1"/>
  <c r="D68" i="93"/>
  <c r="F68" i="93" s="1"/>
  <c r="D67" i="93"/>
  <c r="F67" i="93" s="1"/>
  <c r="E66" i="93"/>
  <c r="D66" i="93"/>
  <c r="F66" i="93" s="1"/>
  <c r="D65" i="93"/>
  <c r="F65" i="93" s="1"/>
  <c r="F72" i="93" s="1"/>
  <c r="C63" i="93"/>
  <c r="B63" i="93"/>
  <c r="D62" i="93"/>
  <c r="E62" i="93" s="1"/>
  <c r="D61" i="93"/>
  <c r="D63" i="93" s="1"/>
  <c r="F59" i="93"/>
  <c r="C59" i="93"/>
  <c r="B59" i="93"/>
  <c r="E58" i="93"/>
  <c r="D58" i="93"/>
  <c r="E57" i="93"/>
  <c r="D57" i="93"/>
  <c r="E56" i="93"/>
  <c r="D56" i="93"/>
  <c r="E55" i="93"/>
  <c r="D55" i="93"/>
  <c r="D54" i="93"/>
  <c r="E54" i="93" s="1"/>
  <c r="D53" i="93"/>
  <c r="E53" i="93" s="1"/>
  <c r="D52" i="93"/>
  <c r="E52" i="93" s="1"/>
  <c r="D51" i="93"/>
  <c r="E51" i="93" s="1"/>
  <c r="D50" i="93"/>
  <c r="D59" i="93" s="1"/>
  <c r="C48" i="93"/>
  <c r="B48" i="93"/>
  <c r="D47" i="93"/>
  <c r="F47" i="93" s="1"/>
  <c r="D46" i="93"/>
  <c r="F46" i="93" s="1"/>
  <c r="E45" i="93"/>
  <c r="D45" i="93"/>
  <c r="F45" i="93" s="1"/>
  <c r="D44" i="93"/>
  <c r="F44" i="93" s="1"/>
  <c r="D43" i="93"/>
  <c r="D48" i="93" s="1"/>
  <c r="C41" i="93"/>
  <c r="B41" i="93"/>
  <c r="D40" i="93"/>
  <c r="F40" i="93" s="1"/>
  <c r="D39" i="93"/>
  <c r="F39" i="93" s="1"/>
  <c r="E38" i="93"/>
  <c r="D38" i="93"/>
  <c r="F38" i="93" s="1"/>
  <c r="D37" i="93"/>
  <c r="F37" i="93" s="1"/>
  <c r="D36" i="93"/>
  <c r="F36" i="93" s="1"/>
  <c r="D35" i="93"/>
  <c r="F35" i="93" s="1"/>
  <c r="E34" i="93"/>
  <c r="D34" i="93"/>
  <c r="C32" i="93"/>
  <c r="B32" i="93"/>
  <c r="E31" i="93"/>
  <c r="D31" i="93"/>
  <c r="F31" i="93" s="1"/>
  <c r="D30" i="93"/>
  <c r="F30" i="93" s="1"/>
  <c r="D29" i="93"/>
  <c r="F29" i="93" s="1"/>
  <c r="D28" i="93"/>
  <c r="F28" i="93" s="1"/>
  <c r="D27" i="93"/>
  <c r="F27" i="93" s="1"/>
  <c r="D26" i="93"/>
  <c r="F26" i="93" s="1"/>
  <c r="D25" i="93"/>
  <c r="F25" i="93" s="1"/>
  <c r="D24" i="93"/>
  <c r="D32" i="93" s="1"/>
  <c r="C22" i="93"/>
  <c r="B22" i="93"/>
  <c r="D21" i="93"/>
  <c r="F21" i="93" s="1"/>
  <c r="I20" i="93"/>
  <c r="I26" i="93" s="1"/>
  <c r="E20" i="93"/>
  <c r="D20" i="93"/>
  <c r="F20" i="93" s="1"/>
  <c r="D19" i="93"/>
  <c r="F19" i="93" s="1"/>
  <c r="D18" i="93"/>
  <c r="F18" i="93" s="1"/>
  <c r="D17" i="93"/>
  <c r="F17" i="93" s="1"/>
  <c r="E16" i="93"/>
  <c r="D16" i="93"/>
  <c r="F16" i="93" s="1"/>
  <c r="D15" i="93"/>
  <c r="F15" i="93" s="1"/>
  <c r="D14" i="93"/>
  <c r="F14" i="93" s="1"/>
  <c r="D13" i="93"/>
  <c r="F13" i="93" s="1"/>
  <c r="E12" i="93"/>
  <c r="E22" i="93" s="1"/>
  <c r="D12" i="93"/>
  <c r="D22" i="93" s="1"/>
  <c r="C10" i="93"/>
  <c r="B10" i="93"/>
  <c r="E9" i="93"/>
  <c r="D9" i="93"/>
  <c r="F9" i="93" s="1"/>
  <c r="D8" i="93"/>
  <c r="F8" i="93" s="1"/>
  <c r="D7" i="93"/>
  <c r="F7" i="93" s="1"/>
  <c r="D6" i="93"/>
  <c r="F6" i="93" s="1"/>
  <c r="E5" i="93"/>
  <c r="D5" i="93"/>
  <c r="F5" i="93" s="1"/>
  <c r="D4" i="93"/>
  <c r="F4" i="93" s="1"/>
  <c r="D3" i="93"/>
  <c r="D10" i="93" s="1"/>
  <c r="C81" i="92"/>
  <c r="B81" i="92"/>
  <c r="D80" i="92"/>
  <c r="F80" i="92" s="1"/>
  <c r="E79" i="92"/>
  <c r="D79" i="92"/>
  <c r="F79" i="92" s="1"/>
  <c r="D78" i="92"/>
  <c r="F78" i="92" s="1"/>
  <c r="D77" i="92"/>
  <c r="F77" i="92" s="1"/>
  <c r="D76" i="92"/>
  <c r="F76" i="92" s="1"/>
  <c r="E75" i="92"/>
  <c r="D75" i="92"/>
  <c r="F75" i="92" s="1"/>
  <c r="D74" i="92"/>
  <c r="F74" i="92" s="1"/>
  <c r="F81" i="92" s="1"/>
  <c r="C72" i="92"/>
  <c r="B72" i="92"/>
  <c r="D71" i="92"/>
  <c r="F71" i="92" s="1"/>
  <c r="E70" i="92"/>
  <c r="D70" i="92"/>
  <c r="F70" i="92" s="1"/>
  <c r="D69" i="92"/>
  <c r="F69" i="92" s="1"/>
  <c r="D68" i="92"/>
  <c r="F68" i="92" s="1"/>
  <c r="D67" i="92"/>
  <c r="F67" i="92" s="1"/>
  <c r="E66" i="92"/>
  <c r="D66" i="92"/>
  <c r="F66" i="92" s="1"/>
  <c r="D65" i="92"/>
  <c r="F65" i="92" s="1"/>
  <c r="F72" i="92" s="1"/>
  <c r="C63" i="92"/>
  <c r="B63" i="92"/>
  <c r="D62" i="92"/>
  <c r="E62" i="92" s="1"/>
  <c r="D61" i="92"/>
  <c r="D63" i="92" s="1"/>
  <c r="F59" i="92"/>
  <c r="C59" i="92"/>
  <c r="B59" i="92"/>
  <c r="E58" i="92"/>
  <c r="D58" i="92"/>
  <c r="E57" i="92"/>
  <c r="D57" i="92"/>
  <c r="E56" i="92"/>
  <c r="D56" i="92"/>
  <c r="E55" i="92"/>
  <c r="D55" i="92"/>
  <c r="E54" i="92"/>
  <c r="D54" i="92"/>
  <c r="E53" i="92"/>
  <c r="D53" i="92"/>
  <c r="E52" i="92"/>
  <c r="D52" i="92"/>
  <c r="E51" i="92"/>
  <c r="D51" i="92"/>
  <c r="E50" i="92"/>
  <c r="E59" i="92" s="1"/>
  <c r="D50" i="92"/>
  <c r="D59" i="92" s="1"/>
  <c r="C48" i="92"/>
  <c r="B48" i="92"/>
  <c r="E47" i="92"/>
  <c r="D47" i="92"/>
  <c r="F47" i="92" s="1"/>
  <c r="D46" i="92"/>
  <c r="F46" i="92" s="1"/>
  <c r="D45" i="92"/>
  <c r="F45" i="92" s="1"/>
  <c r="D44" i="92"/>
  <c r="E44" i="92" s="1"/>
  <c r="E43" i="92"/>
  <c r="D43" i="92"/>
  <c r="C41" i="92"/>
  <c r="B41" i="92"/>
  <c r="E40" i="92"/>
  <c r="D40" i="92"/>
  <c r="F40" i="92" s="1"/>
  <c r="D39" i="92"/>
  <c r="E39" i="92" s="1"/>
  <c r="D38" i="92"/>
  <c r="F38" i="92" s="1"/>
  <c r="D37" i="92"/>
  <c r="E37" i="92" s="1"/>
  <c r="E36" i="92"/>
  <c r="D36" i="92"/>
  <c r="F36" i="92" s="1"/>
  <c r="D35" i="92"/>
  <c r="E35" i="92" s="1"/>
  <c r="D34" i="92"/>
  <c r="F34" i="92" s="1"/>
  <c r="C32" i="92"/>
  <c r="B32" i="92"/>
  <c r="D31" i="92"/>
  <c r="F31" i="92" s="1"/>
  <c r="D30" i="92"/>
  <c r="F30" i="92" s="1"/>
  <c r="E29" i="92"/>
  <c r="D29" i="92"/>
  <c r="F29" i="92" s="1"/>
  <c r="D28" i="92"/>
  <c r="F28" i="92" s="1"/>
  <c r="D27" i="92"/>
  <c r="F27" i="92" s="1"/>
  <c r="D26" i="92"/>
  <c r="F26" i="92" s="1"/>
  <c r="D25" i="92"/>
  <c r="E24" i="92"/>
  <c r="D24" i="92"/>
  <c r="F24" i="92" s="1"/>
  <c r="D22" i="92"/>
  <c r="C22" i="92"/>
  <c r="B22" i="92"/>
  <c r="D21" i="92"/>
  <c r="F21" i="92" s="1"/>
  <c r="I20" i="92"/>
  <c r="I26" i="92" s="1"/>
  <c r="E20" i="92"/>
  <c r="D20" i="92"/>
  <c r="F20" i="92" s="1"/>
  <c r="D19" i="92"/>
  <c r="F19" i="92" s="1"/>
  <c r="D18" i="92"/>
  <c r="F18" i="92" s="1"/>
  <c r="D17" i="92"/>
  <c r="F17" i="92" s="1"/>
  <c r="E16" i="92"/>
  <c r="D16" i="92"/>
  <c r="F16" i="92" s="1"/>
  <c r="D15" i="92"/>
  <c r="F15" i="92" s="1"/>
  <c r="D14" i="92"/>
  <c r="F14" i="92" s="1"/>
  <c r="D13" i="92"/>
  <c r="F13" i="92" s="1"/>
  <c r="E12" i="92"/>
  <c r="E22" i="92" s="1"/>
  <c r="D12" i="92"/>
  <c r="F12" i="92" s="1"/>
  <c r="F22" i="92" s="1"/>
  <c r="C10" i="92"/>
  <c r="B10" i="92"/>
  <c r="E9" i="92"/>
  <c r="D9" i="92"/>
  <c r="F9" i="92" s="1"/>
  <c r="D8" i="92"/>
  <c r="F8" i="92" s="1"/>
  <c r="D7" i="92"/>
  <c r="F7" i="92" s="1"/>
  <c r="D6" i="92"/>
  <c r="F6" i="92" s="1"/>
  <c r="E5" i="92"/>
  <c r="D5" i="92"/>
  <c r="F5" i="92" s="1"/>
  <c r="D4" i="92"/>
  <c r="D3" i="92"/>
  <c r="F3" i="92" s="1"/>
  <c r="C81" i="91"/>
  <c r="B81" i="91"/>
  <c r="D80" i="91"/>
  <c r="F80" i="91" s="1"/>
  <c r="E79" i="91"/>
  <c r="D79" i="91"/>
  <c r="F79" i="91" s="1"/>
  <c r="D78" i="91"/>
  <c r="F78" i="91" s="1"/>
  <c r="D77" i="91"/>
  <c r="F77" i="91" s="1"/>
  <c r="D76" i="91"/>
  <c r="F76" i="91" s="1"/>
  <c r="E75" i="91"/>
  <c r="D75" i="91"/>
  <c r="F75" i="91" s="1"/>
  <c r="D74" i="91"/>
  <c r="F74" i="91" s="1"/>
  <c r="F81" i="91" s="1"/>
  <c r="C72" i="91"/>
  <c r="B72" i="91"/>
  <c r="D71" i="91"/>
  <c r="F71" i="91" s="1"/>
  <c r="E70" i="91"/>
  <c r="D70" i="91"/>
  <c r="F70" i="91" s="1"/>
  <c r="D69" i="91"/>
  <c r="F69" i="91" s="1"/>
  <c r="D68" i="91"/>
  <c r="F68" i="91" s="1"/>
  <c r="D67" i="91"/>
  <c r="F67" i="91" s="1"/>
  <c r="E66" i="91"/>
  <c r="D66" i="91"/>
  <c r="F66" i="91" s="1"/>
  <c r="D65" i="91"/>
  <c r="F65" i="91" s="1"/>
  <c r="F72" i="91" s="1"/>
  <c r="C63" i="91"/>
  <c r="B63" i="91"/>
  <c r="D62" i="91"/>
  <c r="E62" i="91" s="1"/>
  <c r="D61" i="91"/>
  <c r="D63" i="91" s="1"/>
  <c r="F59" i="91"/>
  <c r="C59" i="91"/>
  <c r="B59" i="91"/>
  <c r="E58" i="91"/>
  <c r="D58" i="91"/>
  <c r="E57" i="91"/>
  <c r="D57" i="91"/>
  <c r="E56" i="91"/>
  <c r="D56" i="91"/>
  <c r="E55" i="91"/>
  <c r="D55" i="91"/>
  <c r="E54" i="91"/>
  <c r="D54" i="91"/>
  <c r="E53" i="91"/>
  <c r="D53" i="91"/>
  <c r="E52" i="91"/>
  <c r="D52" i="91"/>
  <c r="E51" i="91"/>
  <c r="D51" i="91"/>
  <c r="E50" i="91"/>
  <c r="E59" i="91" s="1"/>
  <c r="D50" i="91"/>
  <c r="D59" i="91" s="1"/>
  <c r="C48" i="91"/>
  <c r="B48" i="91"/>
  <c r="E47" i="91"/>
  <c r="D47" i="91"/>
  <c r="F47" i="91" s="1"/>
  <c r="D46" i="91"/>
  <c r="F46" i="91" s="1"/>
  <c r="D45" i="91"/>
  <c r="F45" i="91" s="1"/>
  <c r="D44" i="91"/>
  <c r="F44" i="91" s="1"/>
  <c r="E43" i="91"/>
  <c r="D43" i="91"/>
  <c r="C41" i="91"/>
  <c r="B41" i="91"/>
  <c r="E40" i="91"/>
  <c r="D40" i="91"/>
  <c r="F40" i="91" s="1"/>
  <c r="D39" i="91"/>
  <c r="F39" i="91" s="1"/>
  <c r="D38" i="91"/>
  <c r="F38" i="91" s="1"/>
  <c r="D37" i="91"/>
  <c r="F37" i="91" s="1"/>
  <c r="E36" i="91"/>
  <c r="D36" i="91"/>
  <c r="F36" i="91" s="1"/>
  <c r="D35" i="91"/>
  <c r="F35" i="91" s="1"/>
  <c r="D34" i="91"/>
  <c r="D41" i="91" s="1"/>
  <c r="C32" i="91"/>
  <c r="B32" i="91"/>
  <c r="D31" i="91"/>
  <c r="F31" i="91" s="1"/>
  <c r="D30" i="91"/>
  <c r="F30" i="91" s="1"/>
  <c r="E29" i="91"/>
  <c r="D29" i="91"/>
  <c r="F29" i="91" s="1"/>
  <c r="D28" i="91"/>
  <c r="F28" i="91" s="1"/>
  <c r="D27" i="91"/>
  <c r="F27" i="91" s="1"/>
  <c r="D26" i="91"/>
  <c r="F26" i="91" s="1"/>
  <c r="D25" i="91"/>
  <c r="F25" i="91" s="1"/>
  <c r="E24" i="91"/>
  <c r="D24" i="91"/>
  <c r="C22" i="91"/>
  <c r="B22" i="91"/>
  <c r="E21" i="91"/>
  <c r="D21" i="91"/>
  <c r="F21" i="91" s="1"/>
  <c r="I20" i="91"/>
  <c r="I26" i="91" s="1"/>
  <c r="D20" i="91"/>
  <c r="F20" i="91" s="1"/>
  <c r="D19" i="91"/>
  <c r="F19" i="91" s="1"/>
  <c r="E18" i="91"/>
  <c r="D18" i="91"/>
  <c r="F18" i="91" s="1"/>
  <c r="D17" i="91"/>
  <c r="F17" i="91" s="1"/>
  <c r="D16" i="91"/>
  <c r="F16" i="91" s="1"/>
  <c r="D15" i="91"/>
  <c r="F15" i="91" s="1"/>
  <c r="E14" i="91"/>
  <c r="D14" i="91"/>
  <c r="F14" i="91" s="1"/>
  <c r="D13" i="91"/>
  <c r="F13" i="91" s="1"/>
  <c r="D12" i="91"/>
  <c r="D22" i="91" s="1"/>
  <c r="C10" i="91"/>
  <c r="B10" i="91"/>
  <c r="D9" i="91"/>
  <c r="F9" i="91" s="1"/>
  <c r="D8" i="91"/>
  <c r="F8" i="91" s="1"/>
  <c r="E7" i="91"/>
  <c r="D7" i="91"/>
  <c r="F7" i="91" s="1"/>
  <c r="D6" i="91"/>
  <c r="F6" i="91" s="1"/>
  <c r="D5" i="91"/>
  <c r="F5" i="91" s="1"/>
  <c r="D4" i="91"/>
  <c r="F4" i="91" s="1"/>
  <c r="E3" i="91"/>
  <c r="D3" i="91"/>
  <c r="C81" i="90"/>
  <c r="B81" i="90"/>
  <c r="D80" i="90"/>
  <c r="F80" i="90" s="1"/>
  <c r="D79" i="90"/>
  <c r="F79" i="90" s="1"/>
  <c r="D78" i="90"/>
  <c r="F78" i="90" s="1"/>
  <c r="E77" i="90"/>
  <c r="D77" i="90"/>
  <c r="F77" i="90" s="1"/>
  <c r="D76" i="90"/>
  <c r="F76" i="90" s="1"/>
  <c r="D75" i="90"/>
  <c r="F75" i="90" s="1"/>
  <c r="D74" i="90"/>
  <c r="F74" i="90" s="1"/>
  <c r="C72" i="90"/>
  <c r="B72" i="90"/>
  <c r="D71" i="90"/>
  <c r="F71" i="90" s="1"/>
  <c r="D70" i="90"/>
  <c r="F70" i="90" s="1"/>
  <c r="D69" i="90"/>
  <c r="F69" i="90" s="1"/>
  <c r="E68" i="90"/>
  <c r="D68" i="90"/>
  <c r="F68" i="90" s="1"/>
  <c r="D67" i="90"/>
  <c r="F67" i="90" s="1"/>
  <c r="D66" i="90"/>
  <c r="F66" i="90" s="1"/>
  <c r="D65" i="90"/>
  <c r="F65" i="90" s="1"/>
  <c r="C63" i="90"/>
  <c r="B63" i="90"/>
  <c r="D62" i="90"/>
  <c r="E62" i="90" s="1"/>
  <c r="D61" i="90"/>
  <c r="F59" i="90"/>
  <c r="C59" i="90"/>
  <c r="B59" i="90"/>
  <c r="D58" i="90"/>
  <c r="E58" i="90" s="1"/>
  <c r="D57" i="90"/>
  <c r="E57" i="90" s="1"/>
  <c r="D56" i="90"/>
  <c r="E56" i="90" s="1"/>
  <c r="D55" i="90"/>
  <c r="E55" i="90" s="1"/>
  <c r="D54" i="90"/>
  <c r="E54" i="90" s="1"/>
  <c r="D53" i="90"/>
  <c r="E53" i="90" s="1"/>
  <c r="D52" i="90"/>
  <c r="E52" i="90" s="1"/>
  <c r="D51" i="90"/>
  <c r="E51" i="90" s="1"/>
  <c r="D50" i="90"/>
  <c r="D59" i="90" s="1"/>
  <c r="C48" i="90"/>
  <c r="B48" i="90"/>
  <c r="D47" i="90"/>
  <c r="E47" i="90" s="1"/>
  <c r="D46" i="90"/>
  <c r="F46" i="90" s="1"/>
  <c r="D45" i="90"/>
  <c r="E45" i="90" s="1"/>
  <c r="D44" i="90"/>
  <c r="F44" i="90" s="1"/>
  <c r="D43" i="90"/>
  <c r="C41" i="90"/>
  <c r="B41" i="90"/>
  <c r="D40" i="90"/>
  <c r="E40" i="90" s="1"/>
  <c r="D39" i="90"/>
  <c r="F39" i="90" s="1"/>
  <c r="D38" i="90"/>
  <c r="E38" i="90" s="1"/>
  <c r="D37" i="90"/>
  <c r="F37" i="90" s="1"/>
  <c r="D36" i="90"/>
  <c r="E36" i="90" s="1"/>
  <c r="D35" i="90"/>
  <c r="F35" i="90" s="1"/>
  <c r="D34" i="90"/>
  <c r="D41" i="90" s="1"/>
  <c r="C32" i="90"/>
  <c r="B32" i="90"/>
  <c r="D31" i="90"/>
  <c r="E31" i="90" s="1"/>
  <c r="D30" i="90"/>
  <c r="F30" i="90" s="1"/>
  <c r="D29" i="90"/>
  <c r="E29" i="90" s="1"/>
  <c r="D28" i="90"/>
  <c r="F28" i="90" s="1"/>
  <c r="D27" i="90"/>
  <c r="F27" i="90" s="1"/>
  <c r="D26" i="90"/>
  <c r="F26" i="90" s="1"/>
  <c r="D25" i="90"/>
  <c r="F25" i="90" s="1"/>
  <c r="D24" i="90"/>
  <c r="C22" i="90"/>
  <c r="B22" i="90"/>
  <c r="D21" i="90"/>
  <c r="E21" i="90" s="1"/>
  <c r="I20" i="90"/>
  <c r="I26" i="90" s="1"/>
  <c r="D20" i="90"/>
  <c r="E20" i="90" s="1"/>
  <c r="D19" i="90"/>
  <c r="F19" i="90" s="1"/>
  <c r="D18" i="90"/>
  <c r="E18" i="90" s="1"/>
  <c r="E17" i="90"/>
  <c r="D17" i="90"/>
  <c r="F17" i="90" s="1"/>
  <c r="D16" i="90"/>
  <c r="E16" i="90" s="1"/>
  <c r="D15" i="90"/>
  <c r="F15" i="90" s="1"/>
  <c r="D14" i="90"/>
  <c r="E14" i="90" s="1"/>
  <c r="E13" i="90"/>
  <c r="D13" i="90"/>
  <c r="F13" i="90" s="1"/>
  <c r="D12" i="90"/>
  <c r="D22" i="90" s="1"/>
  <c r="C10" i="90"/>
  <c r="B10" i="90"/>
  <c r="D9" i="90"/>
  <c r="E9" i="90" s="1"/>
  <c r="E8" i="90"/>
  <c r="D8" i="90"/>
  <c r="F8" i="90" s="1"/>
  <c r="D7" i="90"/>
  <c r="E7" i="90" s="1"/>
  <c r="D6" i="90"/>
  <c r="F6" i="90" s="1"/>
  <c r="D5" i="90"/>
  <c r="E5" i="90" s="1"/>
  <c r="E4" i="90"/>
  <c r="D4" i="90"/>
  <c r="F4" i="90" s="1"/>
  <c r="D3" i="90"/>
  <c r="D10" i="90" s="1"/>
  <c r="C82" i="90" l="1"/>
  <c r="B82" i="91"/>
  <c r="D10" i="92"/>
  <c r="B82" i="92"/>
  <c r="B82" i="93"/>
  <c r="B82" i="94"/>
  <c r="C82" i="95"/>
  <c r="B82" i="96"/>
  <c r="B82" i="97"/>
  <c r="B82" i="98"/>
  <c r="B82" i="99"/>
  <c r="F8" i="102"/>
  <c r="E8" i="102"/>
  <c r="F17" i="102"/>
  <c r="E17" i="102"/>
  <c r="F26" i="102"/>
  <c r="E26" i="102"/>
  <c r="F28" i="102"/>
  <c r="E28" i="102"/>
  <c r="F66" i="102"/>
  <c r="E66" i="102"/>
  <c r="F75" i="102"/>
  <c r="E75" i="102"/>
  <c r="C82" i="102"/>
  <c r="F4" i="103"/>
  <c r="E4" i="103"/>
  <c r="F13" i="103"/>
  <c r="E13" i="103"/>
  <c r="F30" i="103"/>
  <c r="E30" i="103"/>
  <c r="F39" i="103"/>
  <c r="E39" i="103"/>
  <c r="D59" i="103"/>
  <c r="E50" i="103"/>
  <c r="E59" i="103" s="1"/>
  <c r="F70" i="103"/>
  <c r="E70" i="103"/>
  <c r="F79" i="103"/>
  <c r="E79" i="103"/>
  <c r="F8" i="104"/>
  <c r="E8" i="104"/>
  <c r="F17" i="104"/>
  <c r="E17" i="104"/>
  <c r="F35" i="104"/>
  <c r="E35" i="104"/>
  <c r="F44" i="104"/>
  <c r="E44" i="104"/>
  <c r="F81" i="104"/>
  <c r="F77" i="104"/>
  <c r="E77" i="104"/>
  <c r="F7" i="105"/>
  <c r="E7" i="105"/>
  <c r="F18" i="105"/>
  <c r="E18" i="105"/>
  <c r="F31" i="105"/>
  <c r="E31" i="105"/>
  <c r="F38" i="105"/>
  <c r="E38" i="105"/>
  <c r="F68" i="105"/>
  <c r="F72" i="105" s="1"/>
  <c r="E68" i="105"/>
  <c r="B82" i="105"/>
  <c r="F6" i="106"/>
  <c r="E6" i="106"/>
  <c r="F19" i="106"/>
  <c r="E19" i="106"/>
  <c r="F26" i="106"/>
  <c r="E26" i="106"/>
  <c r="F28" i="106"/>
  <c r="E28" i="106"/>
  <c r="F77" i="106"/>
  <c r="F81" i="106" s="1"/>
  <c r="E77" i="106"/>
  <c r="F15" i="110"/>
  <c r="E15" i="110"/>
  <c r="F25" i="110"/>
  <c r="E25" i="110"/>
  <c r="F30" i="110"/>
  <c r="E30" i="110"/>
  <c r="F39" i="110"/>
  <c r="E39" i="110"/>
  <c r="D63" i="110"/>
  <c r="E61" i="110"/>
  <c r="E63" i="110" s="1"/>
  <c r="F65" i="110"/>
  <c r="E65" i="110"/>
  <c r="F76" i="110"/>
  <c r="E76" i="110"/>
  <c r="E81" i="110" s="1"/>
  <c r="B82" i="110"/>
  <c r="D10" i="111"/>
  <c r="E3" i="111"/>
  <c r="F14" i="111"/>
  <c r="E14" i="111"/>
  <c r="F25" i="111"/>
  <c r="E25" i="111"/>
  <c r="F27" i="111"/>
  <c r="E27" i="111"/>
  <c r="D63" i="111"/>
  <c r="E61" i="111"/>
  <c r="F70" i="111"/>
  <c r="E70" i="111"/>
  <c r="B82" i="111"/>
  <c r="F6" i="117"/>
  <c r="E6" i="117"/>
  <c r="F30" i="117"/>
  <c r="E30" i="117"/>
  <c r="F39" i="117"/>
  <c r="E39" i="117"/>
  <c r="F66" i="117"/>
  <c r="E66" i="117"/>
  <c r="F75" i="117"/>
  <c r="E75" i="117"/>
  <c r="C82" i="117"/>
  <c r="F4" i="115"/>
  <c r="E4" i="115"/>
  <c r="F13" i="115"/>
  <c r="E13" i="115"/>
  <c r="F30" i="115"/>
  <c r="E30" i="115"/>
  <c r="F39" i="115"/>
  <c r="E39" i="115"/>
  <c r="F72" i="115"/>
  <c r="F68" i="115"/>
  <c r="E68" i="115"/>
  <c r="B82" i="115"/>
  <c r="E5" i="89"/>
  <c r="F5" i="89"/>
  <c r="F10" i="89" s="1"/>
  <c r="E7" i="89"/>
  <c r="F7" i="89"/>
  <c r="E9" i="89"/>
  <c r="F9" i="89"/>
  <c r="F19" i="89"/>
  <c r="E19" i="89"/>
  <c r="F35" i="89"/>
  <c r="E35" i="89"/>
  <c r="F67" i="89"/>
  <c r="E67" i="89"/>
  <c r="F74" i="89"/>
  <c r="E74" i="89"/>
  <c r="E81" i="89" s="1"/>
  <c r="F5" i="107"/>
  <c r="E5" i="107"/>
  <c r="D22" i="107"/>
  <c r="E12" i="107"/>
  <c r="E22" i="107" s="1"/>
  <c r="D59" i="107"/>
  <c r="E50" i="107"/>
  <c r="E59" i="107" s="1"/>
  <c r="F70" i="107"/>
  <c r="E70" i="107"/>
  <c r="F79" i="107"/>
  <c r="E79" i="107"/>
  <c r="F8" i="108"/>
  <c r="E8" i="108"/>
  <c r="F17" i="108"/>
  <c r="E17" i="108"/>
  <c r="F35" i="108"/>
  <c r="E35" i="108"/>
  <c r="D59" i="108"/>
  <c r="E50" i="108"/>
  <c r="E59" i="108" s="1"/>
  <c r="F70" i="108"/>
  <c r="E70" i="108"/>
  <c r="F79" i="108"/>
  <c r="E79" i="108"/>
  <c r="F8" i="109"/>
  <c r="E8" i="109"/>
  <c r="F17" i="109"/>
  <c r="E17" i="109"/>
  <c r="F35" i="109"/>
  <c r="E35" i="109"/>
  <c r="F44" i="109"/>
  <c r="E44" i="109"/>
  <c r="F75" i="109"/>
  <c r="E75" i="109"/>
  <c r="C82" i="109"/>
  <c r="F5" i="112"/>
  <c r="E5" i="112"/>
  <c r="D22" i="112"/>
  <c r="E12" i="112"/>
  <c r="E22" i="112" s="1"/>
  <c r="F20" i="112"/>
  <c r="E20" i="112"/>
  <c r="F29" i="112"/>
  <c r="E29" i="112"/>
  <c r="F45" i="112"/>
  <c r="E45" i="112"/>
  <c r="F81" i="112"/>
  <c r="F77" i="112"/>
  <c r="E77" i="112"/>
  <c r="F7" i="113"/>
  <c r="E7" i="113"/>
  <c r="F18" i="113"/>
  <c r="E18" i="113"/>
  <c r="D41" i="113"/>
  <c r="E34" i="113"/>
  <c r="F45" i="113"/>
  <c r="E45" i="113"/>
  <c r="F70" i="113"/>
  <c r="E70" i="113"/>
  <c r="F79" i="113"/>
  <c r="E79" i="113"/>
  <c r="F9" i="114"/>
  <c r="E9" i="114"/>
  <c r="F16" i="114"/>
  <c r="E16" i="114"/>
  <c r="F37" i="114"/>
  <c r="E37" i="114"/>
  <c r="F70" i="114"/>
  <c r="E70" i="114"/>
  <c r="F79" i="114"/>
  <c r="E79" i="114"/>
  <c r="F9" i="116"/>
  <c r="E9" i="116"/>
  <c r="F16" i="116"/>
  <c r="E16" i="116"/>
  <c r="F37" i="116"/>
  <c r="E37" i="116"/>
  <c r="F68" i="116"/>
  <c r="F72" i="116" s="1"/>
  <c r="E68" i="116"/>
  <c r="B82" i="116"/>
  <c r="F6" i="118"/>
  <c r="E6" i="118"/>
  <c r="F19" i="118"/>
  <c r="E19" i="118"/>
  <c r="F26" i="118"/>
  <c r="E26" i="118"/>
  <c r="F28" i="118"/>
  <c r="E28" i="118"/>
  <c r="F46" i="118"/>
  <c r="E46" i="118"/>
  <c r="F70" i="118"/>
  <c r="E70" i="118"/>
  <c r="F79" i="118"/>
  <c r="E79" i="118"/>
  <c r="E6" i="90"/>
  <c r="E15" i="90"/>
  <c r="E19" i="90"/>
  <c r="D32" i="90"/>
  <c r="E25" i="90"/>
  <c r="E26" i="90"/>
  <c r="E27" i="90"/>
  <c r="D48" i="90"/>
  <c r="E50" i="90"/>
  <c r="D63" i="90"/>
  <c r="E66" i="90"/>
  <c r="E70" i="90"/>
  <c r="E75" i="90"/>
  <c r="E79" i="90"/>
  <c r="B82" i="90"/>
  <c r="D10" i="91"/>
  <c r="E5" i="91"/>
  <c r="E9" i="91"/>
  <c r="E12" i="91"/>
  <c r="E22" i="91" s="1"/>
  <c r="E16" i="91"/>
  <c r="E20" i="91"/>
  <c r="D32" i="91"/>
  <c r="E31" i="91"/>
  <c r="E34" i="91"/>
  <c r="E38" i="91"/>
  <c r="D48" i="91"/>
  <c r="E45" i="91"/>
  <c r="E68" i="91"/>
  <c r="E77" i="91"/>
  <c r="C82" i="91"/>
  <c r="E3" i="92"/>
  <c r="E7" i="92"/>
  <c r="E14" i="92"/>
  <c r="E18" i="92"/>
  <c r="E21" i="92"/>
  <c r="D32" i="92"/>
  <c r="E31" i="92"/>
  <c r="E34" i="92"/>
  <c r="E38" i="92"/>
  <c r="D48" i="92"/>
  <c r="E45" i="92"/>
  <c r="E68" i="92"/>
  <c r="E77" i="92"/>
  <c r="C82" i="92"/>
  <c r="E3" i="93"/>
  <c r="E7" i="93"/>
  <c r="E14" i="93"/>
  <c r="E18" i="93"/>
  <c r="E21" i="93"/>
  <c r="E24" i="93"/>
  <c r="E29" i="93"/>
  <c r="D41" i="93"/>
  <c r="E36" i="93"/>
  <c r="E40" i="93"/>
  <c r="E43" i="93"/>
  <c r="E47" i="93"/>
  <c r="E50" i="93"/>
  <c r="E68" i="93"/>
  <c r="E77" i="93"/>
  <c r="C82" i="93"/>
  <c r="E6" i="94"/>
  <c r="E15" i="94"/>
  <c r="E19" i="94"/>
  <c r="D32" i="94"/>
  <c r="E25" i="94"/>
  <c r="E26" i="94"/>
  <c r="E27" i="94"/>
  <c r="E28" i="94"/>
  <c r="E37" i="94"/>
  <c r="E68" i="94"/>
  <c r="E77" i="94"/>
  <c r="C82" i="94"/>
  <c r="E6" i="95"/>
  <c r="E15" i="95"/>
  <c r="E19" i="95"/>
  <c r="D32" i="95"/>
  <c r="E25" i="95"/>
  <c r="E26" i="95"/>
  <c r="E27" i="95"/>
  <c r="E28" i="95"/>
  <c r="E37" i="95"/>
  <c r="E50" i="95"/>
  <c r="E59" i="95" s="1"/>
  <c r="D63" i="95"/>
  <c r="F72" i="95"/>
  <c r="E66" i="95"/>
  <c r="E70" i="95"/>
  <c r="F81" i="95"/>
  <c r="E75" i="95"/>
  <c r="E79" i="95"/>
  <c r="B82" i="95"/>
  <c r="D10" i="96"/>
  <c r="E4" i="96"/>
  <c r="E8" i="96"/>
  <c r="E13" i="96"/>
  <c r="E17" i="96"/>
  <c r="E30" i="96"/>
  <c r="D41" i="96"/>
  <c r="E35" i="96"/>
  <c r="E39" i="96"/>
  <c r="D48" i="96"/>
  <c r="E68" i="96"/>
  <c r="E77" i="96"/>
  <c r="C82" i="96"/>
  <c r="E6" i="97"/>
  <c r="E15" i="97"/>
  <c r="E19" i="97"/>
  <c r="D32" i="97"/>
  <c r="E25" i="97"/>
  <c r="E26" i="97"/>
  <c r="E27" i="97"/>
  <c r="E28" i="97"/>
  <c r="E37" i="97"/>
  <c r="E68" i="97"/>
  <c r="E77" i="97"/>
  <c r="C82" i="97"/>
  <c r="E6" i="98"/>
  <c r="E15" i="98"/>
  <c r="E30" i="98"/>
  <c r="D41" i="98"/>
  <c r="E35" i="98"/>
  <c r="E39" i="98"/>
  <c r="D48" i="98"/>
  <c r="E44" i="98"/>
  <c r="E68" i="98"/>
  <c r="E77" i="98"/>
  <c r="C82" i="98"/>
  <c r="E3" i="99"/>
  <c r="E7" i="99"/>
  <c r="E14" i="99"/>
  <c r="E18" i="99"/>
  <c r="D32" i="99"/>
  <c r="E34" i="99"/>
  <c r="E38" i="99"/>
  <c r="D48" i="99"/>
  <c r="D59" i="99"/>
  <c r="E68" i="99"/>
  <c r="E77" i="99"/>
  <c r="C82" i="99"/>
  <c r="D81" i="100"/>
  <c r="F79" i="100"/>
  <c r="F75" i="100"/>
  <c r="D72" i="100"/>
  <c r="F70" i="100"/>
  <c r="F66" i="100"/>
  <c r="F72" i="100" s="1"/>
  <c r="E63" i="100"/>
  <c r="D59" i="100"/>
  <c r="D48" i="100"/>
  <c r="F46" i="100"/>
  <c r="F48" i="100" s="1"/>
  <c r="E48" i="100"/>
  <c r="F37" i="100"/>
  <c r="F41" i="100" s="1"/>
  <c r="F28" i="100"/>
  <c r="F27" i="100"/>
  <c r="F26" i="100"/>
  <c r="F25" i="100"/>
  <c r="F32" i="100" s="1"/>
  <c r="D22" i="100"/>
  <c r="F19" i="100"/>
  <c r="F4" i="101"/>
  <c r="F61" i="101"/>
  <c r="F63" i="101" s="1"/>
  <c r="F4" i="102"/>
  <c r="E4" i="102"/>
  <c r="F13" i="102"/>
  <c r="E13" i="102"/>
  <c r="F25" i="102"/>
  <c r="E25" i="102"/>
  <c r="F27" i="102"/>
  <c r="E27" i="102"/>
  <c r="D41" i="102"/>
  <c r="F37" i="102"/>
  <c r="E37" i="102"/>
  <c r="F70" i="102"/>
  <c r="F72" i="102" s="1"/>
  <c r="E70" i="102"/>
  <c r="F79" i="102"/>
  <c r="E79" i="102"/>
  <c r="F8" i="103"/>
  <c r="E8" i="103"/>
  <c r="F17" i="103"/>
  <c r="E17" i="103"/>
  <c r="F35" i="103"/>
  <c r="E35" i="103"/>
  <c r="F44" i="103"/>
  <c r="E44" i="103"/>
  <c r="F66" i="103"/>
  <c r="E66" i="103"/>
  <c r="F75" i="103"/>
  <c r="F81" i="103" s="1"/>
  <c r="E75" i="103"/>
  <c r="C82" i="103"/>
  <c r="F4" i="104"/>
  <c r="E4" i="104"/>
  <c r="F13" i="104"/>
  <c r="E13" i="104"/>
  <c r="D32" i="104"/>
  <c r="F30" i="104"/>
  <c r="E30" i="104"/>
  <c r="F39" i="104"/>
  <c r="E39" i="104"/>
  <c r="F72" i="104"/>
  <c r="F68" i="104"/>
  <c r="E68" i="104"/>
  <c r="B82" i="104"/>
  <c r="F3" i="105"/>
  <c r="E3" i="105"/>
  <c r="F14" i="105"/>
  <c r="E14" i="105"/>
  <c r="F21" i="105"/>
  <c r="E21" i="105"/>
  <c r="F34" i="105"/>
  <c r="E34" i="105"/>
  <c r="F45" i="105"/>
  <c r="E45" i="105"/>
  <c r="F81" i="105"/>
  <c r="F77" i="105"/>
  <c r="E77" i="105"/>
  <c r="F15" i="106"/>
  <c r="E15" i="106"/>
  <c r="F25" i="106"/>
  <c r="E25" i="106"/>
  <c r="F27" i="106"/>
  <c r="E27" i="106"/>
  <c r="F68" i="106"/>
  <c r="F72" i="106" s="1"/>
  <c r="E68" i="106"/>
  <c r="B82" i="106"/>
  <c r="D10" i="110"/>
  <c r="F6" i="110"/>
  <c r="E6" i="110"/>
  <c r="F19" i="110"/>
  <c r="E19" i="110"/>
  <c r="F26" i="110"/>
  <c r="E26" i="110"/>
  <c r="F35" i="110"/>
  <c r="E35" i="110"/>
  <c r="F44" i="110"/>
  <c r="E44" i="110"/>
  <c r="F69" i="110"/>
  <c r="E69" i="110"/>
  <c r="F80" i="110"/>
  <c r="E80" i="110"/>
  <c r="F7" i="111"/>
  <c r="E7" i="111"/>
  <c r="F18" i="111"/>
  <c r="E18" i="111"/>
  <c r="F26" i="111"/>
  <c r="E26" i="111"/>
  <c r="F28" i="111"/>
  <c r="E28" i="111"/>
  <c r="F66" i="111"/>
  <c r="E66" i="111"/>
  <c r="F75" i="111"/>
  <c r="E75" i="111"/>
  <c r="F15" i="117"/>
  <c r="E15" i="117"/>
  <c r="F35" i="117"/>
  <c r="E35" i="117"/>
  <c r="F44" i="117"/>
  <c r="E44" i="117"/>
  <c r="F70" i="117"/>
  <c r="E70" i="117"/>
  <c r="F79" i="117"/>
  <c r="F81" i="117" s="1"/>
  <c r="E79" i="117"/>
  <c r="F8" i="115"/>
  <c r="E8" i="115"/>
  <c r="F17" i="115"/>
  <c r="E17" i="115"/>
  <c r="F35" i="115"/>
  <c r="E35" i="115"/>
  <c r="F44" i="115"/>
  <c r="E44" i="115"/>
  <c r="F81" i="115"/>
  <c r="F77" i="115"/>
  <c r="E77" i="115"/>
  <c r="F4" i="89"/>
  <c r="E4" i="89"/>
  <c r="F6" i="89"/>
  <c r="E6" i="89"/>
  <c r="F8" i="89"/>
  <c r="E8" i="89"/>
  <c r="F15" i="89"/>
  <c r="E15" i="89"/>
  <c r="E21" i="89"/>
  <c r="F21" i="89"/>
  <c r="D10" i="102"/>
  <c r="D32" i="102"/>
  <c r="E59" i="102"/>
  <c r="D63" i="102"/>
  <c r="F81" i="102"/>
  <c r="B82" i="102"/>
  <c r="D10" i="103"/>
  <c r="D41" i="103"/>
  <c r="D48" i="103"/>
  <c r="D63" i="103"/>
  <c r="F72" i="103"/>
  <c r="B82" i="103"/>
  <c r="D10" i="104"/>
  <c r="D41" i="104"/>
  <c r="D48" i="104"/>
  <c r="D59" i="104"/>
  <c r="C82" i="104"/>
  <c r="D32" i="105"/>
  <c r="D48" i="105"/>
  <c r="C82" i="105"/>
  <c r="D32" i="106"/>
  <c r="D48" i="106"/>
  <c r="C82" i="106"/>
  <c r="D32" i="110"/>
  <c r="D41" i="110"/>
  <c r="D48" i="110"/>
  <c r="C82" i="110"/>
  <c r="D32" i="111"/>
  <c r="C82" i="111"/>
  <c r="D41" i="117"/>
  <c r="D48" i="117"/>
  <c r="D63" i="117"/>
  <c r="B82" i="117"/>
  <c r="D10" i="115"/>
  <c r="D41" i="115"/>
  <c r="D48" i="115"/>
  <c r="C82" i="115"/>
  <c r="F26" i="89"/>
  <c r="E26" i="89"/>
  <c r="F39" i="89"/>
  <c r="E39" i="89"/>
  <c r="F71" i="89"/>
  <c r="E71" i="89"/>
  <c r="F78" i="89"/>
  <c r="E78" i="89"/>
  <c r="F9" i="107"/>
  <c r="E9" i="107"/>
  <c r="D41" i="107"/>
  <c r="F37" i="107"/>
  <c r="E37" i="107"/>
  <c r="F66" i="107"/>
  <c r="E66" i="107"/>
  <c r="F75" i="107"/>
  <c r="E75" i="107"/>
  <c r="C82" i="107"/>
  <c r="F4" i="108"/>
  <c r="E4" i="108"/>
  <c r="F13" i="108"/>
  <c r="E13" i="108"/>
  <c r="D32" i="108"/>
  <c r="F30" i="108"/>
  <c r="E30" i="108"/>
  <c r="F39" i="108"/>
  <c r="E39" i="108"/>
  <c r="F66" i="108"/>
  <c r="E66" i="108"/>
  <c r="F75" i="108"/>
  <c r="E75" i="108"/>
  <c r="C82" i="108"/>
  <c r="F4" i="109"/>
  <c r="E4" i="109"/>
  <c r="F13" i="109"/>
  <c r="E13" i="109"/>
  <c r="D32" i="109"/>
  <c r="F30" i="109"/>
  <c r="E30" i="109"/>
  <c r="F39" i="109"/>
  <c r="E39" i="109"/>
  <c r="F68" i="109"/>
  <c r="F72" i="109" s="1"/>
  <c r="E68" i="109"/>
  <c r="E59" i="89"/>
  <c r="D10" i="107"/>
  <c r="D48" i="107"/>
  <c r="D63" i="107"/>
  <c r="F72" i="107"/>
  <c r="F81" i="107"/>
  <c r="B82" i="107"/>
  <c r="D10" i="108"/>
  <c r="D41" i="108"/>
  <c r="D48" i="108"/>
  <c r="D63" i="108"/>
  <c r="F72" i="108"/>
  <c r="F81" i="108"/>
  <c r="B82" i="108"/>
  <c r="D10" i="109"/>
  <c r="D41" i="109"/>
  <c r="D48" i="109"/>
  <c r="F70" i="109"/>
  <c r="E70" i="109"/>
  <c r="F79" i="109"/>
  <c r="E79" i="109"/>
  <c r="F9" i="112"/>
  <c r="E9" i="112"/>
  <c r="F16" i="112"/>
  <c r="E16" i="112"/>
  <c r="D32" i="112"/>
  <c r="E24" i="112"/>
  <c r="D41" i="112"/>
  <c r="E34" i="112"/>
  <c r="F68" i="112"/>
  <c r="F72" i="112" s="1"/>
  <c r="E68" i="112"/>
  <c r="B82" i="112"/>
  <c r="D10" i="113"/>
  <c r="E3" i="113"/>
  <c r="F14" i="113"/>
  <c r="E14" i="113"/>
  <c r="F29" i="113"/>
  <c r="E29" i="113"/>
  <c r="F38" i="113"/>
  <c r="E38" i="113"/>
  <c r="F66" i="113"/>
  <c r="E66" i="113"/>
  <c r="F75" i="113"/>
  <c r="E75" i="113"/>
  <c r="C82" i="113"/>
  <c r="F5" i="114"/>
  <c r="E5" i="114"/>
  <c r="D22" i="114"/>
  <c r="E12" i="114"/>
  <c r="E22" i="114" s="1"/>
  <c r="F20" i="114"/>
  <c r="E20" i="114"/>
  <c r="F66" i="114"/>
  <c r="F72" i="114" s="1"/>
  <c r="E66" i="114"/>
  <c r="F75" i="114"/>
  <c r="E75" i="114"/>
  <c r="C82" i="114"/>
  <c r="F5" i="116"/>
  <c r="E5" i="116"/>
  <c r="D22" i="116"/>
  <c r="E12" i="116"/>
  <c r="E22" i="116" s="1"/>
  <c r="F20" i="116"/>
  <c r="E20" i="116"/>
  <c r="F45" i="116"/>
  <c r="E45" i="116"/>
  <c r="F77" i="116"/>
  <c r="F81" i="116" s="1"/>
  <c r="E77" i="116"/>
  <c r="F15" i="118"/>
  <c r="E15" i="118"/>
  <c r="F25" i="118"/>
  <c r="E25" i="118"/>
  <c r="F27" i="118"/>
  <c r="E27" i="118"/>
  <c r="D41" i="118"/>
  <c r="F37" i="118"/>
  <c r="E37" i="118"/>
  <c r="F66" i="118"/>
  <c r="E66" i="118"/>
  <c r="F75" i="118"/>
  <c r="E75" i="118"/>
  <c r="C82" i="118"/>
  <c r="F81" i="109"/>
  <c r="B82" i="109"/>
  <c r="D10" i="112"/>
  <c r="D48" i="112"/>
  <c r="C82" i="112"/>
  <c r="D32" i="113"/>
  <c r="D48" i="113"/>
  <c r="D59" i="113"/>
  <c r="D63" i="113"/>
  <c r="F72" i="113"/>
  <c r="F81" i="113"/>
  <c r="B82" i="113"/>
  <c r="D10" i="114"/>
  <c r="E59" i="114"/>
  <c r="D63" i="114"/>
  <c r="F81" i="114"/>
  <c r="B82" i="114"/>
  <c r="D10" i="116"/>
  <c r="D48" i="116"/>
  <c r="C82" i="116"/>
  <c r="D32" i="118"/>
  <c r="E59" i="118"/>
  <c r="D63" i="118"/>
  <c r="F72" i="118"/>
  <c r="F81" i="118"/>
  <c r="B82" i="118"/>
  <c r="F3" i="118"/>
  <c r="F5" i="118"/>
  <c r="F7" i="118"/>
  <c r="F9" i="118"/>
  <c r="F12" i="118"/>
  <c r="F22" i="118" s="1"/>
  <c r="F14" i="118"/>
  <c r="F16" i="118"/>
  <c r="F18" i="118"/>
  <c r="F20" i="118"/>
  <c r="F21" i="118"/>
  <c r="F24" i="118"/>
  <c r="F29" i="118"/>
  <c r="F31" i="118"/>
  <c r="F34" i="118"/>
  <c r="F36" i="118"/>
  <c r="F38" i="118"/>
  <c r="F40" i="118"/>
  <c r="F43" i="118"/>
  <c r="F45" i="118"/>
  <c r="F47" i="118"/>
  <c r="D59" i="118"/>
  <c r="E61" i="118"/>
  <c r="E63" i="118" s="1"/>
  <c r="E65" i="118"/>
  <c r="E67" i="118"/>
  <c r="E69" i="118"/>
  <c r="E71" i="118"/>
  <c r="D72" i="118"/>
  <c r="E74" i="118"/>
  <c r="E76" i="118"/>
  <c r="E78" i="118"/>
  <c r="E80" i="118"/>
  <c r="D81" i="118"/>
  <c r="E3" i="118"/>
  <c r="E12" i="118"/>
  <c r="E22" i="118" s="1"/>
  <c r="E24" i="118"/>
  <c r="E34" i="118"/>
  <c r="E43" i="118"/>
  <c r="F3" i="116"/>
  <c r="F10" i="116" s="1"/>
  <c r="E4" i="116"/>
  <c r="E6" i="116"/>
  <c r="E8" i="116"/>
  <c r="F12" i="116"/>
  <c r="F22" i="116" s="1"/>
  <c r="E13" i="116"/>
  <c r="E15" i="116"/>
  <c r="E17" i="116"/>
  <c r="E19" i="116"/>
  <c r="F21" i="116"/>
  <c r="F24" i="116"/>
  <c r="F32" i="116" s="1"/>
  <c r="E25" i="116"/>
  <c r="E26" i="116"/>
  <c r="E27" i="116"/>
  <c r="E28" i="116"/>
  <c r="F29" i="116"/>
  <c r="E30" i="116"/>
  <c r="F31" i="116"/>
  <c r="F34" i="116"/>
  <c r="F36" i="116"/>
  <c r="F38" i="116"/>
  <c r="E39" i="116"/>
  <c r="F40" i="116"/>
  <c r="F43" i="116"/>
  <c r="F48" i="116" s="1"/>
  <c r="E44" i="116"/>
  <c r="E48" i="116" s="1"/>
  <c r="E46" i="116"/>
  <c r="E61" i="116"/>
  <c r="E63" i="116" s="1"/>
  <c r="E65" i="116"/>
  <c r="E67" i="116"/>
  <c r="E69" i="116"/>
  <c r="E71" i="116"/>
  <c r="D72" i="116"/>
  <c r="E74" i="116"/>
  <c r="E76" i="116"/>
  <c r="E78" i="116"/>
  <c r="E80" i="116"/>
  <c r="D81" i="116"/>
  <c r="D82" i="116" s="1"/>
  <c r="E24" i="116"/>
  <c r="E34" i="116"/>
  <c r="E41" i="116" s="1"/>
  <c r="F3" i="114"/>
  <c r="E4" i="114"/>
  <c r="E6" i="114"/>
  <c r="E8" i="114"/>
  <c r="F12" i="114"/>
  <c r="F22" i="114" s="1"/>
  <c r="E13" i="114"/>
  <c r="E15" i="114"/>
  <c r="E17" i="114"/>
  <c r="E19" i="114"/>
  <c r="F21" i="114"/>
  <c r="F24" i="114"/>
  <c r="F29" i="114"/>
  <c r="E30" i="114"/>
  <c r="F31" i="114"/>
  <c r="F34" i="114"/>
  <c r="F36" i="114"/>
  <c r="F38" i="114"/>
  <c r="F40" i="114"/>
  <c r="F43" i="114"/>
  <c r="E44" i="114"/>
  <c r="F45" i="114"/>
  <c r="E46" i="114"/>
  <c r="F47" i="114"/>
  <c r="D59" i="114"/>
  <c r="E61" i="114"/>
  <c r="E63" i="114" s="1"/>
  <c r="E65" i="114"/>
  <c r="E67" i="114"/>
  <c r="E69" i="114"/>
  <c r="E71" i="114"/>
  <c r="D72" i="114"/>
  <c r="E74" i="114"/>
  <c r="E76" i="114"/>
  <c r="E78" i="114"/>
  <c r="E80" i="114"/>
  <c r="D81" i="114"/>
  <c r="E24" i="114"/>
  <c r="E32" i="114" s="1"/>
  <c r="E34" i="114"/>
  <c r="E43" i="114"/>
  <c r="E48" i="114" s="1"/>
  <c r="E59" i="113"/>
  <c r="F3" i="113"/>
  <c r="F10" i="113" s="1"/>
  <c r="E4" i="113"/>
  <c r="E6" i="113"/>
  <c r="E8" i="113"/>
  <c r="F12" i="113"/>
  <c r="F22" i="113" s="1"/>
  <c r="E13" i="113"/>
  <c r="E15" i="113"/>
  <c r="E17" i="113"/>
  <c r="E19" i="113"/>
  <c r="F21" i="113"/>
  <c r="F24" i="113"/>
  <c r="E25" i="113"/>
  <c r="E26" i="113"/>
  <c r="E27" i="113"/>
  <c r="E28" i="113"/>
  <c r="E30" i="113"/>
  <c r="F31" i="113"/>
  <c r="F34" i="113"/>
  <c r="F41" i="113" s="1"/>
  <c r="E35" i="113"/>
  <c r="E37" i="113"/>
  <c r="E39" i="113"/>
  <c r="F43" i="113"/>
  <c r="F48" i="113" s="1"/>
  <c r="E44" i="113"/>
  <c r="E48" i="113" s="1"/>
  <c r="E46" i="113"/>
  <c r="E61" i="113"/>
  <c r="E63" i="113" s="1"/>
  <c r="E65" i="113"/>
  <c r="E67" i="113"/>
  <c r="E69" i="113"/>
  <c r="E71" i="113"/>
  <c r="D72" i="113"/>
  <c r="E74" i="113"/>
  <c r="E76" i="113"/>
  <c r="E78" i="113"/>
  <c r="E80" i="113"/>
  <c r="D81" i="113"/>
  <c r="D82" i="113" s="1"/>
  <c r="E24" i="113"/>
  <c r="E59" i="112"/>
  <c r="F3" i="112"/>
  <c r="E4" i="112"/>
  <c r="E6" i="112"/>
  <c r="E8" i="112"/>
  <c r="F12" i="112"/>
  <c r="F22" i="112" s="1"/>
  <c r="E13" i="112"/>
  <c r="E15" i="112"/>
  <c r="E17" i="112"/>
  <c r="E19" i="112"/>
  <c r="F21" i="112"/>
  <c r="F24" i="112"/>
  <c r="E25" i="112"/>
  <c r="E26" i="112"/>
  <c r="E27" i="112"/>
  <c r="E28" i="112"/>
  <c r="E30" i="112"/>
  <c r="F31" i="112"/>
  <c r="F34" i="112"/>
  <c r="E35" i="112"/>
  <c r="F36" i="112"/>
  <c r="E37" i="112"/>
  <c r="F38" i="112"/>
  <c r="E39" i="112"/>
  <c r="F43" i="112"/>
  <c r="F48" i="112" s="1"/>
  <c r="E44" i="112"/>
  <c r="E46" i="112"/>
  <c r="D59" i="112"/>
  <c r="E61" i="112"/>
  <c r="E63" i="112" s="1"/>
  <c r="E65" i="112"/>
  <c r="E67" i="112"/>
  <c r="E69" i="112"/>
  <c r="E71" i="112"/>
  <c r="D72" i="112"/>
  <c r="E74" i="112"/>
  <c r="E76" i="112"/>
  <c r="E78" i="112"/>
  <c r="E80" i="112"/>
  <c r="D81" i="112"/>
  <c r="D82" i="112" s="1"/>
  <c r="F3" i="109"/>
  <c r="F5" i="109"/>
  <c r="F7" i="109"/>
  <c r="F9" i="109"/>
  <c r="F12" i="109"/>
  <c r="F22" i="109" s="1"/>
  <c r="F14" i="109"/>
  <c r="F16" i="109"/>
  <c r="F18" i="109"/>
  <c r="F20" i="109"/>
  <c r="F21" i="109"/>
  <c r="F24" i="109"/>
  <c r="F29" i="109"/>
  <c r="F31" i="109"/>
  <c r="F34" i="109"/>
  <c r="F36" i="109"/>
  <c r="F38" i="109"/>
  <c r="F40" i="109"/>
  <c r="F43" i="109"/>
  <c r="F45" i="109"/>
  <c r="F47" i="109"/>
  <c r="D59" i="109"/>
  <c r="E61" i="109"/>
  <c r="E63" i="109" s="1"/>
  <c r="E65" i="109"/>
  <c r="E67" i="109"/>
  <c r="E69" i="109"/>
  <c r="E71" i="109"/>
  <c r="D72" i="109"/>
  <c r="E74" i="109"/>
  <c r="E76" i="109"/>
  <c r="E78" i="109"/>
  <c r="E80" i="109"/>
  <c r="D81" i="109"/>
  <c r="D82" i="109" s="1"/>
  <c r="E3" i="109"/>
  <c r="E12" i="109"/>
  <c r="E22" i="109" s="1"/>
  <c r="E24" i="109"/>
  <c r="E34" i="109"/>
  <c r="E41" i="109" s="1"/>
  <c r="E43" i="109"/>
  <c r="F3" i="108"/>
  <c r="F5" i="108"/>
  <c r="F7" i="108"/>
  <c r="F9" i="108"/>
  <c r="F12" i="108"/>
  <c r="F22" i="108" s="1"/>
  <c r="F14" i="108"/>
  <c r="F16" i="108"/>
  <c r="F18" i="108"/>
  <c r="F20" i="108"/>
  <c r="F21" i="108"/>
  <c r="F24" i="108"/>
  <c r="F29" i="108"/>
  <c r="F31" i="108"/>
  <c r="F34" i="108"/>
  <c r="F36" i="108"/>
  <c r="F38" i="108"/>
  <c r="F40" i="108"/>
  <c r="F43" i="108"/>
  <c r="E44" i="108"/>
  <c r="F45" i="108"/>
  <c r="E46" i="108"/>
  <c r="F47" i="108"/>
  <c r="E61" i="108"/>
  <c r="E63" i="108" s="1"/>
  <c r="E65" i="108"/>
  <c r="E67" i="108"/>
  <c r="E69" i="108"/>
  <c r="E71" i="108"/>
  <c r="D72" i="108"/>
  <c r="E74" i="108"/>
  <c r="E76" i="108"/>
  <c r="E78" i="108"/>
  <c r="E80" i="108"/>
  <c r="D81" i="108"/>
  <c r="D82" i="108" s="1"/>
  <c r="E3" i="108"/>
  <c r="E12" i="108"/>
  <c r="E22" i="108" s="1"/>
  <c r="E24" i="108"/>
  <c r="E34" i="108"/>
  <c r="E41" i="108" s="1"/>
  <c r="E43" i="108"/>
  <c r="F3" i="107"/>
  <c r="F10" i="107" s="1"/>
  <c r="E4" i="107"/>
  <c r="E6" i="107"/>
  <c r="E8" i="107"/>
  <c r="F12" i="107"/>
  <c r="F22" i="107" s="1"/>
  <c r="E13" i="107"/>
  <c r="F14" i="107"/>
  <c r="E15" i="107"/>
  <c r="F16" i="107"/>
  <c r="E17" i="107"/>
  <c r="F18" i="107"/>
  <c r="E19" i="107"/>
  <c r="F20" i="107"/>
  <c r="F21" i="107"/>
  <c r="F24" i="107"/>
  <c r="F32" i="107" s="1"/>
  <c r="E27" i="107"/>
  <c r="E28" i="107"/>
  <c r="F29" i="107"/>
  <c r="E30" i="107"/>
  <c r="F31" i="107"/>
  <c r="F34" i="107"/>
  <c r="F36" i="107"/>
  <c r="F38" i="107"/>
  <c r="E39" i="107"/>
  <c r="F40" i="107"/>
  <c r="F43" i="107"/>
  <c r="E44" i="107"/>
  <c r="F45" i="107"/>
  <c r="E46" i="107"/>
  <c r="F47" i="107"/>
  <c r="E61" i="107"/>
  <c r="E63" i="107" s="1"/>
  <c r="E65" i="107"/>
  <c r="E67" i="107"/>
  <c r="E69" i="107"/>
  <c r="E71" i="107"/>
  <c r="D72" i="107"/>
  <c r="E74" i="107"/>
  <c r="E76" i="107"/>
  <c r="E78" i="107"/>
  <c r="E80" i="107"/>
  <c r="D81" i="107"/>
  <c r="D82" i="107" s="1"/>
  <c r="E24" i="107"/>
  <c r="E34" i="107"/>
  <c r="E41" i="107" s="1"/>
  <c r="E43" i="107"/>
  <c r="D22" i="89"/>
  <c r="E12" i="89"/>
  <c r="E22" i="89" s="1"/>
  <c r="D32" i="89"/>
  <c r="E24" i="89"/>
  <c r="E32" i="89" s="1"/>
  <c r="D41" i="89"/>
  <c r="E34" i="89"/>
  <c r="C82" i="89"/>
  <c r="D72" i="89"/>
  <c r="B82" i="89"/>
  <c r="D10" i="89"/>
  <c r="E3" i="89"/>
  <c r="E10" i="89" s="1"/>
  <c r="F12" i="89"/>
  <c r="F22" i="89" s="1"/>
  <c r="F14" i="89"/>
  <c r="F16" i="89"/>
  <c r="F18" i="89"/>
  <c r="F20" i="89"/>
  <c r="F24" i="89"/>
  <c r="F32" i="89" s="1"/>
  <c r="F34" i="89"/>
  <c r="F36" i="89"/>
  <c r="F38" i="89"/>
  <c r="F40" i="89"/>
  <c r="D48" i="89"/>
  <c r="E43" i="89"/>
  <c r="E48" i="89" s="1"/>
  <c r="D59" i="89"/>
  <c r="E72" i="89"/>
  <c r="F66" i="89"/>
  <c r="F68" i="89"/>
  <c r="F70" i="89"/>
  <c r="F75" i="89"/>
  <c r="F77" i="89"/>
  <c r="F79" i="89"/>
  <c r="D81" i="89"/>
  <c r="F3" i="115"/>
  <c r="F5" i="115"/>
  <c r="F7" i="115"/>
  <c r="F9" i="115"/>
  <c r="F12" i="115"/>
  <c r="F22" i="115" s="1"/>
  <c r="F14" i="115"/>
  <c r="F16" i="115"/>
  <c r="F18" i="115"/>
  <c r="F20" i="115"/>
  <c r="F21" i="115"/>
  <c r="F24" i="115"/>
  <c r="F29" i="115"/>
  <c r="F31" i="115"/>
  <c r="F34" i="115"/>
  <c r="F36" i="115"/>
  <c r="F38" i="115"/>
  <c r="F40" i="115"/>
  <c r="F43" i="115"/>
  <c r="F45" i="115"/>
  <c r="F47" i="115"/>
  <c r="D59" i="115"/>
  <c r="E61" i="115"/>
  <c r="E63" i="115" s="1"/>
  <c r="E65" i="115"/>
  <c r="E67" i="115"/>
  <c r="E69" i="115"/>
  <c r="E71" i="115"/>
  <c r="D72" i="115"/>
  <c r="E74" i="115"/>
  <c r="E76" i="115"/>
  <c r="E78" i="115"/>
  <c r="E80" i="115"/>
  <c r="D81" i="115"/>
  <c r="E3" i="115"/>
  <c r="E10" i="115" s="1"/>
  <c r="E12" i="115"/>
  <c r="E22" i="115" s="1"/>
  <c r="E24" i="115"/>
  <c r="E32" i="115" s="1"/>
  <c r="E34" i="115"/>
  <c r="E41" i="115" s="1"/>
  <c r="E43" i="115"/>
  <c r="E48" i="115" s="1"/>
  <c r="E59" i="117"/>
  <c r="F72" i="117"/>
  <c r="F3" i="117"/>
  <c r="F5" i="117"/>
  <c r="F7" i="117"/>
  <c r="F9" i="117"/>
  <c r="F12" i="117"/>
  <c r="F22" i="117" s="1"/>
  <c r="F14" i="117"/>
  <c r="F16" i="117"/>
  <c r="F18" i="117"/>
  <c r="E19" i="117"/>
  <c r="F20" i="117"/>
  <c r="F21" i="117"/>
  <c r="F24" i="117"/>
  <c r="F29" i="117"/>
  <c r="F31" i="117"/>
  <c r="F34" i="117"/>
  <c r="F36" i="117"/>
  <c r="F38" i="117"/>
  <c r="F40" i="117"/>
  <c r="F43" i="117"/>
  <c r="F45" i="117"/>
  <c r="E46" i="117"/>
  <c r="F47" i="117"/>
  <c r="D59" i="117"/>
  <c r="E61" i="117"/>
  <c r="E63" i="117" s="1"/>
  <c r="E65" i="117"/>
  <c r="E67" i="117"/>
  <c r="E69" i="117"/>
  <c r="E71" i="117"/>
  <c r="D72" i="117"/>
  <c r="E74" i="117"/>
  <c r="E76" i="117"/>
  <c r="E78" i="117"/>
  <c r="E80" i="117"/>
  <c r="D81" i="117"/>
  <c r="E3" i="117"/>
  <c r="E10" i="117" s="1"/>
  <c r="E12" i="117"/>
  <c r="E22" i="117" s="1"/>
  <c r="E24" i="117"/>
  <c r="E32" i="117" s="1"/>
  <c r="E34" i="117"/>
  <c r="E43" i="117"/>
  <c r="E48" i="117" s="1"/>
  <c r="F8" i="101"/>
  <c r="F44" i="101"/>
  <c r="F35" i="101"/>
  <c r="G36" i="101"/>
  <c r="F37" i="101"/>
  <c r="G38" i="101"/>
  <c r="F39" i="101"/>
  <c r="G40" i="101"/>
  <c r="F46" i="101"/>
  <c r="F65" i="101"/>
  <c r="G66" i="101"/>
  <c r="F67" i="101"/>
  <c r="G68" i="101"/>
  <c r="F69" i="101"/>
  <c r="G70" i="101"/>
  <c r="F71" i="101"/>
  <c r="F74" i="101"/>
  <c r="G75" i="101"/>
  <c r="F76" i="101"/>
  <c r="G77" i="101"/>
  <c r="F78" i="101"/>
  <c r="G79" i="101"/>
  <c r="F80" i="101"/>
  <c r="F6" i="101"/>
  <c r="F13" i="101"/>
  <c r="G14" i="101"/>
  <c r="F15" i="101"/>
  <c r="G16" i="101"/>
  <c r="F17" i="101"/>
  <c r="G18" i="101"/>
  <c r="F19" i="101"/>
  <c r="G20" i="101"/>
  <c r="F25" i="101"/>
  <c r="F26" i="101"/>
  <c r="F30" i="101"/>
  <c r="D82" i="101"/>
  <c r="E63" i="111"/>
  <c r="F72" i="111"/>
  <c r="F3" i="111"/>
  <c r="E4" i="111"/>
  <c r="E6" i="111"/>
  <c r="E8" i="111"/>
  <c r="F12" i="111"/>
  <c r="F22" i="111" s="1"/>
  <c r="E13" i="111"/>
  <c r="E15" i="111"/>
  <c r="E17" i="111"/>
  <c r="E19" i="111"/>
  <c r="F21" i="111"/>
  <c r="F24" i="111"/>
  <c r="F29" i="111"/>
  <c r="F31" i="111"/>
  <c r="F34" i="111"/>
  <c r="F41" i="111" s="1"/>
  <c r="F36" i="111"/>
  <c r="E37" i="111"/>
  <c r="F38" i="111"/>
  <c r="E39" i="111"/>
  <c r="F40" i="111"/>
  <c r="F43" i="111"/>
  <c r="F48" i="111" s="1"/>
  <c r="F45" i="111"/>
  <c r="E46" i="111"/>
  <c r="F47" i="111"/>
  <c r="D59" i="111"/>
  <c r="E65" i="111"/>
  <c r="E67" i="111"/>
  <c r="E69" i="111"/>
  <c r="E71" i="111"/>
  <c r="D72" i="111"/>
  <c r="E74" i="111"/>
  <c r="E76" i="111"/>
  <c r="E78" i="111"/>
  <c r="F79" i="111"/>
  <c r="E80" i="111"/>
  <c r="D81" i="111"/>
  <c r="E24" i="111"/>
  <c r="E32" i="111" s="1"/>
  <c r="E34" i="111"/>
  <c r="E43" i="111"/>
  <c r="E48" i="111" s="1"/>
  <c r="E72" i="110"/>
  <c r="F3" i="110"/>
  <c r="F5" i="110"/>
  <c r="F7" i="110"/>
  <c r="F9" i="110"/>
  <c r="F12" i="110"/>
  <c r="F22" i="110" s="1"/>
  <c r="F14" i="110"/>
  <c r="F16" i="110"/>
  <c r="F18" i="110"/>
  <c r="F20" i="110"/>
  <c r="F21" i="110"/>
  <c r="F24" i="110"/>
  <c r="F29" i="110"/>
  <c r="F31" i="110"/>
  <c r="F34" i="110"/>
  <c r="F36" i="110"/>
  <c r="F38" i="110"/>
  <c r="F40" i="110"/>
  <c r="F43" i="110"/>
  <c r="F45" i="110"/>
  <c r="F47" i="110"/>
  <c r="D59" i="110"/>
  <c r="F66" i="110"/>
  <c r="F68" i="110"/>
  <c r="F70" i="110"/>
  <c r="D72" i="110"/>
  <c r="F75" i="110"/>
  <c r="F77" i="110"/>
  <c r="F79" i="110"/>
  <c r="D81" i="110"/>
  <c r="D82" i="110" s="1"/>
  <c r="E3" i="110"/>
  <c r="E10" i="110" s="1"/>
  <c r="E12" i="110"/>
  <c r="E22" i="110" s="1"/>
  <c r="E24" i="110"/>
  <c r="E32" i="110" s="1"/>
  <c r="E34" i="110"/>
  <c r="E41" i="110" s="1"/>
  <c r="E43" i="110"/>
  <c r="E48" i="110" s="1"/>
  <c r="F3" i="106"/>
  <c r="F5" i="106"/>
  <c r="F7" i="106"/>
  <c r="F9" i="106"/>
  <c r="F12" i="106"/>
  <c r="F22" i="106" s="1"/>
  <c r="F14" i="106"/>
  <c r="F16" i="106"/>
  <c r="F18" i="106"/>
  <c r="F20" i="106"/>
  <c r="F21" i="106"/>
  <c r="F24" i="106"/>
  <c r="F29" i="106"/>
  <c r="F31" i="106"/>
  <c r="F34" i="106"/>
  <c r="E35" i="106"/>
  <c r="F36" i="106"/>
  <c r="E37" i="106"/>
  <c r="F38" i="106"/>
  <c r="E39" i="106"/>
  <c r="F40" i="106"/>
  <c r="F43" i="106"/>
  <c r="E44" i="106"/>
  <c r="F45" i="106"/>
  <c r="E46" i="106"/>
  <c r="F47" i="106"/>
  <c r="D59" i="106"/>
  <c r="E61" i="106"/>
  <c r="E63" i="106" s="1"/>
  <c r="E65" i="106"/>
  <c r="E67" i="106"/>
  <c r="E69" i="106"/>
  <c r="E71" i="106"/>
  <c r="D72" i="106"/>
  <c r="E74" i="106"/>
  <c r="E76" i="106"/>
  <c r="E78" i="106"/>
  <c r="E80" i="106"/>
  <c r="D81" i="106"/>
  <c r="E3" i="106"/>
  <c r="E12" i="106"/>
  <c r="E22" i="106" s="1"/>
  <c r="E24" i="106"/>
  <c r="E34" i="106"/>
  <c r="E41" i="106" s="1"/>
  <c r="E43" i="106"/>
  <c r="E48" i="106" s="1"/>
  <c r="E4" i="105"/>
  <c r="E6" i="105"/>
  <c r="E8" i="105"/>
  <c r="E13" i="105"/>
  <c r="E15" i="105"/>
  <c r="E17" i="105"/>
  <c r="E19" i="105"/>
  <c r="E25" i="105"/>
  <c r="E26" i="105"/>
  <c r="E27" i="105"/>
  <c r="E28" i="105"/>
  <c r="E30" i="105"/>
  <c r="E35" i="105"/>
  <c r="E37" i="105"/>
  <c r="E39" i="105"/>
  <c r="E44" i="105"/>
  <c r="E46" i="105"/>
  <c r="E61" i="105"/>
  <c r="E63" i="105" s="1"/>
  <c r="E65" i="105"/>
  <c r="E67" i="105"/>
  <c r="E69" i="105"/>
  <c r="E71" i="105"/>
  <c r="D72" i="105"/>
  <c r="E74" i="105"/>
  <c r="E76" i="105"/>
  <c r="E78" i="105"/>
  <c r="E80" i="105"/>
  <c r="D81" i="105"/>
  <c r="F4" i="105"/>
  <c r="F10" i="105" s="1"/>
  <c r="F25" i="105"/>
  <c r="F32" i="105" s="1"/>
  <c r="F35" i="105"/>
  <c r="F41" i="105" s="1"/>
  <c r="F44" i="105"/>
  <c r="F3" i="104"/>
  <c r="F5" i="104"/>
  <c r="F7" i="104"/>
  <c r="F9" i="104"/>
  <c r="F12" i="104"/>
  <c r="F22" i="104" s="1"/>
  <c r="F14" i="104"/>
  <c r="F16" i="104"/>
  <c r="F18" i="104"/>
  <c r="F20" i="104"/>
  <c r="F21" i="104"/>
  <c r="F24" i="104"/>
  <c r="F29" i="104"/>
  <c r="F31" i="104"/>
  <c r="F34" i="104"/>
  <c r="F36" i="104"/>
  <c r="F38" i="104"/>
  <c r="F40" i="104"/>
  <c r="F43" i="104"/>
  <c r="F45" i="104"/>
  <c r="E46" i="104"/>
  <c r="F47" i="104"/>
  <c r="E61" i="104"/>
  <c r="E63" i="104" s="1"/>
  <c r="E65" i="104"/>
  <c r="E67" i="104"/>
  <c r="E69" i="104"/>
  <c r="E71" i="104"/>
  <c r="D72" i="104"/>
  <c r="E74" i="104"/>
  <c r="E76" i="104"/>
  <c r="E78" i="104"/>
  <c r="E80" i="104"/>
  <c r="D81" i="104"/>
  <c r="E3" i="104"/>
  <c r="E10" i="104" s="1"/>
  <c r="E12" i="104"/>
  <c r="E22" i="104" s="1"/>
  <c r="E24" i="104"/>
  <c r="E32" i="104" s="1"/>
  <c r="E34" i="104"/>
  <c r="E41" i="104" s="1"/>
  <c r="E43" i="104"/>
  <c r="E48" i="104" s="1"/>
  <c r="F3" i="103"/>
  <c r="F5" i="103"/>
  <c r="F7" i="103"/>
  <c r="F9" i="103"/>
  <c r="F12" i="103"/>
  <c r="F22" i="103" s="1"/>
  <c r="F14" i="103"/>
  <c r="F16" i="103"/>
  <c r="F18" i="103"/>
  <c r="F20" i="103"/>
  <c r="F21" i="103"/>
  <c r="F24" i="103"/>
  <c r="F29" i="103"/>
  <c r="F31" i="103"/>
  <c r="F34" i="103"/>
  <c r="F36" i="103"/>
  <c r="F38" i="103"/>
  <c r="F40" i="103"/>
  <c r="F43" i="103"/>
  <c r="F45" i="103"/>
  <c r="F47" i="103"/>
  <c r="E61" i="103"/>
  <c r="E63" i="103" s="1"/>
  <c r="E65" i="103"/>
  <c r="E67" i="103"/>
  <c r="E69" i="103"/>
  <c r="E71" i="103"/>
  <c r="D72" i="103"/>
  <c r="E74" i="103"/>
  <c r="E76" i="103"/>
  <c r="E78" i="103"/>
  <c r="E80" i="103"/>
  <c r="D81" i="103"/>
  <c r="E3" i="103"/>
  <c r="E10" i="103" s="1"/>
  <c r="E12" i="103"/>
  <c r="E22" i="103" s="1"/>
  <c r="E24" i="103"/>
  <c r="E32" i="103" s="1"/>
  <c r="E34" i="103"/>
  <c r="E41" i="103" s="1"/>
  <c r="E43" i="103"/>
  <c r="E48" i="103" s="1"/>
  <c r="F3" i="102"/>
  <c r="F5" i="102"/>
  <c r="F7" i="102"/>
  <c r="F9" i="102"/>
  <c r="F12" i="102"/>
  <c r="F22" i="102" s="1"/>
  <c r="F14" i="102"/>
  <c r="F16" i="102"/>
  <c r="F18" i="102"/>
  <c r="E19" i="102"/>
  <c r="F20" i="102"/>
  <c r="F21" i="102"/>
  <c r="F24" i="102"/>
  <c r="F29" i="102"/>
  <c r="F31" i="102"/>
  <c r="F34" i="102"/>
  <c r="F36" i="102"/>
  <c r="F38" i="102"/>
  <c r="F40" i="102"/>
  <c r="F43" i="102"/>
  <c r="E44" i="102"/>
  <c r="F45" i="102"/>
  <c r="E46" i="102"/>
  <c r="F47" i="102"/>
  <c r="D59" i="102"/>
  <c r="E61" i="102"/>
  <c r="E63" i="102" s="1"/>
  <c r="E65" i="102"/>
  <c r="E67" i="102"/>
  <c r="E69" i="102"/>
  <c r="E71" i="102"/>
  <c r="D72" i="102"/>
  <c r="E74" i="102"/>
  <c r="E76" i="102"/>
  <c r="E78" i="102"/>
  <c r="E80" i="102"/>
  <c r="D81" i="102"/>
  <c r="E3" i="102"/>
  <c r="E10" i="102" s="1"/>
  <c r="E12" i="102"/>
  <c r="E22" i="102" s="1"/>
  <c r="E24" i="102"/>
  <c r="E32" i="102" s="1"/>
  <c r="E34" i="102"/>
  <c r="E41" i="102" s="1"/>
  <c r="E43" i="102"/>
  <c r="E48" i="102" s="1"/>
  <c r="E81" i="100"/>
  <c r="E72" i="100"/>
  <c r="E32" i="100"/>
  <c r="E59" i="100"/>
  <c r="E41" i="100"/>
  <c r="F17" i="100"/>
  <c r="F13" i="100"/>
  <c r="D10" i="100"/>
  <c r="D82" i="100" s="1"/>
  <c r="F8" i="100"/>
  <c r="F4" i="100"/>
  <c r="F10" i="100" s="1"/>
  <c r="G5" i="101"/>
  <c r="G7" i="101"/>
  <c r="G9" i="101"/>
  <c r="E22" i="101"/>
  <c r="F12" i="101"/>
  <c r="F22" i="101" s="1"/>
  <c r="G21" i="101"/>
  <c r="E32" i="101"/>
  <c r="F24" i="101"/>
  <c r="F32" i="101" s="1"/>
  <c r="G29" i="101"/>
  <c r="G31" i="101"/>
  <c r="E41" i="101"/>
  <c r="F34" i="101"/>
  <c r="F41" i="101" s="1"/>
  <c r="G45" i="101"/>
  <c r="G47" i="101"/>
  <c r="F59" i="101"/>
  <c r="E72" i="101"/>
  <c r="C82" i="101"/>
  <c r="E81" i="101"/>
  <c r="E10" i="100"/>
  <c r="E10" i="101"/>
  <c r="F3" i="101"/>
  <c r="G32" i="101"/>
  <c r="E48" i="101"/>
  <c r="F43" i="101"/>
  <c r="F48" i="101" s="1"/>
  <c r="E59" i="101"/>
  <c r="F3" i="99"/>
  <c r="F10" i="99" s="1"/>
  <c r="E4" i="99"/>
  <c r="E6" i="99"/>
  <c r="E8" i="99"/>
  <c r="F12" i="99"/>
  <c r="F22" i="99" s="1"/>
  <c r="E13" i="99"/>
  <c r="E15" i="99"/>
  <c r="E17" i="99"/>
  <c r="E19" i="99"/>
  <c r="F21" i="99"/>
  <c r="F24" i="99"/>
  <c r="E25" i="99"/>
  <c r="E26" i="99"/>
  <c r="E27" i="99"/>
  <c r="E28" i="99"/>
  <c r="F29" i="99"/>
  <c r="E30" i="99"/>
  <c r="F31" i="99"/>
  <c r="F34" i="99"/>
  <c r="F41" i="99" s="1"/>
  <c r="E35" i="99"/>
  <c r="E37" i="99"/>
  <c r="E39" i="99"/>
  <c r="F43" i="99"/>
  <c r="E44" i="99"/>
  <c r="F45" i="99"/>
  <c r="E46" i="99"/>
  <c r="F47" i="99"/>
  <c r="E61" i="99"/>
  <c r="E63" i="99" s="1"/>
  <c r="E65" i="99"/>
  <c r="E67" i="99"/>
  <c r="E69" i="99"/>
  <c r="E71" i="99"/>
  <c r="D72" i="99"/>
  <c r="E74" i="99"/>
  <c r="E76" i="99"/>
  <c r="E78" i="99"/>
  <c r="E80" i="99"/>
  <c r="D81" i="99"/>
  <c r="F3" i="98"/>
  <c r="F5" i="98"/>
  <c r="F7" i="98"/>
  <c r="F9" i="98"/>
  <c r="F12" i="98"/>
  <c r="F22" i="98" s="1"/>
  <c r="F14" i="98"/>
  <c r="F16" i="98"/>
  <c r="F18" i="98"/>
  <c r="E19" i="98"/>
  <c r="F20" i="98"/>
  <c r="F21" i="98"/>
  <c r="F24" i="98"/>
  <c r="F29" i="98"/>
  <c r="F31" i="98"/>
  <c r="F34" i="98"/>
  <c r="F36" i="98"/>
  <c r="F38" i="98"/>
  <c r="F40" i="98"/>
  <c r="F43" i="98"/>
  <c r="F45" i="98"/>
  <c r="F47" i="98"/>
  <c r="D59" i="98"/>
  <c r="E61" i="98"/>
  <c r="E63" i="98" s="1"/>
  <c r="E65" i="98"/>
  <c r="E67" i="98"/>
  <c r="E69" i="98"/>
  <c r="E71" i="98"/>
  <c r="D72" i="98"/>
  <c r="E74" i="98"/>
  <c r="E76" i="98"/>
  <c r="E78" i="98"/>
  <c r="E80" i="98"/>
  <c r="D81" i="98"/>
  <c r="D82" i="98" s="1"/>
  <c r="E3" i="98"/>
  <c r="E12" i="98"/>
  <c r="E22" i="98" s="1"/>
  <c r="E24" i="98"/>
  <c r="E34" i="98"/>
  <c r="E41" i="98" s="1"/>
  <c r="E43" i="98"/>
  <c r="E48" i="98" s="1"/>
  <c r="F3" i="97"/>
  <c r="F5" i="97"/>
  <c r="F7" i="97"/>
  <c r="F9" i="97"/>
  <c r="F12" i="97"/>
  <c r="F22" i="97" s="1"/>
  <c r="F14" i="97"/>
  <c r="F16" i="97"/>
  <c r="F18" i="97"/>
  <c r="F20" i="97"/>
  <c r="F21" i="97"/>
  <c r="F24" i="97"/>
  <c r="F29" i="97"/>
  <c r="F31" i="97"/>
  <c r="F34" i="97"/>
  <c r="F36" i="97"/>
  <c r="F38" i="97"/>
  <c r="F40" i="97"/>
  <c r="F43" i="97"/>
  <c r="F45" i="97"/>
  <c r="E46" i="97"/>
  <c r="F47" i="97"/>
  <c r="D59" i="97"/>
  <c r="E61" i="97"/>
  <c r="E63" i="97" s="1"/>
  <c r="E65" i="97"/>
  <c r="E67" i="97"/>
  <c r="E69" i="97"/>
  <c r="E71" i="97"/>
  <c r="D72" i="97"/>
  <c r="E74" i="97"/>
  <c r="E76" i="97"/>
  <c r="E78" i="97"/>
  <c r="E80" i="97"/>
  <c r="D81" i="97"/>
  <c r="D82" i="97" s="1"/>
  <c r="E3" i="97"/>
  <c r="E12" i="97"/>
  <c r="E22" i="97" s="1"/>
  <c r="E24" i="97"/>
  <c r="E34" i="97"/>
  <c r="E41" i="97" s="1"/>
  <c r="E43" i="97"/>
  <c r="E48" i="97" s="1"/>
  <c r="F3" i="96"/>
  <c r="F5" i="96"/>
  <c r="F7" i="96"/>
  <c r="F9" i="96"/>
  <c r="F12" i="96"/>
  <c r="F22" i="96" s="1"/>
  <c r="F14" i="96"/>
  <c r="F16" i="96"/>
  <c r="F18" i="96"/>
  <c r="F20" i="96"/>
  <c r="F21" i="96"/>
  <c r="F24" i="96"/>
  <c r="F29" i="96"/>
  <c r="F31" i="96"/>
  <c r="F34" i="96"/>
  <c r="F36" i="96"/>
  <c r="F38" i="96"/>
  <c r="F40" i="96"/>
  <c r="F43" i="96"/>
  <c r="E44" i="96"/>
  <c r="F45" i="96"/>
  <c r="E46" i="96"/>
  <c r="F47" i="96"/>
  <c r="D59" i="96"/>
  <c r="E61" i="96"/>
  <c r="E63" i="96" s="1"/>
  <c r="E65" i="96"/>
  <c r="E67" i="96"/>
  <c r="E69" i="96"/>
  <c r="E71" i="96"/>
  <c r="D72" i="96"/>
  <c r="E74" i="96"/>
  <c r="E76" i="96"/>
  <c r="E78" i="96"/>
  <c r="E80" i="96"/>
  <c r="D81" i="96"/>
  <c r="E3" i="96"/>
  <c r="E10" i="96" s="1"/>
  <c r="E12" i="96"/>
  <c r="E22" i="96" s="1"/>
  <c r="E24" i="96"/>
  <c r="E32" i="96" s="1"/>
  <c r="E34" i="96"/>
  <c r="E43" i="96"/>
  <c r="E48" i="96" s="1"/>
  <c r="F3" i="95"/>
  <c r="F5" i="95"/>
  <c r="F7" i="95"/>
  <c r="F9" i="95"/>
  <c r="F12" i="95"/>
  <c r="F22" i="95" s="1"/>
  <c r="F14" i="95"/>
  <c r="F16" i="95"/>
  <c r="F18" i="95"/>
  <c r="F20" i="95"/>
  <c r="F21" i="95"/>
  <c r="F24" i="95"/>
  <c r="F29" i="95"/>
  <c r="F31" i="95"/>
  <c r="F34" i="95"/>
  <c r="F36" i="95"/>
  <c r="F38" i="95"/>
  <c r="F40" i="95"/>
  <c r="F43" i="95"/>
  <c r="F45" i="95"/>
  <c r="E46" i="95"/>
  <c r="F47" i="95"/>
  <c r="E61" i="95"/>
  <c r="E63" i="95" s="1"/>
  <c r="E65" i="95"/>
  <c r="E67" i="95"/>
  <c r="E69" i="95"/>
  <c r="E71" i="95"/>
  <c r="D72" i="95"/>
  <c r="E74" i="95"/>
  <c r="E76" i="95"/>
  <c r="E78" i="95"/>
  <c r="E80" i="95"/>
  <c r="D81" i="95"/>
  <c r="E3" i="95"/>
  <c r="E10" i="95" s="1"/>
  <c r="E12" i="95"/>
  <c r="E22" i="95" s="1"/>
  <c r="E24" i="95"/>
  <c r="E34" i="95"/>
  <c r="E41" i="95" s="1"/>
  <c r="E43" i="95"/>
  <c r="F3" i="94"/>
  <c r="F5" i="94"/>
  <c r="F7" i="94"/>
  <c r="F9" i="94"/>
  <c r="F12" i="94"/>
  <c r="F22" i="94" s="1"/>
  <c r="F14" i="94"/>
  <c r="F16" i="94"/>
  <c r="F18" i="94"/>
  <c r="F20" i="94"/>
  <c r="F21" i="94"/>
  <c r="F24" i="94"/>
  <c r="F29" i="94"/>
  <c r="F31" i="94"/>
  <c r="F34" i="94"/>
  <c r="F36" i="94"/>
  <c r="F38" i="94"/>
  <c r="F40" i="94"/>
  <c r="F43" i="94"/>
  <c r="F45" i="94"/>
  <c r="E46" i="94"/>
  <c r="E61" i="94"/>
  <c r="E63" i="94" s="1"/>
  <c r="E65" i="94"/>
  <c r="E67" i="94"/>
  <c r="E69" i="94"/>
  <c r="E71" i="94"/>
  <c r="D72" i="94"/>
  <c r="E74" i="94"/>
  <c r="E76" i="94"/>
  <c r="E78" i="94"/>
  <c r="E80" i="94"/>
  <c r="D81" i="94"/>
  <c r="D82" i="94" s="1"/>
  <c r="E3" i="94"/>
  <c r="E10" i="94" s="1"/>
  <c r="E12" i="94"/>
  <c r="E22" i="94" s="1"/>
  <c r="E24" i="94"/>
  <c r="E34" i="94"/>
  <c r="E41" i="94" s="1"/>
  <c r="E43" i="94"/>
  <c r="E48" i="94" s="1"/>
  <c r="E59" i="93"/>
  <c r="F3" i="93"/>
  <c r="F10" i="93" s="1"/>
  <c r="E4" i="93"/>
  <c r="E6" i="93"/>
  <c r="E8" i="93"/>
  <c r="F12" i="93"/>
  <c r="F22" i="93" s="1"/>
  <c r="E13" i="93"/>
  <c r="E15" i="93"/>
  <c r="E17" i="93"/>
  <c r="E19" i="93"/>
  <c r="F24" i="93"/>
  <c r="F32" i="93" s="1"/>
  <c r="E25" i="93"/>
  <c r="E26" i="93"/>
  <c r="E27" i="93"/>
  <c r="E28" i="93"/>
  <c r="E30" i="93"/>
  <c r="F34" i="93"/>
  <c r="F41" i="93" s="1"/>
  <c r="E35" i="93"/>
  <c r="E37" i="93"/>
  <c r="E39" i="93"/>
  <c r="F43" i="93"/>
  <c r="F48" i="93" s="1"/>
  <c r="F82" i="93" s="1"/>
  <c r="E44" i="93"/>
  <c r="E46" i="93"/>
  <c r="E61" i="93"/>
  <c r="E63" i="93" s="1"/>
  <c r="E65" i="93"/>
  <c r="E67" i="93"/>
  <c r="E69" i="93"/>
  <c r="E71" i="93"/>
  <c r="D72" i="93"/>
  <c r="E74" i="93"/>
  <c r="E76" i="93"/>
  <c r="E78" i="93"/>
  <c r="E80" i="93"/>
  <c r="D81" i="93"/>
  <c r="E41" i="92"/>
  <c r="F35" i="92"/>
  <c r="F37" i="92"/>
  <c r="F39" i="92"/>
  <c r="D41" i="92"/>
  <c r="F44" i="92"/>
  <c r="E4" i="92"/>
  <c r="E6" i="92"/>
  <c r="E8" i="92"/>
  <c r="E13" i="92"/>
  <c r="E15" i="92"/>
  <c r="E17" i="92"/>
  <c r="E19" i="92"/>
  <c r="E25" i="92"/>
  <c r="E26" i="92"/>
  <c r="E27" i="92"/>
  <c r="E28" i="92"/>
  <c r="E30" i="92"/>
  <c r="F43" i="92"/>
  <c r="F48" i="92" s="1"/>
  <c r="E46" i="92"/>
  <c r="E48" i="92" s="1"/>
  <c r="E61" i="92"/>
  <c r="E63" i="92" s="1"/>
  <c r="E65" i="92"/>
  <c r="E67" i="92"/>
  <c r="E69" i="92"/>
  <c r="E71" i="92"/>
  <c r="D72" i="92"/>
  <c r="E74" i="92"/>
  <c r="E76" i="92"/>
  <c r="E78" i="92"/>
  <c r="E80" i="92"/>
  <c r="D81" i="92"/>
  <c r="D82" i="92" s="1"/>
  <c r="F4" i="92"/>
  <c r="F10" i="92" s="1"/>
  <c r="F25" i="92"/>
  <c r="F32" i="92" s="1"/>
  <c r="F3" i="91"/>
  <c r="F10" i="91" s="1"/>
  <c r="E4" i="91"/>
  <c r="E6" i="91"/>
  <c r="E8" i="91"/>
  <c r="F12" i="91"/>
  <c r="F22" i="91" s="1"/>
  <c r="E13" i="91"/>
  <c r="E15" i="91"/>
  <c r="E17" i="91"/>
  <c r="E19" i="91"/>
  <c r="F24" i="91"/>
  <c r="F32" i="91" s="1"/>
  <c r="E25" i="91"/>
  <c r="E26" i="91"/>
  <c r="E27" i="91"/>
  <c r="E28" i="91"/>
  <c r="E30" i="91"/>
  <c r="F34" i="91"/>
  <c r="F41" i="91" s="1"/>
  <c r="E35" i="91"/>
  <c r="E37" i="91"/>
  <c r="E39" i="91"/>
  <c r="F43" i="91"/>
  <c r="F48" i="91" s="1"/>
  <c r="F82" i="91" s="1"/>
  <c r="E44" i="91"/>
  <c r="E46" i="91"/>
  <c r="E61" i="91"/>
  <c r="E63" i="91" s="1"/>
  <c r="E65" i="91"/>
  <c r="E67" i="91"/>
  <c r="E69" i="91"/>
  <c r="E71" i="91"/>
  <c r="D72" i="91"/>
  <c r="E74" i="91"/>
  <c r="E76" i="91"/>
  <c r="E78" i="91"/>
  <c r="E80" i="91"/>
  <c r="D81" i="91"/>
  <c r="E59" i="90"/>
  <c r="F72" i="90"/>
  <c r="F81" i="90"/>
  <c r="F3" i="90"/>
  <c r="F5" i="90"/>
  <c r="F7" i="90"/>
  <c r="F9" i="90"/>
  <c r="F12" i="90"/>
  <c r="F22" i="90" s="1"/>
  <c r="F14" i="90"/>
  <c r="F16" i="90"/>
  <c r="F18" i="90"/>
  <c r="F20" i="90"/>
  <c r="F21" i="90"/>
  <c r="F24" i="90"/>
  <c r="E28" i="90"/>
  <c r="F29" i="90"/>
  <c r="E30" i="90"/>
  <c r="F31" i="90"/>
  <c r="F34" i="90"/>
  <c r="E35" i="90"/>
  <c r="F36" i="90"/>
  <c r="E37" i="90"/>
  <c r="F38" i="90"/>
  <c r="E39" i="90"/>
  <c r="F40" i="90"/>
  <c r="F43" i="90"/>
  <c r="E44" i="90"/>
  <c r="F45" i="90"/>
  <c r="E46" i="90"/>
  <c r="F47" i="90"/>
  <c r="E61" i="90"/>
  <c r="E63" i="90" s="1"/>
  <c r="E65" i="90"/>
  <c r="E67" i="90"/>
  <c r="E69" i="90"/>
  <c r="E71" i="90"/>
  <c r="D72" i="90"/>
  <c r="E74" i="90"/>
  <c r="E76" i="90"/>
  <c r="E78" i="90"/>
  <c r="E80" i="90"/>
  <c r="D81" i="90"/>
  <c r="E3" i="90"/>
  <c r="E10" i="90" s="1"/>
  <c r="E12" i="90"/>
  <c r="E22" i="90" s="1"/>
  <c r="E24" i="90"/>
  <c r="E34" i="90"/>
  <c r="E41" i="90" s="1"/>
  <c r="E43" i="90"/>
  <c r="C97" i="70"/>
  <c r="B97" i="70"/>
  <c r="D96" i="70"/>
  <c r="E96" i="70" s="1"/>
  <c r="D95" i="70"/>
  <c r="E95" i="70" s="1"/>
  <c r="D94" i="70"/>
  <c r="E94" i="70" s="1"/>
  <c r="D93" i="70"/>
  <c r="E93" i="70" s="1"/>
  <c r="D92" i="70"/>
  <c r="E92" i="70" s="1"/>
  <c r="E91" i="70"/>
  <c r="D91" i="70"/>
  <c r="F91" i="70"/>
  <c r="D90" i="70"/>
  <c r="D97" i="70"/>
  <c r="C88" i="70"/>
  <c r="B88" i="70"/>
  <c r="D87" i="70"/>
  <c r="E87" i="70"/>
  <c r="D86" i="70"/>
  <c r="E86" i="70" s="1"/>
  <c r="D85" i="70"/>
  <c r="E85" i="70" s="1"/>
  <c r="D84" i="70"/>
  <c r="E84" i="70" s="1"/>
  <c r="D83" i="70"/>
  <c r="E83" i="70" s="1"/>
  <c r="E88" i="70" s="1"/>
  <c r="D82" i="70"/>
  <c r="E82" i="70" s="1"/>
  <c r="D81" i="70"/>
  <c r="C79" i="70"/>
  <c r="B79" i="70"/>
  <c r="D78" i="70"/>
  <c r="E78" i="70" s="1"/>
  <c r="D77" i="70"/>
  <c r="E77" i="70" s="1"/>
  <c r="F75" i="70"/>
  <c r="C75" i="70"/>
  <c r="B75" i="70"/>
  <c r="D74" i="70"/>
  <c r="E74" i="70" s="1"/>
  <c r="D73" i="70"/>
  <c r="E73" i="70" s="1"/>
  <c r="D72" i="70"/>
  <c r="E72" i="70" s="1"/>
  <c r="E71" i="70"/>
  <c r="D71" i="70"/>
  <c r="E70" i="70"/>
  <c r="D70" i="70"/>
  <c r="E69" i="70"/>
  <c r="D69" i="70"/>
  <c r="E68" i="70"/>
  <c r="D68" i="70"/>
  <c r="E67" i="70"/>
  <c r="D67" i="70"/>
  <c r="D66" i="70"/>
  <c r="D75" i="70" s="1"/>
  <c r="C64" i="70"/>
  <c r="B64" i="70"/>
  <c r="E64" i="70"/>
  <c r="C37" i="70"/>
  <c r="B37" i="70"/>
  <c r="D36" i="70"/>
  <c r="F36" i="70" s="1"/>
  <c r="D35" i="70"/>
  <c r="E35" i="70" s="1"/>
  <c r="D34" i="70"/>
  <c r="F34" i="70" s="1"/>
  <c r="D33" i="70"/>
  <c r="E33" i="70" s="1"/>
  <c r="D32" i="70"/>
  <c r="F32" i="70" s="1"/>
  <c r="D31" i="70"/>
  <c r="E31" i="70" s="1"/>
  <c r="D30" i="70"/>
  <c r="E30" i="70" s="1"/>
  <c r="C28" i="70"/>
  <c r="B28" i="70"/>
  <c r="D27" i="70"/>
  <c r="E27" i="70" s="1"/>
  <c r="D26" i="70"/>
  <c r="E26" i="70" s="1"/>
  <c r="E25" i="70"/>
  <c r="D25" i="70"/>
  <c r="F25" i="70"/>
  <c r="D24" i="70"/>
  <c r="E24" i="70"/>
  <c r="D23" i="70"/>
  <c r="E23" i="70"/>
  <c r="D22" i="70"/>
  <c r="E22" i="70"/>
  <c r="D21" i="70"/>
  <c r="E21" i="70"/>
  <c r="D20" i="70"/>
  <c r="E20" i="70" s="1"/>
  <c r="F20" i="70"/>
  <c r="C18" i="70"/>
  <c r="B18" i="70"/>
  <c r="I22" i="70"/>
  <c r="D17" i="70"/>
  <c r="D16" i="70"/>
  <c r="D15" i="70"/>
  <c r="D14" i="70"/>
  <c r="D13" i="70"/>
  <c r="D12" i="70"/>
  <c r="C10" i="70"/>
  <c r="B10" i="70"/>
  <c r="E9" i="70"/>
  <c r="D9" i="70"/>
  <c r="F9" i="70"/>
  <c r="D8" i="70"/>
  <c r="E8" i="70"/>
  <c r="D7" i="70"/>
  <c r="E7" i="70" s="1"/>
  <c r="D6" i="70"/>
  <c r="E6" i="70" s="1"/>
  <c r="D5" i="70"/>
  <c r="E5" i="70" s="1"/>
  <c r="E10" i="70" s="1"/>
  <c r="D4" i="70"/>
  <c r="E4" i="70" s="1"/>
  <c r="D3" i="70"/>
  <c r="E3" i="70" s="1"/>
  <c r="F8" i="70"/>
  <c r="D18" i="70"/>
  <c r="F21" i="70"/>
  <c r="F22" i="70"/>
  <c r="F23" i="70"/>
  <c r="F24" i="70"/>
  <c r="F26" i="70"/>
  <c r="D28" i="70"/>
  <c r="E32" i="70"/>
  <c r="E34" i="70"/>
  <c r="E36" i="70"/>
  <c r="D64" i="70"/>
  <c r="D79" i="70"/>
  <c r="F81" i="70"/>
  <c r="F83" i="70"/>
  <c r="F87" i="70"/>
  <c r="F90" i="70"/>
  <c r="F92" i="70"/>
  <c r="F96" i="70"/>
  <c r="E81" i="70"/>
  <c r="E90" i="70"/>
  <c r="F4" i="70" l="1"/>
  <c r="E97" i="70"/>
  <c r="E37" i="70"/>
  <c r="F12" i="70"/>
  <c r="F18" i="70" s="1"/>
  <c r="E12" i="70"/>
  <c r="E18" i="70" s="1"/>
  <c r="E14" i="70"/>
  <c r="F14" i="70"/>
  <c r="E16" i="70"/>
  <c r="F16" i="70"/>
  <c r="C98" i="70"/>
  <c r="F94" i="70"/>
  <c r="F85" i="70"/>
  <c r="D37" i="70"/>
  <c r="F35" i="70"/>
  <c r="F33" i="70"/>
  <c r="F31" i="70"/>
  <c r="D10" i="70"/>
  <c r="F6" i="70"/>
  <c r="F3" i="70"/>
  <c r="F5" i="70"/>
  <c r="F10" i="70" s="1"/>
  <c r="F13" i="70"/>
  <c r="E13" i="70"/>
  <c r="F15" i="70"/>
  <c r="E15" i="70"/>
  <c r="F17" i="70"/>
  <c r="E17" i="70"/>
  <c r="E28" i="70"/>
  <c r="F30" i="70"/>
  <c r="E79" i="70"/>
  <c r="D88" i="70"/>
  <c r="F84" i="70"/>
  <c r="F95" i="70"/>
  <c r="B98" i="70"/>
  <c r="E66" i="70"/>
  <c r="E75" i="70" s="1"/>
  <c r="E10" i="91"/>
  <c r="E10" i="92"/>
  <c r="E32" i="93"/>
  <c r="E10" i="93"/>
  <c r="E41" i="105"/>
  <c r="E10" i="105"/>
  <c r="E10" i="111"/>
  <c r="F7" i="70"/>
  <c r="F27" i="70"/>
  <c r="F28" i="70" s="1"/>
  <c r="F82" i="70"/>
  <c r="F88" i="70" s="1"/>
  <c r="F86" i="70"/>
  <c r="F93" i="70"/>
  <c r="F97" i="70" s="1"/>
  <c r="F81" i="89"/>
  <c r="E32" i="112"/>
  <c r="E10" i="112"/>
  <c r="E41" i="113"/>
  <c r="E10" i="114"/>
  <c r="E41" i="118"/>
  <c r="E48" i="90"/>
  <c r="E32" i="90"/>
  <c r="D82" i="91"/>
  <c r="E48" i="91"/>
  <c r="E41" i="91"/>
  <c r="E32" i="91"/>
  <c r="E32" i="92"/>
  <c r="F41" i="92"/>
  <c r="E48" i="93"/>
  <c r="E41" i="93"/>
  <c r="E32" i="94"/>
  <c r="E48" i="95"/>
  <c r="E32" i="95"/>
  <c r="E41" i="96"/>
  <c r="E32" i="97"/>
  <c r="E10" i="97"/>
  <c r="E32" i="98"/>
  <c r="E10" i="98"/>
  <c r="D82" i="99"/>
  <c r="E48" i="99"/>
  <c r="E41" i="99"/>
  <c r="E32" i="99"/>
  <c r="E10" i="99"/>
  <c r="F10" i="101"/>
  <c r="G48" i="101"/>
  <c r="D82" i="102"/>
  <c r="D82" i="103"/>
  <c r="F48" i="105"/>
  <c r="F82" i="105" s="1"/>
  <c r="D82" i="105"/>
  <c r="E48" i="105"/>
  <c r="E32" i="105"/>
  <c r="E32" i="106"/>
  <c r="E10" i="106"/>
  <c r="E82" i="110"/>
  <c r="I25" i="110" s="1"/>
  <c r="I27" i="110" s="1"/>
  <c r="F81" i="110"/>
  <c r="F72" i="110"/>
  <c r="E41" i="111"/>
  <c r="F81" i="111"/>
  <c r="F10" i="111"/>
  <c r="E41" i="117"/>
  <c r="D82" i="117"/>
  <c r="D82" i="89"/>
  <c r="F72" i="89"/>
  <c r="E41" i="89"/>
  <c r="E82" i="89" s="1"/>
  <c r="I25" i="89" s="1"/>
  <c r="I27" i="89" s="1"/>
  <c r="E10" i="107"/>
  <c r="E48" i="108"/>
  <c r="E32" i="108"/>
  <c r="E10" i="108"/>
  <c r="E48" i="109"/>
  <c r="E32" i="109"/>
  <c r="E10" i="109"/>
  <c r="E48" i="112"/>
  <c r="E41" i="112"/>
  <c r="F10" i="112"/>
  <c r="E32" i="113"/>
  <c r="E10" i="113"/>
  <c r="E41" i="114"/>
  <c r="F10" i="114"/>
  <c r="E32" i="116"/>
  <c r="E10" i="116"/>
  <c r="E48" i="118"/>
  <c r="E32" i="118"/>
  <c r="E10" i="118"/>
  <c r="F81" i="100"/>
  <c r="F82" i="100" s="1"/>
  <c r="E72" i="118"/>
  <c r="F32" i="118"/>
  <c r="F10" i="118"/>
  <c r="D82" i="118"/>
  <c r="E81" i="118"/>
  <c r="E82" i="118" s="1"/>
  <c r="I25" i="118" s="1"/>
  <c r="I27" i="118" s="1"/>
  <c r="F48" i="118"/>
  <c r="F41" i="118"/>
  <c r="E81" i="116"/>
  <c r="F41" i="116"/>
  <c r="F82" i="116" s="1"/>
  <c r="E72" i="116"/>
  <c r="E72" i="114"/>
  <c r="D82" i="114"/>
  <c r="E81" i="114"/>
  <c r="E82" i="114" s="1"/>
  <c r="I25" i="114" s="1"/>
  <c r="I27" i="114" s="1"/>
  <c r="F48" i="114"/>
  <c r="F41" i="114"/>
  <c r="F32" i="114"/>
  <c r="E81" i="113"/>
  <c r="F32" i="113"/>
  <c r="F82" i="113" s="1"/>
  <c r="E72" i="113"/>
  <c r="E81" i="112"/>
  <c r="F41" i="112"/>
  <c r="E72" i="112"/>
  <c r="F32" i="112"/>
  <c r="E72" i="109"/>
  <c r="F32" i="109"/>
  <c r="F10" i="109"/>
  <c r="E81" i="109"/>
  <c r="E82" i="109" s="1"/>
  <c r="I25" i="109" s="1"/>
  <c r="I27" i="109" s="1"/>
  <c r="F48" i="109"/>
  <c r="F41" i="109"/>
  <c r="E81" i="108"/>
  <c r="F32" i="108"/>
  <c r="F10" i="108"/>
  <c r="E72" i="108"/>
  <c r="F48" i="108"/>
  <c r="F41" i="108"/>
  <c r="E48" i="107"/>
  <c r="E32" i="107"/>
  <c r="E72" i="107"/>
  <c r="F48" i="107"/>
  <c r="E81" i="107"/>
  <c r="F41" i="107"/>
  <c r="F41" i="89"/>
  <c r="F82" i="89" s="1"/>
  <c r="E72" i="115"/>
  <c r="F32" i="115"/>
  <c r="F10" i="115"/>
  <c r="D82" i="115"/>
  <c r="E81" i="115"/>
  <c r="E82" i="115" s="1"/>
  <c r="I25" i="115" s="1"/>
  <c r="I27" i="115" s="1"/>
  <c r="F48" i="115"/>
  <c r="F41" i="115"/>
  <c r="E72" i="117"/>
  <c r="F48" i="117"/>
  <c r="F41" i="117"/>
  <c r="F10" i="117"/>
  <c r="E81" i="117"/>
  <c r="E82" i="117" s="1"/>
  <c r="I25" i="117" s="1"/>
  <c r="I27" i="117" s="1"/>
  <c r="F32" i="117"/>
  <c r="F82" i="117" s="1"/>
  <c r="G41" i="101"/>
  <c r="F81" i="101"/>
  <c r="G72" i="101"/>
  <c r="G10" i="101"/>
  <c r="G81" i="101"/>
  <c r="F72" i="101"/>
  <c r="F82" i="101" s="1"/>
  <c r="J25" i="101" s="1"/>
  <c r="J27" i="101" s="1"/>
  <c r="E81" i="111"/>
  <c r="D82" i="111"/>
  <c r="E72" i="111"/>
  <c r="F32" i="111"/>
  <c r="F82" i="111" s="1"/>
  <c r="F48" i="110"/>
  <c r="F41" i="110"/>
  <c r="F32" i="110"/>
  <c r="F10" i="110"/>
  <c r="E72" i="106"/>
  <c r="F41" i="106"/>
  <c r="D82" i="106"/>
  <c r="E81" i="106"/>
  <c r="E82" i="106" s="1"/>
  <c r="I25" i="106" s="1"/>
  <c r="I27" i="106" s="1"/>
  <c r="F48" i="106"/>
  <c r="F32" i="106"/>
  <c r="F10" i="106"/>
  <c r="E72" i="105"/>
  <c r="E81" i="105"/>
  <c r="E72" i="104"/>
  <c r="F32" i="104"/>
  <c r="F10" i="104"/>
  <c r="D82" i="104"/>
  <c r="E81" i="104"/>
  <c r="E82" i="104" s="1"/>
  <c r="I25" i="104" s="1"/>
  <c r="I27" i="104" s="1"/>
  <c r="F48" i="104"/>
  <c r="F41" i="104"/>
  <c r="E81" i="103"/>
  <c r="F32" i="103"/>
  <c r="F10" i="103"/>
  <c r="E72" i="103"/>
  <c r="F48" i="103"/>
  <c r="F41" i="103"/>
  <c r="E81" i="102"/>
  <c r="F48" i="102"/>
  <c r="F41" i="102"/>
  <c r="F10" i="102"/>
  <c r="E72" i="102"/>
  <c r="F32" i="102"/>
  <c r="E82" i="101"/>
  <c r="E82" i="100"/>
  <c r="I25" i="100" s="1"/>
  <c r="I27" i="100" s="1"/>
  <c r="E72" i="99"/>
  <c r="F48" i="99"/>
  <c r="F82" i="99" s="1"/>
  <c r="F32" i="99"/>
  <c r="E81" i="99"/>
  <c r="E82" i="99" s="1"/>
  <c r="I25" i="99" s="1"/>
  <c r="I27" i="99" s="1"/>
  <c r="E81" i="98"/>
  <c r="F48" i="98"/>
  <c r="F41" i="98"/>
  <c r="F10" i="98"/>
  <c r="E72" i="98"/>
  <c r="F32" i="98"/>
  <c r="E81" i="97"/>
  <c r="F32" i="97"/>
  <c r="F10" i="97"/>
  <c r="E72" i="97"/>
  <c r="F48" i="97"/>
  <c r="F41" i="97"/>
  <c r="E72" i="96"/>
  <c r="F32" i="96"/>
  <c r="F10" i="96"/>
  <c r="D82" i="96"/>
  <c r="E81" i="96"/>
  <c r="E82" i="96" s="1"/>
  <c r="I25" i="96" s="1"/>
  <c r="I27" i="96" s="1"/>
  <c r="F48" i="96"/>
  <c r="F82" i="96" s="1"/>
  <c r="F41" i="96"/>
  <c r="E72" i="95"/>
  <c r="F32" i="95"/>
  <c r="F10" i="95"/>
  <c r="D82" i="95"/>
  <c r="E81" i="95"/>
  <c r="E82" i="95" s="1"/>
  <c r="I25" i="95" s="1"/>
  <c r="I27" i="95" s="1"/>
  <c r="F48" i="95"/>
  <c r="F41" i="95"/>
  <c r="E81" i="94"/>
  <c r="F32" i="94"/>
  <c r="F10" i="94"/>
  <c r="E72" i="94"/>
  <c r="F48" i="94"/>
  <c r="F41" i="94"/>
  <c r="E72" i="93"/>
  <c r="D82" i="93"/>
  <c r="E81" i="93"/>
  <c r="E82" i="93" s="1"/>
  <c r="I25" i="93" s="1"/>
  <c r="I27" i="93" s="1"/>
  <c r="F82" i="92"/>
  <c r="E81" i="92"/>
  <c r="E72" i="92"/>
  <c r="E81" i="91"/>
  <c r="E72" i="91"/>
  <c r="E72" i="90"/>
  <c r="F48" i="90"/>
  <c r="F32" i="90"/>
  <c r="F10" i="90"/>
  <c r="D82" i="90"/>
  <c r="E81" i="90"/>
  <c r="E82" i="90" s="1"/>
  <c r="I25" i="90" s="1"/>
  <c r="I27" i="90" s="1"/>
  <c r="F41" i="90"/>
  <c r="F82" i="90"/>
  <c r="F35" i="2"/>
  <c r="D98" i="70" l="1"/>
  <c r="F64" i="70"/>
  <c r="E98" i="70"/>
  <c r="I21" i="70" s="1"/>
  <c r="I23" i="70" s="1"/>
  <c r="F37" i="70"/>
  <c r="F98" i="70" s="1"/>
  <c r="E82" i="92"/>
  <c r="I25" i="92" s="1"/>
  <c r="I27" i="92" s="1"/>
  <c r="F82" i="97"/>
  <c r="E82" i="105"/>
  <c r="I25" i="105" s="1"/>
  <c r="I27" i="105" s="1"/>
  <c r="F82" i="110"/>
  <c r="E82" i="107"/>
  <c r="I25" i="107" s="1"/>
  <c r="I27" i="107" s="1"/>
  <c r="F82" i="118"/>
  <c r="F82" i="112"/>
  <c r="E82" i="116"/>
  <c r="I25" i="116" s="1"/>
  <c r="I27" i="116" s="1"/>
  <c r="F82" i="114"/>
  <c r="E82" i="113"/>
  <c r="I25" i="113" s="1"/>
  <c r="I27" i="113" s="1"/>
  <c r="E82" i="112"/>
  <c r="I25" i="112" s="1"/>
  <c r="I27" i="112" s="1"/>
  <c r="F82" i="109"/>
  <c r="F82" i="108"/>
  <c r="E82" i="108"/>
  <c r="I25" i="108" s="1"/>
  <c r="I27" i="108" s="1"/>
  <c r="F82" i="107"/>
  <c r="F82" i="115"/>
  <c r="G82" i="101"/>
  <c r="E82" i="111"/>
  <c r="I25" i="111" s="1"/>
  <c r="I27" i="111" s="1"/>
  <c r="F82" i="106"/>
  <c r="F82" i="104"/>
  <c r="F82" i="103"/>
  <c r="E82" i="103"/>
  <c r="I25" i="103" s="1"/>
  <c r="I27" i="103" s="1"/>
  <c r="F82" i="102"/>
  <c r="E82" i="102"/>
  <c r="I25" i="102" s="1"/>
  <c r="I27" i="102" s="1"/>
  <c r="F82" i="98"/>
  <c r="E82" i="98"/>
  <c r="I25" i="98" s="1"/>
  <c r="I27" i="98" s="1"/>
  <c r="E82" i="97"/>
  <c r="I25" i="97" s="1"/>
  <c r="I27" i="97" s="1"/>
  <c r="F82" i="95"/>
  <c r="F82" i="94"/>
  <c r="E82" i="94"/>
  <c r="I25" i="94" s="1"/>
  <c r="I27" i="94" s="1"/>
  <c r="E82" i="91"/>
  <c r="I25" i="91" s="1"/>
  <c r="I27" i="91" s="1"/>
  <c r="B35" i="2" l="1"/>
  <c r="F98" i="79"/>
</calcChain>
</file>

<file path=xl/sharedStrings.xml><?xml version="1.0" encoding="utf-8"?>
<sst xmlns="http://schemas.openxmlformats.org/spreadsheetml/2006/main" count="2164" uniqueCount="330">
  <si>
    <t>Nombre Paciente</t>
  </si>
  <si>
    <t>Abono</t>
  </si>
  <si>
    <t>Deduccion</t>
  </si>
  <si>
    <t>V. despues de deduccion</t>
  </si>
  <si>
    <t>% Odontologo</t>
  </si>
  <si>
    <t>% Sonrident</t>
  </si>
  <si>
    <t>DR SUSANA ESCOBAR</t>
  </si>
  <si>
    <t>GASTOS</t>
  </si>
  <si>
    <t>VALOR</t>
  </si>
  <si>
    <t>DR FELIPE TAMAYO</t>
  </si>
  <si>
    <t>TOTAL GASTOS</t>
  </si>
  <si>
    <t>TOTALES</t>
  </si>
  <si>
    <t>INGRESO NETO</t>
  </si>
  <si>
    <t>INGRESO BRUTO</t>
  </si>
  <si>
    <t>TOTAL DR FELIPE</t>
  </si>
  <si>
    <t>TOTAL DR SUSANA</t>
  </si>
  <si>
    <t>DR OVIDIO CUARTAS</t>
  </si>
  <si>
    <t>TOTAL OVIDIO</t>
  </si>
  <si>
    <t>DR CARLOS RESPTREPO</t>
  </si>
  <si>
    <t>TOTAL CARLOS</t>
  </si>
  <si>
    <t>DRA SARA GUISAO</t>
  </si>
  <si>
    <t>TOTAL DRA SARA</t>
  </si>
  <si>
    <t>TOTAL DR ELIZABETH</t>
  </si>
  <si>
    <t>DR FLOR CARVAJAL</t>
  </si>
  <si>
    <t>INGRESOS NETOS</t>
  </si>
  <si>
    <t>DIA</t>
  </si>
  <si>
    <t xml:space="preserve">GASTOS </t>
  </si>
  <si>
    <t>TOTAL DR FLOR</t>
  </si>
  <si>
    <t>DR ELIZABETH TABORDA</t>
  </si>
  <si>
    <t>TOTAL MES</t>
  </si>
  <si>
    <t>DOC JHON GARCIA</t>
  </si>
  <si>
    <t>TOTAL DOC JHON GARCIA</t>
  </si>
  <si>
    <t>OTROS</t>
  </si>
  <si>
    <t>TOTAL OTROS</t>
  </si>
  <si>
    <t xml:space="preserve"> </t>
  </si>
  <si>
    <t>Nombre del paciente</t>
  </si>
  <si>
    <t>DR KRISHNA RESTREPO</t>
  </si>
  <si>
    <t>TOTAL DRA KRISHNA</t>
  </si>
  <si>
    <t>DR YULI FRANCO</t>
  </si>
  <si>
    <t>TOTAL DR YULI</t>
  </si>
  <si>
    <t>DR ANDRES MURILLO</t>
  </si>
  <si>
    <t>TOTAL DR ANDRES</t>
  </si>
  <si>
    <t>DRA ANDREA OSORIO</t>
  </si>
  <si>
    <t>TOTAL DRA ANDREA</t>
  </si>
  <si>
    <t>DR ESTEBAN VALENCIA</t>
  </si>
  <si>
    <t>TOTAL DR ESTEBAN</t>
  </si>
  <si>
    <t xml:space="preserve">DRA SARA CAÑAS </t>
  </si>
  <si>
    <t xml:space="preserve">DRA ALEJANDRA GARCES </t>
  </si>
  <si>
    <t>TOTAL DRA ALEJANDRA</t>
  </si>
  <si>
    <t>DR CARLOS RESTREPO</t>
  </si>
  <si>
    <t>DRA SARA CAÑAS</t>
  </si>
  <si>
    <t>DRA DANIELA BEDOYA</t>
  </si>
  <si>
    <t>TOTAL DRA DANIELA</t>
  </si>
  <si>
    <t>DOC JUAN PASTRANA</t>
  </si>
  <si>
    <t>TOTAL DOC JUAN PASTRANA</t>
  </si>
  <si>
    <t>DIDIER ORTIZ</t>
  </si>
  <si>
    <t xml:space="preserve">RUBIELA MONTOYA </t>
  </si>
  <si>
    <t xml:space="preserve">JUAN JOSE AGUIRRE </t>
  </si>
  <si>
    <t xml:space="preserve">DANIELA GARAY </t>
  </si>
  <si>
    <t xml:space="preserve">ALEJANDRO AGUIRRE </t>
  </si>
  <si>
    <t xml:space="preserve">YEISON ALEXANDER CRUZ </t>
  </si>
  <si>
    <t xml:space="preserve">URIEL MUÑOZ </t>
  </si>
  <si>
    <t xml:space="preserve">DANIEL CATAÑO </t>
  </si>
  <si>
    <t>YULIETH LOPEZ</t>
  </si>
  <si>
    <t>LUZ DAYANA PEREZ</t>
  </si>
  <si>
    <t xml:space="preserve">TOTAL DRA DANIELA </t>
  </si>
  <si>
    <t xml:space="preserve">PAOLA MEDINA </t>
  </si>
  <si>
    <t xml:space="preserve">KELLY MARTINEZ </t>
  </si>
  <si>
    <t xml:space="preserve">SHIRLEY GONZALEZ </t>
  </si>
  <si>
    <t xml:space="preserve">LUISA FERNANDA ECHEVERRY </t>
  </si>
  <si>
    <t xml:space="preserve">PATRICIA VASQUEZ </t>
  </si>
  <si>
    <t xml:space="preserve">LILIANA ZAPATA </t>
  </si>
  <si>
    <t xml:space="preserve">MARIA DANIELA ECHEVERRY </t>
  </si>
  <si>
    <t xml:space="preserve">VACUNA ANICHA </t>
  </si>
  <si>
    <t>PAOLA ALVAREZ</t>
  </si>
  <si>
    <t xml:space="preserve">MARYORIS GUEVARA </t>
  </si>
  <si>
    <t>VALENTINA PEREZ</t>
  </si>
  <si>
    <t>YULIETH SERNA</t>
  </si>
  <si>
    <t xml:space="preserve">JORGE ARMANDO CHAVERRA </t>
  </si>
  <si>
    <t>JHON JADER GALEANO</t>
  </si>
  <si>
    <t xml:space="preserve">ANDRES ARISTIZABAL </t>
  </si>
  <si>
    <t xml:space="preserve">DON CARLOS </t>
  </si>
  <si>
    <t xml:space="preserve">MAYCOL GARCIA </t>
  </si>
  <si>
    <t xml:space="preserve">ESTIVER PEREZ </t>
  </si>
  <si>
    <t xml:space="preserve">SLADY ARROYAVE </t>
  </si>
  <si>
    <t xml:space="preserve">ORLINDA LAVERDE </t>
  </si>
  <si>
    <t xml:space="preserve">YESENIA PEREZ </t>
  </si>
  <si>
    <t xml:space="preserve">KELLY PEREZ </t>
  </si>
  <si>
    <t xml:space="preserve">YENY PAOLA COLORADO </t>
  </si>
  <si>
    <t xml:space="preserve">LINA FRANCO </t>
  </si>
  <si>
    <t xml:space="preserve">ALVARO VILLA </t>
  </si>
  <si>
    <t xml:space="preserve">JUAN DAVID AGREDO </t>
  </si>
  <si>
    <t xml:space="preserve">MARIA CECILIA CORRALES </t>
  </si>
  <si>
    <t xml:space="preserve">EMERSON GUZMAN </t>
  </si>
  <si>
    <t xml:space="preserve">MARIO DOMINGUEZ </t>
  </si>
  <si>
    <t xml:space="preserve">LUZ ELVIRA EALO </t>
  </si>
  <si>
    <t xml:space="preserve">SANTIAGO PULGARIN </t>
  </si>
  <si>
    <t>ROSA AMELIA MOTATO</t>
  </si>
  <si>
    <t xml:space="preserve">JHON FABIAN BLANDON </t>
  </si>
  <si>
    <t xml:space="preserve">ANTONIA PASTRANA </t>
  </si>
  <si>
    <t xml:space="preserve">DR JUAN BAUTISTA </t>
  </si>
  <si>
    <t xml:space="preserve">TOTAL DRA SARA </t>
  </si>
  <si>
    <t xml:space="preserve">DRA DANIELA BEDOYA </t>
  </si>
  <si>
    <t xml:space="preserve">TATIANA BERRIO </t>
  </si>
  <si>
    <t>JESUS LONDOÑO</t>
  </si>
  <si>
    <t xml:space="preserve">ELIZABETH ZAPATA </t>
  </si>
  <si>
    <t xml:space="preserve">LUCY ENSUEÑO </t>
  </si>
  <si>
    <t xml:space="preserve">ALEJANDRO MARIN </t>
  </si>
  <si>
    <t>LUZ AMALIA BRAN</t>
  </si>
  <si>
    <t>NORA GAMBOA</t>
  </si>
  <si>
    <t>TOTAL DRA SARA CAÑAS</t>
  </si>
  <si>
    <t>ASHLEY CHAVEZ</t>
  </si>
  <si>
    <t xml:space="preserve">DAIRO LOPEZ </t>
  </si>
  <si>
    <t xml:space="preserve">LINA MARCELA CORREA </t>
  </si>
  <si>
    <t xml:space="preserve">RUTH QUIROZ </t>
  </si>
  <si>
    <t xml:space="preserve">MARIA FERNANDA ECHEVERRY </t>
  </si>
  <si>
    <t xml:space="preserve">DR JUAN PASTRANA </t>
  </si>
  <si>
    <t xml:space="preserve">TOTAL DR JUAN </t>
  </si>
  <si>
    <t>MARIA EUGENIA SANCCHEZ</t>
  </si>
  <si>
    <t>MARIA EUGENIA ZAPATA</t>
  </si>
  <si>
    <t>ALEX OSPINA</t>
  </si>
  <si>
    <t>JESUS RAMIREZ</t>
  </si>
  <si>
    <t>LUIS CASANOVA</t>
  </si>
  <si>
    <t>ANDRES MUÑOZ</t>
  </si>
  <si>
    <t>FERNANDO FONEGRA</t>
  </si>
  <si>
    <t>JULIO MUÑOZ</t>
  </si>
  <si>
    <t>MARIA MARLENY CARVAJAL</t>
  </si>
  <si>
    <t>MARCOS GONZALEZ</t>
  </si>
  <si>
    <t>DRA LILIANA JARAMILLO</t>
  </si>
  <si>
    <t>VALERIA VILLADA</t>
  </si>
  <si>
    <t xml:space="preserve">JUAN HINCAPIE </t>
  </si>
  <si>
    <t xml:space="preserve">CARLOS GARCIA </t>
  </si>
  <si>
    <t xml:space="preserve">PATRICIA YEPEZ </t>
  </si>
  <si>
    <t xml:space="preserve">MARIA NAZARET </t>
  </si>
  <si>
    <t xml:space="preserve">MELISSA GARCIA </t>
  </si>
  <si>
    <t xml:space="preserve"> TOTAL DRA SARA </t>
  </si>
  <si>
    <t>OLGA LEDESMA</t>
  </si>
  <si>
    <t>NANCY MARIN</t>
  </si>
  <si>
    <t xml:space="preserve">RUBEN GUERRERO </t>
  </si>
  <si>
    <t xml:space="preserve">YENY LONDOÑO </t>
  </si>
  <si>
    <t xml:space="preserve">PAULA CARMONA </t>
  </si>
  <si>
    <t xml:space="preserve">DR JUAN CARLOS GOMEZ </t>
  </si>
  <si>
    <t>ALEJANDRO MARIN</t>
  </si>
  <si>
    <t xml:space="preserve">VALERIA CORREA </t>
  </si>
  <si>
    <t>NICOLAS QUINTERO</t>
  </si>
  <si>
    <t xml:space="preserve">DANNA ORREGO </t>
  </si>
  <si>
    <t xml:space="preserve">JOSHUA SANCHEZ </t>
  </si>
  <si>
    <t xml:space="preserve">DIANA MARCELA QUINTERO </t>
  </si>
  <si>
    <t xml:space="preserve">RAFAEL FRANCO </t>
  </si>
  <si>
    <t xml:space="preserve">MARIA ROSMIRA BETANCURT </t>
  </si>
  <si>
    <t xml:space="preserve">NESTOR VELASCO </t>
  </si>
  <si>
    <t xml:space="preserve">BERNARDO ALVAREZ </t>
  </si>
  <si>
    <t xml:space="preserve">MARIA NAZARET ZAPATA </t>
  </si>
  <si>
    <t xml:space="preserve">ANDRES FELIPE PATIÑO </t>
  </si>
  <si>
    <t xml:space="preserve">ESTEFANIA SANCHEZ </t>
  </si>
  <si>
    <t xml:space="preserve">MAYERLIN PEREZ </t>
  </si>
  <si>
    <t xml:space="preserve">MARTA AVENDAÑO </t>
  </si>
  <si>
    <t xml:space="preserve">JESSICA CASTRO </t>
  </si>
  <si>
    <t xml:space="preserve">ELSY LONDOÑO </t>
  </si>
  <si>
    <t xml:space="preserve">LISETH DURANGO </t>
  </si>
  <si>
    <t xml:space="preserve">DRA SARA CAÑAS  </t>
  </si>
  <si>
    <t xml:space="preserve">SARA PULGARIN </t>
  </si>
  <si>
    <t xml:space="preserve">SIOMAR OSORNO </t>
  </si>
  <si>
    <t xml:space="preserve">MARIANGEL PALACIO </t>
  </si>
  <si>
    <t xml:space="preserve">JULIANA PANIAGUA </t>
  </si>
  <si>
    <t xml:space="preserve">ILDEBRANDON MARTINEZ </t>
  </si>
  <si>
    <t xml:space="preserve">YEISON GIRALDO </t>
  </si>
  <si>
    <t xml:space="preserve">MARIA CAMILA ZULETA </t>
  </si>
  <si>
    <t>JOHANA MUÑOZ</t>
  </si>
  <si>
    <t>GERALDINE TAMAYO</t>
  </si>
  <si>
    <t>ALEXANDER ALZATE</t>
  </si>
  <si>
    <t>SANTIAGO ARBOLEDA</t>
  </si>
  <si>
    <t xml:space="preserve">JESSICA GOMEZ </t>
  </si>
  <si>
    <t xml:space="preserve">JUAN FERNANDO GAITAN </t>
  </si>
  <si>
    <t xml:space="preserve">YULIANA LOPEZ </t>
  </si>
  <si>
    <t xml:space="preserve">JUAN SEBASTIAN ESTRADA </t>
  </si>
  <si>
    <t xml:space="preserve">CESAR VELASQUEZ </t>
  </si>
  <si>
    <t xml:space="preserve">YESENIA MARCANO </t>
  </si>
  <si>
    <t xml:space="preserve">EUCARIS ROMERO </t>
  </si>
  <si>
    <t xml:space="preserve">KAROL DAYANA YEPEZ </t>
  </si>
  <si>
    <t xml:space="preserve">OLGA MONTAÑO </t>
  </si>
  <si>
    <t xml:space="preserve">JOCELYN CASTRILLON </t>
  </si>
  <si>
    <t xml:space="preserve">DIDIER VASQUEZ </t>
  </si>
  <si>
    <t xml:space="preserve">ISABEL CRISTINA RESTREPO </t>
  </si>
  <si>
    <t xml:space="preserve">SARA MUÑOZ </t>
  </si>
  <si>
    <t xml:space="preserve">FREDY HERNANDEZ </t>
  </si>
  <si>
    <t xml:space="preserve">DR SARA CAÑAS </t>
  </si>
  <si>
    <t xml:space="preserve">ALBARO PENAGOS </t>
  </si>
  <si>
    <t xml:space="preserve">MARIO HERNANDEZ </t>
  </si>
  <si>
    <t xml:space="preserve">JHON BLANDON </t>
  </si>
  <si>
    <t xml:space="preserve">TOTAL DOC JUAN </t>
  </si>
  <si>
    <t xml:space="preserve">MELISA MONTOYA </t>
  </si>
  <si>
    <t xml:space="preserve">CARLOS FREYMAN QUINTERO </t>
  </si>
  <si>
    <t>$</t>
  </si>
  <si>
    <t xml:space="preserve">MARIA ELENA MONTOYA </t>
  </si>
  <si>
    <t xml:space="preserve">DRA LILIANA JARAMILLO </t>
  </si>
  <si>
    <t xml:space="preserve">JONATHAN FRANCO </t>
  </si>
  <si>
    <t xml:space="preserve">JAIDER CUELLAZOS </t>
  </si>
  <si>
    <t xml:space="preserve">ROCEMARY SANCHEZ </t>
  </si>
  <si>
    <t xml:space="preserve">ANDRES HIGUITA </t>
  </si>
  <si>
    <t xml:space="preserve">MARCOS GONZALEZ </t>
  </si>
  <si>
    <t xml:space="preserve">GERANY BERMUDEZ </t>
  </si>
  <si>
    <t xml:space="preserve">MARIANA ZAPATA </t>
  </si>
  <si>
    <t xml:space="preserve">YORDIS EMILIO CUELLO </t>
  </si>
  <si>
    <t xml:space="preserve">EDINSON CELIS </t>
  </si>
  <si>
    <t xml:space="preserve">LEONIDAS HURTADO </t>
  </si>
  <si>
    <t xml:space="preserve">ANGIE PAOLA HINCAPIE </t>
  </si>
  <si>
    <t xml:space="preserve">YIRA DIAZ </t>
  </si>
  <si>
    <t xml:space="preserve">JHON EDISON ESPINOSA </t>
  </si>
  <si>
    <t xml:space="preserve">DORA USUGA </t>
  </si>
  <si>
    <t xml:space="preserve">SAMUEL GARCIA </t>
  </si>
  <si>
    <t xml:space="preserve">DIANA QUINTERO </t>
  </si>
  <si>
    <t xml:space="preserve">GILBERTO RIVERA </t>
  </si>
  <si>
    <t xml:space="preserve">LORENA MUSIS </t>
  </si>
  <si>
    <t xml:space="preserve">NORA GAMBOA </t>
  </si>
  <si>
    <t xml:space="preserve">JUAN DANIEL CARDENAS </t>
  </si>
  <si>
    <t xml:space="preserve">TATIANA CASTAÑO </t>
  </si>
  <si>
    <t xml:space="preserve">YURANI LONDOÑO </t>
  </si>
  <si>
    <t>ERIKA CARVAJAL</t>
  </si>
  <si>
    <t xml:space="preserve">ALEJANDRA TORRES </t>
  </si>
  <si>
    <t xml:space="preserve">LAURA SANCHEZ </t>
  </si>
  <si>
    <t xml:space="preserve">ANGELY CASTRO </t>
  </si>
  <si>
    <t xml:space="preserve">DIEGO RODRIGUEZ </t>
  </si>
  <si>
    <t>ANDRES ORREGO</t>
  </si>
  <si>
    <t xml:space="preserve">MANUELA ALVAREZ </t>
  </si>
  <si>
    <t xml:space="preserve">JOSE </t>
  </si>
  <si>
    <t xml:space="preserve">JUAN ESTEBAN CASTRO </t>
  </si>
  <si>
    <t xml:space="preserve">JENYFER  CRISTAL ROJAS </t>
  </si>
  <si>
    <t xml:space="preserve">JULIANA RESTREPO </t>
  </si>
  <si>
    <t xml:space="preserve">JULIO HERNANDEZ </t>
  </si>
  <si>
    <t xml:space="preserve">PAULINA ESPINOSA </t>
  </si>
  <si>
    <t xml:space="preserve">ALEJANDRO MONTERROSA </t>
  </si>
  <si>
    <t xml:space="preserve">MARIANGEL PANTOJA </t>
  </si>
  <si>
    <t xml:space="preserve">HAROLD PEREZ </t>
  </si>
  <si>
    <t xml:space="preserve">MARIANA RIOS </t>
  </si>
  <si>
    <t xml:space="preserve">JESUS RAMIREZ </t>
  </si>
  <si>
    <t xml:space="preserve">ELSA GOMEZ </t>
  </si>
  <si>
    <t xml:space="preserve">FELIPE ARROYAVE </t>
  </si>
  <si>
    <t xml:space="preserve">JOHAN RROYAVE </t>
  </si>
  <si>
    <t xml:space="preserve">LUIS ENRIQUE MARTINEZ </t>
  </si>
  <si>
    <t xml:space="preserve">SAMUEL MARTINEZ </t>
  </si>
  <si>
    <t xml:space="preserve">MANUELA GAVIRIA </t>
  </si>
  <si>
    <t xml:space="preserve">SAMY POSADA </t>
  </si>
  <si>
    <t xml:space="preserve">LINA MOSQUERA </t>
  </si>
  <si>
    <t xml:space="preserve">NICOLAS TAMAYO </t>
  </si>
  <si>
    <t xml:space="preserve">JUAN JOSE MACIAS </t>
  </si>
  <si>
    <t xml:space="preserve">KAREN MAZO </t>
  </si>
  <si>
    <t xml:space="preserve">ALEXANDRA CORREA </t>
  </si>
  <si>
    <t>DIYERLIS ANDREA BEJARANO</t>
  </si>
  <si>
    <t xml:space="preserve">SANTIAGO CORREA </t>
  </si>
  <si>
    <t xml:space="preserve">DANIELA VILLA </t>
  </si>
  <si>
    <t xml:space="preserve">YHENIFER DUQUE </t>
  </si>
  <si>
    <t>TOTAL DRASARA</t>
  </si>
  <si>
    <t xml:space="preserve">GLADYS  PEREZ </t>
  </si>
  <si>
    <t>DR JUAN PASTRANA</t>
  </si>
  <si>
    <t xml:space="preserve">DIEGO AGUIRRE </t>
  </si>
  <si>
    <t xml:space="preserve">OSCAR CHAVARRIAGA </t>
  </si>
  <si>
    <t xml:space="preserve">SARA VELEZ </t>
  </si>
  <si>
    <t xml:space="preserve">HECTOR ZULETA </t>
  </si>
  <si>
    <t xml:space="preserve">BRAYAN AMAYA </t>
  </si>
  <si>
    <t xml:space="preserve">CLAUDIA OSORIO </t>
  </si>
  <si>
    <t xml:space="preserve">JUAN DAVID GALEANO </t>
  </si>
  <si>
    <t>ESTEFANIA MAYA</t>
  </si>
  <si>
    <t xml:space="preserve">JONATHAN MUÑOZ </t>
  </si>
  <si>
    <t xml:space="preserve">MARISOL LONDOÑO </t>
  </si>
  <si>
    <t xml:space="preserve">SAMUEL SANCHEZ </t>
  </si>
  <si>
    <t xml:space="preserve">WILLIAM VILLADA </t>
  </si>
  <si>
    <t xml:space="preserve">TATIANA CORDOBA </t>
  </si>
  <si>
    <t xml:space="preserve">PAOLA ALVAREZ </t>
  </si>
  <si>
    <t xml:space="preserve">TOALLAS </t>
  </si>
  <si>
    <t xml:space="preserve">LUIS ALEJANDRO ROJAS </t>
  </si>
  <si>
    <t xml:space="preserve">QUEVIN URIBE </t>
  </si>
  <si>
    <t xml:space="preserve">VALENTNA ARIAS </t>
  </si>
  <si>
    <t xml:space="preserve">ALAN JARAMILLO </t>
  </si>
  <si>
    <t xml:space="preserve">MATIAS HERNANDEZ </t>
  </si>
  <si>
    <t xml:space="preserve">DAVID JOSE GOMEZ </t>
  </si>
  <si>
    <t xml:space="preserve">GIULIANO JARAMILLO </t>
  </si>
  <si>
    <t xml:space="preserve"> PATRICIA MARIN </t>
  </si>
  <si>
    <t xml:space="preserve">PACIENTE DE LILI </t>
  </si>
  <si>
    <t xml:space="preserve">IBAN ALONSO LONDOÑO </t>
  </si>
  <si>
    <t>YULIANA ANGEL</t>
  </si>
  <si>
    <t xml:space="preserve">ANGELA ANGEL </t>
  </si>
  <si>
    <t xml:space="preserve">ROSA OLIVA SALAS </t>
  </si>
  <si>
    <t xml:space="preserve">YARLEDIS FADUL </t>
  </si>
  <si>
    <t xml:space="preserve">FERNANDO VALLEJO </t>
  </si>
  <si>
    <t xml:space="preserve">YOLANDA ANDREA ARRIETA </t>
  </si>
  <si>
    <t xml:space="preserve">DANI PIÑERES </t>
  </si>
  <si>
    <t xml:space="preserve">YINA FLORES </t>
  </si>
  <si>
    <t xml:space="preserve">DIANA ALVAREZ </t>
  </si>
  <si>
    <t xml:space="preserve">MONICA </t>
  </si>
  <si>
    <t xml:space="preserve">AMANDA BERRIO </t>
  </si>
  <si>
    <t xml:space="preserve">LUZ ENITH JIMENEZ </t>
  </si>
  <si>
    <t>MAYRA VARGAS</t>
  </si>
  <si>
    <t xml:space="preserve">MICHEL ORTEGA </t>
  </si>
  <si>
    <t xml:space="preserve">ANDERSON ALVAREZ </t>
  </si>
  <si>
    <t xml:space="preserve">ANDRES ORREGO </t>
  </si>
  <si>
    <t xml:space="preserve">CLARA INES ARAQUE </t>
  </si>
  <si>
    <t xml:space="preserve">DOC JUAN PASTRANA </t>
  </si>
  <si>
    <t>TOTAL DOC JUAN</t>
  </si>
  <si>
    <t xml:space="preserve">JUAN MANUEL ARANGO </t>
  </si>
  <si>
    <t xml:space="preserve">TOTAL DR LILIANA </t>
  </si>
  <si>
    <t xml:space="preserve">TOTAL DRA  LILIANA </t>
  </si>
  <si>
    <t xml:space="preserve">TOTAL DRA LILIANA </t>
  </si>
  <si>
    <t xml:space="preserve">PLACA ESSIX </t>
  </si>
  <si>
    <t xml:space="preserve">PACIENTE CARILLA </t>
  </si>
  <si>
    <t>TOTAL DR JUAN</t>
  </si>
  <si>
    <t xml:space="preserve">GUANTES </t>
  </si>
  <si>
    <t xml:space="preserve">PERNO EN FIBRA DE VIDRIO </t>
  </si>
  <si>
    <t xml:space="preserve">BAYRON DUQUE </t>
  </si>
  <si>
    <t xml:space="preserve">JOSE VALENCIA </t>
  </si>
  <si>
    <t xml:space="preserve">IVAN GOMEZ </t>
  </si>
  <si>
    <t xml:space="preserve">DUBAN  TORRES </t>
  </si>
  <si>
    <t xml:space="preserve">DUBAN TORRES </t>
  </si>
  <si>
    <t>DUBAN TORRES</t>
  </si>
  <si>
    <t xml:space="preserve">TOTAL DOC JUAN PASTRANA </t>
  </si>
  <si>
    <t>DANIEL GIRAL</t>
  </si>
  <si>
    <t>NIDIA TAMAYO</t>
  </si>
  <si>
    <t xml:space="preserve">NELSON SALDARRIAGA </t>
  </si>
  <si>
    <t xml:space="preserve">SOFIA VARGAS </t>
  </si>
  <si>
    <t xml:space="preserve">HOBER BALLESTEROS </t>
  </si>
  <si>
    <t xml:space="preserve">DR ANDRES MURILLO </t>
  </si>
  <si>
    <t xml:space="preserve">MARTA RIVILLAS </t>
  </si>
  <si>
    <t xml:space="preserve">JAIRO RODRIGUEZ </t>
  </si>
  <si>
    <t xml:space="preserve">CARLOS VILLADA </t>
  </si>
  <si>
    <t xml:space="preserve">MELISA GARCIA </t>
  </si>
  <si>
    <t xml:space="preserve"> ALBERTO ZAPATA </t>
  </si>
  <si>
    <t xml:space="preserve">DRA DANIELA </t>
  </si>
  <si>
    <t xml:space="preserve">JORGE JARAMILLO </t>
  </si>
  <si>
    <t xml:space="preserve">DR JUAN B PASTRANA </t>
  </si>
  <si>
    <t xml:space="preserve">DON ORLANDO DUCHA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</si>
</sst>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\ * #,##0.00_);_(&quot;$&quot;\ * \(#,##0.00\);_(&quot;$&quot;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1" fillId="0" borderId="1" xfId="0" applyNumberFormat="1" applyFont="1" applyBorder="1" applyAlignment="1">
      <alignment horizontal="center"/>
    </xf>
    <xf numFmtId="4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44" fontId="1" fillId="2" borderId="1" xfId="0" applyNumberFormat="1" applyFont="1" applyFill="1" applyBorder="1"/>
    <xf numFmtId="0" fontId="1" fillId="3" borderId="1" xfId="0" applyFont="1" applyFill="1" applyBorder="1"/>
    <xf numFmtId="44" fontId="1" fillId="3" borderId="1" xfId="0" applyNumberFormat="1" applyFont="1" applyFill="1" applyBorder="1"/>
    <xf numFmtId="0" fontId="1" fillId="4" borderId="1" xfId="0" applyFont="1" applyFill="1" applyBorder="1"/>
    <xf numFmtId="44" fontId="1" fillId="4" borderId="1" xfId="0" applyNumberFormat="1" applyFont="1" applyFill="1" applyBorder="1"/>
    <xf numFmtId="0" fontId="1" fillId="5" borderId="1" xfId="0" applyFont="1" applyFill="1" applyBorder="1"/>
    <xf numFmtId="44" fontId="1" fillId="5" borderId="1" xfId="0" applyNumberFormat="1" applyFont="1" applyFill="1" applyBorder="1"/>
    <xf numFmtId="44" fontId="2" fillId="6" borderId="1" xfId="0" applyNumberFormat="1" applyFont="1" applyFill="1" applyBorder="1"/>
    <xf numFmtId="0" fontId="1" fillId="7" borderId="1" xfId="0" applyFont="1" applyFill="1" applyBorder="1"/>
    <xf numFmtId="44" fontId="1" fillId="7" borderId="1" xfId="0" applyNumberFormat="1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center"/>
    </xf>
    <xf numFmtId="0" fontId="0" fillId="0" borderId="0" xfId="0" applyBorder="1"/>
    <xf numFmtId="44" fontId="1" fillId="6" borderId="0" xfId="0" applyNumberFormat="1" applyFont="1" applyFill="1" applyBorder="1"/>
    <xf numFmtId="0" fontId="1" fillId="8" borderId="1" xfId="0" applyFont="1" applyFill="1" applyBorder="1"/>
    <xf numFmtId="44" fontId="1" fillId="8" borderId="1" xfId="0" applyNumberFormat="1" applyFont="1" applyFill="1" applyBorder="1"/>
    <xf numFmtId="0" fontId="1" fillId="6" borderId="1" xfId="0" applyFont="1" applyFill="1" applyBorder="1"/>
    <xf numFmtId="44" fontId="1" fillId="6" borderId="1" xfId="0" applyNumberFormat="1" applyFont="1" applyFill="1" applyBorder="1"/>
    <xf numFmtId="0" fontId="0" fillId="6" borderId="1" xfId="0" applyFont="1" applyFill="1" applyBorder="1"/>
    <xf numFmtId="0" fontId="1" fillId="9" borderId="1" xfId="0" applyFont="1" applyFill="1" applyBorder="1"/>
    <xf numFmtId="44" fontId="1" fillId="9" borderId="1" xfId="0" applyNumberFormat="1" applyFont="1" applyFill="1" applyBorder="1"/>
    <xf numFmtId="0" fontId="0" fillId="0" borderId="0" xfId="0" applyAlignment="1">
      <alignment horizontal="center"/>
    </xf>
    <xf numFmtId="0" fontId="1" fillId="10" borderId="1" xfId="0" applyFont="1" applyFill="1" applyBorder="1"/>
    <xf numFmtId="44" fontId="1" fillId="10" borderId="1" xfId="0" applyNumberFormat="1" applyFont="1" applyFill="1" applyBorder="1"/>
    <xf numFmtId="164" fontId="0" fillId="0" borderId="0" xfId="0" quotePrefix="1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/>
    <xf numFmtId="44" fontId="1" fillId="11" borderId="1" xfId="0" applyNumberFormat="1" applyFont="1" applyFill="1" applyBorder="1"/>
    <xf numFmtId="0" fontId="1" fillId="12" borderId="1" xfId="0" applyFont="1" applyFill="1" applyBorder="1"/>
    <xf numFmtId="44" fontId="1" fillId="12" borderId="1" xfId="0" applyNumberFormat="1" applyFont="1" applyFill="1" applyBorder="1"/>
    <xf numFmtId="0" fontId="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3" borderId="1" xfId="0" applyFont="1" applyFill="1" applyBorder="1"/>
    <xf numFmtId="44" fontId="1" fillId="13" borderId="1" xfId="0" applyNumberFormat="1" applyFont="1" applyFill="1" applyBorder="1"/>
    <xf numFmtId="44" fontId="0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1" zoomScaleNormal="81" workbookViewId="0">
      <selection activeCell="B84" sqref="B8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37" customFormat="1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38" t="s">
        <v>7</v>
      </c>
      <c r="I1" s="4" t="s">
        <v>8</v>
      </c>
      <c r="AG1" s="37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55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 t="s">
        <v>59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 t="s">
        <v>62</v>
      </c>
      <c r="B5" s="8">
        <v>70000</v>
      </c>
      <c r="C5" s="8">
        <v>0</v>
      </c>
      <c r="D5" s="8">
        <f t="shared" si="0"/>
        <v>70000</v>
      </c>
      <c r="E5" s="8">
        <f t="shared" si="1"/>
        <v>42000</v>
      </c>
      <c r="F5" s="8">
        <f t="shared" si="2"/>
        <v>28000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250000</v>
      </c>
      <c r="C10" s="12">
        <f>SUM(C3:C9)</f>
        <v>0</v>
      </c>
      <c r="D10" s="12">
        <f>SUM(D3:D9)</f>
        <v>250000</v>
      </c>
      <c r="E10" s="12">
        <f>SUM(E3:E8)</f>
        <v>150000</v>
      </c>
      <c r="F10" s="12">
        <f>SUM(F3:F8)</f>
        <v>100000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 t="s">
        <v>56</v>
      </c>
      <c r="B30" s="8">
        <v>90000</v>
      </c>
      <c r="C30" s="8">
        <v>30000</v>
      </c>
      <c r="D30" s="8">
        <f t="shared" ref="D30:D36" si="9">B30-C30</f>
        <v>60000</v>
      </c>
      <c r="E30" s="8">
        <f t="shared" ref="E30:E36" si="10">D30*60%</f>
        <v>36000</v>
      </c>
      <c r="F30" s="8">
        <f t="shared" ref="F30:F36" si="11">D30*40%</f>
        <v>24000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60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180000</v>
      </c>
      <c r="C37" s="21">
        <f>SUM(C30:C36)</f>
        <v>30000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61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</v>
      </c>
      <c r="C75" s="18">
        <f>SUM(C66:C74)</f>
        <v>0</v>
      </c>
      <c r="D75" s="18">
        <f>SUM(D66:D74)</f>
        <v>50000</v>
      </c>
      <c r="E75" s="18">
        <f>SUM(E66:E74)</f>
        <v>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 t="s">
        <v>57</v>
      </c>
      <c r="B81" s="29">
        <v>400000</v>
      </c>
      <c r="C81" s="29">
        <v>0</v>
      </c>
      <c r="D81" s="29">
        <f>B81-C81</f>
        <v>400000</v>
      </c>
      <c r="E81" s="29">
        <f>D81*60%</f>
        <v>240000</v>
      </c>
      <c r="F81" s="29">
        <f>D81*40%</f>
        <v>160000</v>
      </c>
    </row>
    <row r="82" spans="1:6" x14ac:dyDescent="0.25">
      <c r="A82" s="28" t="s">
        <v>58</v>
      </c>
      <c r="B82" s="29">
        <v>150000</v>
      </c>
      <c r="C82" s="29">
        <v>0</v>
      </c>
      <c r="D82" s="29">
        <f t="shared" ref="D82:D87" si="17">B82-C82</f>
        <v>150000</v>
      </c>
      <c r="E82" s="29">
        <f t="shared" ref="E82:E87" si="18">D82*60%</f>
        <v>90000</v>
      </c>
      <c r="F82" s="29">
        <f t="shared" ref="F82:F87" si="19">D82*40%</f>
        <v>60000</v>
      </c>
    </row>
    <row r="83" spans="1:6" x14ac:dyDescent="0.25">
      <c r="A83" s="28" t="s">
        <v>63</v>
      </c>
      <c r="B83" s="29">
        <v>200000</v>
      </c>
      <c r="C83" s="29">
        <v>0</v>
      </c>
      <c r="D83" s="29">
        <f t="shared" si="17"/>
        <v>200000</v>
      </c>
      <c r="E83" s="29">
        <f t="shared" si="18"/>
        <v>120000</v>
      </c>
      <c r="F83" s="29">
        <f t="shared" si="19"/>
        <v>80000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54</v>
      </c>
      <c r="B88" s="40">
        <f>SUM(B81:B87)</f>
        <v>750000</v>
      </c>
      <c r="C88" s="40">
        <f>SUM(C81:C87)</f>
        <v>0</v>
      </c>
      <c r="D88" s="40">
        <f>SUM(D81:D87)</f>
        <v>750000</v>
      </c>
      <c r="E88" s="40">
        <f>SUM(E81:E86)</f>
        <v>450000</v>
      </c>
      <c r="F88" s="40">
        <f>SUM(F81:F87)</f>
        <v>300000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1230000</v>
      </c>
      <c r="C98" s="27">
        <f>C97+C88+C79+C75+C64+C37+C28+C18+C10</f>
        <v>30000</v>
      </c>
      <c r="D98" s="27">
        <f>D97+D88+D79+D75+D64+D37+D28+D18+D10</f>
        <v>1200000</v>
      </c>
      <c r="E98" s="27">
        <f>E97+E88+E79+E75+E64+E37+E28+E18+E10</f>
        <v>740000</v>
      </c>
      <c r="F98" s="27">
        <f>F97+F88+F79+F75+F64+F37+F28+F18+F10</f>
        <v>460000</v>
      </c>
    </row>
  </sheetData>
  <autoFilter ref="A1:F98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G50" sqref="G50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130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v>40000</v>
      </c>
      <c r="H3" s="5"/>
      <c r="I3" s="6">
        <v>0</v>
      </c>
    </row>
    <row r="4" spans="1:33" x14ac:dyDescent="0.25">
      <c r="A4" s="5" t="s">
        <v>132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ref="F4:F9" si="2">D4*40%</f>
        <v>32000</v>
      </c>
      <c r="H4" s="5"/>
      <c r="I4" s="6">
        <v>0</v>
      </c>
    </row>
    <row r="5" spans="1:33" x14ac:dyDescent="0.25">
      <c r="A5" t="s">
        <v>134</v>
      </c>
      <c r="B5" s="8">
        <v>150000</v>
      </c>
      <c r="C5" s="8">
        <v>0</v>
      </c>
      <c r="D5" s="8">
        <f t="shared" si="0"/>
        <v>150000</v>
      </c>
      <c r="E5" s="8">
        <f t="shared" si="1"/>
        <v>90000</v>
      </c>
      <c r="F5" s="8">
        <f t="shared" si="2"/>
        <v>60000</v>
      </c>
      <c r="H5" s="5"/>
      <c r="I5" s="6">
        <v>0</v>
      </c>
    </row>
    <row r="6" spans="1:33" x14ac:dyDescent="0.25">
      <c r="A6" s="5" t="s">
        <v>133</v>
      </c>
      <c r="B6" s="8">
        <v>200000</v>
      </c>
      <c r="C6" s="8">
        <v>70000</v>
      </c>
      <c r="D6" s="8">
        <f t="shared" si="0"/>
        <v>130000</v>
      </c>
      <c r="E6" s="8">
        <f>D6-F6</f>
        <v>80000</v>
      </c>
      <c r="F6" s="8">
        <v>50000</v>
      </c>
      <c r="H6" s="5"/>
      <c r="I6" s="6">
        <v>0</v>
      </c>
    </row>
    <row r="7" spans="1:33" x14ac:dyDescent="0.25">
      <c r="A7" s="5" t="s">
        <v>136</v>
      </c>
      <c r="B7" s="8">
        <v>80000</v>
      </c>
      <c r="C7" s="8">
        <v>0</v>
      </c>
      <c r="D7" s="8">
        <f t="shared" si="0"/>
        <v>80000</v>
      </c>
      <c r="E7" s="8">
        <f t="shared" si="1"/>
        <v>48000</v>
      </c>
      <c r="F7" s="8">
        <f t="shared" si="2"/>
        <v>32000</v>
      </c>
      <c r="H7" s="5"/>
      <c r="I7" s="6">
        <v>0</v>
      </c>
    </row>
    <row r="8" spans="1:33" x14ac:dyDescent="0.25">
      <c r="A8" s="5" t="s">
        <v>137</v>
      </c>
      <c r="B8" s="8">
        <v>80000</v>
      </c>
      <c r="C8" s="8">
        <v>0</v>
      </c>
      <c r="D8" s="8">
        <f t="shared" si="0"/>
        <v>80000</v>
      </c>
      <c r="E8" s="8">
        <f t="shared" si="1"/>
        <v>48000</v>
      </c>
      <c r="F8" s="8">
        <f t="shared" si="2"/>
        <v>32000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135</v>
      </c>
      <c r="B10" s="12">
        <f>SUM(B3:B9)</f>
        <v>690000</v>
      </c>
      <c r="C10" s="12">
        <f>SUM(C3:C9)</f>
        <v>70000</v>
      </c>
      <c r="D10" s="12">
        <f>SUM(D3:D8)</f>
        <v>620000</v>
      </c>
      <c r="E10" s="12">
        <f>SUM(E3:E8)</f>
        <v>374000</v>
      </c>
      <c r="F10" s="12">
        <f>SUM(F3:F8)</f>
        <v>246000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131</v>
      </c>
      <c r="B20" s="8">
        <v>100000</v>
      </c>
      <c r="C20" s="8">
        <v>0</v>
      </c>
      <c r="D20" s="8">
        <f t="shared" ref="D20:D27" si="6">B20-C20</f>
        <v>100000</v>
      </c>
      <c r="E20" s="19">
        <f t="shared" ref="E20:E27" si="7">D20*60%</f>
        <v>60000</v>
      </c>
      <c r="F20" s="19">
        <f t="shared" ref="F20:F27" si="8">D20*40%</f>
        <v>40000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434000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100000</v>
      </c>
      <c r="C28" s="16">
        <f>SUM(C20:C27)</f>
        <v>0</v>
      </c>
      <c r="D28" s="16">
        <f>SUM(D20:D27)</f>
        <v>100000</v>
      </c>
      <c r="E28" s="16">
        <f>SUM(E20:E27)</f>
        <v>60000</v>
      </c>
      <c r="F28" s="16">
        <f>SUM(F20:F27)</f>
        <v>40000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790000</v>
      </c>
      <c r="C98" s="27">
        <f>C97+C88+C79+C75+C64+C37+C28+C18+C10</f>
        <v>70000</v>
      </c>
      <c r="D98" s="27">
        <f>D97+D88+D79+D75+D64+D37+D28+D18+D10</f>
        <v>720000</v>
      </c>
      <c r="E98" s="27">
        <f>E97+E88+E79+E75+E64+E37+E28+E18+E10</f>
        <v>434000</v>
      </c>
      <c r="F98" s="27">
        <f>F97+F88+F79+F75+F64+F37+F28+F18+F10</f>
        <v>286000</v>
      </c>
    </row>
  </sheetData>
  <autoFilter ref="A1:F82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148</v>
      </c>
      <c r="I2" s="23">
        <v>99000</v>
      </c>
    </row>
    <row r="3" spans="1:33" x14ac:dyDescent="0.25">
      <c r="A3" s="5"/>
      <c r="B3" s="8">
        <v>110000</v>
      </c>
      <c r="C3" s="8">
        <v>20000</v>
      </c>
      <c r="D3" s="8">
        <f t="shared" ref="D3:D9" si="0">B3-C3</f>
        <v>90000</v>
      </c>
      <c r="E3" s="8">
        <f t="shared" ref="E3:E8" si="1">D3*60%</f>
        <v>54000</v>
      </c>
      <c r="F3" s="8">
        <f t="shared" ref="F3:F9" si="2">D3*40%</f>
        <v>36000</v>
      </c>
      <c r="H3" s="5"/>
      <c r="I3" s="6"/>
    </row>
    <row r="4" spans="1:33" x14ac:dyDescent="0.25">
      <c r="A4" s="5" t="s">
        <v>138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/>
    </row>
    <row r="5" spans="1:33" x14ac:dyDescent="0.25">
      <c r="A5" s="5" t="s">
        <v>144</v>
      </c>
      <c r="B5" s="8">
        <v>400000</v>
      </c>
      <c r="C5" s="8">
        <v>20000</v>
      </c>
      <c r="D5" s="8">
        <f t="shared" si="0"/>
        <v>380000</v>
      </c>
      <c r="E5" s="8">
        <f>D5*100%</f>
        <v>380000</v>
      </c>
      <c r="F5" s="8"/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>B6-C6</f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>D9*60%</f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590000</v>
      </c>
      <c r="C10" s="12">
        <f>SUM(C3:C9)</f>
        <v>40000</v>
      </c>
      <c r="D10" s="12">
        <f>SUM(D3:D9)</f>
        <v>550000</v>
      </c>
      <c r="E10" s="12">
        <f>SUM(E3:E9)</f>
        <v>482000</v>
      </c>
      <c r="F10" s="12">
        <f>SUM(F3:F9)</f>
        <v>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SUM(I2:I11)</f>
        <v>99000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1775000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99000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1676000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140</v>
      </c>
      <c r="B30" s="8">
        <v>80000</v>
      </c>
      <c r="C30" s="8">
        <v>0</v>
      </c>
      <c r="D30" s="8">
        <f t="shared" ref="D30:D35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312</v>
      </c>
      <c r="B31" s="8">
        <v>590000</v>
      </c>
      <c r="C31" s="8">
        <v>40000</v>
      </c>
      <c r="D31" s="8">
        <f t="shared" si="9"/>
        <v>550000</v>
      </c>
      <c r="E31" s="8">
        <f t="shared" si="10"/>
        <v>330000</v>
      </c>
      <c r="F31" s="8">
        <f t="shared" si="11"/>
        <v>220000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311</v>
      </c>
      <c r="B32" s="8">
        <v>310000</v>
      </c>
      <c r="C32" s="8">
        <v>70000</v>
      </c>
      <c r="D32" s="8">
        <f t="shared" si="9"/>
        <v>240000</v>
      </c>
      <c r="E32" s="8">
        <f>D32-F32</f>
        <v>190000</v>
      </c>
      <c r="F32" s="8">
        <v>50000</v>
      </c>
    </row>
    <row r="33" spans="1:6" x14ac:dyDescent="0.25">
      <c r="A33" s="5" t="s">
        <v>146</v>
      </c>
      <c r="B33" s="8">
        <v>60000</v>
      </c>
      <c r="C33" s="8">
        <v>0</v>
      </c>
      <c r="D33" s="8">
        <f>B33-C33</f>
        <v>60000</v>
      </c>
      <c r="E33" s="8">
        <f t="shared" si="10"/>
        <v>36000</v>
      </c>
      <c r="F33" s="8">
        <f t="shared" si="11"/>
        <v>24000</v>
      </c>
    </row>
    <row r="34" spans="1:6" x14ac:dyDescent="0.25">
      <c r="A34" s="5" t="s">
        <v>149</v>
      </c>
      <c r="B34" s="8">
        <v>10000</v>
      </c>
      <c r="C34" s="8">
        <v>0</v>
      </c>
      <c r="D34" s="8">
        <f t="shared" si="9"/>
        <v>10000</v>
      </c>
      <c r="E34" s="8">
        <f t="shared" si="10"/>
        <v>6000</v>
      </c>
      <c r="F34" s="8">
        <f t="shared" si="11"/>
        <v>4000</v>
      </c>
    </row>
    <row r="35" spans="1:6" x14ac:dyDescent="0.25">
      <c r="A35" s="5" t="s">
        <v>149</v>
      </c>
      <c r="B35" s="8">
        <v>100000</v>
      </c>
      <c r="C35" s="8">
        <v>0</v>
      </c>
      <c r="D35" s="8">
        <f t="shared" si="9"/>
        <v>100000</v>
      </c>
      <c r="E35" s="8">
        <f>D35-F35</f>
        <v>55000</v>
      </c>
      <c r="F35" s="8">
        <v>45000</v>
      </c>
    </row>
    <row r="36" spans="1:6" x14ac:dyDescent="0.25">
      <c r="A36" s="5"/>
      <c r="B36" s="8">
        <v>0</v>
      </c>
      <c r="C36" s="8">
        <v>0</v>
      </c>
      <c r="D36" s="8">
        <f>B36-C36</f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1150000</v>
      </c>
      <c r="C37" s="21">
        <f>SUM(C30:C36)</f>
        <v>110000</v>
      </c>
      <c r="D37" s="21">
        <f>SUM(D30:D36)</f>
        <v>1040000</v>
      </c>
      <c r="E37" s="21">
        <f>SUM(E30:E36)</f>
        <v>665000</v>
      </c>
      <c r="F37" s="21">
        <f>SUM(F30:F36)</f>
        <v>375000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145</v>
      </c>
      <c r="B66" s="8">
        <v>90000</v>
      </c>
      <c r="C66" s="8">
        <v>0</v>
      </c>
      <c r="D66" s="8">
        <f t="shared" ref="D66:D78" si="15">B66-C66</f>
        <v>90000</v>
      </c>
      <c r="E66" s="8">
        <f t="shared" ref="E66:E78" si="16">D66</f>
        <v>90000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90000</v>
      </c>
      <c r="C75" s="18">
        <f>SUM(C66:C74)</f>
        <v>0</v>
      </c>
      <c r="D75" s="18">
        <f>SUM(D66:D74)</f>
        <v>90000</v>
      </c>
      <c r="E75" s="18">
        <f>SUM(E66:E74)</f>
        <v>90000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116</v>
      </c>
      <c r="B80" s="40"/>
      <c r="C80" s="40"/>
      <c r="D80" s="40"/>
      <c r="E80" s="40"/>
      <c r="F80" s="40"/>
    </row>
    <row r="81" spans="1:6" x14ac:dyDescent="0.25">
      <c r="A81" s="28" t="s">
        <v>147</v>
      </c>
      <c r="B81" s="29">
        <v>290000</v>
      </c>
      <c r="C81" s="29">
        <v>0</v>
      </c>
      <c r="D81" s="29">
        <f>B81-C81</f>
        <v>290000</v>
      </c>
      <c r="E81" s="29">
        <f>D81*60%</f>
        <v>174000</v>
      </c>
      <c r="F81" s="29">
        <f>D81*40%</f>
        <v>116000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117</v>
      </c>
      <c r="B88" s="40">
        <f>SUM(B81:B87)</f>
        <v>290000</v>
      </c>
      <c r="C88" s="40">
        <f>SUM(C81:C87)</f>
        <v>0</v>
      </c>
      <c r="D88" s="40">
        <f>SUM(D81:D87)</f>
        <v>290000</v>
      </c>
      <c r="E88" s="40">
        <f>SUM(E81:E87)</f>
        <v>174000</v>
      </c>
      <c r="F88" s="40">
        <f>SUM(F81:F87)</f>
        <v>116000</v>
      </c>
    </row>
    <row r="89" spans="1:6" x14ac:dyDescent="0.25">
      <c r="A89" s="41" t="s">
        <v>141</v>
      </c>
      <c r="B89" s="42"/>
      <c r="C89" s="42"/>
      <c r="D89" s="42"/>
      <c r="E89" s="42"/>
      <c r="F89" s="42"/>
    </row>
    <row r="90" spans="1:6" x14ac:dyDescent="0.25">
      <c r="A90" s="28" t="s">
        <v>94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 t="s">
        <v>139</v>
      </c>
      <c r="B91" s="29">
        <v>100000</v>
      </c>
      <c r="C91" s="29">
        <v>0</v>
      </c>
      <c r="D91" s="29">
        <f t="shared" ref="D91:D96" si="20">B91-C91</f>
        <v>100000</v>
      </c>
      <c r="E91" s="29">
        <f>D91*40%</f>
        <v>40000</v>
      </c>
      <c r="F91" s="29">
        <f>D91*60%</f>
        <v>60000</v>
      </c>
    </row>
    <row r="92" spans="1:6" x14ac:dyDescent="0.25">
      <c r="A92" s="28" t="s">
        <v>142</v>
      </c>
      <c r="B92" s="29">
        <v>410000</v>
      </c>
      <c r="C92" s="29">
        <v>0</v>
      </c>
      <c r="D92" s="29">
        <f t="shared" si="20"/>
        <v>410000</v>
      </c>
      <c r="E92" s="29">
        <f>D92*40%</f>
        <v>164000</v>
      </c>
      <c r="F92" s="29">
        <f>D92*60%</f>
        <v>246000</v>
      </c>
    </row>
    <row r="93" spans="1:6" x14ac:dyDescent="0.25">
      <c r="A93" s="28" t="s">
        <v>143</v>
      </c>
      <c r="B93" s="29">
        <v>200000</v>
      </c>
      <c r="C93" s="29">
        <v>0</v>
      </c>
      <c r="D93" s="29">
        <f t="shared" si="20"/>
        <v>200000</v>
      </c>
      <c r="E93" s="29">
        <f>D93*40%</f>
        <v>80000</v>
      </c>
      <c r="F93" s="29">
        <f>D93*60%</f>
        <v>120000</v>
      </c>
    </row>
    <row r="94" spans="1:6" x14ac:dyDescent="0.25">
      <c r="A94" s="28" t="s">
        <v>98</v>
      </c>
      <c r="B94" s="29">
        <v>170000</v>
      </c>
      <c r="C94" s="29">
        <v>0</v>
      </c>
      <c r="D94" s="29">
        <f t="shared" si="20"/>
        <v>170000</v>
      </c>
      <c r="E94" s="29">
        <f>D94*40%</f>
        <v>68000</v>
      </c>
      <c r="F94" s="29">
        <f>D94*60%</f>
        <v>102000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>D96*60%</f>
        <v>0</v>
      </c>
      <c r="F96" s="29">
        <f>D96*40%</f>
        <v>0</v>
      </c>
    </row>
    <row r="97" spans="1:6" x14ac:dyDescent="0.25">
      <c r="A97" s="41" t="s">
        <v>33</v>
      </c>
      <c r="B97" s="42">
        <f>SUM(B90:B96)</f>
        <v>910000</v>
      </c>
      <c r="C97" s="42">
        <f>SUM(C90:C96)</f>
        <v>0</v>
      </c>
      <c r="D97" s="42">
        <f>SUM(D90:D96)</f>
        <v>910000</v>
      </c>
      <c r="E97" s="42">
        <f>SUM(E90:E96)</f>
        <v>364000</v>
      </c>
      <c r="F97" s="42">
        <f>SUM(F90:F96)</f>
        <v>546000</v>
      </c>
    </row>
    <row r="98" spans="1:6" x14ac:dyDescent="0.25">
      <c r="A98" s="26" t="s">
        <v>11</v>
      </c>
      <c r="B98" s="27">
        <f>B97+B88+B79+B75+B64+B37+B28+B18+B10</f>
        <v>3030000</v>
      </c>
      <c r="C98" s="27">
        <f>C97+C88+C79+C75+C64+C37+C28+C18+C10</f>
        <v>150000</v>
      </c>
      <c r="D98" s="27">
        <f>D97+D88+D79+D75+D64+D37+D28+D18+D10</f>
        <v>2880000</v>
      </c>
      <c r="E98" s="27">
        <f>E97+E88+E79+E75+E64+E37+E28+E18+E10</f>
        <v>1775000</v>
      </c>
      <c r="F98" s="27">
        <f>F97+F88+F79+F75+F64+F37+F28+F18+F10</f>
        <v>1105000</v>
      </c>
    </row>
  </sheetData>
  <autoFilter ref="A1:F82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F52" sqref="F52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150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 t="s">
        <v>152</v>
      </c>
      <c r="B4" s="8">
        <v>20000</v>
      </c>
      <c r="C4" s="8">
        <v>0</v>
      </c>
      <c r="D4" s="8">
        <f t="shared" si="0"/>
        <v>20000</v>
      </c>
      <c r="E4" s="8">
        <f t="shared" si="1"/>
        <v>12000</v>
      </c>
      <c r="F4" s="8">
        <f t="shared" si="2"/>
        <v>8000</v>
      </c>
      <c r="H4" s="5"/>
      <c r="I4" s="6">
        <v>0</v>
      </c>
    </row>
    <row r="5" spans="1:33" x14ac:dyDescent="0.25">
      <c r="A5" s="5" t="s">
        <v>152</v>
      </c>
      <c r="B5" s="8">
        <v>250000</v>
      </c>
      <c r="C5" s="8">
        <v>0</v>
      </c>
      <c r="D5" s="8">
        <f t="shared" si="0"/>
        <v>250000</v>
      </c>
      <c r="E5" s="8">
        <f>D5*100%</f>
        <v>250000</v>
      </c>
      <c r="F5" s="8"/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340000</v>
      </c>
      <c r="C10" s="12">
        <f>SUM(C3:C9)</f>
        <v>0</v>
      </c>
      <c r="D10" s="12">
        <f>SUM(D3:D9)</f>
        <v>340000</v>
      </c>
      <c r="E10" s="12">
        <f>SUM(E3:E9)</f>
        <v>304000</v>
      </c>
      <c r="F10" s="12">
        <f>SUM(F3:F9)</f>
        <v>36000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155</v>
      </c>
      <c r="B12" s="8">
        <v>820000</v>
      </c>
      <c r="C12" s="8">
        <v>0</v>
      </c>
      <c r="D12" s="8">
        <f t="shared" ref="D12:D17" si="3">B12-C12</f>
        <v>820000</v>
      </c>
      <c r="E12" s="8">
        <f t="shared" ref="E12:E17" si="4">D12*60%</f>
        <v>492000</v>
      </c>
      <c r="F12" s="8">
        <f t="shared" ref="F12:F17" si="5">D12*40%</f>
        <v>328000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820000</v>
      </c>
      <c r="C18" s="14">
        <f>SUM(C12:C12)</f>
        <v>0</v>
      </c>
      <c r="D18" s="14">
        <f>SUM(D12:D12)</f>
        <v>820000</v>
      </c>
      <c r="E18" s="14">
        <f>SUM(E12:E12)</f>
        <v>492000</v>
      </c>
      <c r="F18" s="14">
        <f>SUM(F12:F12)</f>
        <v>328000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1552000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 t="s">
        <v>151</v>
      </c>
      <c r="B30" s="8">
        <v>260000</v>
      </c>
      <c r="C30" s="8">
        <v>0</v>
      </c>
      <c r="D30" s="8">
        <f t="shared" ref="D30:D36" si="9">B30-C30</f>
        <v>260000</v>
      </c>
      <c r="E30" s="8">
        <f t="shared" ref="E30:E36" si="10">D30*60%</f>
        <v>156000</v>
      </c>
      <c r="F30" s="8">
        <f t="shared" ref="F30:F36" si="11">D30*40%</f>
        <v>104000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154</v>
      </c>
      <c r="B31" s="8">
        <v>90000</v>
      </c>
      <c r="C31" s="8">
        <v>0</v>
      </c>
      <c r="D31" s="8">
        <f t="shared" si="9"/>
        <v>90000</v>
      </c>
      <c r="E31" s="8">
        <f t="shared" si="10"/>
        <v>54000</v>
      </c>
      <c r="F31" s="8">
        <f t="shared" si="11"/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350000</v>
      </c>
      <c r="C37" s="21">
        <f>SUM(C30:C36)</f>
        <v>0</v>
      </c>
      <c r="D37" s="21">
        <f>SUM(D30:D36)</f>
        <v>350000</v>
      </c>
      <c r="E37" s="21">
        <f>SUM(E30:E35)</f>
        <v>210000</v>
      </c>
      <c r="F37" s="21">
        <f>SUM(F30:F34)</f>
        <v>140000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 t="s">
        <v>153</v>
      </c>
      <c r="B81" s="29">
        <v>360000</v>
      </c>
      <c r="C81" s="29">
        <v>0</v>
      </c>
      <c r="D81" s="29">
        <f>B81-C81</f>
        <v>360000</v>
      </c>
      <c r="E81" s="29">
        <f>D81*60%</f>
        <v>216000</v>
      </c>
      <c r="F81" s="29">
        <f>D81*40%</f>
        <v>144000</v>
      </c>
    </row>
    <row r="82" spans="1:6" x14ac:dyDescent="0.25">
      <c r="A82" s="28" t="s">
        <v>156</v>
      </c>
      <c r="B82" s="29">
        <v>100000</v>
      </c>
      <c r="C82" s="29">
        <v>0</v>
      </c>
      <c r="D82" s="29">
        <f t="shared" ref="D82:D87" si="17">B82-C82</f>
        <v>100000</v>
      </c>
      <c r="E82" s="29">
        <f t="shared" ref="E82:E87" si="18">D82*60%</f>
        <v>60000</v>
      </c>
      <c r="F82" s="29">
        <f t="shared" ref="F82:F87" si="19">D82*40%</f>
        <v>40000</v>
      </c>
    </row>
    <row r="83" spans="1:6" x14ac:dyDescent="0.25">
      <c r="A83" s="28" t="s">
        <v>156</v>
      </c>
      <c r="B83" s="29">
        <v>400000</v>
      </c>
      <c r="C83" s="29">
        <v>70000</v>
      </c>
      <c r="D83" s="29">
        <f t="shared" si="17"/>
        <v>330000</v>
      </c>
      <c r="E83" s="29">
        <f>D83-F83</f>
        <v>270000</v>
      </c>
      <c r="F83" s="29">
        <v>60000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54</v>
      </c>
      <c r="B88" s="40">
        <f>SUM(B81:B87)</f>
        <v>860000</v>
      </c>
      <c r="C88" s="40">
        <f>SUM(C81:C87)</f>
        <v>70000</v>
      </c>
      <c r="D88" s="40">
        <f>SUM(D81:D87)</f>
        <v>790000</v>
      </c>
      <c r="E88" s="40">
        <f>SUM(E81:E87)</f>
        <v>546000</v>
      </c>
      <c r="F88" s="40">
        <f>SUM(F81:F87)</f>
        <v>244000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2370000</v>
      </c>
      <c r="C98" s="27">
        <f>C97+C88+C79+C75+C64+C37+C28+C18+C10</f>
        <v>70000</v>
      </c>
      <c r="D98" s="27">
        <f>D97+D88+D79+D75+D64+D37+D28+D18+D10</f>
        <v>2300000</v>
      </c>
      <c r="E98" s="27">
        <f>E97+E88+E79+E75+E64+E37+E28+E18+E10</f>
        <v>1552000</v>
      </c>
      <c r="F98" s="27">
        <f>F97+F88+F79+F75+F64+F37+F28+F18+F10</f>
        <v>748000</v>
      </c>
    </row>
  </sheetData>
  <autoFilter ref="A1:F82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34" sqref="A3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160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158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 t="s">
        <v>165</v>
      </c>
      <c r="B4" s="8">
        <v>160000</v>
      </c>
      <c r="C4" s="8">
        <v>0</v>
      </c>
      <c r="D4" s="8">
        <f t="shared" si="0"/>
        <v>160000</v>
      </c>
      <c r="E4" s="8">
        <f t="shared" si="1"/>
        <v>96000</v>
      </c>
      <c r="F4" s="8">
        <f t="shared" si="2"/>
        <v>64000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SUM(E3:E9)</f>
        <v>132000</v>
      </c>
      <c r="F10" s="12">
        <f>SUM(F3:F9)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2097200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167</v>
      </c>
      <c r="B30" s="8">
        <v>230000</v>
      </c>
      <c r="C30" s="8">
        <v>0</v>
      </c>
      <c r="D30" s="8">
        <f t="shared" ref="D30:D36" si="9">B30-C30</f>
        <v>230000</v>
      </c>
      <c r="E30" s="8">
        <f t="shared" ref="E30:E36" si="10">D30*60%</f>
        <v>138000</v>
      </c>
      <c r="F30" s="8">
        <f t="shared" ref="F30:F36" si="11">D30*40%</f>
        <v>92000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182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149</v>
      </c>
      <c r="B32" s="8">
        <v>350000</v>
      </c>
      <c r="C32" s="8">
        <v>40000</v>
      </c>
      <c r="D32" s="8">
        <f t="shared" si="9"/>
        <v>310000</v>
      </c>
      <c r="E32" s="8">
        <f>D32*100%</f>
        <v>310000</v>
      </c>
      <c r="F32" s="8"/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660000</v>
      </c>
      <c r="C37" s="21">
        <f>SUM(C30:C36)</f>
        <v>40000</v>
      </c>
      <c r="D37" s="21">
        <f>SUM(D30:D36)</f>
        <v>620000</v>
      </c>
      <c r="E37" s="21">
        <f>SUM(E30:E36)</f>
        <v>496000</v>
      </c>
      <c r="F37" s="21">
        <f>SUM(F30:F36)</f>
        <v>124000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157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72</v>
      </c>
      <c r="B40" s="29">
        <v>150000</v>
      </c>
      <c r="C40" s="29">
        <v>0</v>
      </c>
      <c r="D40" s="29">
        <f t="shared" si="12"/>
        <v>150000</v>
      </c>
      <c r="E40" s="29">
        <f t="shared" si="13"/>
        <v>90000</v>
      </c>
      <c r="F40" s="29">
        <f t="shared" si="14"/>
        <v>60000</v>
      </c>
    </row>
    <row r="41" spans="1:6" x14ac:dyDescent="0.25">
      <c r="A41" s="28" t="s">
        <v>158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159</v>
      </c>
      <c r="B42" s="29">
        <v>30000</v>
      </c>
      <c r="C42" s="29">
        <v>0</v>
      </c>
      <c r="D42" s="29">
        <f t="shared" si="12"/>
        <v>30000</v>
      </c>
      <c r="E42" s="29">
        <v>10000</v>
      </c>
      <c r="F42" s="29">
        <v>20000</v>
      </c>
    </row>
    <row r="43" spans="1:6" x14ac:dyDescent="0.25">
      <c r="A43" s="28" t="s">
        <v>161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162</v>
      </c>
      <c r="B44" s="29">
        <v>30000</v>
      </c>
      <c r="C44" s="29">
        <v>0</v>
      </c>
      <c r="D44" s="29">
        <f t="shared" si="12"/>
        <v>30000</v>
      </c>
      <c r="E44" s="29">
        <v>10000</v>
      </c>
      <c r="F44" s="29">
        <v>20000</v>
      </c>
    </row>
    <row r="45" spans="1:6" x14ac:dyDescent="0.25">
      <c r="A45" s="28" t="s">
        <v>163</v>
      </c>
      <c r="B45" s="29">
        <v>150000</v>
      </c>
      <c r="C45" s="29">
        <v>0</v>
      </c>
      <c r="D45" s="29">
        <f t="shared" si="12"/>
        <v>150000</v>
      </c>
      <c r="E45" s="29">
        <f t="shared" si="13"/>
        <v>90000</v>
      </c>
      <c r="F45" s="29">
        <f t="shared" si="14"/>
        <v>60000</v>
      </c>
    </row>
    <row r="46" spans="1:6" x14ac:dyDescent="0.25">
      <c r="A46" s="28" t="s">
        <v>164</v>
      </c>
      <c r="B46" s="29">
        <v>60000</v>
      </c>
      <c r="C46" s="29">
        <v>0</v>
      </c>
      <c r="D46" s="29">
        <f t="shared" si="12"/>
        <v>60000</v>
      </c>
      <c r="E46" s="29">
        <f t="shared" si="13"/>
        <v>36000</v>
      </c>
      <c r="F46" s="29">
        <f t="shared" si="14"/>
        <v>24000</v>
      </c>
    </row>
    <row r="47" spans="1:6" x14ac:dyDescent="0.25">
      <c r="A47" s="28" t="s">
        <v>166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168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169</v>
      </c>
      <c r="B49" s="29">
        <v>30000</v>
      </c>
      <c r="C49" s="29">
        <v>0</v>
      </c>
      <c r="D49" s="29">
        <f t="shared" si="12"/>
        <v>30000</v>
      </c>
      <c r="E49" s="29">
        <v>10000</v>
      </c>
      <c r="F49" s="29">
        <v>20000</v>
      </c>
    </row>
    <row r="50" spans="1:6" x14ac:dyDescent="0.25">
      <c r="A50" s="28" t="s">
        <v>170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171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172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173</v>
      </c>
      <c r="B53" s="29">
        <v>80000</v>
      </c>
      <c r="C53" s="29">
        <v>0</v>
      </c>
      <c r="D53" s="29">
        <f t="shared" si="12"/>
        <v>80000</v>
      </c>
      <c r="E53" s="29">
        <f t="shared" si="13"/>
        <v>48000</v>
      </c>
      <c r="F53" s="29">
        <f t="shared" si="14"/>
        <v>32000</v>
      </c>
    </row>
    <row r="54" spans="1:6" x14ac:dyDescent="0.25">
      <c r="A54" s="28" t="s">
        <v>174</v>
      </c>
      <c r="B54" s="29">
        <v>50000</v>
      </c>
      <c r="C54" s="29">
        <v>28000</v>
      </c>
      <c r="D54" s="29">
        <f t="shared" si="12"/>
        <v>22000</v>
      </c>
      <c r="E54" s="29">
        <f t="shared" si="13"/>
        <v>13200</v>
      </c>
      <c r="F54" s="29">
        <f t="shared" si="14"/>
        <v>8800</v>
      </c>
    </row>
    <row r="55" spans="1:6" x14ac:dyDescent="0.25">
      <c r="A55" s="28" t="s">
        <v>175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f t="shared" si="14"/>
        <v>20000</v>
      </c>
    </row>
    <row r="56" spans="1:6" x14ac:dyDescent="0.25">
      <c r="A56" s="28" t="s">
        <v>176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177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180</v>
      </c>
      <c r="B58" s="29">
        <v>50000</v>
      </c>
      <c r="C58" s="29">
        <v>0</v>
      </c>
      <c r="D58" s="29">
        <f t="shared" si="12"/>
        <v>50000</v>
      </c>
      <c r="E58" s="29">
        <f t="shared" si="13"/>
        <v>30000</v>
      </c>
      <c r="F58" s="29">
        <f t="shared" si="14"/>
        <v>20000</v>
      </c>
    </row>
    <row r="59" spans="1:6" x14ac:dyDescent="0.25">
      <c r="A59" s="28" t="s">
        <v>181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183</v>
      </c>
      <c r="B60" s="29">
        <v>170000</v>
      </c>
      <c r="C60" s="29">
        <v>30000</v>
      </c>
      <c r="D60" s="29">
        <f t="shared" si="12"/>
        <v>140000</v>
      </c>
      <c r="E60" s="29">
        <f t="shared" si="13"/>
        <v>84000</v>
      </c>
      <c r="F60" s="29">
        <f t="shared" si="14"/>
        <v>56000</v>
      </c>
    </row>
    <row r="61" spans="1:6" x14ac:dyDescent="0.25">
      <c r="A61" s="28" t="s">
        <v>184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185</v>
      </c>
      <c r="B62" s="29">
        <v>60000</v>
      </c>
      <c r="C62" s="29">
        <v>0</v>
      </c>
      <c r="D62" s="29">
        <f t="shared" si="12"/>
        <v>60000</v>
      </c>
      <c r="E62" s="29">
        <f t="shared" si="13"/>
        <v>36000</v>
      </c>
      <c r="F62" s="29">
        <f t="shared" si="14"/>
        <v>24000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SUM(B39:B49)</f>
        <v>800000</v>
      </c>
      <c r="C64" s="32">
        <f>SUM(C59:C63)</f>
        <v>30000</v>
      </c>
      <c r="D64" s="32">
        <f>SUM(D39:D49)</f>
        <v>800000</v>
      </c>
      <c r="E64" s="32">
        <f>SUM(E39:E63)</f>
        <v>913200</v>
      </c>
      <c r="F64" s="32">
        <f>SUM(F39:F63)</f>
        <v>648800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182</v>
      </c>
      <c r="B66" s="8">
        <v>200000</v>
      </c>
      <c r="C66" s="8">
        <v>0</v>
      </c>
      <c r="D66" s="8">
        <f t="shared" ref="D66:D78" si="15">B66-C66</f>
        <v>200000</v>
      </c>
      <c r="E66" s="8">
        <f t="shared" ref="E66:E78" si="16">D66</f>
        <v>200000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200000</v>
      </c>
      <c r="C75" s="18">
        <f>SUM(C66:C74)</f>
        <v>0</v>
      </c>
      <c r="D75" s="18">
        <f>SUM(D66:D74)</f>
        <v>200000</v>
      </c>
      <c r="E75" s="18">
        <f>SUM(E66:E74)</f>
        <v>200000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116</v>
      </c>
      <c r="B80" s="40"/>
      <c r="C80" s="40"/>
      <c r="D80" s="40"/>
      <c r="E80" s="40"/>
      <c r="F80" s="40"/>
    </row>
    <row r="81" spans="1:6" x14ac:dyDescent="0.25">
      <c r="A81" s="28" t="s">
        <v>178</v>
      </c>
      <c r="B81" s="29">
        <v>340000</v>
      </c>
      <c r="C81" s="29">
        <v>0</v>
      </c>
      <c r="D81" s="29">
        <f>B81-C81</f>
        <v>340000</v>
      </c>
      <c r="E81" s="29">
        <f>D81*60%</f>
        <v>204000</v>
      </c>
      <c r="F81" s="29">
        <f>D81*40%</f>
        <v>136000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117</v>
      </c>
      <c r="B88" s="40">
        <f>SUM(B81:B87)</f>
        <v>340000</v>
      </c>
      <c r="C88" s="40">
        <f>SUM(C81:C87)</f>
        <v>0</v>
      </c>
      <c r="D88" s="40">
        <f>SUM(D81:D87)</f>
        <v>340000</v>
      </c>
      <c r="E88" s="40">
        <f>SUM(E81:E87)</f>
        <v>204000</v>
      </c>
      <c r="F88" s="40">
        <f>SUM(F81:F87)</f>
        <v>136000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179</v>
      </c>
      <c r="B90" s="29">
        <v>380000</v>
      </c>
      <c r="C90" s="29">
        <v>0</v>
      </c>
      <c r="D90" s="29">
        <f>B90-C90</f>
        <v>380000</v>
      </c>
      <c r="E90" s="29">
        <f>D90*40%</f>
        <v>152000</v>
      </c>
      <c r="F90" s="29">
        <f>D90*60%</f>
        <v>228000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380000</v>
      </c>
      <c r="C97" s="42">
        <f>SUM(C90:C96)</f>
        <v>0</v>
      </c>
      <c r="D97" s="42">
        <f>SUM(D90:D96)</f>
        <v>380000</v>
      </c>
      <c r="E97" s="42">
        <f>SUM(E90:E96)</f>
        <v>152000</v>
      </c>
      <c r="F97" s="42">
        <f>SUM(F90:F96)</f>
        <v>228000</v>
      </c>
    </row>
    <row r="98" spans="1:6" x14ac:dyDescent="0.25">
      <c r="A98" s="26" t="s">
        <v>11</v>
      </c>
      <c r="B98" s="27">
        <f>B97+B88+B79+B75+B64+B37+B28+B18+B10</f>
        <v>2600000</v>
      </c>
      <c r="C98" s="27">
        <f>C97+C88+C79+C75+C64+C37+C28+C18+C10</f>
        <v>70000</v>
      </c>
      <c r="D98" s="27">
        <f>D97+D88+D79+D75+D64+D37+D28+D18+D10</f>
        <v>2560000</v>
      </c>
      <c r="E98" s="27">
        <f>E97+E88+E79+E75+E64+E37+E28+E18+E10</f>
        <v>2097200</v>
      </c>
      <c r="F98" s="27">
        <f>F97+F88+F79+F75+F64+F37+F28+F18+F10</f>
        <v>1224800</v>
      </c>
    </row>
  </sheetData>
  <autoFilter ref="A1:F82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7" sqref="D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319</v>
      </c>
      <c r="B3" s="8">
        <v>60000</v>
      </c>
      <c r="C3" s="8">
        <v>0</v>
      </c>
      <c r="D3" s="8">
        <f t="shared" ref="D3:D9" si="0">B3-C3</f>
        <v>60000</v>
      </c>
      <c r="E3" s="8">
        <f t="shared" ref="E3:E9" si="1">D3*60%</f>
        <v>36000</v>
      </c>
      <c r="F3" s="8">
        <f t="shared" ref="F3:F9" si="2">D3*40%</f>
        <v>24000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60000</v>
      </c>
      <c r="C10" s="12">
        <f>SUM(C3:C9)</f>
        <v>0</v>
      </c>
      <c r="D10" s="12">
        <f>SUM(D3:D9)</f>
        <v>60000</v>
      </c>
      <c r="E10" s="12">
        <f>SUM(E3:E9)</f>
        <v>36000</v>
      </c>
      <c r="F10" s="12">
        <f>SUM(F3:F9)</f>
        <v>24000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320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366000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321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116</v>
      </c>
      <c r="B80" s="40"/>
      <c r="C80" s="40"/>
      <c r="D80" s="40"/>
      <c r="E80" s="40"/>
      <c r="F80" s="40"/>
    </row>
    <row r="81" spans="1:6" x14ac:dyDescent="0.25">
      <c r="A81" s="28" t="s">
        <v>58</v>
      </c>
      <c r="B81" s="29">
        <v>400000</v>
      </c>
      <c r="C81" s="29">
        <v>0</v>
      </c>
      <c r="D81" s="29">
        <f>B81-C81</f>
        <v>400000</v>
      </c>
      <c r="E81" s="29">
        <f>D81*60%</f>
        <v>240000</v>
      </c>
      <c r="F81" s="29">
        <f>D81*40%</f>
        <v>160000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117</v>
      </c>
      <c r="B88" s="40">
        <f>SUM(B81:B87)</f>
        <v>400000</v>
      </c>
      <c r="C88" s="40">
        <f>SUM(C81:C87)</f>
        <v>0</v>
      </c>
      <c r="D88" s="40">
        <f>SUM(D81:D87)</f>
        <v>400000</v>
      </c>
      <c r="E88" s="40">
        <f>SUM(E81:E87)</f>
        <v>240000</v>
      </c>
      <c r="F88" s="40">
        <f>SUM(F81:F87)</f>
        <v>160000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610000</v>
      </c>
      <c r="C98" s="27">
        <f>C97+C88+C79+C75+C64+C37+C28+C18+C10</f>
        <v>0</v>
      </c>
      <c r="D98" s="27">
        <f>D97+D88+D79+D75+D64+D37+D28+D18+D10</f>
        <v>610000</v>
      </c>
      <c r="E98" s="27">
        <f>E97+E88+E79+E75+E64+E37+E28+E18+E10</f>
        <v>366000</v>
      </c>
      <c r="F98" s="27">
        <f>F97+F88+F79+F75+F64+F37+F28+F18+F10</f>
        <v>244000</v>
      </c>
    </row>
  </sheetData>
  <autoFilter ref="A1:F82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"/>
  <sheetViews>
    <sheetView zoomScale="80" zoomScaleNormal="80" workbookViewId="0">
      <selection activeCell="A88" sqref="A88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E99</f>
        <v>572000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322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80000</v>
      </c>
      <c r="C37" s="21">
        <f>SUM(C30:C36)</f>
        <v>0</v>
      </c>
      <c r="D37" s="21">
        <f>SUM(D30:D36)</f>
        <v>80000</v>
      </c>
      <c r="E37" s="21">
        <f>SUM(E30:E36)</f>
        <v>48000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116</v>
      </c>
      <c r="B80" s="40"/>
      <c r="C80" s="40"/>
      <c r="D80" s="40"/>
      <c r="E80" s="40"/>
      <c r="F80" s="40"/>
    </row>
    <row r="81" spans="1:6" x14ac:dyDescent="0.25">
      <c r="A81" s="28" t="s">
        <v>156</v>
      </c>
      <c r="B81" s="29">
        <v>200000</v>
      </c>
      <c r="C81" s="29">
        <v>0</v>
      </c>
      <c r="D81" s="29">
        <f>B81-C81</f>
        <v>200000</v>
      </c>
      <c r="E81" s="29">
        <f>D81*100%</f>
        <v>200000</v>
      </c>
      <c r="F81" s="29"/>
    </row>
    <row r="82" spans="1:6" x14ac:dyDescent="0.25">
      <c r="A82" s="28" t="s">
        <v>156</v>
      </c>
      <c r="B82" s="29">
        <v>390000</v>
      </c>
      <c r="C82" s="29"/>
      <c r="D82" s="29"/>
      <c r="E82" s="29">
        <v>234000</v>
      </c>
      <c r="F82" s="29">
        <v>156000</v>
      </c>
    </row>
    <row r="83" spans="1:6" x14ac:dyDescent="0.25">
      <c r="A83" s="28" t="s">
        <v>323</v>
      </c>
      <c r="B83" s="29">
        <v>150000</v>
      </c>
      <c r="C83" s="29">
        <v>0</v>
      </c>
      <c r="D83" s="29">
        <f t="shared" ref="D83:D88" si="17">B83-C83</f>
        <v>150000</v>
      </c>
      <c r="E83" s="29">
        <f t="shared" ref="E83:E88" si="18">D83*60%</f>
        <v>90000</v>
      </c>
      <c r="F83" s="29">
        <f t="shared" ref="F83:F88" si="19">D83*40%</f>
        <v>60000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28"/>
      <c r="B88" s="29">
        <v>0</v>
      </c>
      <c r="C88" s="29">
        <v>0</v>
      </c>
      <c r="D88" s="29">
        <f t="shared" si="17"/>
        <v>0</v>
      </c>
      <c r="E88" s="29">
        <f t="shared" si="18"/>
        <v>0</v>
      </c>
      <c r="F88" s="29">
        <f t="shared" si="19"/>
        <v>0</v>
      </c>
    </row>
    <row r="89" spans="1:6" x14ac:dyDescent="0.25">
      <c r="A89" s="39" t="s">
        <v>31</v>
      </c>
      <c r="B89" s="40">
        <f>SUM(B81:B88)</f>
        <v>740000</v>
      </c>
      <c r="C89" s="40">
        <f>SUM(C81:C88)</f>
        <v>0</v>
      </c>
      <c r="D89" s="40">
        <f>SUM(D81:D88)</f>
        <v>350000</v>
      </c>
      <c r="E89" s="40">
        <f>SUM(E81:E88)</f>
        <v>524000</v>
      </c>
      <c r="F89" s="40">
        <f>SUM(F82:F86)</f>
        <v>216000</v>
      </c>
    </row>
    <row r="90" spans="1:6" x14ac:dyDescent="0.25">
      <c r="A90" s="41" t="s">
        <v>32</v>
      </c>
      <c r="B90" s="42"/>
      <c r="C90" s="42"/>
      <c r="D90" s="42"/>
      <c r="E90" s="42"/>
      <c r="F90" s="42"/>
    </row>
    <row r="91" spans="1:6" x14ac:dyDescent="0.25">
      <c r="A91" s="28"/>
      <c r="B91" s="29">
        <v>0</v>
      </c>
      <c r="C91" s="29">
        <v>0</v>
      </c>
      <c r="D91" s="29">
        <f>B91-C91</f>
        <v>0</v>
      </c>
      <c r="E91" s="29">
        <f>D91*60%</f>
        <v>0</v>
      </c>
      <c r="F91" s="29">
        <f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ref="D92:D97" si="20">B92-C92</f>
        <v>0</v>
      </c>
      <c r="E92" s="29">
        <f t="shared" ref="E92:E97" si="21">D92*60%</f>
        <v>0</v>
      </c>
      <c r="F92" s="29">
        <f t="shared" ref="F92:F97" si="22"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28"/>
      <c r="B97" s="29">
        <v>0</v>
      </c>
      <c r="C97" s="29">
        <v>0</v>
      </c>
      <c r="D97" s="29">
        <f t="shared" si="20"/>
        <v>0</v>
      </c>
      <c r="E97" s="29">
        <f t="shared" si="21"/>
        <v>0</v>
      </c>
      <c r="F97" s="29">
        <f t="shared" si="22"/>
        <v>0</v>
      </c>
    </row>
    <row r="98" spans="1:6" x14ac:dyDescent="0.25">
      <c r="A98" s="41" t="s">
        <v>33</v>
      </c>
      <c r="B98" s="42">
        <f>SUM(B91:B97)</f>
        <v>0</v>
      </c>
      <c r="C98" s="42">
        <f>SUM(C91:C97)</f>
        <v>0</v>
      </c>
      <c r="D98" s="42">
        <f>SUM(D91:D97)</f>
        <v>0</v>
      </c>
      <c r="E98" s="42">
        <f>SUM(E91:E97)</f>
        <v>0</v>
      </c>
      <c r="F98" s="42">
        <f>SUM(F91:F97)</f>
        <v>0</v>
      </c>
    </row>
    <row r="99" spans="1:6" x14ac:dyDescent="0.25">
      <c r="A99" s="26" t="s">
        <v>11</v>
      </c>
      <c r="B99" s="27">
        <f>B98+B89+B79+B75+B64+B37+B28+B18+B10</f>
        <v>820000</v>
      </c>
      <c r="C99" s="27">
        <f>C98+C89+C79+C75+C64+C37+C28+C18+C10</f>
        <v>0</v>
      </c>
      <c r="D99" s="27">
        <f>D98+D89+D79+D75+D64+D37+D28+D18+D10</f>
        <v>430000</v>
      </c>
      <c r="E99" s="27">
        <f>E98+E89+E79+E75+E64+E37+E28+E18+E10</f>
        <v>572000</v>
      </c>
      <c r="F99" s="27">
        <f>F98+F89+F79+F75+F64+F37+F28+F18+F10</f>
        <v>248000</v>
      </c>
    </row>
  </sheetData>
  <autoFilter ref="A1:F82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39" sqref="B3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186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324</v>
      </c>
      <c r="B3" s="8">
        <v>150000</v>
      </c>
      <c r="C3" s="8">
        <v>70000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325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220000</v>
      </c>
      <c r="C10" s="12">
        <f>SUM(C3:C9)</f>
        <v>70000</v>
      </c>
      <c r="D10" s="12">
        <f>SUM(D3:D9)</f>
        <v>150000</v>
      </c>
      <c r="E10" s="12">
        <f>SUM(E3:E9)</f>
        <v>90000</v>
      </c>
      <c r="F10" s="12">
        <f>SUM(F3:F9)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>B12-C12</f>
        <v>0</v>
      </c>
      <c r="E12" s="8">
        <f>D12*60%</f>
        <v>0</v>
      </c>
      <c r="F12" s="8">
        <f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ref="D13:D17" si="3">B13-C13</f>
        <v>0</v>
      </c>
      <c r="E13" s="8">
        <f t="shared" ref="E13:E17" si="4">D13*60%</f>
        <v>0</v>
      </c>
      <c r="F13" s="8">
        <f t="shared" ref="F13:F17" si="5">D13*40%</f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326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327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</v>
      </c>
      <c r="C75" s="18">
        <f>SUM(C66:C74)</f>
        <v>0</v>
      </c>
      <c r="D75" s="18">
        <f>SUM(D66:D74)</f>
        <v>50000</v>
      </c>
      <c r="E75" s="18">
        <f>SUM(E66:E74)</f>
        <v>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328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117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270000</v>
      </c>
      <c r="C98" s="27">
        <f>C97+C88+C79+C75+C64+C37+C28+C18+C10</f>
        <v>70000</v>
      </c>
      <c r="D98" s="27">
        <f>D97+D88+D79+D75+D64+D37+D28+D18+D10</f>
        <v>200000</v>
      </c>
      <c r="E98" s="27">
        <f>E97+E88+E79+E75+E64+E37+E28+E18+E10</f>
        <v>140000</v>
      </c>
      <c r="F98" s="27">
        <f>F97+F88+F79+F75+F64+F37+F28+F18+F10</f>
        <v>60000</v>
      </c>
    </row>
  </sheetData>
  <autoFilter ref="A1:F82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L49" sqref="L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187</v>
      </c>
      <c r="B3" s="8">
        <v>100000</v>
      </c>
      <c r="C3" s="8"/>
      <c r="D3" s="8">
        <f t="shared" ref="D3:D9" si="0">B3-C3</f>
        <v>100000</v>
      </c>
      <c r="E3" s="8">
        <f t="shared" ref="E3:E9" si="1">D3*60%</f>
        <v>60000</v>
      </c>
      <c r="F3" s="8">
        <v>40000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ref="F4:F9" si="2">D4*40%</f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100000</v>
      </c>
      <c r="C10" s="12">
        <f>SUM(C3:C9)</f>
        <v>0</v>
      </c>
      <c r="D10" s="12">
        <f>SUM(D3:D9)</f>
        <v>100000</v>
      </c>
      <c r="E10" s="12">
        <f>SUM(E3:E9)</f>
        <v>60000</v>
      </c>
      <c r="F10" s="12">
        <f>SUM(F3:F9)</f>
        <v>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978000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188</v>
      </c>
      <c r="B30" s="8">
        <v>50000</v>
      </c>
      <c r="C30" s="8">
        <v>0</v>
      </c>
      <c r="D30" s="8">
        <f t="shared" ref="D30:D36" si="9">B30-C30</f>
        <v>50000</v>
      </c>
      <c r="E30" s="8">
        <f t="shared" ref="E30:E36" si="10">D30*60%</f>
        <v>30000</v>
      </c>
      <c r="F30" s="8">
        <f t="shared" ref="F30:F36" si="11">D30*40%</f>
        <v>20000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50000</v>
      </c>
      <c r="C37" s="21">
        <f>SUM(C30:C36)</f>
        <v>0</v>
      </c>
      <c r="D37" s="21">
        <f>SUM(D30:D36)</f>
        <v>50000</v>
      </c>
      <c r="E37" s="21">
        <f>SUM(E30:E36)</f>
        <v>30000</v>
      </c>
      <c r="F37" s="21">
        <f>SUM(F30:F36)</f>
        <v>20000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192</v>
      </c>
      <c r="B66" s="8">
        <v>400000</v>
      </c>
      <c r="C66" s="8">
        <v>0</v>
      </c>
      <c r="D66" s="8">
        <f t="shared" ref="D66:D78" si="15">B66-C66</f>
        <v>400000</v>
      </c>
      <c r="E66" s="8">
        <f t="shared" ref="E66:E78" si="16">D66</f>
        <v>400000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SUM(E66:E74)</f>
        <v>400000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 t="s">
        <v>191</v>
      </c>
      <c r="B81" s="29">
        <v>700000</v>
      </c>
      <c r="C81" s="29">
        <v>0</v>
      </c>
      <c r="D81" s="29">
        <f>B81-C81</f>
        <v>700000</v>
      </c>
      <c r="E81" s="29">
        <f>D81*60%</f>
        <v>420000</v>
      </c>
      <c r="F81" s="29">
        <f>D81*40%</f>
        <v>280000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190</v>
      </c>
      <c r="B88" s="40">
        <f>SUM(B81:B87)</f>
        <v>700000</v>
      </c>
      <c r="C88" s="40">
        <f>SUM(C81:C87)</f>
        <v>0</v>
      </c>
      <c r="D88" s="40">
        <f>SUM(D81:D87)</f>
        <v>700000</v>
      </c>
      <c r="E88" s="40">
        <f>SUM(E81:E87)</f>
        <v>420000</v>
      </c>
      <c r="F88" s="40">
        <f>SUM(F81:F87)</f>
        <v>280000</v>
      </c>
    </row>
    <row r="89" spans="1:6" x14ac:dyDescent="0.25">
      <c r="A89" s="41" t="s">
        <v>141</v>
      </c>
      <c r="B89" s="42"/>
      <c r="C89" s="42"/>
      <c r="D89" s="42"/>
      <c r="E89" s="42"/>
      <c r="F89" s="42"/>
    </row>
    <row r="90" spans="1:6" x14ac:dyDescent="0.25">
      <c r="A90" s="28" t="s">
        <v>189</v>
      </c>
      <c r="B90" s="29">
        <v>170000</v>
      </c>
      <c r="C90" s="29">
        <v>0</v>
      </c>
      <c r="D90" s="29">
        <f>B90-C90</f>
        <v>170000</v>
      </c>
      <c r="E90" s="29">
        <f>D90*40%</f>
        <v>68000</v>
      </c>
      <c r="F90" s="29">
        <f>D90*60%</f>
        <v>102000</v>
      </c>
    </row>
    <row r="91" spans="1:6" x14ac:dyDescent="0.25">
      <c r="A91" s="28"/>
      <c r="B91" s="29" t="s">
        <v>193</v>
      </c>
      <c r="C91" s="29">
        <v>0</v>
      </c>
      <c r="D91" s="29"/>
      <c r="E91" s="29">
        <f t="shared" ref="E91:E96" si="20">D91*60%</f>
        <v>0</v>
      </c>
      <c r="F91" s="29">
        <f t="shared" ref="F91:F96" si="21">D91*40%</f>
        <v>0</v>
      </c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 t="shared" si="20"/>
        <v>0</v>
      </c>
      <c r="F92" s="29">
        <f t="shared" si="21"/>
        <v>0</v>
      </c>
    </row>
    <row r="93" spans="1:6" x14ac:dyDescent="0.25">
      <c r="A93" s="28"/>
      <c r="B93" s="29">
        <v>0</v>
      </c>
      <c r="C93" s="29">
        <v>0</v>
      </c>
      <c r="D93" s="29">
        <f>B93-C93</f>
        <v>0</v>
      </c>
      <c r="E93" s="29">
        <f t="shared" si="20"/>
        <v>0</v>
      </c>
      <c r="F93" s="29">
        <f t="shared" si="21"/>
        <v>0</v>
      </c>
    </row>
    <row r="94" spans="1:6" x14ac:dyDescent="0.25">
      <c r="A94" s="28"/>
      <c r="B94" s="29">
        <v>0</v>
      </c>
      <c r="C94" s="29">
        <v>0</v>
      </c>
      <c r="D94" s="29">
        <f>B94-C94</f>
        <v>0</v>
      </c>
      <c r="E94" s="29">
        <f t="shared" si="20"/>
        <v>0</v>
      </c>
      <c r="F94" s="29">
        <f t="shared" si="21"/>
        <v>0</v>
      </c>
    </row>
    <row r="95" spans="1:6" x14ac:dyDescent="0.25">
      <c r="A95" s="28"/>
      <c r="B95" s="29">
        <v>0</v>
      </c>
      <c r="C95" s="29">
        <v>0</v>
      </c>
      <c r="D95" s="29">
        <f>B95-C95</f>
        <v>0</v>
      </c>
      <c r="E95" s="29">
        <f t="shared" si="20"/>
        <v>0</v>
      </c>
      <c r="F95" s="29">
        <f t="shared" si="21"/>
        <v>0</v>
      </c>
    </row>
    <row r="96" spans="1:6" x14ac:dyDescent="0.25">
      <c r="A96" s="28"/>
      <c r="B96" s="29">
        <v>0</v>
      </c>
      <c r="C96" s="29">
        <v>0</v>
      </c>
      <c r="D96" s="29">
        <f>B96-C96</f>
        <v>0</v>
      </c>
      <c r="E96" s="29">
        <f t="shared" si="20"/>
        <v>0</v>
      </c>
      <c r="F96" s="29">
        <f t="shared" si="21"/>
        <v>0</v>
      </c>
    </row>
    <row r="97" spans="1:6" x14ac:dyDescent="0.25">
      <c r="A97" s="41" t="s">
        <v>33</v>
      </c>
      <c r="B97" s="42">
        <f>SUM(B90:B96)</f>
        <v>170000</v>
      </c>
      <c r="C97" s="42">
        <f>SUM(C90:C96)</f>
        <v>0</v>
      </c>
      <c r="D97" s="42">
        <f>SUM(D90:D96)</f>
        <v>170000</v>
      </c>
      <c r="E97" s="42">
        <f>SUM(E90:E96)</f>
        <v>68000</v>
      </c>
      <c r="F97" s="42">
        <f>SUM(F90:F96)</f>
        <v>102000</v>
      </c>
    </row>
    <row r="98" spans="1:6" x14ac:dyDescent="0.25">
      <c r="A98" s="26" t="s">
        <v>11</v>
      </c>
      <c r="B98" s="27">
        <f>B97+B88+B79+B75+B64+B37+B28+B18+B10</f>
        <v>1420000</v>
      </c>
      <c r="C98" s="27">
        <f>C97+C88+C79+C75+C64+C37+C28+C18+C10</f>
        <v>0</v>
      </c>
      <c r="D98" s="27">
        <f>D97+D88+D79+D75+D64+D37+D28+D18+D10</f>
        <v>1420000</v>
      </c>
      <c r="E98" s="27">
        <f>E97+E88+E79+E75+E64+E37+E28+E18+E10</f>
        <v>978000</v>
      </c>
      <c r="F98" s="27">
        <f>F97+F88+F79+F75+F64+F37+F28+F18+F10</f>
        <v>442000</v>
      </c>
    </row>
  </sheetData>
  <autoFilter ref="A1:F8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" sqref="H3:I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72</v>
      </c>
      <c r="B3" s="8">
        <v>300000</v>
      </c>
      <c r="C3" s="8">
        <v>0</v>
      </c>
      <c r="D3" s="8">
        <f t="shared" ref="D3:D9" si="0">B3-C3</f>
        <v>300000</v>
      </c>
      <c r="E3" s="8">
        <f t="shared" ref="E3:E9" si="1">D3*60%</f>
        <v>180000</v>
      </c>
      <c r="F3" s="8">
        <f t="shared" ref="F3:F9" si="2">D3*40%</f>
        <v>120000</v>
      </c>
      <c r="H3" s="5" t="s">
        <v>73</v>
      </c>
      <c r="I3" s="6">
        <v>50000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 t="s">
        <v>81</v>
      </c>
      <c r="I4" s="6">
        <v>10000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 t="s">
        <v>329</v>
      </c>
      <c r="I5" s="6">
        <v>50000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 t="s">
        <v>81</v>
      </c>
      <c r="I6" s="6">
        <v>20000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/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/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300000</v>
      </c>
      <c r="C10" s="12">
        <f>SUM(C3:C9)</f>
        <v>0</v>
      </c>
      <c r="D10" s="12">
        <f>SUM(D3:D9)</f>
        <v>300000</v>
      </c>
      <c r="E10" s="12">
        <f>SUM(E3:E9)</f>
        <v>180000</v>
      </c>
      <c r="F10" s="12">
        <f>SUM(F3:F9)</f>
        <v>120000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71</v>
      </c>
      <c r="B12" s="8">
        <v>700000</v>
      </c>
      <c r="C12" s="8">
        <v>160000</v>
      </c>
      <c r="D12" s="8">
        <f t="shared" ref="D12:D17" si="3">B12-C12</f>
        <v>540000</v>
      </c>
      <c r="E12" s="8">
        <f>D12*60%</f>
        <v>324000</v>
      </c>
      <c r="F12" s="8">
        <f t="shared" ref="F12:F17" si="4">D12*40%</f>
        <v>216000</v>
      </c>
      <c r="H12" s="5"/>
      <c r="I12" s="6">
        <v>0</v>
      </c>
    </row>
    <row r="13" spans="1:33" x14ac:dyDescent="0.25">
      <c r="A13" s="5" t="s">
        <v>75</v>
      </c>
      <c r="B13" s="8">
        <v>70000</v>
      </c>
      <c r="C13" s="8">
        <v>0</v>
      </c>
      <c r="D13" s="8">
        <f t="shared" si="3"/>
        <v>70000</v>
      </c>
      <c r="E13" s="8">
        <f>D13*60%</f>
        <v>42000</v>
      </c>
      <c r="F13" s="8">
        <f t="shared" si="4"/>
        <v>28000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>D14*60%</f>
        <v>0</v>
      </c>
      <c r="F14" s="8">
        <f t="shared" si="4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/>
      <c r="F15" s="8">
        <f t="shared" si="4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>D16*60%</f>
        <v>0</v>
      </c>
      <c r="F16" s="8">
        <f t="shared" si="4"/>
        <v>0</v>
      </c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>D17*60%</f>
        <v>0</v>
      </c>
      <c r="F17" s="8">
        <f t="shared" si="4"/>
        <v>0</v>
      </c>
      <c r="I17" s="6">
        <v>0</v>
      </c>
    </row>
    <row r="18" spans="1:33" x14ac:dyDescent="0.25">
      <c r="A18" s="13" t="s">
        <v>39</v>
      </c>
      <c r="B18" s="14">
        <f>SUM(B12:B12)</f>
        <v>700000</v>
      </c>
      <c r="C18" s="14">
        <f>SUM(C12:C12)</f>
        <v>160000</v>
      </c>
      <c r="D18" s="14">
        <f>SUM(D12:D12)</f>
        <v>540000</v>
      </c>
      <c r="E18" s="14">
        <f>SUM(E12:E17)</f>
        <v>366000</v>
      </c>
      <c r="F18" s="14">
        <f>SUM(F12:F17)</f>
        <v>244000</v>
      </c>
      <c r="I18" s="2">
        <f>SUM(I2:I14)</f>
        <v>130000</v>
      </c>
    </row>
    <row r="19" spans="1:33" x14ac:dyDescent="0.25">
      <c r="A19" s="15" t="s">
        <v>40</v>
      </c>
      <c r="B19" s="16"/>
      <c r="C19" s="16"/>
      <c r="D19" s="16"/>
      <c r="E19" s="16"/>
      <c r="F19" s="16"/>
      <c r="H19" s="9" t="s">
        <v>13</v>
      </c>
    </row>
    <row r="20" spans="1:33" x14ac:dyDescent="0.25">
      <c r="A20" s="5"/>
      <c r="B20" s="8">
        <v>0</v>
      </c>
      <c r="C20" s="8">
        <v>0</v>
      </c>
      <c r="D20" s="8">
        <f t="shared" ref="D20:D27" si="5">B20-C20</f>
        <v>0</v>
      </c>
      <c r="E20" s="19">
        <f t="shared" ref="E20:E27" si="6">D20*60%</f>
        <v>0</v>
      </c>
      <c r="F20" s="19">
        <f t="shared" ref="F20:F27" si="7">D20*40%</f>
        <v>0</v>
      </c>
      <c r="H20" s="9" t="s">
        <v>7</v>
      </c>
    </row>
    <row r="21" spans="1:33" x14ac:dyDescent="0.25">
      <c r="A21" s="5"/>
      <c r="B21" s="8">
        <v>0</v>
      </c>
      <c r="C21" s="8">
        <v>0</v>
      </c>
      <c r="D21" s="8">
        <f t="shared" si="5"/>
        <v>0</v>
      </c>
      <c r="E21" s="8">
        <f t="shared" si="6"/>
        <v>0</v>
      </c>
      <c r="F21" s="8">
        <f t="shared" si="7"/>
        <v>0</v>
      </c>
      <c r="H21" s="9" t="s">
        <v>12</v>
      </c>
      <c r="I21" s="10">
        <f>E98</f>
        <v>1122000</v>
      </c>
    </row>
    <row r="22" spans="1:33" x14ac:dyDescent="0.25">
      <c r="A22" s="5"/>
      <c r="B22" s="8">
        <v>0</v>
      </c>
      <c r="C22" s="8">
        <v>0</v>
      </c>
      <c r="D22" s="8">
        <f t="shared" si="5"/>
        <v>0</v>
      </c>
      <c r="E22" s="8">
        <f t="shared" si="6"/>
        <v>0</v>
      </c>
      <c r="F22" s="8">
        <f t="shared" si="7"/>
        <v>0</v>
      </c>
      <c r="I22" s="10">
        <f>I18</f>
        <v>130000</v>
      </c>
    </row>
    <row r="23" spans="1:33" x14ac:dyDescent="0.25">
      <c r="A23" s="5"/>
      <c r="B23" s="8">
        <v>0</v>
      </c>
      <c r="C23" s="8">
        <v>0</v>
      </c>
      <c r="D23" s="8">
        <f t="shared" si="5"/>
        <v>0</v>
      </c>
      <c r="E23" s="8">
        <f t="shared" si="6"/>
        <v>0</v>
      </c>
      <c r="F23" s="8">
        <f t="shared" si="7"/>
        <v>0</v>
      </c>
      <c r="I23" s="10">
        <f>I21-I22</f>
        <v>992000</v>
      </c>
    </row>
    <row r="24" spans="1:33" x14ac:dyDescent="0.25">
      <c r="A24" s="5"/>
      <c r="B24" s="8">
        <v>0</v>
      </c>
      <c r="C24" s="8">
        <v>0</v>
      </c>
      <c r="D24" s="8">
        <f t="shared" si="5"/>
        <v>0</v>
      </c>
      <c r="E24" s="8">
        <f t="shared" si="6"/>
        <v>0</v>
      </c>
      <c r="F24" s="8">
        <f t="shared" si="7"/>
        <v>0</v>
      </c>
    </row>
    <row r="25" spans="1:33" x14ac:dyDescent="0.25">
      <c r="A25" s="5"/>
      <c r="B25" s="8">
        <v>0</v>
      </c>
      <c r="C25" s="8">
        <v>0</v>
      </c>
      <c r="D25" s="8">
        <f t="shared" si="5"/>
        <v>0</v>
      </c>
      <c r="E25" s="8">
        <f t="shared" si="6"/>
        <v>0</v>
      </c>
      <c r="F25" s="8">
        <f t="shared" si="7"/>
        <v>0</v>
      </c>
      <c r="H25" s="2"/>
    </row>
    <row r="26" spans="1:33" x14ac:dyDescent="0.25">
      <c r="A26" s="5"/>
      <c r="B26" s="8">
        <v>0</v>
      </c>
      <c r="C26" s="8">
        <v>0</v>
      </c>
      <c r="D26" s="8">
        <f t="shared" si="5"/>
        <v>0</v>
      </c>
      <c r="E26" s="8">
        <f t="shared" si="6"/>
        <v>0</v>
      </c>
      <c r="F26" s="8">
        <f t="shared" si="7"/>
        <v>0</v>
      </c>
    </row>
    <row r="27" spans="1:33" x14ac:dyDescent="0.25">
      <c r="A27" s="5"/>
      <c r="B27" s="8">
        <v>0</v>
      </c>
      <c r="C27" s="8">
        <v>0</v>
      </c>
      <c r="D27" s="8">
        <f t="shared" si="5"/>
        <v>0</v>
      </c>
      <c r="E27" s="8">
        <f t="shared" si="6"/>
        <v>0</v>
      </c>
      <c r="F27" s="8">
        <f t="shared" si="7"/>
        <v>0</v>
      </c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  <c r="H28" s="25"/>
    </row>
    <row r="29" spans="1:33" x14ac:dyDescent="0.25">
      <c r="A29" s="20" t="s">
        <v>51</v>
      </c>
      <c r="B29" s="21"/>
      <c r="C29" s="21"/>
      <c r="D29" s="21"/>
      <c r="E29" s="21"/>
      <c r="F29" s="21"/>
      <c r="H29" s="24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8">B30-C30</f>
        <v>0</v>
      </c>
      <c r="E30" s="8">
        <f t="shared" ref="E30:E36" si="9">D30*60%</f>
        <v>0</v>
      </c>
      <c r="F30" s="8">
        <f t="shared" ref="F30:F36" si="10">D30*40%</f>
        <v>0</v>
      </c>
      <c r="G30"/>
      <c r="H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8"/>
        <v>0</v>
      </c>
      <c r="E31" s="8">
        <f t="shared" si="9"/>
        <v>0</v>
      </c>
      <c r="F31" s="8">
        <f t="shared" si="10"/>
        <v>0</v>
      </c>
      <c r="G31"/>
      <c r="H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8"/>
        <v>0</v>
      </c>
      <c r="E32" s="8">
        <f t="shared" si="9"/>
        <v>0</v>
      </c>
      <c r="F32" s="8">
        <f t="shared" si="10"/>
        <v>0</v>
      </c>
    </row>
    <row r="33" spans="1:6" x14ac:dyDescent="0.25">
      <c r="A33" s="5"/>
      <c r="B33" s="8">
        <v>0</v>
      </c>
      <c r="C33" s="8">
        <v>0</v>
      </c>
      <c r="D33" s="8">
        <f t="shared" si="8"/>
        <v>0</v>
      </c>
      <c r="E33" s="8">
        <f t="shared" si="9"/>
        <v>0</v>
      </c>
      <c r="F33" s="8">
        <f t="shared" si="10"/>
        <v>0</v>
      </c>
    </row>
    <row r="34" spans="1:6" x14ac:dyDescent="0.25">
      <c r="A34" s="5"/>
      <c r="B34" s="8">
        <v>0</v>
      </c>
      <c r="C34" s="8">
        <v>0</v>
      </c>
      <c r="D34" s="8">
        <f t="shared" si="8"/>
        <v>0</v>
      </c>
      <c r="E34" s="8">
        <f t="shared" si="9"/>
        <v>0</v>
      </c>
      <c r="F34" s="8">
        <f t="shared" si="10"/>
        <v>0</v>
      </c>
    </row>
    <row r="35" spans="1:6" x14ac:dyDescent="0.25">
      <c r="A35" s="5"/>
      <c r="B35" s="8">
        <v>0</v>
      </c>
      <c r="C35" s="8">
        <v>0</v>
      </c>
      <c r="D35" s="8">
        <f t="shared" si="8"/>
        <v>0</v>
      </c>
      <c r="E35" s="8">
        <f t="shared" si="9"/>
        <v>0</v>
      </c>
      <c r="F35" s="8">
        <f t="shared" si="10"/>
        <v>0</v>
      </c>
    </row>
    <row r="36" spans="1:6" x14ac:dyDescent="0.25">
      <c r="A36" s="5"/>
      <c r="B36" s="8">
        <v>0</v>
      </c>
      <c r="C36" s="8">
        <v>0</v>
      </c>
      <c r="D36" s="8">
        <f t="shared" si="8"/>
        <v>0</v>
      </c>
      <c r="E36" s="8">
        <f t="shared" si="9"/>
        <v>0</v>
      </c>
      <c r="F36" s="8">
        <f t="shared" si="10"/>
        <v>0</v>
      </c>
    </row>
    <row r="37" spans="1:6" x14ac:dyDescent="0.25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64</v>
      </c>
      <c r="B39" s="29">
        <v>210000</v>
      </c>
      <c r="C39" s="29">
        <v>28000</v>
      </c>
      <c r="D39" s="29">
        <f t="shared" ref="D39:D63" si="11">B39-C39</f>
        <v>182000</v>
      </c>
      <c r="E39" s="29">
        <v>126000</v>
      </c>
      <c r="F39" s="29">
        <v>84000</v>
      </c>
    </row>
    <row r="40" spans="1:6" x14ac:dyDescent="0.25">
      <c r="A40" s="28" t="s">
        <v>66</v>
      </c>
      <c r="B40" s="29">
        <v>60000</v>
      </c>
      <c r="C40" s="29">
        <v>0</v>
      </c>
      <c r="D40" s="29">
        <f t="shared" si="11"/>
        <v>60000</v>
      </c>
      <c r="E40" s="29">
        <f t="shared" ref="E40:E63" si="12">D40*60%</f>
        <v>36000</v>
      </c>
      <c r="F40" s="29">
        <f t="shared" ref="F40:F63" si="13">D40*40%</f>
        <v>24000</v>
      </c>
    </row>
    <row r="41" spans="1:6" x14ac:dyDescent="0.25">
      <c r="A41" s="28" t="s">
        <v>67</v>
      </c>
      <c r="B41" s="29">
        <v>60000</v>
      </c>
      <c r="C41" s="29">
        <v>0</v>
      </c>
      <c r="D41" s="29">
        <f t="shared" si="11"/>
        <v>60000</v>
      </c>
      <c r="E41" s="29">
        <f t="shared" si="12"/>
        <v>36000</v>
      </c>
      <c r="F41" s="29">
        <f t="shared" si="13"/>
        <v>24000</v>
      </c>
    </row>
    <row r="42" spans="1:6" x14ac:dyDescent="0.25">
      <c r="A42" s="28" t="s">
        <v>68</v>
      </c>
      <c r="B42" s="29">
        <v>50000</v>
      </c>
      <c r="C42" s="29">
        <v>0</v>
      </c>
      <c r="D42" s="29">
        <f t="shared" si="11"/>
        <v>50000</v>
      </c>
      <c r="E42" s="29">
        <f t="shared" si="12"/>
        <v>30000</v>
      </c>
      <c r="F42" s="29">
        <f t="shared" si="13"/>
        <v>20000</v>
      </c>
    </row>
    <row r="43" spans="1:6" x14ac:dyDescent="0.25">
      <c r="A43" s="28" t="s">
        <v>69</v>
      </c>
      <c r="B43" s="29">
        <v>70000</v>
      </c>
      <c r="C43" s="29">
        <v>0</v>
      </c>
      <c r="D43" s="29">
        <f t="shared" si="11"/>
        <v>70000</v>
      </c>
      <c r="E43" s="29">
        <f t="shared" si="12"/>
        <v>42000</v>
      </c>
      <c r="F43" s="29">
        <f t="shared" si="13"/>
        <v>28000</v>
      </c>
    </row>
    <row r="44" spans="1:6" x14ac:dyDescent="0.25">
      <c r="A44" s="28" t="s">
        <v>70</v>
      </c>
      <c r="B44" s="29">
        <v>50000</v>
      </c>
      <c r="C44" s="29">
        <v>0</v>
      </c>
      <c r="D44" s="29">
        <f t="shared" si="11"/>
        <v>50000</v>
      </c>
      <c r="E44" s="29">
        <f t="shared" si="12"/>
        <v>30000</v>
      </c>
      <c r="F44" s="29">
        <f t="shared" si="13"/>
        <v>20000</v>
      </c>
    </row>
    <row r="45" spans="1:6" x14ac:dyDescent="0.25">
      <c r="A45" s="28" t="s">
        <v>74</v>
      </c>
      <c r="B45" s="29">
        <v>50000</v>
      </c>
      <c r="C45" s="29">
        <v>0</v>
      </c>
      <c r="D45" s="29">
        <f t="shared" si="11"/>
        <v>50000</v>
      </c>
      <c r="E45" s="29">
        <f t="shared" si="12"/>
        <v>30000</v>
      </c>
      <c r="F45" s="29">
        <f t="shared" si="13"/>
        <v>20000</v>
      </c>
    </row>
    <row r="46" spans="1:6" x14ac:dyDescent="0.25">
      <c r="A46" s="28" t="s">
        <v>76</v>
      </c>
      <c r="B46" s="29">
        <v>50000</v>
      </c>
      <c r="C46" s="29">
        <v>0</v>
      </c>
      <c r="D46" s="29">
        <f t="shared" si="11"/>
        <v>50000</v>
      </c>
      <c r="E46" s="29">
        <f t="shared" si="12"/>
        <v>30000</v>
      </c>
      <c r="F46" s="29">
        <f t="shared" si="13"/>
        <v>20000</v>
      </c>
    </row>
    <row r="47" spans="1:6" x14ac:dyDescent="0.25">
      <c r="A47" s="28" t="s">
        <v>77</v>
      </c>
      <c r="B47" s="29">
        <v>150000</v>
      </c>
      <c r="C47" s="29">
        <v>0</v>
      </c>
      <c r="D47" s="29">
        <f t="shared" si="11"/>
        <v>150000</v>
      </c>
      <c r="E47" s="29">
        <f t="shared" si="12"/>
        <v>90000</v>
      </c>
      <c r="F47" s="29">
        <f t="shared" si="13"/>
        <v>60000</v>
      </c>
    </row>
    <row r="48" spans="1:6" x14ac:dyDescent="0.25">
      <c r="A48" s="28" t="s">
        <v>78</v>
      </c>
      <c r="B48" s="29">
        <v>50000</v>
      </c>
      <c r="C48" s="29">
        <v>0</v>
      </c>
      <c r="D48" s="29">
        <f t="shared" si="11"/>
        <v>50000</v>
      </c>
      <c r="E48" s="29">
        <f t="shared" si="12"/>
        <v>30000</v>
      </c>
      <c r="F48" s="29">
        <f t="shared" si="13"/>
        <v>20000</v>
      </c>
    </row>
    <row r="49" spans="1:6" x14ac:dyDescent="0.25">
      <c r="A49" s="28" t="s">
        <v>79</v>
      </c>
      <c r="B49" s="29">
        <v>50000</v>
      </c>
      <c r="C49" s="29">
        <v>0</v>
      </c>
      <c r="D49" s="29">
        <f t="shared" si="11"/>
        <v>50000</v>
      </c>
      <c r="E49" s="29">
        <f t="shared" si="12"/>
        <v>30000</v>
      </c>
      <c r="F49" s="29">
        <f t="shared" si="13"/>
        <v>20000</v>
      </c>
    </row>
    <row r="50" spans="1:6" x14ac:dyDescent="0.25">
      <c r="A50" s="28" t="s">
        <v>80</v>
      </c>
      <c r="B50" s="29">
        <v>60000</v>
      </c>
      <c r="C50" s="29">
        <v>0</v>
      </c>
      <c r="D50" s="29">
        <f t="shared" si="11"/>
        <v>60000</v>
      </c>
      <c r="E50" s="29">
        <f t="shared" si="12"/>
        <v>36000</v>
      </c>
      <c r="F50" s="29">
        <f t="shared" si="13"/>
        <v>24000</v>
      </c>
    </row>
    <row r="51" spans="1:6" x14ac:dyDescent="0.25">
      <c r="A51" s="28" t="s">
        <v>82</v>
      </c>
      <c r="B51" s="29">
        <v>50000</v>
      </c>
      <c r="C51" s="29">
        <v>0</v>
      </c>
      <c r="D51" s="29">
        <f t="shared" si="11"/>
        <v>50000</v>
      </c>
      <c r="E51" s="29">
        <f t="shared" si="12"/>
        <v>30000</v>
      </c>
      <c r="F51" s="29">
        <f t="shared" si="13"/>
        <v>20000</v>
      </c>
    </row>
    <row r="52" spans="1:6" x14ac:dyDescent="0.25">
      <c r="A52" s="28"/>
      <c r="B52" s="29">
        <v>0</v>
      </c>
      <c r="C52" s="29">
        <v>0</v>
      </c>
      <c r="D52" s="29">
        <f t="shared" si="11"/>
        <v>0</v>
      </c>
      <c r="E52" s="29">
        <f t="shared" si="12"/>
        <v>0</v>
      </c>
      <c r="F52" s="29">
        <f t="shared" si="13"/>
        <v>0</v>
      </c>
    </row>
    <row r="53" spans="1:6" x14ac:dyDescent="0.25">
      <c r="A53" s="28"/>
      <c r="B53" s="29">
        <v>0</v>
      </c>
      <c r="C53" s="29">
        <v>0</v>
      </c>
      <c r="D53" s="29">
        <f t="shared" si="11"/>
        <v>0</v>
      </c>
      <c r="E53" s="29">
        <f t="shared" si="12"/>
        <v>0</v>
      </c>
      <c r="F53" s="29">
        <f t="shared" si="13"/>
        <v>0</v>
      </c>
    </row>
    <row r="54" spans="1:6" x14ac:dyDescent="0.25">
      <c r="A54" s="28"/>
      <c r="B54" s="29">
        <v>0</v>
      </c>
      <c r="C54" s="29">
        <v>0</v>
      </c>
      <c r="D54" s="29">
        <f t="shared" si="11"/>
        <v>0</v>
      </c>
      <c r="E54" s="29">
        <f t="shared" si="12"/>
        <v>0</v>
      </c>
      <c r="F54" s="29">
        <f t="shared" si="13"/>
        <v>0</v>
      </c>
    </row>
    <row r="55" spans="1:6" x14ac:dyDescent="0.25">
      <c r="A55" s="28"/>
      <c r="B55" s="29">
        <v>0</v>
      </c>
      <c r="C55" s="29">
        <v>0</v>
      </c>
      <c r="D55" s="29">
        <f t="shared" si="11"/>
        <v>0</v>
      </c>
      <c r="E55" s="29">
        <f t="shared" si="12"/>
        <v>0</v>
      </c>
      <c r="F55" s="29">
        <f t="shared" si="13"/>
        <v>0</v>
      </c>
    </row>
    <row r="56" spans="1:6" x14ac:dyDescent="0.25">
      <c r="A56" s="28"/>
      <c r="B56" s="29">
        <v>0</v>
      </c>
      <c r="C56" s="29">
        <v>0</v>
      </c>
      <c r="D56" s="29">
        <f t="shared" si="11"/>
        <v>0</v>
      </c>
      <c r="E56" s="29">
        <f t="shared" si="12"/>
        <v>0</v>
      </c>
      <c r="F56" s="29">
        <f t="shared" si="13"/>
        <v>0</v>
      </c>
    </row>
    <row r="57" spans="1:6" x14ac:dyDescent="0.25">
      <c r="A57" s="28"/>
      <c r="B57" s="29">
        <v>0</v>
      </c>
      <c r="C57" s="29">
        <v>0</v>
      </c>
      <c r="D57" s="29">
        <f t="shared" si="11"/>
        <v>0</v>
      </c>
      <c r="E57" s="29">
        <f t="shared" si="12"/>
        <v>0</v>
      </c>
      <c r="F57" s="29">
        <f t="shared" si="13"/>
        <v>0</v>
      </c>
    </row>
    <row r="58" spans="1:6" x14ac:dyDescent="0.25">
      <c r="A58" s="28"/>
      <c r="B58" s="29">
        <v>0</v>
      </c>
      <c r="C58" s="29">
        <v>0</v>
      </c>
      <c r="D58" s="29">
        <f t="shared" si="11"/>
        <v>0</v>
      </c>
      <c r="E58" s="29">
        <f t="shared" si="12"/>
        <v>0</v>
      </c>
      <c r="F58" s="29">
        <f t="shared" si="13"/>
        <v>0</v>
      </c>
    </row>
    <row r="59" spans="1:6" x14ac:dyDescent="0.25">
      <c r="A59" s="30"/>
      <c r="B59" s="29">
        <v>0</v>
      </c>
      <c r="C59" s="29">
        <v>0</v>
      </c>
      <c r="D59" s="29">
        <f t="shared" si="11"/>
        <v>0</v>
      </c>
      <c r="E59" s="29">
        <f t="shared" si="12"/>
        <v>0</v>
      </c>
      <c r="F59" s="29">
        <f t="shared" si="13"/>
        <v>0</v>
      </c>
    </row>
    <row r="60" spans="1:6" x14ac:dyDescent="0.25">
      <c r="A60" s="28"/>
      <c r="B60" s="29">
        <v>0</v>
      </c>
      <c r="C60" s="29">
        <v>0</v>
      </c>
      <c r="D60" s="29">
        <f t="shared" si="11"/>
        <v>0</v>
      </c>
      <c r="E60" s="29">
        <f t="shared" si="12"/>
        <v>0</v>
      </c>
      <c r="F60" s="29">
        <f t="shared" si="13"/>
        <v>0</v>
      </c>
    </row>
    <row r="61" spans="1:6" x14ac:dyDescent="0.25">
      <c r="A61" s="28"/>
      <c r="B61" s="29">
        <v>0</v>
      </c>
      <c r="C61" s="29">
        <v>0</v>
      </c>
      <c r="D61" s="29">
        <f t="shared" si="11"/>
        <v>0</v>
      </c>
      <c r="E61" s="29">
        <f t="shared" si="12"/>
        <v>0</v>
      </c>
      <c r="F61" s="29">
        <f t="shared" si="13"/>
        <v>0</v>
      </c>
    </row>
    <row r="62" spans="1:6" x14ac:dyDescent="0.25">
      <c r="A62" s="28"/>
      <c r="B62" s="29">
        <v>0</v>
      </c>
      <c r="C62" s="29">
        <v>0</v>
      </c>
      <c r="D62" s="29">
        <f t="shared" si="11"/>
        <v>0</v>
      </c>
      <c r="E62" s="29">
        <f t="shared" si="12"/>
        <v>0</v>
      </c>
      <c r="F62" s="29">
        <f t="shared" si="13"/>
        <v>0</v>
      </c>
    </row>
    <row r="63" spans="1:6" x14ac:dyDescent="0.25">
      <c r="A63" s="28"/>
      <c r="B63" s="29">
        <v>0</v>
      </c>
      <c r="C63" s="29">
        <v>0</v>
      </c>
      <c r="D63" s="29">
        <f t="shared" si="11"/>
        <v>0</v>
      </c>
      <c r="E63" s="29">
        <f t="shared" si="12"/>
        <v>0</v>
      </c>
      <c r="F63" s="29">
        <f t="shared" si="13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SUM(E39:E57)</f>
        <v>576000</v>
      </c>
      <c r="F64" s="32">
        <f>SUM(F39:F62)</f>
        <v>384000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4">B66-C66</f>
        <v>0</v>
      </c>
      <c r="E66" s="8">
        <f t="shared" ref="E66:E78" si="15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4"/>
        <v>0</v>
      </c>
      <c r="E67" s="8">
        <f t="shared" si="15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4"/>
        <v>0</v>
      </c>
      <c r="E68" s="8">
        <f t="shared" si="15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4"/>
        <v>0</v>
      </c>
      <c r="E69" s="8">
        <f t="shared" si="15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4"/>
        <v>0</v>
      </c>
      <c r="E70" s="8">
        <f t="shared" si="15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4"/>
        <v>0</v>
      </c>
      <c r="E71" s="8">
        <f t="shared" si="15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4"/>
        <v>0</v>
      </c>
      <c r="E72" s="8">
        <f t="shared" si="15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4"/>
        <v>0</v>
      </c>
      <c r="E73" s="8">
        <f t="shared" si="15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4"/>
        <v>0</v>
      </c>
      <c r="E74" s="8">
        <f t="shared" si="15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4"/>
        <v>0</v>
      </c>
      <c r="E77" s="8">
        <f t="shared" si="15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4"/>
        <v>0</v>
      </c>
      <c r="E78" s="8">
        <f t="shared" si="15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6">B82-C82</f>
        <v>0</v>
      </c>
      <c r="E82" s="29">
        <f t="shared" ref="E82:E87" si="17">D82*60%</f>
        <v>0</v>
      </c>
      <c r="F82" s="29">
        <f t="shared" ref="F82:F87" si="18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6"/>
        <v>0</v>
      </c>
      <c r="E83" s="29">
        <f t="shared" si="17"/>
        <v>0</v>
      </c>
      <c r="F83" s="29">
        <f t="shared" si="18"/>
        <v>0</v>
      </c>
    </row>
    <row r="84" spans="1:6" x14ac:dyDescent="0.25">
      <c r="A84" s="28"/>
      <c r="B84" s="29">
        <v>0</v>
      </c>
      <c r="C84" s="29">
        <v>0</v>
      </c>
      <c r="D84" s="29">
        <f t="shared" si="16"/>
        <v>0</v>
      </c>
      <c r="E84" s="29">
        <f t="shared" si="17"/>
        <v>0</v>
      </c>
      <c r="F84" s="29">
        <f t="shared" si="18"/>
        <v>0</v>
      </c>
    </row>
    <row r="85" spans="1:6" x14ac:dyDescent="0.25">
      <c r="A85" s="28"/>
      <c r="B85" s="29">
        <v>0</v>
      </c>
      <c r="C85" s="29">
        <v>0</v>
      </c>
      <c r="D85" s="29">
        <f t="shared" si="16"/>
        <v>0</v>
      </c>
      <c r="E85" s="29">
        <f t="shared" si="17"/>
        <v>0</v>
      </c>
      <c r="F85" s="29">
        <f t="shared" si="18"/>
        <v>0</v>
      </c>
    </row>
    <row r="86" spans="1:6" x14ac:dyDescent="0.25">
      <c r="A86" s="28"/>
      <c r="B86" s="29">
        <v>0</v>
      </c>
      <c r="C86" s="29">
        <v>0</v>
      </c>
      <c r="D86" s="29">
        <f t="shared" si="16"/>
        <v>0</v>
      </c>
      <c r="E86" s="29">
        <f t="shared" si="17"/>
        <v>0</v>
      </c>
      <c r="F86" s="29">
        <f t="shared" si="18"/>
        <v>0</v>
      </c>
    </row>
    <row r="87" spans="1:6" x14ac:dyDescent="0.25">
      <c r="A87" s="28"/>
      <c r="B87" s="29">
        <v>0</v>
      </c>
      <c r="C87" s="29">
        <v>0</v>
      </c>
      <c r="D87" s="29">
        <f t="shared" si="16"/>
        <v>0</v>
      </c>
      <c r="E87" s="29">
        <f t="shared" si="17"/>
        <v>0</v>
      </c>
      <c r="F87" s="29">
        <f t="shared" si="18"/>
        <v>0</v>
      </c>
    </row>
    <row r="88" spans="1:6" x14ac:dyDescent="0.25">
      <c r="A88" s="39" t="s">
        <v>54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19">B91-C91</f>
        <v>0</v>
      </c>
      <c r="E91" s="29">
        <f t="shared" ref="E91:E96" si="20">D91*60%</f>
        <v>0</v>
      </c>
      <c r="F91" s="29">
        <f t="shared" ref="F91:F96" si="21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19"/>
        <v>0</v>
      </c>
      <c r="E92" s="29">
        <f t="shared" si="20"/>
        <v>0</v>
      </c>
      <c r="F92" s="29">
        <f t="shared" si="21"/>
        <v>0</v>
      </c>
    </row>
    <row r="93" spans="1:6" x14ac:dyDescent="0.25">
      <c r="A93" s="28"/>
      <c r="B93" s="29">
        <v>0</v>
      </c>
      <c r="C93" s="29">
        <v>0</v>
      </c>
      <c r="D93" s="29">
        <f t="shared" si="19"/>
        <v>0</v>
      </c>
      <c r="E93" s="29">
        <f t="shared" si="20"/>
        <v>0</v>
      </c>
      <c r="F93" s="29">
        <f t="shared" si="21"/>
        <v>0</v>
      </c>
    </row>
    <row r="94" spans="1:6" x14ac:dyDescent="0.25">
      <c r="A94" s="28"/>
      <c r="B94" s="29">
        <v>0</v>
      </c>
      <c r="C94" s="29">
        <v>0</v>
      </c>
      <c r="D94" s="29">
        <f t="shared" si="19"/>
        <v>0</v>
      </c>
      <c r="E94" s="29">
        <f t="shared" si="20"/>
        <v>0</v>
      </c>
      <c r="F94" s="29">
        <f t="shared" si="21"/>
        <v>0</v>
      </c>
    </row>
    <row r="95" spans="1:6" x14ac:dyDescent="0.25">
      <c r="A95" s="28"/>
      <c r="B95" s="29">
        <v>0</v>
      </c>
      <c r="C95" s="29">
        <v>0</v>
      </c>
      <c r="D95" s="29">
        <f t="shared" si="19"/>
        <v>0</v>
      </c>
      <c r="E95" s="29">
        <f t="shared" si="20"/>
        <v>0</v>
      </c>
      <c r="F95" s="29">
        <f t="shared" si="21"/>
        <v>0</v>
      </c>
    </row>
    <row r="96" spans="1:6" x14ac:dyDescent="0.25">
      <c r="A96" s="28"/>
      <c r="B96" s="29">
        <v>0</v>
      </c>
      <c r="C96" s="29">
        <v>0</v>
      </c>
      <c r="D96" s="29">
        <f t="shared" si="19"/>
        <v>0</v>
      </c>
      <c r="E96" s="29">
        <f t="shared" si="20"/>
        <v>0</v>
      </c>
      <c r="F96" s="29">
        <f t="shared" si="21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1000000</v>
      </c>
      <c r="C98" s="27">
        <f>C97+C88+C79+C75+C64+C37+C28+C18+C10</f>
        <v>160000</v>
      </c>
      <c r="D98" s="27">
        <f>D97+D88+D79+D75+D64+D37+D28+D18+D10</f>
        <v>840000</v>
      </c>
      <c r="E98" s="27">
        <f>E97+E88+E79+E75+E64+E37+E28+E18+E10</f>
        <v>1122000</v>
      </c>
      <c r="F98" s="27">
        <f>F97+F88+F79+F75+F64+F37+F28+F18+F10</f>
        <v>748000</v>
      </c>
    </row>
  </sheetData>
  <autoFilter ref="A1:F82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101" sqref="D10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194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187</v>
      </c>
      <c r="B4" s="8">
        <v>100000</v>
      </c>
      <c r="C4" s="8">
        <v>50000</v>
      </c>
      <c r="D4" s="8">
        <f t="shared" si="0"/>
        <v>50000</v>
      </c>
      <c r="E4" s="8">
        <f t="shared" si="1"/>
        <v>30000</v>
      </c>
      <c r="F4" s="8">
        <f t="shared" si="2"/>
        <v>20000</v>
      </c>
      <c r="H4" s="5"/>
      <c r="I4" s="6">
        <v>0</v>
      </c>
    </row>
    <row r="5" spans="1:33" x14ac:dyDescent="0.25">
      <c r="A5" s="5" t="s">
        <v>197</v>
      </c>
      <c r="B5" s="8">
        <v>100000</v>
      </c>
      <c r="C5" s="8">
        <v>0</v>
      </c>
      <c r="D5" s="8">
        <f t="shared" si="0"/>
        <v>100000</v>
      </c>
      <c r="E5" s="8">
        <f t="shared" si="1"/>
        <v>60000</v>
      </c>
      <c r="F5" s="8">
        <f t="shared" si="2"/>
        <v>40000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SUM(B3:B8)</f>
        <v>280000</v>
      </c>
      <c r="C10" s="12">
        <f>SUM(C3:C9)</f>
        <v>50000</v>
      </c>
      <c r="D10" s="12">
        <f>SUM(D3:D9)</f>
        <v>230000</v>
      </c>
      <c r="E10" s="12">
        <f>SUM(E3:E9)</f>
        <v>138000</v>
      </c>
      <c r="F10" s="12">
        <f>SUM(F3:F9)</f>
        <v>92000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195</v>
      </c>
      <c r="B76" s="35"/>
      <c r="C76" s="35"/>
      <c r="D76" s="35"/>
      <c r="E76" s="35"/>
      <c r="F76" s="35"/>
    </row>
    <row r="77" spans="1:6" x14ac:dyDescent="0.25">
      <c r="A77" s="5" t="s">
        <v>196</v>
      </c>
      <c r="B77" s="8">
        <v>60000</v>
      </c>
      <c r="C77" s="8">
        <v>40000</v>
      </c>
      <c r="D77" s="8">
        <f t="shared" si="15"/>
        <v>20000</v>
      </c>
      <c r="E77" s="8">
        <f t="shared" si="16"/>
        <v>20000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300</v>
      </c>
      <c r="B79" s="35">
        <f>SUM(B77:B78)</f>
        <v>60000</v>
      </c>
      <c r="C79" s="35">
        <f>SUM(C77:C78)</f>
        <v>40000</v>
      </c>
      <c r="D79" s="35">
        <f>SUM(D77:D78)</f>
        <v>20000</v>
      </c>
      <c r="E79" s="35">
        <f>SUM(E77:E78)</f>
        <v>20000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340000</v>
      </c>
      <c r="C98" s="27">
        <f>C97+C88+C79+C75+C64+C37+C28+C18+C10</f>
        <v>90000</v>
      </c>
      <c r="D98" s="27">
        <f>D97+D88+D79+D75+D64+D37+D28+D18+D10</f>
        <v>250000</v>
      </c>
      <c r="E98" s="27">
        <f>E97+E88+E79+E75+E64+E37+E28+E18+E10</f>
        <v>158000</v>
      </c>
      <c r="F98" s="27">
        <f>F97+F88+F79+F75+F64+F37+F28+F18+F10</f>
        <v>92000</v>
      </c>
    </row>
  </sheetData>
  <autoFilter ref="A1:F82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8"/>
  <sheetViews>
    <sheetView zoomScale="80" zoomScaleNormal="80" workbookViewId="0">
      <selection activeCell="E45" sqref="E4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81</v>
      </c>
      <c r="I2" s="23">
        <v>100000</v>
      </c>
    </row>
    <row r="3" spans="1:33" x14ac:dyDescent="0.25">
      <c r="A3" s="5" t="s">
        <v>114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8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218</v>
      </c>
      <c r="B4" s="8">
        <v>70000</v>
      </c>
      <c r="C4" s="8">
        <v>0</v>
      </c>
      <c r="D4" s="8">
        <f t="shared" si="0"/>
        <v>70000</v>
      </c>
      <c r="E4" s="8">
        <f t="shared" si="1"/>
        <v>42000</v>
      </c>
      <c r="F4" s="8">
        <f t="shared" si="2"/>
        <v>28000</v>
      </c>
      <c r="H4" s="5"/>
      <c r="I4" s="6">
        <v>0</v>
      </c>
    </row>
    <row r="5" spans="1:33" x14ac:dyDescent="0.25">
      <c r="A5" s="5" t="s">
        <v>225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 t="s">
        <v>236</v>
      </c>
      <c r="B6" s="8">
        <v>300000</v>
      </c>
      <c r="C6" s="8">
        <v>0</v>
      </c>
      <c r="D6" s="8">
        <f t="shared" si="0"/>
        <v>300000</v>
      </c>
      <c r="E6" s="8">
        <f t="shared" si="1"/>
        <v>180000</v>
      </c>
      <c r="F6" s="8">
        <f t="shared" si="2"/>
        <v>120000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>D9*60%</f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500000</v>
      </c>
      <c r="C10" s="12">
        <f>SUM(C3:C9)</f>
        <v>0</v>
      </c>
      <c r="D10" s="12">
        <f>SUM(D3:D9)</f>
        <v>500000</v>
      </c>
      <c r="E10" s="12">
        <f>SUM(E3:E9)</f>
        <v>300000</v>
      </c>
      <c r="F10" s="12">
        <f>SUM(F3:F9)</f>
        <v>200000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214</v>
      </c>
      <c r="B12" s="8">
        <v>230000</v>
      </c>
      <c r="C12" s="8">
        <v>120000</v>
      </c>
      <c r="D12" s="8">
        <f t="shared" ref="D12:D17" si="3">B12-C12</f>
        <v>110000</v>
      </c>
      <c r="E12" s="8">
        <f t="shared" ref="E12:E17" si="4">D12*60%</f>
        <v>66000</v>
      </c>
      <c r="F12" s="8">
        <f t="shared" ref="F12:F17" si="5">D12*40%</f>
        <v>44000</v>
      </c>
      <c r="H12" s="5"/>
      <c r="I12" s="6">
        <v>0</v>
      </c>
    </row>
    <row r="13" spans="1:33" x14ac:dyDescent="0.25">
      <c r="A13" s="5" t="s">
        <v>219</v>
      </c>
      <c r="B13" s="8">
        <v>80000</v>
      </c>
      <c r="C13" s="8">
        <v>0</v>
      </c>
      <c r="D13" s="8">
        <f t="shared" si="3"/>
        <v>80000</v>
      </c>
      <c r="E13" s="8">
        <f t="shared" si="4"/>
        <v>48000</v>
      </c>
      <c r="F13" s="8">
        <f t="shared" si="5"/>
        <v>32000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230000</v>
      </c>
      <c r="C18" s="14">
        <f>SUM(C12:C12)</f>
        <v>120000</v>
      </c>
      <c r="D18" s="14">
        <f>SUM(D12:D12)</f>
        <v>110000</v>
      </c>
      <c r="E18" s="14">
        <f>SUM(E12:E17)</f>
        <v>114000</v>
      </c>
      <c r="F18" s="14">
        <f>SUM(F12:F17)</f>
        <v>76000</v>
      </c>
      <c r="I18" s="2">
        <f>SUM(I2:I6)</f>
        <v>100000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E108</f>
        <v>2845200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100000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2745200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212</v>
      </c>
      <c r="B30" s="8">
        <v>140000</v>
      </c>
      <c r="C30" s="8">
        <v>0</v>
      </c>
      <c r="D30" s="8">
        <f t="shared" ref="D30:D36" si="9">B30-C30</f>
        <v>140000</v>
      </c>
      <c r="E30" s="8">
        <f t="shared" ref="E30:E36" si="10">D30*60%</f>
        <v>84000</v>
      </c>
      <c r="F30" s="8">
        <f>D30*40%</f>
        <v>56000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229</v>
      </c>
      <c r="B31" s="8">
        <v>750000</v>
      </c>
      <c r="C31" s="8">
        <v>60000</v>
      </c>
      <c r="D31" s="8">
        <f t="shared" si="9"/>
        <v>690000</v>
      </c>
      <c r="E31" s="8">
        <f t="shared" si="10"/>
        <v>414000</v>
      </c>
      <c r="F31" s="8">
        <f t="shared" ref="F31:F36" si="11">D31*40%</f>
        <v>276000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235</v>
      </c>
      <c r="B32" s="8">
        <v>500000</v>
      </c>
      <c r="C32" s="8">
        <v>250000</v>
      </c>
      <c r="D32" s="8">
        <f t="shared" si="9"/>
        <v>250000</v>
      </c>
      <c r="E32" s="8">
        <f t="shared" si="10"/>
        <v>150000</v>
      </c>
      <c r="F32" s="8">
        <f t="shared" si="11"/>
        <v>100000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1390000</v>
      </c>
      <c r="C37" s="21">
        <f>SUM(C30:C36)</f>
        <v>310000</v>
      </c>
      <c r="D37" s="21">
        <f>SUM(D30:D36)</f>
        <v>1080000</v>
      </c>
      <c r="E37" s="21">
        <f>SUM(E30:E36)</f>
        <v>648000</v>
      </c>
      <c r="F37" s="21">
        <f>SUM(F30:F36)</f>
        <v>432000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198</v>
      </c>
      <c r="B39" s="29">
        <v>60000</v>
      </c>
      <c r="C39" s="29">
        <v>0</v>
      </c>
      <c r="D39" s="29">
        <f t="shared" ref="D39:D63" si="12">B39-C39</f>
        <v>60000</v>
      </c>
      <c r="E39" s="29">
        <f t="shared" ref="E39:E63" si="13">D39*60%</f>
        <v>36000</v>
      </c>
      <c r="F39" s="29">
        <f t="shared" ref="F39:F63" si="14">D39*40%</f>
        <v>24000</v>
      </c>
    </row>
    <row r="40" spans="1:6" x14ac:dyDescent="0.25">
      <c r="A40" s="28" t="s">
        <v>200</v>
      </c>
      <c r="B40" s="29">
        <v>60000</v>
      </c>
      <c r="C40" s="29">
        <v>0</v>
      </c>
      <c r="D40" s="29">
        <f t="shared" si="12"/>
        <v>60000</v>
      </c>
      <c r="E40" s="29">
        <f t="shared" si="13"/>
        <v>36000</v>
      </c>
      <c r="F40" s="29">
        <f t="shared" si="14"/>
        <v>24000</v>
      </c>
    </row>
    <row r="41" spans="1:6" x14ac:dyDescent="0.25">
      <c r="A41" s="28" t="s">
        <v>199</v>
      </c>
      <c r="B41" s="29">
        <v>50000</v>
      </c>
      <c r="C41" s="29">
        <v>0</v>
      </c>
      <c r="D41" s="29">
        <f t="shared" si="12"/>
        <v>50000</v>
      </c>
      <c r="E41" s="29">
        <f t="shared" si="13"/>
        <v>30000</v>
      </c>
      <c r="F41" s="29">
        <f t="shared" si="14"/>
        <v>20000</v>
      </c>
    </row>
    <row r="42" spans="1:6" x14ac:dyDescent="0.25">
      <c r="A42" s="28" t="s">
        <v>201</v>
      </c>
      <c r="B42" s="29">
        <v>50000</v>
      </c>
      <c r="C42" s="29">
        <v>0</v>
      </c>
      <c r="D42" s="29">
        <f t="shared" si="12"/>
        <v>50000</v>
      </c>
      <c r="E42" s="29">
        <f t="shared" si="13"/>
        <v>30000</v>
      </c>
      <c r="F42" s="29">
        <f t="shared" si="14"/>
        <v>20000</v>
      </c>
    </row>
    <row r="43" spans="1:6" x14ac:dyDescent="0.25">
      <c r="A43" s="28" t="s">
        <v>202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203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204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205</v>
      </c>
      <c r="B46" s="29">
        <v>50000</v>
      </c>
      <c r="C46" s="29">
        <v>28000</v>
      </c>
      <c r="D46" s="29">
        <f t="shared" si="12"/>
        <v>22000</v>
      </c>
      <c r="E46" s="29">
        <f t="shared" si="13"/>
        <v>13200</v>
      </c>
      <c r="F46" s="29">
        <f t="shared" si="14"/>
        <v>8800</v>
      </c>
    </row>
    <row r="47" spans="1:6" x14ac:dyDescent="0.25">
      <c r="A47" s="28" t="s">
        <v>206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208</v>
      </c>
      <c r="B48" s="29">
        <v>60000</v>
      </c>
      <c r="C48" s="29">
        <v>0</v>
      </c>
      <c r="D48" s="29">
        <f t="shared" si="12"/>
        <v>60000</v>
      </c>
      <c r="E48" s="29">
        <f t="shared" si="13"/>
        <v>36000</v>
      </c>
      <c r="F48" s="29">
        <f t="shared" si="14"/>
        <v>24000</v>
      </c>
    </row>
    <row r="49" spans="1:6" x14ac:dyDescent="0.25">
      <c r="A49" s="28" t="s">
        <v>207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209</v>
      </c>
      <c r="B50" s="29">
        <v>50000</v>
      </c>
      <c r="C50" s="29">
        <v>0</v>
      </c>
      <c r="D50" s="29">
        <f t="shared" si="12"/>
        <v>50000</v>
      </c>
      <c r="E50" s="29">
        <f t="shared" si="13"/>
        <v>30000</v>
      </c>
      <c r="F50" s="29">
        <f t="shared" si="14"/>
        <v>20000</v>
      </c>
    </row>
    <row r="51" spans="1:6" x14ac:dyDescent="0.25">
      <c r="A51" s="28" t="s">
        <v>210</v>
      </c>
      <c r="B51" s="29">
        <v>60000</v>
      </c>
      <c r="C51" s="29">
        <v>0</v>
      </c>
      <c r="D51" s="29">
        <f t="shared" si="12"/>
        <v>60000</v>
      </c>
      <c r="E51" s="29">
        <f t="shared" si="13"/>
        <v>36000</v>
      </c>
      <c r="F51" s="29">
        <f t="shared" si="14"/>
        <v>24000</v>
      </c>
    </row>
    <row r="52" spans="1:6" x14ac:dyDescent="0.25">
      <c r="A52" s="28" t="s">
        <v>213</v>
      </c>
      <c r="B52" s="29">
        <v>50000</v>
      </c>
      <c r="C52" s="29">
        <v>0</v>
      </c>
      <c r="D52" s="29">
        <f t="shared" si="12"/>
        <v>50000</v>
      </c>
      <c r="E52" s="29">
        <f t="shared" si="13"/>
        <v>30000</v>
      </c>
      <c r="F52" s="29">
        <f t="shared" si="14"/>
        <v>20000</v>
      </c>
    </row>
    <row r="53" spans="1:6" x14ac:dyDescent="0.25">
      <c r="A53" s="28" t="s">
        <v>215</v>
      </c>
      <c r="B53" s="29">
        <v>70000</v>
      </c>
      <c r="C53" s="29">
        <v>0</v>
      </c>
      <c r="D53" s="29">
        <f t="shared" si="12"/>
        <v>70000</v>
      </c>
      <c r="E53" s="29">
        <f t="shared" si="13"/>
        <v>42000</v>
      </c>
      <c r="F53" s="29">
        <f t="shared" si="14"/>
        <v>28000</v>
      </c>
    </row>
    <row r="54" spans="1:6" x14ac:dyDescent="0.25">
      <c r="A54" s="28" t="s">
        <v>216</v>
      </c>
      <c r="B54" s="29">
        <v>80000</v>
      </c>
      <c r="C54" s="29">
        <v>0</v>
      </c>
      <c r="D54" s="29">
        <f t="shared" si="12"/>
        <v>80000</v>
      </c>
      <c r="E54" s="29">
        <f t="shared" si="13"/>
        <v>48000</v>
      </c>
      <c r="F54" s="29">
        <f t="shared" si="14"/>
        <v>32000</v>
      </c>
    </row>
    <row r="55" spans="1:6" x14ac:dyDescent="0.25">
      <c r="A55" s="28" t="s">
        <v>217</v>
      </c>
      <c r="B55" s="29">
        <v>50000</v>
      </c>
      <c r="C55" s="29">
        <v>0</v>
      </c>
      <c r="D55" s="29">
        <f t="shared" si="12"/>
        <v>50000</v>
      </c>
      <c r="E55" s="29">
        <f t="shared" si="13"/>
        <v>30000</v>
      </c>
      <c r="F55" s="29">
        <v>20000</v>
      </c>
    </row>
    <row r="56" spans="1:6" x14ac:dyDescent="0.25">
      <c r="A56" s="28" t="s">
        <v>220</v>
      </c>
      <c r="B56" s="29">
        <v>50000</v>
      </c>
      <c r="C56" s="29">
        <v>0</v>
      </c>
      <c r="D56" s="29">
        <f t="shared" si="12"/>
        <v>50000</v>
      </c>
      <c r="E56" s="29">
        <f t="shared" si="13"/>
        <v>30000</v>
      </c>
      <c r="F56" s="29">
        <f t="shared" si="14"/>
        <v>20000</v>
      </c>
    </row>
    <row r="57" spans="1:6" x14ac:dyDescent="0.25">
      <c r="A57" s="28" t="s">
        <v>221</v>
      </c>
      <c r="B57" s="29">
        <v>50000</v>
      </c>
      <c r="C57" s="29">
        <v>0</v>
      </c>
      <c r="D57" s="29">
        <f t="shared" si="12"/>
        <v>50000</v>
      </c>
      <c r="E57" s="29">
        <f t="shared" si="13"/>
        <v>30000</v>
      </c>
      <c r="F57" s="29">
        <f t="shared" si="14"/>
        <v>20000</v>
      </c>
    </row>
    <row r="58" spans="1:6" x14ac:dyDescent="0.25">
      <c r="A58" s="28" t="s">
        <v>222</v>
      </c>
      <c r="B58" s="29">
        <v>60000</v>
      </c>
      <c r="C58" s="29">
        <v>0</v>
      </c>
      <c r="D58" s="29">
        <f t="shared" si="12"/>
        <v>60000</v>
      </c>
      <c r="E58" s="29">
        <f t="shared" si="13"/>
        <v>36000</v>
      </c>
      <c r="F58" s="29">
        <f t="shared" si="14"/>
        <v>24000</v>
      </c>
    </row>
    <row r="59" spans="1:6" x14ac:dyDescent="0.25">
      <c r="A59" s="30" t="s">
        <v>223</v>
      </c>
      <c r="B59" s="29">
        <v>50000</v>
      </c>
      <c r="C59" s="29">
        <v>0</v>
      </c>
      <c r="D59" s="29">
        <f t="shared" si="12"/>
        <v>50000</v>
      </c>
      <c r="E59" s="29">
        <f t="shared" si="13"/>
        <v>30000</v>
      </c>
      <c r="F59" s="29">
        <f t="shared" si="14"/>
        <v>20000</v>
      </c>
    </row>
    <row r="60" spans="1:6" x14ac:dyDescent="0.25">
      <c r="A60" s="28" t="s">
        <v>224</v>
      </c>
      <c r="B60" s="29">
        <v>50000</v>
      </c>
      <c r="C60" s="29">
        <v>0</v>
      </c>
      <c r="D60" s="29">
        <f t="shared" si="12"/>
        <v>50000</v>
      </c>
      <c r="E60" s="29">
        <f t="shared" si="13"/>
        <v>30000</v>
      </c>
      <c r="F60" s="29">
        <f t="shared" si="14"/>
        <v>20000</v>
      </c>
    </row>
    <row r="61" spans="1:6" x14ac:dyDescent="0.25">
      <c r="A61" s="28" t="s">
        <v>226</v>
      </c>
      <c r="B61" s="29">
        <v>50000</v>
      </c>
      <c r="C61" s="29">
        <v>0</v>
      </c>
      <c r="D61" s="29">
        <f t="shared" si="12"/>
        <v>50000</v>
      </c>
      <c r="E61" s="29">
        <f t="shared" si="13"/>
        <v>30000</v>
      </c>
      <c r="F61" s="29">
        <f t="shared" si="14"/>
        <v>20000</v>
      </c>
    </row>
    <row r="62" spans="1:6" x14ac:dyDescent="0.25">
      <c r="A62" s="28" t="s">
        <v>227</v>
      </c>
      <c r="B62" s="29">
        <v>50000</v>
      </c>
      <c r="C62" s="29">
        <v>0</v>
      </c>
      <c r="D62" s="29">
        <f t="shared" si="12"/>
        <v>50000</v>
      </c>
      <c r="E62" s="29">
        <f t="shared" si="13"/>
        <v>30000</v>
      </c>
      <c r="F62" s="29">
        <f t="shared" si="14"/>
        <v>20000</v>
      </c>
    </row>
    <row r="63" spans="1:6" x14ac:dyDescent="0.25">
      <c r="A63" s="28" t="s">
        <v>228</v>
      </c>
      <c r="B63" s="29">
        <v>50000</v>
      </c>
      <c r="C63" s="29">
        <v>0</v>
      </c>
      <c r="D63" s="29">
        <f t="shared" si="12"/>
        <v>50000</v>
      </c>
      <c r="E63" s="29">
        <f t="shared" si="13"/>
        <v>30000</v>
      </c>
      <c r="F63" s="29">
        <f t="shared" si="14"/>
        <v>20000</v>
      </c>
    </row>
    <row r="64" spans="1:6" x14ac:dyDescent="0.25">
      <c r="A64" s="28" t="s">
        <v>230</v>
      </c>
      <c r="B64" s="29">
        <v>60000</v>
      </c>
      <c r="C64" s="29"/>
      <c r="D64" s="29">
        <v>50000</v>
      </c>
      <c r="E64" s="29">
        <v>30000</v>
      </c>
      <c r="F64" s="29">
        <v>20000</v>
      </c>
    </row>
    <row r="65" spans="1:6" x14ac:dyDescent="0.25">
      <c r="A65" s="28" t="s">
        <v>231</v>
      </c>
      <c r="B65" s="29">
        <v>60000</v>
      </c>
      <c r="C65" s="29"/>
      <c r="D65" s="29">
        <v>60000</v>
      </c>
      <c r="E65" s="29">
        <v>36000</v>
      </c>
      <c r="F65" s="29">
        <v>24000</v>
      </c>
    </row>
    <row r="66" spans="1:6" x14ac:dyDescent="0.25">
      <c r="A66" s="28" t="s">
        <v>232</v>
      </c>
      <c r="B66" s="29">
        <v>50000</v>
      </c>
      <c r="C66" s="29"/>
      <c r="D66" s="29">
        <v>50000</v>
      </c>
      <c r="E66" s="29">
        <v>30000</v>
      </c>
      <c r="F66" s="29">
        <v>20000</v>
      </c>
    </row>
    <row r="67" spans="1:6" x14ac:dyDescent="0.25">
      <c r="A67" s="28" t="s">
        <v>233</v>
      </c>
      <c r="B67" s="29">
        <v>50000</v>
      </c>
      <c r="C67" s="29"/>
      <c r="D67" s="29">
        <v>50000</v>
      </c>
      <c r="E67" s="29">
        <v>30000</v>
      </c>
      <c r="F67" s="29">
        <v>20000</v>
      </c>
    </row>
    <row r="68" spans="1:6" x14ac:dyDescent="0.25">
      <c r="A68" s="28" t="s">
        <v>234</v>
      </c>
      <c r="B68" s="29">
        <v>150000</v>
      </c>
      <c r="C68" s="29"/>
      <c r="D68" s="29">
        <v>150000</v>
      </c>
      <c r="E68" s="29">
        <v>90000</v>
      </c>
      <c r="F68" s="29">
        <v>60000</v>
      </c>
    </row>
    <row r="69" spans="1:6" x14ac:dyDescent="0.25">
      <c r="A69" s="28" t="s">
        <v>237</v>
      </c>
      <c r="B69" s="29">
        <v>50000</v>
      </c>
      <c r="C69" s="29"/>
      <c r="D69" s="29">
        <v>50000</v>
      </c>
      <c r="E69" s="29">
        <v>30000</v>
      </c>
      <c r="F69" s="29">
        <v>20000</v>
      </c>
    </row>
    <row r="70" spans="1:6" x14ac:dyDescent="0.25">
      <c r="A70" s="28" t="s">
        <v>238</v>
      </c>
      <c r="B70" s="29">
        <v>50000</v>
      </c>
      <c r="C70" s="29"/>
      <c r="D70" s="29">
        <v>50000</v>
      </c>
      <c r="E70" s="29">
        <v>30000</v>
      </c>
      <c r="F70" s="29">
        <v>20000</v>
      </c>
    </row>
    <row r="71" spans="1:6" x14ac:dyDescent="0.25">
      <c r="A71" s="28" t="s">
        <v>239</v>
      </c>
      <c r="B71" s="29">
        <v>60000</v>
      </c>
      <c r="C71" s="29"/>
      <c r="D71" s="29">
        <v>60000</v>
      </c>
      <c r="E71" s="29">
        <v>36000</v>
      </c>
      <c r="F71" s="29">
        <v>24000</v>
      </c>
    </row>
    <row r="72" spans="1:6" x14ac:dyDescent="0.25">
      <c r="A72" s="28" t="s">
        <v>240</v>
      </c>
      <c r="B72" s="29">
        <v>60000</v>
      </c>
      <c r="C72" s="29"/>
      <c r="D72" s="29">
        <v>60000</v>
      </c>
      <c r="E72" s="29">
        <v>36000</v>
      </c>
      <c r="F72" s="29">
        <v>24000</v>
      </c>
    </row>
    <row r="73" spans="1:6" x14ac:dyDescent="0.25">
      <c r="A73" s="28" t="s">
        <v>241</v>
      </c>
      <c r="B73" s="29">
        <v>60000</v>
      </c>
      <c r="C73" s="29"/>
      <c r="D73" s="29">
        <v>60000</v>
      </c>
      <c r="E73" s="29">
        <v>36000</v>
      </c>
      <c r="F73" s="29">
        <v>24000</v>
      </c>
    </row>
    <row r="74" spans="1:6" x14ac:dyDescent="0.25">
      <c r="A74" s="31" t="s">
        <v>45</v>
      </c>
      <c r="B74" s="32">
        <f>SUM(B39:B73)</f>
        <v>2000000</v>
      </c>
      <c r="C74" s="32">
        <f>SUM(C59:C63)</f>
        <v>0</v>
      </c>
      <c r="D74" s="32">
        <f>SUM(D59:D63)</f>
        <v>250000</v>
      </c>
      <c r="E74" s="32">
        <f>SUM(E39:E73)</f>
        <v>1177200</v>
      </c>
      <c r="F74" s="32">
        <f>SUM(F39:F73)</f>
        <v>784800</v>
      </c>
    </row>
    <row r="75" spans="1:6" x14ac:dyDescent="0.25">
      <c r="A75" s="17" t="s">
        <v>18</v>
      </c>
      <c r="B75" s="18"/>
      <c r="C75" s="18"/>
      <c r="D75" s="18"/>
      <c r="E75" s="18"/>
      <c r="F75" s="18"/>
    </row>
    <row r="76" spans="1:6" x14ac:dyDescent="0.25">
      <c r="A76" s="5"/>
      <c r="B76" s="8">
        <v>0</v>
      </c>
      <c r="C76" s="8">
        <v>0</v>
      </c>
      <c r="D76" s="8">
        <f t="shared" ref="D76:D88" si="15">B76-C76</f>
        <v>0</v>
      </c>
      <c r="E76" s="8">
        <f t="shared" ref="E76:E88" si="16">D76</f>
        <v>0</v>
      </c>
      <c r="F76" s="8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/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/>
    </row>
    <row r="79" spans="1:6" x14ac:dyDescent="0.25">
      <c r="A79" s="5"/>
      <c r="B79" s="8">
        <v>0</v>
      </c>
      <c r="C79" s="8">
        <v>0</v>
      </c>
      <c r="D79" s="8">
        <f t="shared" si="15"/>
        <v>0</v>
      </c>
      <c r="E79" s="8">
        <f t="shared" si="16"/>
        <v>0</v>
      </c>
      <c r="F79" s="8"/>
    </row>
    <row r="80" spans="1:6" x14ac:dyDescent="0.25">
      <c r="A80" s="5"/>
      <c r="B80" s="8">
        <v>0</v>
      </c>
      <c r="C80" s="8">
        <v>0</v>
      </c>
      <c r="D80" s="8">
        <f t="shared" si="15"/>
        <v>0</v>
      </c>
      <c r="E80" s="8">
        <f t="shared" si="16"/>
        <v>0</v>
      </c>
      <c r="F80" s="8"/>
    </row>
    <row r="81" spans="1:6" x14ac:dyDescent="0.25">
      <c r="A81" s="5"/>
      <c r="B81" s="8">
        <v>0</v>
      </c>
      <c r="C81" s="8">
        <v>0</v>
      </c>
      <c r="D81" s="8">
        <f t="shared" si="15"/>
        <v>0</v>
      </c>
      <c r="E81" s="8">
        <f t="shared" si="16"/>
        <v>0</v>
      </c>
      <c r="F81" s="8"/>
    </row>
    <row r="82" spans="1:6" x14ac:dyDescent="0.25">
      <c r="A82" s="5"/>
      <c r="B82" s="8">
        <v>0</v>
      </c>
      <c r="C82" s="8">
        <v>0</v>
      </c>
      <c r="D82" s="8">
        <f t="shared" si="15"/>
        <v>0</v>
      </c>
      <c r="E82" s="8">
        <f t="shared" si="16"/>
        <v>0</v>
      </c>
      <c r="F82" s="8"/>
    </row>
    <row r="83" spans="1:6" x14ac:dyDescent="0.25">
      <c r="A83" s="5"/>
      <c r="B83" s="8">
        <v>0</v>
      </c>
      <c r="C83" s="8">
        <v>0</v>
      </c>
      <c r="D83" s="8">
        <f t="shared" si="15"/>
        <v>0</v>
      </c>
      <c r="E83" s="8">
        <f t="shared" si="16"/>
        <v>0</v>
      </c>
      <c r="F83" s="8"/>
    </row>
    <row r="84" spans="1:6" x14ac:dyDescent="0.25">
      <c r="A84" s="5"/>
      <c r="B84" s="8">
        <v>0</v>
      </c>
      <c r="C84" s="8">
        <v>0</v>
      </c>
      <c r="D84" s="8">
        <f t="shared" si="15"/>
        <v>0</v>
      </c>
      <c r="E84" s="8">
        <f t="shared" si="16"/>
        <v>0</v>
      </c>
      <c r="F84" s="8"/>
    </row>
    <row r="85" spans="1:6" x14ac:dyDescent="0.25">
      <c r="A85" s="17" t="s">
        <v>19</v>
      </c>
      <c r="B85" s="18">
        <f>SUM(B76:B84)</f>
        <v>0</v>
      </c>
      <c r="C85" s="18">
        <f>SUM(C76:C84)</f>
        <v>0</v>
      </c>
      <c r="D85" s="18">
        <f>SUM(D76:D84)</f>
        <v>0</v>
      </c>
      <c r="E85" s="18">
        <f>SUM(E76:E84)</f>
        <v>0</v>
      </c>
      <c r="F85" s="18">
        <f>SUM(F76:F84)</f>
        <v>0</v>
      </c>
    </row>
    <row r="86" spans="1:6" x14ac:dyDescent="0.25">
      <c r="A86" s="34" t="s">
        <v>23</v>
      </c>
      <c r="B86" s="35"/>
      <c r="C86" s="35"/>
      <c r="D86" s="35"/>
      <c r="E86" s="35"/>
      <c r="F86" s="35"/>
    </row>
    <row r="87" spans="1:6" x14ac:dyDescent="0.25">
      <c r="A87" s="5"/>
      <c r="B87" s="8">
        <v>0</v>
      </c>
      <c r="C87" s="8">
        <v>0</v>
      </c>
      <c r="D87" s="8">
        <f t="shared" si="15"/>
        <v>0</v>
      </c>
      <c r="E87" s="8">
        <f t="shared" si="16"/>
        <v>0</v>
      </c>
      <c r="F87" s="8">
        <v>0</v>
      </c>
    </row>
    <row r="88" spans="1:6" x14ac:dyDescent="0.25">
      <c r="A88" s="5"/>
      <c r="B88" s="8">
        <v>0</v>
      </c>
      <c r="C88" s="8">
        <v>0</v>
      </c>
      <c r="D88" s="8">
        <f t="shared" si="15"/>
        <v>0</v>
      </c>
      <c r="E88" s="8">
        <f t="shared" si="16"/>
        <v>0</v>
      </c>
      <c r="F88" s="8">
        <v>0</v>
      </c>
    </row>
    <row r="89" spans="1:6" x14ac:dyDescent="0.25">
      <c r="A89" s="34" t="s">
        <v>27</v>
      </c>
      <c r="B89" s="35">
        <f>SUM(B87:B88)</f>
        <v>0</v>
      </c>
      <c r="C89" s="35">
        <f>SUM(C87:C88)</f>
        <v>0</v>
      </c>
      <c r="D89" s="35">
        <f>SUM(D87:D88)</f>
        <v>0</v>
      </c>
      <c r="E89" s="35">
        <f>SUM(E87:E88)</f>
        <v>0</v>
      </c>
      <c r="F89" s="35"/>
    </row>
    <row r="90" spans="1:6" x14ac:dyDescent="0.25">
      <c r="A90" s="39" t="s">
        <v>116</v>
      </c>
      <c r="B90" s="40"/>
      <c r="C90" s="40"/>
      <c r="D90" s="40"/>
      <c r="E90" s="40"/>
      <c r="F90" s="40"/>
    </row>
    <row r="91" spans="1:6" x14ac:dyDescent="0.25">
      <c r="A91" s="28" t="s">
        <v>211</v>
      </c>
      <c r="B91" s="29">
        <v>510000</v>
      </c>
      <c r="C91" s="29">
        <v>0</v>
      </c>
      <c r="D91" s="29">
        <f>B91-C91</f>
        <v>510000</v>
      </c>
      <c r="E91" s="29">
        <f>D91*60%</f>
        <v>306000</v>
      </c>
      <c r="F91" s="29">
        <f>D91*40%</f>
        <v>204000</v>
      </c>
    </row>
    <row r="92" spans="1:6" x14ac:dyDescent="0.25">
      <c r="A92" s="28" t="s">
        <v>191</v>
      </c>
      <c r="B92" s="29">
        <v>500000</v>
      </c>
      <c r="C92" s="29">
        <v>0</v>
      </c>
      <c r="D92" s="29">
        <f t="shared" ref="D92:D97" si="17">B92-C92</f>
        <v>500000</v>
      </c>
      <c r="E92" s="29">
        <f t="shared" ref="E92:E97" si="18">D92*60%</f>
        <v>300000</v>
      </c>
      <c r="F92" s="29">
        <f t="shared" ref="F92:F97" si="19">D92*40%</f>
        <v>200000</v>
      </c>
    </row>
    <row r="93" spans="1:6" x14ac:dyDescent="0.25">
      <c r="A93" s="28"/>
      <c r="B93" s="29">
        <v>0</v>
      </c>
      <c r="C93" s="29">
        <v>0</v>
      </c>
      <c r="D93" s="29">
        <f t="shared" si="17"/>
        <v>0</v>
      </c>
      <c r="E93" s="29">
        <f t="shared" si="18"/>
        <v>0</v>
      </c>
      <c r="F93" s="29">
        <f t="shared" si="19"/>
        <v>0</v>
      </c>
    </row>
    <row r="94" spans="1:6" x14ac:dyDescent="0.25">
      <c r="A94" s="28"/>
      <c r="B94" s="29">
        <v>0</v>
      </c>
      <c r="C94" s="29">
        <v>0</v>
      </c>
      <c r="D94" s="29">
        <f t="shared" si="17"/>
        <v>0</v>
      </c>
      <c r="E94" s="29">
        <f t="shared" si="18"/>
        <v>0</v>
      </c>
      <c r="F94" s="29">
        <f t="shared" si="19"/>
        <v>0</v>
      </c>
    </row>
    <row r="95" spans="1:6" x14ac:dyDescent="0.25">
      <c r="A95" s="28"/>
      <c r="B95" s="29">
        <v>0</v>
      </c>
      <c r="C95" s="29">
        <v>0</v>
      </c>
      <c r="D95" s="29">
        <f t="shared" si="17"/>
        <v>0</v>
      </c>
      <c r="E95" s="29">
        <f t="shared" si="18"/>
        <v>0</v>
      </c>
      <c r="F95" s="29">
        <f t="shared" si="19"/>
        <v>0</v>
      </c>
    </row>
    <row r="96" spans="1:6" x14ac:dyDescent="0.25">
      <c r="A96" s="28"/>
      <c r="B96" s="29">
        <v>0</v>
      </c>
      <c r="C96" s="29">
        <v>0</v>
      </c>
      <c r="D96" s="29">
        <f t="shared" si="17"/>
        <v>0</v>
      </c>
      <c r="E96" s="29">
        <f t="shared" si="18"/>
        <v>0</v>
      </c>
      <c r="F96" s="29">
        <f t="shared" si="19"/>
        <v>0</v>
      </c>
    </row>
    <row r="97" spans="1:6" x14ac:dyDescent="0.25">
      <c r="A97" s="28"/>
      <c r="B97" s="29">
        <v>0</v>
      </c>
      <c r="C97" s="29">
        <v>0</v>
      </c>
      <c r="D97" s="29">
        <f t="shared" si="17"/>
        <v>0</v>
      </c>
      <c r="E97" s="29">
        <f t="shared" si="18"/>
        <v>0</v>
      </c>
      <c r="F97" s="29">
        <f t="shared" si="19"/>
        <v>0</v>
      </c>
    </row>
    <row r="98" spans="1:6" x14ac:dyDescent="0.25">
      <c r="A98" s="39" t="s">
        <v>31</v>
      </c>
      <c r="B98" s="40">
        <f>SUM(B91:B97)</f>
        <v>1010000</v>
      </c>
      <c r="C98" s="40">
        <f>SUM(C91:C97)</f>
        <v>0</v>
      </c>
      <c r="D98" s="40">
        <f>SUM(D91:D97)</f>
        <v>1010000</v>
      </c>
      <c r="E98" s="40">
        <f>SUM(E91:E97)</f>
        <v>606000</v>
      </c>
      <c r="F98" s="40">
        <f>SUM(F91:F97)</f>
        <v>404000</v>
      </c>
    </row>
    <row r="99" spans="1:6" x14ac:dyDescent="0.25">
      <c r="A99" s="41" t="s">
        <v>32</v>
      </c>
      <c r="B99" s="42"/>
      <c r="C99" s="42"/>
      <c r="D99" s="42"/>
      <c r="E99" s="42"/>
      <c r="F99" s="42"/>
    </row>
    <row r="100" spans="1:6" x14ac:dyDescent="0.25">
      <c r="A100" s="28"/>
      <c r="B100" s="29">
        <v>0</v>
      </c>
      <c r="C100" s="29">
        <v>0</v>
      </c>
      <c r="D100" s="29">
        <f>B100-C100</f>
        <v>0</v>
      </c>
      <c r="E100" s="29">
        <f>D100*60%</f>
        <v>0</v>
      </c>
      <c r="F100" s="29">
        <f>D100*40%</f>
        <v>0</v>
      </c>
    </row>
    <row r="101" spans="1:6" x14ac:dyDescent="0.25">
      <c r="A101" s="28"/>
      <c r="B101" s="29">
        <v>0</v>
      </c>
      <c r="C101" s="29">
        <v>0</v>
      </c>
      <c r="D101" s="29">
        <f t="shared" ref="D101:D106" si="20">B101-C101</f>
        <v>0</v>
      </c>
      <c r="E101" s="29">
        <f t="shared" ref="E101:E106" si="21">D101*60%</f>
        <v>0</v>
      </c>
      <c r="F101" s="29">
        <f t="shared" ref="F101:F106" si="22">D101*40%</f>
        <v>0</v>
      </c>
    </row>
    <row r="102" spans="1:6" x14ac:dyDescent="0.25">
      <c r="A102" s="28"/>
      <c r="B102" s="29">
        <v>0</v>
      </c>
      <c r="C102" s="29">
        <v>0</v>
      </c>
      <c r="D102" s="29">
        <f t="shared" si="20"/>
        <v>0</v>
      </c>
      <c r="E102" s="29">
        <f t="shared" si="21"/>
        <v>0</v>
      </c>
      <c r="F102" s="29">
        <f t="shared" si="22"/>
        <v>0</v>
      </c>
    </row>
    <row r="103" spans="1:6" x14ac:dyDescent="0.25">
      <c r="A103" s="28"/>
      <c r="B103" s="29">
        <v>0</v>
      </c>
      <c r="C103" s="29">
        <v>0</v>
      </c>
      <c r="D103" s="29">
        <f t="shared" si="20"/>
        <v>0</v>
      </c>
      <c r="E103" s="29">
        <f t="shared" si="21"/>
        <v>0</v>
      </c>
      <c r="F103" s="29">
        <f t="shared" si="22"/>
        <v>0</v>
      </c>
    </row>
    <row r="104" spans="1:6" x14ac:dyDescent="0.25">
      <c r="A104" s="28"/>
      <c r="B104" s="29">
        <v>0</v>
      </c>
      <c r="C104" s="29">
        <v>0</v>
      </c>
      <c r="D104" s="29">
        <f t="shared" si="20"/>
        <v>0</v>
      </c>
      <c r="E104" s="29">
        <f t="shared" si="21"/>
        <v>0</v>
      </c>
      <c r="F104" s="29">
        <f t="shared" si="22"/>
        <v>0</v>
      </c>
    </row>
    <row r="105" spans="1:6" x14ac:dyDescent="0.25">
      <c r="A105" s="28"/>
      <c r="B105" s="29">
        <v>0</v>
      </c>
      <c r="C105" s="29">
        <v>0</v>
      </c>
      <c r="D105" s="29">
        <f t="shared" si="20"/>
        <v>0</v>
      </c>
      <c r="E105" s="29">
        <f t="shared" si="21"/>
        <v>0</v>
      </c>
      <c r="F105" s="29">
        <f t="shared" si="22"/>
        <v>0</v>
      </c>
    </row>
    <row r="106" spans="1:6" x14ac:dyDescent="0.25">
      <c r="A106" s="28"/>
      <c r="B106" s="29">
        <v>0</v>
      </c>
      <c r="C106" s="29">
        <v>0</v>
      </c>
      <c r="D106" s="29">
        <f t="shared" si="20"/>
        <v>0</v>
      </c>
      <c r="E106" s="29">
        <f t="shared" si="21"/>
        <v>0</v>
      </c>
      <c r="F106" s="29">
        <f t="shared" si="22"/>
        <v>0</v>
      </c>
    </row>
    <row r="107" spans="1:6" x14ac:dyDescent="0.25">
      <c r="A107" s="41" t="s">
        <v>33</v>
      </c>
      <c r="B107" s="42">
        <f>SUM(B100:B106)</f>
        <v>0</v>
      </c>
      <c r="C107" s="42">
        <f>SUM(C100:C106)</f>
        <v>0</v>
      </c>
      <c r="D107" s="42">
        <f>SUM(D100:D106)</f>
        <v>0</v>
      </c>
      <c r="E107" s="42">
        <f>SUM(E100:E106)</f>
        <v>0</v>
      </c>
      <c r="F107" s="42">
        <f>SUM(F100:F106)</f>
        <v>0</v>
      </c>
    </row>
    <row r="108" spans="1:6" x14ac:dyDescent="0.25">
      <c r="A108" s="26" t="s">
        <v>11</v>
      </c>
      <c r="B108" s="27">
        <f>B107+B98+B89+B85+B74+B37+B28+B18+B10</f>
        <v>5130000</v>
      </c>
      <c r="C108" s="27">
        <f>C107+C98+C89+C85+C74+C37+C28+C18+C10</f>
        <v>430000</v>
      </c>
      <c r="D108" s="27">
        <f>D107+D98+D89+D85+D74+D37+D28+D18+D10</f>
        <v>2950000</v>
      </c>
      <c r="E108" s="27">
        <f>E107+E98+E89+E85+E74+E37+E28+E18+E10</f>
        <v>2845200</v>
      </c>
      <c r="F108" s="27">
        <f>F107+F98+F89+F85+F74+F37+F28+F18+F10</f>
        <v>1896800</v>
      </c>
    </row>
  </sheetData>
  <autoFilter ref="A1:F92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9" sqref="H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253</v>
      </c>
      <c r="B3" s="8">
        <v>280000</v>
      </c>
      <c r="C3" s="8">
        <v>0</v>
      </c>
      <c r="D3" s="8">
        <f t="shared" ref="D3:D9" si="0">B3-C3</f>
        <v>280000</v>
      </c>
      <c r="E3" s="8">
        <f t="shared" ref="E3:E9" si="1">D3*60%</f>
        <v>168000</v>
      </c>
      <c r="F3" s="8">
        <f t="shared" ref="F3:F9" si="2">D3*40%</f>
        <v>112000</v>
      </c>
      <c r="H3" s="5"/>
      <c r="I3" s="6"/>
    </row>
    <row r="4" spans="1:33" x14ac:dyDescent="0.25">
      <c r="A4" s="5" t="s">
        <v>258</v>
      </c>
      <c r="B4" s="8">
        <v>100000</v>
      </c>
      <c r="C4" s="8">
        <v>0</v>
      </c>
      <c r="D4" s="8">
        <f t="shared" si="0"/>
        <v>100000</v>
      </c>
      <c r="E4" s="8">
        <f t="shared" si="1"/>
        <v>60000</v>
      </c>
      <c r="F4" s="8">
        <f t="shared" si="2"/>
        <v>40000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252</v>
      </c>
      <c r="B10" s="12">
        <f>SUM(B3:B9)</f>
        <v>380000</v>
      </c>
      <c r="C10" s="12">
        <f>SUM(C3:C9)</f>
        <v>0</v>
      </c>
      <c r="D10" s="12">
        <f>SUM(D3:D9)</f>
        <v>380000</v>
      </c>
      <c r="E10" s="12">
        <f>SUM(E3:E9)</f>
        <v>228000</v>
      </c>
      <c r="F10" s="12">
        <f>SUM(F3:F7)</f>
        <v>152000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1140000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242</v>
      </c>
      <c r="B39" s="29">
        <v>150000</v>
      </c>
      <c r="C39" s="29">
        <v>0</v>
      </c>
      <c r="D39" s="29">
        <f t="shared" ref="D39:D63" si="12">B39-C39</f>
        <v>150000</v>
      </c>
      <c r="E39" s="29">
        <f t="shared" ref="E39:E63" si="13">D39*60%</f>
        <v>90000</v>
      </c>
      <c r="F39" s="29">
        <f t="shared" ref="F39:F63" si="14">D39*40%</f>
        <v>60000</v>
      </c>
    </row>
    <row r="40" spans="1:6" x14ac:dyDescent="0.25">
      <c r="A40" s="28" t="s">
        <v>243</v>
      </c>
      <c r="B40" s="29">
        <v>50000</v>
      </c>
      <c r="C40" s="29">
        <v>0</v>
      </c>
      <c r="D40" s="29">
        <f t="shared" si="12"/>
        <v>50000</v>
      </c>
      <c r="E40" s="29">
        <f t="shared" si="13"/>
        <v>30000</v>
      </c>
      <c r="F40" s="29">
        <f t="shared" si="14"/>
        <v>20000</v>
      </c>
    </row>
    <row r="41" spans="1:6" x14ac:dyDescent="0.25">
      <c r="A41" s="28" t="s">
        <v>244</v>
      </c>
      <c r="B41" s="29">
        <v>120000</v>
      </c>
      <c r="C41" s="29">
        <v>0</v>
      </c>
      <c r="D41" s="29">
        <f t="shared" si="12"/>
        <v>120000</v>
      </c>
      <c r="E41" s="29">
        <f t="shared" si="13"/>
        <v>72000</v>
      </c>
      <c r="F41" s="29">
        <f t="shared" si="14"/>
        <v>48000</v>
      </c>
    </row>
    <row r="42" spans="1:6" x14ac:dyDescent="0.25">
      <c r="A42" s="28" t="s">
        <v>245</v>
      </c>
      <c r="B42" s="29">
        <v>150000</v>
      </c>
      <c r="C42" s="29">
        <v>0</v>
      </c>
      <c r="D42" s="29">
        <f t="shared" si="12"/>
        <v>150000</v>
      </c>
      <c r="E42" s="29">
        <f t="shared" si="13"/>
        <v>90000</v>
      </c>
      <c r="F42" s="29">
        <f t="shared" si="14"/>
        <v>60000</v>
      </c>
    </row>
    <row r="43" spans="1:6" x14ac:dyDescent="0.25">
      <c r="A43" s="28" t="s">
        <v>246</v>
      </c>
      <c r="B43" s="29">
        <v>150000</v>
      </c>
      <c r="C43" s="29">
        <v>0</v>
      </c>
      <c r="D43" s="29">
        <f t="shared" si="12"/>
        <v>150000</v>
      </c>
      <c r="E43" s="29">
        <f t="shared" si="13"/>
        <v>90000</v>
      </c>
      <c r="F43" s="29">
        <f t="shared" si="14"/>
        <v>60000</v>
      </c>
    </row>
    <row r="44" spans="1:6" x14ac:dyDescent="0.25">
      <c r="A44" s="28" t="s">
        <v>247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248</v>
      </c>
      <c r="B45" s="29">
        <v>50000</v>
      </c>
      <c r="C45" s="29">
        <v>0</v>
      </c>
      <c r="D45" s="29">
        <f t="shared" si="12"/>
        <v>50000</v>
      </c>
      <c r="E45" s="29">
        <f t="shared" si="13"/>
        <v>30000</v>
      </c>
      <c r="F45" s="29">
        <f t="shared" si="14"/>
        <v>20000</v>
      </c>
    </row>
    <row r="46" spans="1:6" x14ac:dyDescent="0.25">
      <c r="A46" s="28" t="s">
        <v>249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250</v>
      </c>
      <c r="B47" s="29">
        <v>150000</v>
      </c>
      <c r="C47" s="29">
        <v>0</v>
      </c>
      <c r="D47" s="29">
        <f t="shared" si="12"/>
        <v>150000</v>
      </c>
      <c r="E47" s="29">
        <f t="shared" si="13"/>
        <v>90000</v>
      </c>
      <c r="F47" s="29">
        <f t="shared" si="14"/>
        <v>60000</v>
      </c>
    </row>
    <row r="48" spans="1:6" x14ac:dyDescent="0.25">
      <c r="A48" s="28" t="s">
        <v>251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 t="s">
        <v>255</v>
      </c>
      <c r="B49" s="29">
        <v>50000</v>
      </c>
      <c r="C49" s="29">
        <v>0</v>
      </c>
      <c r="D49" s="29">
        <f t="shared" si="12"/>
        <v>50000</v>
      </c>
      <c r="E49" s="29">
        <f t="shared" si="13"/>
        <v>30000</v>
      </c>
      <c r="F49" s="29">
        <f t="shared" si="14"/>
        <v>20000</v>
      </c>
    </row>
    <row r="50" spans="1:6" x14ac:dyDescent="0.25">
      <c r="A50" s="28" t="s">
        <v>256</v>
      </c>
      <c r="B50" s="29">
        <v>150000</v>
      </c>
      <c r="C50" s="29">
        <v>0</v>
      </c>
      <c r="D50" s="29">
        <f t="shared" si="12"/>
        <v>150000</v>
      </c>
      <c r="E50" s="29">
        <f t="shared" si="13"/>
        <v>90000</v>
      </c>
      <c r="F50" s="29">
        <f t="shared" si="14"/>
        <v>60000</v>
      </c>
    </row>
    <row r="51" spans="1:6" x14ac:dyDescent="0.25">
      <c r="A51" s="28" t="s">
        <v>257</v>
      </c>
      <c r="B51" s="29">
        <v>150000</v>
      </c>
      <c r="C51" s="29">
        <v>0</v>
      </c>
      <c r="D51" s="29">
        <f t="shared" si="12"/>
        <v>150000</v>
      </c>
      <c r="E51" s="29">
        <f t="shared" si="13"/>
        <v>90000</v>
      </c>
      <c r="F51" s="29">
        <f t="shared" si="14"/>
        <v>60000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SUM(E39:E57)</f>
        <v>792000</v>
      </c>
      <c r="F64" s="32">
        <f>SUM(F39:F57)</f>
        <v>528000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254</v>
      </c>
      <c r="B80" s="40"/>
      <c r="C80" s="40"/>
      <c r="D80" s="40"/>
      <c r="E80" s="40"/>
      <c r="F80" s="40"/>
    </row>
    <row r="81" spans="1:6" x14ac:dyDescent="0.25">
      <c r="A81" s="28" t="s">
        <v>255</v>
      </c>
      <c r="B81" s="29">
        <v>200000</v>
      </c>
      <c r="C81" s="29">
        <v>0</v>
      </c>
      <c r="D81" s="29">
        <f>B81-C81</f>
        <v>200000</v>
      </c>
      <c r="E81" s="29">
        <f>D81*60%</f>
        <v>120000</v>
      </c>
      <c r="F81" s="29">
        <f>D81*40%</f>
        <v>80000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200000</v>
      </c>
      <c r="C88" s="40">
        <f>SUM(C81:C87)</f>
        <v>0</v>
      </c>
      <c r="D88" s="40">
        <f>SUM(D81:D87)</f>
        <v>200000</v>
      </c>
      <c r="E88" s="40">
        <f>SUM(E81:E87)</f>
        <v>120000</v>
      </c>
      <c r="F88" s="40">
        <f>SUM(F81:F87)</f>
        <v>80000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580000</v>
      </c>
      <c r="C98" s="27">
        <f>C97+C88+C79+C75+C64+C37+C28+C18+C10</f>
        <v>0</v>
      </c>
      <c r="D98" s="27">
        <f>D97+D88+D79+D75+D64+D37+D28+D18+D10</f>
        <v>580000</v>
      </c>
      <c r="E98" s="27">
        <f>E97+E88+E79+E75+E64+E37+E28+E18+E10</f>
        <v>1140000</v>
      </c>
      <c r="F98" s="27">
        <f>F97+F88+F79+F75+F64+F37+F28+F18+F10</f>
        <v>760000</v>
      </c>
    </row>
  </sheetData>
  <autoFilter ref="A1:F82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11" sqref="H1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81</v>
      </c>
      <c r="I2" s="23">
        <v>200000</v>
      </c>
    </row>
    <row r="3" spans="1:33" x14ac:dyDescent="0.25">
      <c r="A3" s="5" t="s">
        <v>260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/>
    </row>
    <row r="4" spans="1:33" x14ac:dyDescent="0.25">
      <c r="A4" s="5" t="s">
        <v>274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 t="s">
        <v>269</v>
      </c>
      <c r="I4" s="6">
        <v>50000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150000</v>
      </c>
      <c r="C10" s="12">
        <f>SUM(C3:C9)</f>
        <v>0</v>
      </c>
      <c r="D10" s="12">
        <f>SUM(D3:D9)</f>
        <v>150000</v>
      </c>
      <c r="E10" s="12">
        <f>SUM(E3:E9)</f>
        <v>90000</v>
      </c>
      <c r="F10" s="12">
        <f>SUM(F3:F9)</f>
        <v>60000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  <c r="I18" s="2">
        <f>SUM(I2:I9)</f>
        <v>250000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836000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f>I18</f>
        <v>250000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586000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235</v>
      </c>
      <c r="B30" s="8">
        <v>200000</v>
      </c>
      <c r="C30" s="8">
        <v>0</v>
      </c>
      <c r="D30" s="8">
        <f t="shared" ref="D30:D36" si="9">B30-C30</f>
        <v>200000</v>
      </c>
      <c r="E30" s="8">
        <f t="shared" ref="E30:E36" si="10">D30*60%</f>
        <v>120000</v>
      </c>
      <c r="F30" s="8">
        <f t="shared" ref="F30:F36" si="11">D30*40%</f>
        <v>80000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200000</v>
      </c>
      <c r="C37" s="21">
        <f>SUM(C30:C36)</f>
        <v>0</v>
      </c>
      <c r="D37" s="21">
        <f>SUM(D30:D36)</f>
        <v>200000</v>
      </c>
      <c r="E37" s="21">
        <f>SUM(E30:E36)</f>
        <v>120000</v>
      </c>
      <c r="F37" s="21">
        <f>SUM(F30:F36)</f>
        <v>80000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67</v>
      </c>
      <c r="B39" s="29">
        <v>50000</v>
      </c>
      <c r="C39" s="29">
        <v>0</v>
      </c>
      <c r="D39" s="29">
        <f t="shared" ref="D39:D63" si="12">B39-C39</f>
        <v>50000</v>
      </c>
      <c r="E39" s="29">
        <f>D39*60%</f>
        <v>30000</v>
      </c>
      <c r="F39" s="29">
        <f t="shared" ref="F39:F63" si="13">D39*40%</f>
        <v>20000</v>
      </c>
    </row>
    <row r="40" spans="1:6" x14ac:dyDescent="0.25">
      <c r="A40" s="28" t="s">
        <v>259</v>
      </c>
      <c r="B40" s="29">
        <v>50000</v>
      </c>
      <c r="C40" s="29">
        <v>0</v>
      </c>
      <c r="D40" s="29">
        <f t="shared" si="12"/>
        <v>50000</v>
      </c>
      <c r="E40" s="29">
        <f t="shared" ref="E40:E63" si="14">D40*60%</f>
        <v>30000</v>
      </c>
      <c r="F40" s="29">
        <f t="shared" si="13"/>
        <v>20000</v>
      </c>
    </row>
    <row r="41" spans="1:6" x14ac:dyDescent="0.25">
      <c r="A41" s="28" t="s">
        <v>260</v>
      </c>
      <c r="B41" s="29">
        <v>70000</v>
      </c>
      <c r="C41" s="29">
        <v>0</v>
      </c>
      <c r="D41" s="29">
        <f t="shared" si="12"/>
        <v>70000</v>
      </c>
      <c r="E41" s="29">
        <f t="shared" si="14"/>
        <v>42000</v>
      </c>
      <c r="F41" s="29">
        <f t="shared" si="13"/>
        <v>28000</v>
      </c>
    </row>
    <row r="42" spans="1:6" x14ac:dyDescent="0.25">
      <c r="A42" s="28" t="s">
        <v>261</v>
      </c>
      <c r="B42" s="29">
        <v>50000</v>
      </c>
      <c r="C42" s="29">
        <v>0</v>
      </c>
      <c r="D42" s="29">
        <f t="shared" si="12"/>
        <v>50000</v>
      </c>
      <c r="E42" s="29">
        <f t="shared" si="14"/>
        <v>30000</v>
      </c>
      <c r="F42" s="29">
        <f t="shared" si="13"/>
        <v>20000</v>
      </c>
    </row>
    <row r="43" spans="1:6" x14ac:dyDescent="0.25">
      <c r="A43" s="28" t="s">
        <v>70</v>
      </c>
      <c r="B43" s="29">
        <v>50000</v>
      </c>
      <c r="C43" s="29">
        <v>0</v>
      </c>
      <c r="D43" s="29">
        <f t="shared" si="12"/>
        <v>50000</v>
      </c>
      <c r="E43" s="29">
        <f t="shared" si="14"/>
        <v>30000</v>
      </c>
      <c r="F43" s="29">
        <f t="shared" si="13"/>
        <v>20000</v>
      </c>
    </row>
    <row r="44" spans="1:6" x14ac:dyDescent="0.25">
      <c r="A44" s="28" t="s">
        <v>262</v>
      </c>
      <c r="B44" s="29">
        <v>50000</v>
      </c>
      <c r="C44" s="29">
        <v>0</v>
      </c>
      <c r="D44" s="29">
        <f t="shared" si="12"/>
        <v>50000</v>
      </c>
      <c r="E44" s="29">
        <f t="shared" si="14"/>
        <v>30000</v>
      </c>
      <c r="F44" s="29">
        <f t="shared" si="13"/>
        <v>20000</v>
      </c>
    </row>
    <row r="45" spans="1:6" x14ac:dyDescent="0.25">
      <c r="A45" s="28" t="s">
        <v>263</v>
      </c>
      <c r="B45" s="29">
        <v>50000</v>
      </c>
      <c r="C45" s="29">
        <v>0</v>
      </c>
      <c r="D45" s="29">
        <f t="shared" si="12"/>
        <v>50000</v>
      </c>
      <c r="E45" s="29">
        <f t="shared" si="14"/>
        <v>30000</v>
      </c>
      <c r="F45" s="29">
        <f t="shared" si="13"/>
        <v>20000</v>
      </c>
    </row>
    <row r="46" spans="1:6" x14ac:dyDescent="0.25">
      <c r="A46" s="28" t="s">
        <v>264</v>
      </c>
      <c r="B46" s="29">
        <v>50000</v>
      </c>
      <c r="C46" s="29">
        <v>0</v>
      </c>
      <c r="D46" s="29">
        <f t="shared" si="12"/>
        <v>50000</v>
      </c>
      <c r="E46" s="29">
        <f t="shared" si="14"/>
        <v>30000</v>
      </c>
      <c r="F46" s="29">
        <f t="shared" si="13"/>
        <v>20000</v>
      </c>
    </row>
    <row r="47" spans="1:6" x14ac:dyDescent="0.25">
      <c r="A47" s="28" t="s">
        <v>268</v>
      </c>
      <c r="B47" s="29">
        <v>50000</v>
      </c>
      <c r="C47" s="29">
        <v>0</v>
      </c>
      <c r="D47" s="29">
        <f t="shared" si="12"/>
        <v>50000</v>
      </c>
      <c r="E47" s="29">
        <f t="shared" si="14"/>
        <v>30000</v>
      </c>
      <c r="F47" s="29">
        <f t="shared" si="13"/>
        <v>20000</v>
      </c>
    </row>
    <row r="48" spans="1:6" x14ac:dyDescent="0.25">
      <c r="A48" s="28" t="s">
        <v>270</v>
      </c>
      <c r="B48" s="29">
        <v>50000</v>
      </c>
      <c r="C48" s="29">
        <v>0</v>
      </c>
      <c r="D48" s="29">
        <f t="shared" si="12"/>
        <v>50000</v>
      </c>
      <c r="E48" s="29">
        <f t="shared" si="14"/>
        <v>30000</v>
      </c>
      <c r="F48" s="29">
        <f t="shared" si="13"/>
        <v>20000</v>
      </c>
    </row>
    <row r="49" spans="1:6" x14ac:dyDescent="0.25">
      <c r="A49" s="28" t="s">
        <v>271</v>
      </c>
      <c r="B49" s="29">
        <v>50000</v>
      </c>
      <c r="C49" s="29">
        <v>0</v>
      </c>
      <c r="D49" s="29">
        <f t="shared" si="12"/>
        <v>50000</v>
      </c>
      <c r="E49" s="29">
        <f t="shared" si="14"/>
        <v>30000</v>
      </c>
      <c r="F49" s="29">
        <f t="shared" si="13"/>
        <v>20000</v>
      </c>
    </row>
    <row r="50" spans="1:6" x14ac:dyDescent="0.25">
      <c r="A50" s="28" t="s">
        <v>272</v>
      </c>
      <c r="B50" s="29">
        <v>50000</v>
      </c>
      <c r="C50" s="29">
        <v>0</v>
      </c>
      <c r="D50" s="29">
        <f t="shared" si="12"/>
        <v>50000</v>
      </c>
      <c r="E50" s="29">
        <f t="shared" si="14"/>
        <v>30000</v>
      </c>
      <c r="F50" s="29">
        <f t="shared" si="13"/>
        <v>20000</v>
      </c>
    </row>
    <row r="51" spans="1:6" x14ac:dyDescent="0.25">
      <c r="A51" s="28" t="s">
        <v>273</v>
      </c>
      <c r="B51" s="29">
        <v>30000</v>
      </c>
      <c r="C51" s="29">
        <v>0</v>
      </c>
      <c r="D51" s="29">
        <f t="shared" si="12"/>
        <v>30000</v>
      </c>
      <c r="E51" s="29">
        <v>10000</v>
      </c>
      <c r="F51" s="29">
        <v>20000</v>
      </c>
    </row>
    <row r="52" spans="1:6" x14ac:dyDescent="0.25">
      <c r="A52" s="28" t="s">
        <v>78</v>
      </c>
      <c r="B52" s="29">
        <v>50000</v>
      </c>
      <c r="C52" s="29">
        <v>0</v>
      </c>
      <c r="D52" s="29">
        <f t="shared" si="12"/>
        <v>50000</v>
      </c>
      <c r="E52" s="29">
        <f t="shared" si="14"/>
        <v>30000</v>
      </c>
      <c r="F52" s="29">
        <f t="shared" si="13"/>
        <v>20000</v>
      </c>
    </row>
    <row r="53" spans="1:6" x14ac:dyDescent="0.25">
      <c r="A53" s="28" t="s">
        <v>275</v>
      </c>
      <c r="B53" s="29">
        <v>50000</v>
      </c>
      <c r="C53" s="29">
        <v>0</v>
      </c>
      <c r="D53" s="29">
        <f t="shared" si="12"/>
        <v>50000</v>
      </c>
      <c r="E53" s="29">
        <f t="shared" si="14"/>
        <v>30000</v>
      </c>
      <c r="F53" s="29">
        <f t="shared" si="13"/>
        <v>20000</v>
      </c>
    </row>
    <row r="54" spans="1:6" x14ac:dyDescent="0.25">
      <c r="A54" s="28" t="s">
        <v>276</v>
      </c>
      <c r="B54" s="29">
        <v>50000</v>
      </c>
      <c r="C54" s="29">
        <v>10000</v>
      </c>
      <c r="D54" s="29">
        <f t="shared" si="12"/>
        <v>40000</v>
      </c>
      <c r="E54" s="29">
        <f t="shared" si="14"/>
        <v>24000</v>
      </c>
      <c r="F54" s="29">
        <f t="shared" si="13"/>
        <v>16000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4"/>
        <v>0</v>
      </c>
      <c r="F55" s="29">
        <f t="shared" si="13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4"/>
        <v>0</v>
      </c>
      <c r="F56" s="29">
        <f t="shared" si="13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4"/>
        <v>0</v>
      </c>
      <c r="F57" s="29">
        <f t="shared" si="13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4"/>
        <v>0</v>
      </c>
      <c r="F58" s="29">
        <f t="shared" si="13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4"/>
        <v>0</v>
      </c>
      <c r="F59" s="29">
        <f t="shared" si="13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4"/>
        <v>0</v>
      </c>
      <c r="F60" s="29">
        <f t="shared" si="13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4"/>
        <v>0</v>
      </c>
      <c r="F61" s="29">
        <f t="shared" si="13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4"/>
        <v>0</v>
      </c>
      <c r="F62" s="29">
        <f t="shared" si="13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4"/>
        <v>0</v>
      </c>
      <c r="F63" s="29">
        <f t="shared" si="13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SUM(E39:E63)</f>
        <v>466000</v>
      </c>
      <c r="F64" s="32">
        <f>SUM(F39:F63)</f>
        <v>324000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265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 t="s">
        <v>266</v>
      </c>
      <c r="B67" s="8">
        <v>40000</v>
      </c>
      <c r="C67" s="8">
        <v>0</v>
      </c>
      <c r="D67" s="8">
        <f t="shared" si="15"/>
        <v>40000</v>
      </c>
      <c r="E67" s="8">
        <f t="shared" si="16"/>
        <v>40000</v>
      </c>
      <c r="F67" s="8"/>
    </row>
    <row r="68" spans="1:6" x14ac:dyDescent="0.25">
      <c r="A68" s="5" t="s">
        <v>267</v>
      </c>
      <c r="B68" s="8">
        <v>20000</v>
      </c>
      <c r="C68" s="8">
        <v>0</v>
      </c>
      <c r="D68" s="8">
        <f t="shared" si="15"/>
        <v>20000</v>
      </c>
      <c r="E68" s="8">
        <f t="shared" si="16"/>
        <v>20000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160000</v>
      </c>
      <c r="C75" s="18">
        <f>SUM(C66:C74)</f>
        <v>0</v>
      </c>
      <c r="D75" s="18">
        <f>SUM(D66:D74)</f>
        <v>160000</v>
      </c>
      <c r="E75" s="18">
        <f>SUM(E66:E74)</f>
        <v>160000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510000</v>
      </c>
      <c r="C98" s="27">
        <f>C97+C88+C79+C75+C64+C37+C28+C18+C10</f>
        <v>0</v>
      </c>
      <c r="D98" s="27">
        <f>D97+D88+D79+D75+D64+D37+D28+D18+D10</f>
        <v>510000</v>
      </c>
      <c r="E98" s="27">
        <f>E97+E88+E79+E75+E64+E37+E28+E18+E10</f>
        <v>836000</v>
      </c>
      <c r="F98" s="27">
        <f>F97+F88+F79+F75+F64+F37+F28+F18+F10</f>
        <v>464000</v>
      </c>
    </row>
  </sheetData>
  <autoFilter ref="A1:F82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96" zoomScaleNormal="96" workbookViewId="0">
      <selection activeCell="H97" sqref="H9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277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279</v>
      </c>
      <c r="B4" s="8">
        <v>400000</v>
      </c>
      <c r="C4" s="8">
        <v>70000</v>
      </c>
      <c r="D4" s="8">
        <f t="shared" si="0"/>
        <v>330000</v>
      </c>
      <c r="E4" s="8">
        <f>D4*90%</f>
        <v>297000</v>
      </c>
      <c r="F4" s="8">
        <v>40000</v>
      </c>
      <c r="H4" s="5"/>
      <c r="I4" s="6">
        <v>0</v>
      </c>
    </row>
    <row r="5" spans="1:33" x14ac:dyDescent="0.25">
      <c r="A5" s="5" t="s">
        <v>279</v>
      </c>
      <c r="B5" s="8">
        <v>150000</v>
      </c>
      <c r="C5" s="8">
        <v>0</v>
      </c>
      <c r="D5" s="8">
        <f t="shared" si="0"/>
        <v>150000</v>
      </c>
      <c r="E5" s="8">
        <f t="shared" si="1"/>
        <v>90000</v>
      </c>
      <c r="F5" s="8">
        <f t="shared" si="2"/>
        <v>60000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630000</v>
      </c>
      <c r="C10" s="12">
        <f>SUM(C3:C9)</f>
        <v>70000</v>
      </c>
      <c r="D10" s="12">
        <f>SUM(D3:D9)</f>
        <v>560000</v>
      </c>
      <c r="E10" s="12">
        <f>SUM(E3:E9)</f>
        <v>435000</v>
      </c>
      <c r="F10" s="12">
        <f>SUM(F3:F9)</f>
        <v>132000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71</v>
      </c>
      <c r="B12" s="8">
        <v>700000</v>
      </c>
      <c r="C12" s="8">
        <v>0</v>
      </c>
      <c r="D12" s="8">
        <f t="shared" ref="D12:D17" si="3">B12-C12</f>
        <v>700000</v>
      </c>
      <c r="E12" s="8">
        <f t="shared" ref="E12:E17" si="4">D12*60%</f>
        <v>420000</v>
      </c>
      <c r="F12" s="8">
        <f t="shared" ref="F12:F17" si="5">D12*40%</f>
        <v>280000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700000</v>
      </c>
      <c r="C18" s="14">
        <f>SUM(C12:C12)</f>
        <v>0</v>
      </c>
      <c r="D18" s="14">
        <f>SUM(D12:D12)</f>
        <v>700000</v>
      </c>
      <c r="E18" s="14">
        <f>SUM(E12:E12)</f>
        <v>420000</v>
      </c>
      <c r="F18" s="14">
        <f>SUM(F12:F12)</f>
        <v>280000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 t="s">
        <v>283</v>
      </c>
      <c r="B20" s="8">
        <v>210000</v>
      </c>
      <c r="C20" s="8">
        <v>28000</v>
      </c>
      <c r="D20" s="8">
        <f t="shared" ref="D20:D27" si="6">B20-C20</f>
        <v>182000</v>
      </c>
      <c r="E20" s="19">
        <f t="shared" ref="E20:E27" si="7">D20*60%</f>
        <v>109200</v>
      </c>
      <c r="F20" s="19">
        <f t="shared" ref="F20:F27" si="8">D20*40%</f>
        <v>72800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1416800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210000</v>
      </c>
      <c r="C28" s="16">
        <f>SUM(C20:C27)</f>
        <v>28000</v>
      </c>
      <c r="D28" s="16">
        <f>SUM(D20:D27)</f>
        <v>182000</v>
      </c>
      <c r="E28" s="16">
        <f>SUM(E20:E27)</f>
        <v>109200</v>
      </c>
      <c r="F28" s="16">
        <f>SUM(F20:F27)</f>
        <v>72800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280</v>
      </c>
      <c r="B30" s="8">
        <v>330000</v>
      </c>
      <c r="C30" s="8">
        <v>14000</v>
      </c>
      <c r="D30" s="8">
        <f t="shared" ref="D30:D36" si="9">B30-C30</f>
        <v>316000</v>
      </c>
      <c r="E30" s="8">
        <f t="shared" ref="E30:E36" si="10">D30*60%</f>
        <v>189600</v>
      </c>
      <c r="F30" s="8">
        <f t="shared" ref="F30:F36" si="11">D30*40%</f>
        <v>126400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281</v>
      </c>
      <c r="B31" s="8">
        <v>80000</v>
      </c>
      <c r="C31" s="8">
        <v>0</v>
      </c>
      <c r="D31" s="8">
        <f t="shared" si="9"/>
        <v>80000</v>
      </c>
      <c r="E31" s="8">
        <f t="shared" si="10"/>
        <v>48000</v>
      </c>
      <c r="F31" s="8">
        <f t="shared" si="11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229</v>
      </c>
      <c r="B32" s="8">
        <v>200000</v>
      </c>
      <c r="C32" s="8">
        <v>70000</v>
      </c>
      <c r="D32" s="8">
        <f t="shared" si="9"/>
        <v>130000</v>
      </c>
      <c r="E32" s="8">
        <v>85000</v>
      </c>
      <c r="F32" s="8">
        <v>45000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 t="s">
        <v>34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610000</v>
      </c>
      <c r="C37" s="21">
        <f>SUM(C30:C36)</f>
        <v>84000</v>
      </c>
      <c r="D37" s="21">
        <f>SUM(D30:D36)</f>
        <v>526000</v>
      </c>
      <c r="E37" s="21">
        <f>SUM(E30:E36)</f>
        <v>322600</v>
      </c>
      <c r="F37" s="21">
        <f>SUM(F30:F34)</f>
        <v>203400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128</v>
      </c>
      <c r="B76" s="35"/>
      <c r="C76" s="35"/>
      <c r="D76" s="35"/>
      <c r="E76" s="35"/>
      <c r="F76" s="35"/>
    </row>
    <row r="77" spans="1:6" x14ac:dyDescent="0.25">
      <c r="A77" s="5" t="s">
        <v>278</v>
      </c>
      <c r="B77" s="8">
        <v>30000</v>
      </c>
      <c r="C77" s="8">
        <v>0</v>
      </c>
      <c r="D77" s="8">
        <f t="shared" si="15"/>
        <v>30000</v>
      </c>
      <c r="E77" s="8">
        <f t="shared" si="16"/>
        <v>30000</v>
      </c>
      <c r="F77" s="8">
        <v>12000</v>
      </c>
    </row>
    <row r="78" spans="1:6" x14ac:dyDescent="0.25">
      <c r="A78" s="5" t="s">
        <v>282</v>
      </c>
      <c r="B78" s="8">
        <v>100000</v>
      </c>
      <c r="C78" s="8">
        <v>0</v>
      </c>
      <c r="D78" s="8">
        <f t="shared" si="15"/>
        <v>100000</v>
      </c>
      <c r="E78" s="8">
        <f t="shared" si="16"/>
        <v>100000</v>
      </c>
      <c r="F78" s="8">
        <v>40000</v>
      </c>
    </row>
    <row r="79" spans="1:6" x14ac:dyDescent="0.25">
      <c r="A79" s="34" t="s">
        <v>301</v>
      </c>
      <c r="B79" s="35">
        <f>SUM(B77:B78)</f>
        <v>130000</v>
      </c>
      <c r="C79" s="35">
        <f>SUM(C77:C78)</f>
        <v>0</v>
      </c>
      <c r="D79" s="35">
        <f>SUM(D77:D78)</f>
        <v>130000</v>
      </c>
      <c r="E79" s="35">
        <f>SUM(E77:E78)</f>
        <v>130000</v>
      </c>
      <c r="F79" s="35">
        <v>52000</v>
      </c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/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/>
      <c r="C91" s="29">
        <v>0</v>
      </c>
      <c r="D91" s="29"/>
      <c r="E91" s="29">
        <f t="shared" ref="E91:E96" si="20">D91*60%</f>
        <v>0</v>
      </c>
      <c r="F91" s="29">
        <f t="shared" ref="F91:F96" si="21">D91*40%</f>
        <v>0</v>
      </c>
    </row>
    <row r="92" spans="1:6" x14ac:dyDescent="0.25">
      <c r="A92" s="28"/>
      <c r="B92" s="29">
        <v>0</v>
      </c>
      <c r="C92" s="29">
        <v>0</v>
      </c>
      <c r="D92" s="29">
        <f>B92-C92</f>
        <v>0</v>
      </c>
      <c r="E92" s="29">
        <f t="shared" si="20"/>
        <v>0</v>
      </c>
      <c r="F92" s="29">
        <f t="shared" si="21"/>
        <v>0</v>
      </c>
    </row>
    <row r="93" spans="1:6" x14ac:dyDescent="0.25">
      <c r="A93" s="28"/>
      <c r="B93" s="29">
        <v>0</v>
      </c>
      <c r="C93" s="29">
        <v>0</v>
      </c>
      <c r="D93" s="29">
        <f>B93-C93</f>
        <v>0</v>
      </c>
      <c r="E93" s="29">
        <f t="shared" si="20"/>
        <v>0</v>
      </c>
      <c r="F93" s="29">
        <f t="shared" si="21"/>
        <v>0</v>
      </c>
    </row>
    <row r="94" spans="1:6" x14ac:dyDescent="0.25">
      <c r="A94" s="28"/>
      <c r="B94" s="29">
        <v>0</v>
      </c>
      <c r="C94" s="29">
        <v>0</v>
      </c>
      <c r="D94" s="29">
        <f>B94-C94</f>
        <v>0</v>
      </c>
      <c r="E94" s="29">
        <f t="shared" si="20"/>
        <v>0</v>
      </c>
      <c r="F94" s="29">
        <f t="shared" si="21"/>
        <v>0</v>
      </c>
    </row>
    <row r="95" spans="1:6" x14ac:dyDescent="0.25">
      <c r="A95" s="28"/>
      <c r="B95" s="29">
        <v>0</v>
      </c>
      <c r="C95" s="29">
        <v>0</v>
      </c>
      <c r="D95" s="29">
        <f>B95-C95</f>
        <v>0</v>
      </c>
      <c r="E95" s="29">
        <f t="shared" si="20"/>
        <v>0</v>
      </c>
      <c r="F95" s="29">
        <f t="shared" si="21"/>
        <v>0</v>
      </c>
    </row>
    <row r="96" spans="1:6" x14ac:dyDescent="0.25">
      <c r="A96" s="28"/>
      <c r="B96" s="29">
        <v>0</v>
      </c>
      <c r="C96" s="29">
        <v>0</v>
      </c>
      <c r="D96" s="29">
        <f>B96-C96</f>
        <v>0</v>
      </c>
      <c r="E96" s="29">
        <f t="shared" si="20"/>
        <v>0</v>
      </c>
      <c r="F96" s="29">
        <f t="shared" si="21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SUM(F90:F92)</f>
        <v>0</v>
      </c>
    </row>
    <row r="98" spans="1:6" x14ac:dyDescent="0.25">
      <c r="A98" s="26" t="s">
        <v>11</v>
      </c>
      <c r="B98" s="27">
        <f>B97+B88+B79+B75+B64+B37+B28+B18+B10</f>
        <v>2280000</v>
      </c>
      <c r="C98" s="27">
        <f>C97+C88+C79+C75+C64+C37+C28+C18+C10</f>
        <v>182000</v>
      </c>
      <c r="D98" s="27">
        <f>D97+D88+D79+D75+D64+D37+D28+D18+D10</f>
        <v>2098000</v>
      </c>
      <c r="E98" s="27">
        <f>E97+E88+E79+E75+E64+E37+E28+E18+E10</f>
        <v>1416800</v>
      </c>
      <c r="F98" s="27">
        <f>F97+F88+F79+F75+F64+F37+F28+F18+F10</f>
        <v>740200</v>
      </c>
    </row>
  </sheetData>
  <autoFilter ref="A1:F82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39" sqref="I3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35" sqref="H35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284</v>
      </c>
      <c r="B3" s="8">
        <v>20000</v>
      </c>
      <c r="C3" s="8">
        <v>0</v>
      </c>
      <c r="D3" s="8">
        <f t="shared" ref="D3:D9" si="0">B3-C3</f>
        <v>20000</v>
      </c>
      <c r="E3" s="8">
        <f t="shared" ref="E3:E9" si="1">D3*60%</f>
        <v>12000</v>
      </c>
      <c r="F3" s="8">
        <f t="shared" ref="F3:F9" si="2">D3*40%</f>
        <v>8000</v>
      </c>
      <c r="H3" s="5"/>
      <c r="I3" s="6">
        <v>0</v>
      </c>
    </row>
    <row r="4" spans="1:33" x14ac:dyDescent="0.25">
      <c r="A4" s="5" t="s">
        <v>286</v>
      </c>
      <c r="B4" s="8">
        <v>240000</v>
      </c>
      <c r="C4" s="8">
        <v>0</v>
      </c>
      <c r="D4" s="8">
        <f t="shared" si="0"/>
        <v>240000</v>
      </c>
      <c r="E4" s="8">
        <f t="shared" si="1"/>
        <v>144000</v>
      </c>
      <c r="F4" s="8">
        <f t="shared" si="2"/>
        <v>96000</v>
      </c>
      <c r="H4" s="5"/>
      <c r="I4" s="6">
        <v>0</v>
      </c>
    </row>
    <row r="5" spans="1:33" x14ac:dyDescent="0.25">
      <c r="A5" s="5" t="s">
        <v>287</v>
      </c>
      <c r="B5" s="8">
        <v>240000</v>
      </c>
      <c r="C5" s="8">
        <v>0</v>
      </c>
      <c r="D5" s="8">
        <f t="shared" si="0"/>
        <v>240000</v>
      </c>
      <c r="E5" s="8">
        <f t="shared" si="1"/>
        <v>144000</v>
      </c>
      <c r="F5" s="8">
        <f t="shared" si="2"/>
        <v>96000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500000</v>
      </c>
      <c r="C10" s="12">
        <f>SUM(C3:C9)</f>
        <v>0</v>
      </c>
      <c r="D10" s="12">
        <f>SUM(D3:D9)</f>
        <v>500000</v>
      </c>
      <c r="E10" s="12">
        <f>SUM(E3:E9)</f>
        <v>300000</v>
      </c>
      <c r="F10" s="12">
        <f>SUM(F3:F9)</f>
        <v>200000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648000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285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229</v>
      </c>
      <c r="B31" s="8">
        <v>250000</v>
      </c>
      <c r="C31" s="8">
        <v>0</v>
      </c>
      <c r="D31" s="8">
        <f t="shared" si="9"/>
        <v>250000</v>
      </c>
      <c r="E31" s="8">
        <f>D31*100%</f>
        <v>250000</v>
      </c>
      <c r="F31" s="8">
        <f>D31*0%</f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330000</v>
      </c>
      <c r="C37" s="21">
        <f>SUM(C30:C36)</f>
        <v>0</v>
      </c>
      <c r="D37" s="21">
        <f>SUM(D30:D36)</f>
        <v>330000</v>
      </c>
      <c r="E37" s="21">
        <f>SUM(E30:E36)</f>
        <v>298000</v>
      </c>
      <c r="F37" s="21">
        <f>SUM(F30:F36)</f>
        <v>32000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265</v>
      </c>
      <c r="B66" s="8">
        <v>50000</v>
      </c>
      <c r="C66" s="8">
        <v>0</v>
      </c>
      <c r="D66" s="8">
        <f t="shared" ref="D66:D78" si="15">B66-C66</f>
        <v>50000</v>
      </c>
      <c r="E66" s="8">
        <f t="shared" ref="E66:E78" si="16">D66</f>
        <v>50000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</v>
      </c>
      <c r="C75" s="18">
        <f>SUM(C66:C74)</f>
        <v>0</v>
      </c>
      <c r="D75" s="18">
        <f>SUM(D66:D74)</f>
        <v>50000</v>
      </c>
      <c r="E75" s="18">
        <f>SUM(E66:E74)</f>
        <v>50000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880000</v>
      </c>
      <c r="C98" s="27">
        <f>C97+C88+C79+C75+C64+C37+C28+C18+C10</f>
        <v>0</v>
      </c>
      <c r="D98" s="27">
        <f>D97+D88+D79+D75+D64+D37+D28+D18+D10</f>
        <v>880000</v>
      </c>
      <c r="E98" s="27">
        <f>E97+E88+E79+E75+E64+E37+E28+E18+E10</f>
        <v>648000</v>
      </c>
      <c r="F98" s="27">
        <f>F97+F88+F79+F75+F64+F37+F28+F18+F10</f>
        <v>232000</v>
      </c>
    </row>
  </sheetData>
  <autoFilter ref="A1:F82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4" sqref="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288</v>
      </c>
      <c r="B3" s="8">
        <v>50000</v>
      </c>
      <c r="C3" s="8">
        <v>0</v>
      </c>
      <c r="D3" s="8">
        <f>B3-C3</f>
        <v>50000</v>
      </c>
      <c r="E3" s="8">
        <f t="shared" ref="E3:E9" si="0">D3*60%</f>
        <v>30000</v>
      </c>
      <c r="F3" s="8">
        <f t="shared" ref="F3:F9" si="1">D3*40%</f>
        <v>20000</v>
      </c>
      <c r="H3" s="5" t="s">
        <v>81</v>
      </c>
      <c r="I3" s="6">
        <v>88000</v>
      </c>
    </row>
    <row r="4" spans="1:33" x14ac:dyDescent="0.25">
      <c r="A4" s="5" t="s">
        <v>292</v>
      </c>
      <c r="B4" s="8">
        <v>60000</v>
      </c>
      <c r="C4" s="8">
        <v>0</v>
      </c>
      <c r="D4" s="8">
        <f t="shared" ref="D4:D9" si="2">B4-C4</f>
        <v>60000</v>
      </c>
      <c r="E4" s="8">
        <f t="shared" si="0"/>
        <v>36000</v>
      </c>
      <c r="F4" s="8">
        <f t="shared" si="1"/>
        <v>24000</v>
      </c>
      <c r="H4" s="5"/>
      <c r="I4" s="6">
        <v>0</v>
      </c>
    </row>
    <row r="5" spans="1:33" x14ac:dyDescent="0.25">
      <c r="A5" s="5"/>
      <c r="B5" s="50"/>
      <c r="C5" s="8">
        <v>0</v>
      </c>
      <c r="D5" s="8" t="s">
        <v>193</v>
      </c>
      <c r="E5" s="8" t="s">
        <v>193</v>
      </c>
      <c r="F5" s="8" t="s">
        <v>193</v>
      </c>
      <c r="H5" s="5"/>
      <c r="I5" s="6">
        <v>0</v>
      </c>
    </row>
    <row r="6" spans="1:33" x14ac:dyDescent="0.25">
      <c r="A6" s="5" t="s">
        <v>293</v>
      </c>
      <c r="B6" s="8">
        <v>70000</v>
      </c>
      <c r="C6" s="8">
        <v>0</v>
      </c>
      <c r="D6" s="8">
        <f t="shared" si="2"/>
        <v>70000</v>
      </c>
      <c r="E6" s="8">
        <f t="shared" si="0"/>
        <v>42000</v>
      </c>
      <c r="F6" s="8">
        <f t="shared" si="1"/>
        <v>28000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2"/>
        <v>0</v>
      </c>
      <c r="E7" s="8">
        <f t="shared" si="0"/>
        <v>0</v>
      </c>
      <c r="F7" s="8">
        <f t="shared" si="1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2"/>
        <v>0</v>
      </c>
      <c r="E8" s="8">
        <f t="shared" si="0"/>
        <v>0</v>
      </c>
      <c r="F8" s="8">
        <f t="shared" si="1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2"/>
        <v>0</v>
      </c>
      <c r="E9" s="8">
        <f t="shared" si="0"/>
        <v>0</v>
      </c>
      <c r="F9" s="8">
        <f t="shared" si="1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180000</v>
      </c>
      <c r="C10" s="12">
        <f>SUM(C3:C9)</f>
        <v>0</v>
      </c>
      <c r="D10" s="12">
        <v>180000</v>
      </c>
      <c r="E10" s="12">
        <v>108000</v>
      </c>
      <c r="F10" s="12">
        <v>72000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805000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88000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717000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289</v>
      </c>
      <c r="B30" s="8">
        <v>80000</v>
      </c>
      <c r="C30" s="8">
        <v>0</v>
      </c>
      <c r="D30" s="8">
        <f t="shared" ref="D30:D36" si="9">B30-C30</f>
        <v>80000</v>
      </c>
      <c r="E30" s="8">
        <f t="shared" ref="E30:E36" si="10">D30*60%</f>
        <v>48000</v>
      </c>
      <c r="F30" s="8">
        <f t="shared" ref="F30:F36" si="11">D30*40%</f>
        <v>32000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290</v>
      </c>
      <c r="B31" s="8">
        <v>70000</v>
      </c>
      <c r="C31" s="8">
        <v>0</v>
      </c>
      <c r="D31" s="8">
        <f t="shared" si="9"/>
        <v>70000</v>
      </c>
      <c r="E31" s="8">
        <f t="shared" si="10"/>
        <v>42000</v>
      </c>
      <c r="F31" s="8">
        <f t="shared" si="11"/>
        <v>28000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8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8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  <c r="H34" t="e">
        <f>-A5MM</f>
        <v>#NAME?</v>
      </c>
    </row>
    <row r="35" spans="1:8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8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8" x14ac:dyDescent="0.25">
      <c r="A37" s="20" t="s">
        <v>65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8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8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8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8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8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8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8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8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8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8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8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291</v>
      </c>
      <c r="B66" s="8">
        <v>400000</v>
      </c>
      <c r="C66" s="8">
        <v>0</v>
      </c>
      <c r="D66" s="8">
        <f t="shared" ref="D66:D78" si="15">B66-C66</f>
        <v>400000</v>
      </c>
      <c r="E66" s="8">
        <f t="shared" ref="E66:E78" si="16">D66</f>
        <v>400000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400000</v>
      </c>
      <c r="C75" s="18">
        <f>SUM(C66:C74)</f>
        <v>0</v>
      </c>
      <c r="D75" s="18">
        <f>SUM(D66:D74)</f>
        <v>400000</v>
      </c>
      <c r="E75" s="18">
        <f>SUM(E66:E74)</f>
        <v>400000</v>
      </c>
      <c r="F75" s="18">
        <f>SUM(F66:F74)</f>
        <v>0</v>
      </c>
    </row>
    <row r="76" spans="1:6" x14ac:dyDescent="0.25">
      <c r="A76" s="34" t="s">
        <v>128</v>
      </c>
      <c r="B76" s="35"/>
      <c r="C76" s="35"/>
      <c r="D76" s="35"/>
      <c r="E76" s="35"/>
      <c r="F76" s="35"/>
    </row>
    <row r="77" spans="1:6" x14ac:dyDescent="0.25">
      <c r="A77" s="5" t="s">
        <v>282</v>
      </c>
      <c r="B77" s="8">
        <v>300000</v>
      </c>
      <c r="C77" s="8">
        <v>70000</v>
      </c>
      <c r="D77" s="8">
        <v>230000</v>
      </c>
      <c r="E77" s="8">
        <v>207000</v>
      </c>
      <c r="F77" s="8">
        <v>23000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302</v>
      </c>
      <c r="B79" s="35">
        <f>SUM(B77:B78)</f>
        <v>300000</v>
      </c>
      <c r="C79" s="35">
        <f>SUM(C77:C78)</f>
        <v>70000</v>
      </c>
      <c r="D79" s="35">
        <f>SUM(D77:D78)</f>
        <v>230000</v>
      </c>
      <c r="E79" s="35">
        <f>SUM(E77:E78)</f>
        <v>207000</v>
      </c>
      <c r="F79" s="35">
        <v>23000</v>
      </c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8" t="s">
        <v>193</v>
      </c>
      <c r="C90" s="28" t="s">
        <v>193</v>
      </c>
      <c r="D90" s="28" t="s">
        <v>193</v>
      </c>
      <c r="E90" s="28" t="s">
        <v>193</v>
      </c>
      <c r="F90" s="28" t="s">
        <v>193</v>
      </c>
    </row>
    <row r="91" spans="1:6" x14ac:dyDescent="0.25">
      <c r="A91" s="28"/>
      <c r="B91" s="29"/>
      <c r="C91" s="29"/>
      <c r="D91" s="29">
        <f t="shared" ref="D91:D96" si="20">B91-C91</f>
        <v>0</v>
      </c>
      <c r="E91" s="29">
        <f>D91*90%</f>
        <v>0</v>
      </c>
      <c r="F91" s="29"/>
    </row>
    <row r="92" spans="1:6" x14ac:dyDescent="0.25">
      <c r="A92" s="28"/>
      <c r="B92" s="29"/>
      <c r="C92" s="29"/>
      <c r="D92" s="29">
        <f>B92-C92</f>
        <v>0</v>
      </c>
      <c r="E92" s="29">
        <f>D92*90%</f>
        <v>0</v>
      </c>
      <c r="F92" s="29">
        <f>D92*10%</f>
        <v>0</v>
      </c>
    </row>
    <row r="93" spans="1:6" x14ac:dyDescent="0.25">
      <c r="A93" s="28"/>
      <c r="B93" s="29"/>
      <c r="C93" s="29"/>
      <c r="D93" s="29"/>
      <c r="E93" s="29">
        <f>D93*90%</f>
        <v>0</v>
      </c>
      <c r="F93" s="29">
        <f>D93*10%</f>
        <v>0</v>
      </c>
    </row>
    <row r="94" spans="1:6" x14ac:dyDescent="0.25">
      <c r="A94" s="28"/>
      <c r="B94" s="29"/>
      <c r="C94" s="29"/>
      <c r="D94" s="29"/>
      <c r="E94" s="29"/>
      <c r="F94" s="29"/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>D96*60%</f>
        <v>0</v>
      </c>
      <c r="F96" s="29">
        <f>D96*40%</f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1030000</v>
      </c>
      <c r="C98" s="27">
        <f>C97+C88+C79+C75+C64+C37+C28+C18+C10</f>
        <v>70000</v>
      </c>
      <c r="D98" s="27">
        <f>D97+D88+D79+D75+D64+D37+D28+D18+D10</f>
        <v>960000</v>
      </c>
      <c r="E98" s="27">
        <f>E97+E88+E79+E75+E64+E37+E28+E18+E10</f>
        <v>805000</v>
      </c>
      <c r="F98" s="27">
        <f>F97+F88+F79+F75+F64+F37+F28+F18+F10</f>
        <v>155000</v>
      </c>
    </row>
  </sheetData>
  <autoFilter ref="A1:F82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H2" sqref="H2:I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303</v>
      </c>
      <c r="I2" s="23">
        <v>4000</v>
      </c>
    </row>
    <row r="3" spans="1:33" x14ac:dyDescent="0.25">
      <c r="A3" s="5" t="s">
        <v>294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 t="s">
        <v>306</v>
      </c>
      <c r="I3" s="6">
        <v>60000</v>
      </c>
    </row>
    <row r="4" spans="1:33" x14ac:dyDescent="0.25">
      <c r="A4" s="5" t="s">
        <v>296</v>
      </c>
      <c r="B4" s="8">
        <v>350000</v>
      </c>
      <c r="C4" s="8">
        <v>0</v>
      </c>
      <c r="D4" s="8">
        <f t="shared" si="0"/>
        <v>350000</v>
      </c>
      <c r="E4" s="8">
        <f t="shared" si="1"/>
        <v>210000</v>
      </c>
      <c r="F4" s="8">
        <f t="shared" si="2"/>
        <v>140000</v>
      </c>
      <c r="H4" s="5" t="s">
        <v>307</v>
      </c>
      <c r="I4" s="6">
        <v>18500</v>
      </c>
    </row>
    <row r="5" spans="1:33" x14ac:dyDescent="0.25">
      <c r="A5" s="5" t="s">
        <v>304</v>
      </c>
      <c r="B5" s="8">
        <v>150000</v>
      </c>
      <c r="C5" s="8">
        <v>0</v>
      </c>
      <c r="D5" s="8">
        <f t="shared" si="0"/>
        <v>150000</v>
      </c>
      <c r="E5" s="8">
        <f t="shared" si="1"/>
        <v>90000</v>
      </c>
      <c r="F5" s="8">
        <f t="shared" si="2"/>
        <v>60000</v>
      </c>
      <c r="H5" s="5"/>
      <c r="I5" s="6"/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580000</v>
      </c>
      <c r="C10" s="12">
        <f>SUM(C3:C9)</f>
        <v>0</v>
      </c>
      <c r="D10" s="12">
        <f>SUM(D3:D9)</f>
        <v>580000</v>
      </c>
      <c r="E10" s="12">
        <f>SUM(E3:E9)</f>
        <v>348000</v>
      </c>
      <c r="F10" s="12">
        <f>SUM(F3:F9)</f>
        <v>232000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720000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82500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637500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295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297</v>
      </c>
      <c r="B80" s="40"/>
      <c r="C80" s="40"/>
      <c r="D80" s="40"/>
      <c r="E80" s="40"/>
      <c r="F80" s="40"/>
    </row>
    <row r="81" spans="1:6" x14ac:dyDescent="0.25">
      <c r="A81" s="28" t="s">
        <v>299</v>
      </c>
      <c r="B81" s="29">
        <v>570000</v>
      </c>
      <c r="C81" s="29">
        <v>40000</v>
      </c>
      <c r="D81" s="29">
        <f>B81-C81</f>
        <v>530000</v>
      </c>
      <c r="E81" s="29">
        <f>D81*60%</f>
        <v>318000</v>
      </c>
      <c r="F81" s="29">
        <f>D81*40%</f>
        <v>212000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298</v>
      </c>
      <c r="B88" s="40">
        <f>SUM(B81:B87)</f>
        <v>570000</v>
      </c>
      <c r="C88" s="40">
        <f>SUM(C81:C87)</f>
        <v>40000</v>
      </c>
      <c r="D88" s="40">
        <f>SUM(D81:D87)</f>
        <v>530000</v>
      </c>
      <c r="E88" s="40">
        <f>SUM(E81:E87)</f>
        <v>318000</v>
      </c>
      <c r="F88" s="40">
        <f>SUM(F81:F87)</f>
        <v>212000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1240000</v>
      </c>
      <c r="C98" s="27">
        <f>C97+C88+C79+C75+C64+C37+C28+C18+C10</f>
        <v>40000</v>
      </c>
      <c r="D98" s="27">
        <f>D97+D88+D79+D75+D64+D37+D28+D18+D10</f>
        <v>1200000</v>
      </c>
      <c r="E98" s="27">
        <f>E97+E88+E79+E75+E64+E37+E28+E18+E10</f>
        <v>720000</v>
      </c>
      <c r="F98" s="27">
        <f>F97+F88+F79+F75+F64+F37+F28+F18+F10</f>
        <v>480000</v>
      </c>
    </row>
  </sheetData>
  <autoFilter ref="A1:F82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tabSelected="1" zoomScale="80" zoomScaleNormal="80" workbookViewId="0">
      <selection activeCell="I21" sqref="I21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306</v>
      </c>
      <c r="I2" s="23">
        <v>60000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256000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>
        <v>60000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196000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 t="s">
        <v>309</v>
      </c>
      <c r="B30" s="8">
        <v>90000</v>
      </c>
      <c r="C30" s="8">
        <v>0</v>
      </c>
      <c r="D30" s="8">
        <f t="shared" ref="D30:D36" si="9">B30-C30</f>
        <v>90000</v>
      </c>
      <c r="E30" s="8">
        <f t="shared" ref="E30:E36" si="10">D30*60%</f>
        <v>54000</v>
      </c>
      <c r="F30" s="8">
        <f t="shared" ref="F30:F36" si="11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267</v>
      </c>
      <c r="B66" s="8">
        <v>100000</v>
      </c>
      <c r="C66" s="8">
        <v>0</v>
      </c>
      <c r="D66" s="8">
        <f t="shared" ref="D66:D78" si="15">B66-C66</f>
        <v>100000</v>
      </c>
      <c r="E66" s="8">
        <f t="shared" ref="E66:E78" si="16">D66</f>
        <v>100000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100000</v>
      </c>
      <c r="C75" s="18">
        <f>SUM(C66:C74)</f>
        <v>0</v>
      </c>
      <c r="D75" s="18">
        <f>SUM(D66:D74)</f>
        <v>100000</v>
      </c>
      <c r="E75" s="18">
        <f>SUM(E66:E74)</f>
        <v>100000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297</v>
      </c>
      <c r="B80" s="40"/>
      <c r="C80" s="40"/>
      <c r="D80" s="40"/>
      <c r="E80" s="40"/>
      <c r="F80" s="40"/>
    </row>
    <row r="81" spans="1:6" x14ac:dyDescent="0.25">
      <c r="A81" s="28" t="s">
        <v>308</v>
      </c>
      <c r="B81" s="29">
        <v>170000</v>
      </c>
      <c r="C81" s="29"/>
      <c r="D81" s="29">
        <f>B81-C81</f>
        <v>170000</v>
      </c>
      <c r="E81" s="29">
        <v>102000</v>
      </c>
      <c r="F81" s="29">
        <f>D81*40%</f>
        <v>68000</v>
      </c>
    </row>
    <row r="82" spans="1:6" x14ac:dyDescent="0.25">
      <c r="A82" s="28"/>
      <c r="B82" s="29"/>
      <c r="C82" s="29"/>
      <c r="D82" s="29">
        <f t="shared" ref="D82:D87" si="17">B82-C82</f>
        <v>0</v>
      </c>
      <c r="E82" s="29">
        <f>D82*90%</f>
        <v>0</v>
      </c>
      <c r="F82" s="29"/>
    </row>
    <row r="83" spans="1:6" x14ac:dyDescent="0.25">
      <c r="A83" s="28"/>
      <c r="B83" s="29"/>
      <c r="C83" s="29">
        <v>0</v>
      </c>
      <c r="D83" s="29"/>
      <c r="E83" s="29">
        <f t="shared" ref="E83:E87" si="18">D83*60%</f>
        <v>0</v>
      </c>
      <c r="F83" s="29">
        <f t="shared" ref="F83:F87" si="19">D83*40%</f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>D84*60%</f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305</v>
      </c>
      <c r="B88" s="40">
        <f>SUM(B81:B87)</f>
        <v>170000</v>
      </c>
      <c r="C88" s="40">
        <f>SUM(C81:C87)</f>
        <v>0</v>
      </c>
      <c r="D88" s="40">
        <f>SUM(D81:D87)</f>
        <v>170000</v>
      </c>
      <c r="E88" s="40">
        <f>SUM(E81:E87)</f>
        <v>102000</v>
      </c>
      <c r="F88" s="40">
        <f>SUM(F81:F87)</f>
        <v>68000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360000</v>
      </c>
      <c r="C98" s="27">
        <f>C97+C88+C79+C75+C64+C37+C28+C18+C10</f>
        <v>0</v>
      </c>
      <c r="D98" s="27">
        <f>D97+D88+D79+D75+D64+D37+D28+D18+D10</f>
        <v>360000</v>
      </c>
      <c r="E98" s="27">
        <f>E97+E88+E79+E75+E64+E37+E28+E18+E10</f>
        <v>256000</v>
      </c>
      <c r="F98" s="27">
        <f>F97+F88+F79+F75+F64+F37+F28+F18+F10</f>
        <v>104000</v>
      </c>
    </row>
  </sheetData>
  <autoFilter ref="A1:F8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49" sqref="A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85</v>
      </c>
      <c r="B3" s="8">
        <v>160000</v>
      </c>
      <c r="C3" s="8">
        <v>0</v>
      </c>
      <c r="D3" s="8">
        <f t="shared" ref="D3:D9" si="0">B3-C3</f>
        <v>160000</v>
      </c>
      <c r="E3" s="8">
        <f t="shared" ref="E3:E9" si="1">D3*60%</f>
        <v>96000</v>
      </c>
      <c r="F3" s="8">
        <f t="shared" ref="F3:F9" si="2">D3*40%</f>
        <v>64000</v>
      </c>
      <c r="H3" s="5"/>
      <c r="I3" s="6">
        <v>0</v>
      </c>
    </row>
    <row r="4" spans="1:33" x14ac:dyDescent="0.25">
      <c r="A4" s="5" t="s">
        <v>94</v>
      </c>
      <c r="B4" s="8">
        <v>550000</v>
      </c>
      <c r="C4" s="8">
        <v>20000</v>
      </c>
      <c r="D4" s="8">
        <f t="shared" si="0"/>
        <v>530000</v>
      </c>
      <c r="E4" s="8">
        <f t="shared" si="1"/>
        <v>318000</v>
      </c>
      <c r="F4" s="8">
        <f t="shared" si="2"/>
        <v>212000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710000</v>
      </c>
      <c r="C10" s="12">
        <f>SUM(C3:C9)</f>
        <v>20000</v>
      </c>
      <c r="D10" s="12">
        <f>SUM(D3:D9)</f>
        <v>690000</v>
      </c>
      <c r="E10" s="12">
        <f>SUM(E3:E9)</f>
        <v>414000</v>
      </c>
      <c r="F10" s="12">
        <f>SUM(F3:F9)</f>
        <v>276000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95</v>
      </c>
      <c r="B12" s="8">
        <v>150000</v>
      </c>
      <c r="C12" s="8">
        <v>0</v>
      </c>
      <c r="D12" s="8">
        <f t="shared" ref="D12:D17" si="3">B12-C12</f>
        <v>150000</v>
      </c>
      <c r="E12" s="8">
        <f t="shared" ref="E12:E17" si="4">D12*60%</f>
        <v>90000</v>
      </c>
      <c r="F12" s="8">
        <f t="shared" ref="F12:F17" si="5">D12*40%</f>
        <v>60000</v>
      </c>
      <c r="H12" s="5"/>
      <c r="I12" s="6">
        <v>0</v>
      </c>
    </row>
    <row r="13" spans="1:33" x14ac:dyDescent="0.25">
      <c r="A13" s="5" t="s">
        <v>103</v>
      </c>
      <c r="B13" s="8">
        <v>200000</v>
      </c>
      <c r="C13" s="8">
        <v>86000</v>
      </c>
      <c r="D13" s="8">
        <f t="shared" si="3"/>
        <v>114000</v>
      </c>
      <c r="E13" s="8">
        <f t="shared" si="4"/>
        <v>68400</v>
      </c>
      <c r="F13" s="8">
        <f t="shared" si="5"/>
        <v>45600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150000</v>
      </c>
      <c r="C18" s="14">
        <f>SUM(C12:C12)</f>
        <v>0</v>
      </c>
      <c r="D18" s="14">
        <f>SUM(D12:D12)</f>
        <v>150000</v>
      </c>
      <c r="E18" s="14">
        <f>SUM(E12:E16)</f>
        <v>158400</v>
      </c>
      <c r="F18" s="14">
        <f>SUM(F12:F17)</f>
        <v>105600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1368400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97</v>
      </c>
      <c r="B30" s="8">
        <v>250000</v>
      </c>
      <c r="C30" s="8">
        <v>70000</v>
      </c>
      <c r="D30" s="8">
        <f t="shared" ref="D30:D36" si="9">B30-C30</f>
        <v>180000</v>
      </c>
      <c r="E30" s="8">
        <f>D30-F30</f>
        <v>130000</v>
      </c>
      <c r="F30" s="8">
        <v>50000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98</v>
      </c>
      <c r="B31" s="8">
        <v>90000</v>
      </c>
      <c r="C31" s="8">
        <v>0</v>
      </c>
      <c r="D31" s="8">
        <f t="shared" si="9"/>
        <v>90000</v>
      </c>
      <c r="E31" s="8">
        <f t="shared" ref="E31:E36" si="10">D31*60%</f>
        <v>54000</v>
      </c>
      <c r="F31" s="8">
        <f t="shared" ref="F31:F36" si="11">D31*40%</f>
        <v>36000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340000</v>
      </c>
      <c r="C37" s="21">
        <f>SUM(C30:C36)</f>
        <v>70000</v>
      </c>
      <c r="D37" s="21">
        <f>SUM(D30:D36)</f>
        <v>270000</v>
      </c>
      <c r="E37" s="21">
        <f>SUM(E30:E36)</f>
        <v>184000</v>
      </c>
      <c r="F37" s="21">
        <f>SUM(F30:F36)</f>
        <v>86000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 t="s">
        <v>83</v>
      </c>
      <c r="B39" s="29">
        <v>50000</v>
      </c>
      <c r="C39" s="29">
        <v>0</v>
      </c>
      <c r="D39" s="29">
        <f t="shared" ref="D39:D63" si="12">B39-C39</f>
        <v>50000</v>
      </c>
      <c r="E39" s="29">
        <f t="shared" ref="E39:E63" si="13">D39*60%</f>
        <v>30000</v>
      </c>
      <c r="F39" s="29">
        <f t="shared" ref="F39:F63" si="14">D39*40%</f>
        <v>20000</v>
      </c>
    </row>
    <row r="40" spans="1:6" x14ac:dyDescent="0.25">
      <c r="A40" s="28" t="s">
        <v>84</v>
      </c>
      <c r="B40" s="29">
        <v>180000</v>
      </c>
      <c r="C40" s="29">
        <v>60000</v>
      </c>
      <c r="D40" s="29">
        <f t="shared" si="12"/>
        <v>120000</v>
      </c>
      <c r="E40" s="29">
        <f t="shared" si="13"/>
        <v>72000</v>
      </c>
      <c r="F40" s="29">
        <f t="shared" si="14"/>
        <v>48000</v>
      </c>
    </row>
    <row r="41" spans="1:6" x14ac:dyDescent="0.25">
      <c r="A41" s="28" t="s">
        <v>86</v>
      </c>
      <c r="B41" s="29">
        <v>60000</v>
      </c>
      <c r="C41" s="29">
        <v>0</v>
      </c>
      <c r="D41" s="29">
        <f t="shared" si="12"/>
        <v>60000</v>
      </c>
      <c r="E41" s="29">
        <f t="shared" si="13"/>
        <v>36000</v>
      </c>
      <c r="F41" s="29">
        <f t="shared" si="14"/>
        <v>24000</v>
      </c>
    </row>
    <row r="42" spans="1:6" x14ac:dyDescent="0.25">
      <c r="A42" s="28" t="s">
        <v>87</v>
      </c>
      <c r="B42" s="29">
        <v>60000</v>
      </c>
      <c r="C42" s="29">
        <v>0</v>
      </c>
      <c r="D42" s="29">
        <f t="shared" si="12"/>
        <v>60000</v>
      </c>
      <c r="E42" s="29">
        <f t="shared" si="13"/>
        <v>36000</v>
      </c>
      <c r="F42" s="29">
        <f t="shared" si="14"/>
        <v>24000</v>
      </c>
    </row>
    <row r="43" spans="1:6" x14ac:dyDescent="0.25">
      <c r="A43" s="28" t="s">
        <v>88</v>
      </c>
      <c r="B43" s="29">
        <v>50000</v>
      </c>
      <c r="C43" s="29">
        <v>0</v>
      </c>
      <c r="D43" s="29">
        <f t="shared" si="12"/>
        <v>50000</v>
      </c>
      <c r="E43" s="29">
        <f t="shared" si="13"/>
        <v>30000</v>
      </c>
      <c r="F43" s="29">
        <f t="shared" si="14"/>
        <v>20000</v>
      </c>
    </row>
    <row r="44" spans="1:6" x14ac:dyDescent="0.25">
      <c r="A44" s="28" t="s">
        <v>89</v>
      </c>
      <c r="B44" s="29">
        <v>50000</v>
      </c>
      <c r="C44" s="29">
        <v>0</v>
      </c>
      <c r="D44" s="29">
        <f t="shared" si="12"/>
        <v>50000</v>
      </c>
      <c r="E44" s="29">
        <f t="shared" si="13"/>
        <v>30000</v>
      </c>
      <c r="F44" s="29">
        <f t="shared" si="14"/>
        <v>20000</v>
      </c>
    </row>
    <row r="45" spans="1:6" x14ac:dyDescent="0.25">
      <c r="A45" s="28" t="s">
        <v>91</v>
      </c>
      <c r="B45" s="29">
        <v>330000</v>
      </c>
      <c r="C45" s="29">
        <v>0</v>
      </c>
      <c r="D45" s="29">
        <f t="shared" si="12"/>
        <v>330000</v>
      </c>
      <c r="E45" s="29">
        <f t="shared" si="13"/>
        <v>198000</v>
      </c>
      <c r="F45" s="29">
        <f t="shared" si="14"/>
        <v>132000</v>
      </c>
    </row>
    <row r="46" spans="1:6" x14ac:dyDescent="0.25">
      <c r="A46" s="28" t="s">
        <v>92</v>
      </c>
      <c r="B46" s="29">
        <v>50000</v>
      </c>
      <c r="C46" s="29">
        <v>0</v>
      </c>
      <c r="D46" s="29">
        <f t="shared" si="12"/>
        <v>50000</v>
      </c>
      <c r="E46" s="29">
        <f t="shared" si="13"/>
        <v>30000</v>
      </c>
      <c r="F46" s="29">
        <f t="shared" si="14"/>
        <v>20000</v>
      </c>
    </row>
    <row r="47" spans="1:6" x14ac:dyDescent="0.25">
      <c r="A47" s="28" t="s">
        <v>93</v>
      </c>
      <c r="B47" s="29">
        <v>50000</v>
      </c>
      <c r="C47" s="29">
        <v>0</v>
      </c>
      <c r="D47" s="29">
        <f t="shared" si="12"/>
        <v>50000</v>
      </c>
      <c r="E47" s="29">
        <f t="shared" si="13"/>
        <v>30000</v>
      </c>
      <c r="F47" s="29">
        <f t="shared" si="14"/>
        <v>20000</v>
      </c>
    </row>
    <row r="48" spans="1:6" x14ac:dyDescent="0.25">
      <c r="A48" s="28" t="s">
        <v>96</v>
      </c>
      <c r="B48" s="29">
        <v>50000</v>
      </c>
      <c r="C48" s="29">
        <v>0</v>
      </c>
      <c r="D48" s="29">
        <f t="shared" si="12"/>
        <v>50000</v>
      </c>
      <c r="E48" s="29">
        <f t="shared" si="13"/>
        <v>30000</v>
      </c>
      <c r="F48" s="29">
        <f t="shared" si="14"/>
        <v>20000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SUM(E39:E56)</f>
        <v>522000</v>
      </c>
      <c r="F64" s="32">
        <f>SUM(F39:F55)</f>
        <v>348000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90</v>
      </c>
      <c r="B66" s="8">
        <v>500000</v>
      </c>
      <c r="C66" s="8">
        <v>500000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500000</v>
      </c>
      <c r="C75" s="18">
        <f>SUM(C66:C74)</f>
        <v>500000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100</v>
      </c>
      <c r="B80" s="40"/>
      <c r="C80" s="40"/>
      <c r="D80" s="40"/>
      <c r="E80" s="40"/>
      <c r="F80" s="40"/>
    </row>
    <row r="81" spans="1:6" x14ac:dyDescent="0.25">
      <c r="A81" s="28" t="s">
        <v>99</v>
      </c>
      <c r="B81" s="29">
        <v>90000</v>
      </c>
      <c r="C81" s="29">
        <v>0</v>
      </c>
      <c r="D81" s="29">
        <f>B81-C81</f>
        <v>90000</v>
      </c>
      <c r="E81" s="29">
        <f>D81*100%</f>
        <v>90000</v>
      </c>
      <c r="F81" s="29"/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90000</v>
      </c>
      <c r="C88" s="40">
        <f>SUM(C81:C87)</f>
        <v>0</v>
      </c>
      <c r="D88" s="40">
        <f>SUM(D81:D87)</f>
        <v>90000</v>
      </c>
      <c r="E88" s="40">
        <f>SUM(E81:E87)</f>
        <v>90000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1790000</v>
      </c>
      <c r="C98" s="27">
        <f>C97+C88+C79+C75+C64+C37+C28+C18+C10</f>
        <v>590000</v>
      </c>
      <c r="D98" s="27">
        <f>D97+D88+D79+D75+D64+D37+D28+D18+D10</f>
        <v>1200000</v>
      </c>
      <c r="E98" s="27">
        <f>E97+E88+E79+E75+E64+E37+E28+E18+E10</f>
        <v>1368400</v>
      </c>
      <c r="F98" s="27">
        <f>F97+F88+F79+F75+F64+F37+F28+F18+F10</f>
        <v>815600</v>
      </c>
    </row>
  </sheetData>
  <autoFilter ref="A1:F82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C94" sqref="C9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/>
    </row>
    <row r="3" spans="1:33" x14ac:dyDescent="0.25">
      <c r="A3" s="5" t="s">
        <v>315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6" si="2">D3*40%</f>
        <v>40000</v>
      </c>
      <c r="H3" s="5"/>
      <c r="I3" s="6">
        <v>0</v>
      </c>
    </row>
    <row r="4" spans="1:33" x14ac:dyDescent="0.25">
      <c r="A4" s="5" t="s">
        <v>317</v>
      </c>
      <c r="B4" s="8">
        <v>150000</v>
      </c>
      <c r="C4" s="8">
        <v>70000</v>
      </c>
      <c r="D4" s="8">
        <f t="shared" si="0"/>
        <v>80000</v>
      </c>
      <c r="E4" s="8">
        <v>48000</v>
      </c>
      <c r="F4" s="8">
        <v>50000</v>
      </c>
      <c r="H4" s="5"/>
      <c r="I4" s="6">
        <v>0</v>
      </c>
    </row>
    <row r="5" spans="1:33" x14ac:dyDescent="0.25">
      <c r="A5" s="5" t="s">
        <v>318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/>
      <c r="C7" s="8">
        <v>0</v>
      </c>
      <c r="D7" s="8"/>
      <c r="E7" s="8"/>
      <c r="F7" s="8"/>
      <c r="H7" s="5"/>
      <c r="I7" s="6">
        <v>0</v>
      </c>
    </row>
    <row r="8" spans="1:33" x14ac:dyDescent="0.25">
      <c r="A8" s="5"/>
      <c r="B8" s="8"/>
      <c r="C8" s="8"/>
      <c r="D8" s="8"/>
      <c r="E8" s="8">
        <f t="shared" si="1"/>
        <v>0</v>
      </c>
      <c r="F8" s="8"/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>D9*40%</f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330000</v>
      </c>
      <c r="C10" s="12">
        <f>SUM(C3:C9)</f>
        <v>70000</v>
      </c>
      <c r="D10" s="12">
        <f>SUM(D3:D9)</f>
        <v>260000</v>
      </c>
      <c r="E10" s="12">
        <f>SUM(E3:E9)</f>
        <v>156000</v>
      </c>
      <c r="F10" s="12">
        <f>SUM(F3:F9)</f>
        <v>122000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862000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/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>
        <f>I21-I22</f>
        <v>862000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313</v>
      </c>
      <c r="B30" s="8">
        <v>190000</v>
      </c>
      <c r="C30" s="8">
        <v>0</v>
      </c>
      <c r="D30" s="8">
        <f t="shared" ref="D30:D36" si="9">B30-C30</f>
        <v>190000</v>
      </c>
      <c r="E30" s="8">
        <v>190000</v>
      </c>
      <c r="F30" s="8">
        <f>D30*0%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316</v>
      </c>
      <c r="B31" s="8">
        <v>80000</v>
      </c>
      <c r="C31" s="8">
        <v>20000</v>
      </c>
      <c r="D31" s="8">
        <f t="shared" si="9"/>
        <v>60000</v>
      </c>
      <c r="E31" s="8">
        <f t="shared" ref="E31:E36" si="10">D31*60%</f>
        <v>36000</v>
      </c>
      <c r="F31" s="8">
        <f t="shared" ref="F31:F36" si="11">D31*40%</f>
        <v>24000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270000</v>
      </c>
      <c r="C37" s="21">
        <f>SUM(C30:C36)</f>
        <v>20000</v>
      </c>
      <c r="D37" s="21">
        <f>SUM(D30:D36)</f>
        <v>250000</v>
      </c>
      <c r="E37" s="21">
        <f>SUM(E30:E36)</f>
        <v>226000</v>
      </c>
      <c r="F37" s="21">
        <f>SUM(F30:F36)</f>
        <v>24000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310</v>
      </c>
      <c r="B66" s="8">
        <v>250000</v>
      </c>
      <c r="C66" s="8">
        <v>70000</v>
      </c>
      <c r="D66" s="8">
        <f t="shared" ref="D66:D78" si="15">B66-C66</f>
        <v>180000</v>
      </c>
      <c r="E66" s="8">
        <f t="shared" ref="E66:E78" si="16">D66</f>
        <v>180000</v>
      </c>
      <c r="F66" s="8"/>
    </row>
    <row r="67" spans="1:6" x14ac:dyDescent="0.25">
      <c r="A67" s="5" t="s">
        <v>310</v>
      </c>
      <c r="B67" s="8">
        <v>300000</v>
      </c>
      <c r="C67" s="8">
        <v>0</v>
      </c>
      <c r="D67" s="8">
        <f t="shared" si="15"/>
        <v>300000</v>
      </c>
      <c r="E67" s="8">
        <f t="shared" si="16"/>
        <v>300000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550000</v>
      </c>
      <c r="C75" s="18">
        <f>SUM(C66:C74)</f>
        <v>70000</v>
      </c>
      <c r="D75" s="18">
        <f>SUM(D66:D74)</f>
        <v>480000</v>
      </c>
      <c r="E75" s="18">
        <f>SUM(E66:E74)</f>
        <v>480000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297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1150000</v>
      </c>
      <c r="C98" s="27">
        <f>C97+C88+C79+C75+C64+C37+C28+C18+C10</f>
        <v>160000</v>
      </c>
      <c r="D98" s="27">
        <f>D97+D88+D79+D75+D64+D37+D28+D18+D10</f>
        <v>990000</v>
      </c>
      <c r="E98" s="27">
        <f>E97+E88+E79+E75+E64+E37+E28+E18+E10</f>
        <v>862000</v>
      </c>
      <c r="F98" s="27">
        <f>F97+F88+F79+F75+F64+F37+F28+F18+F10</f>
        <v>146000</v>
      </c>
    </row>
  </sheetData>
  <autoFilter ref="A1:F82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B66" sqref="B6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47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48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49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3" tint="0.39997558519241921"/>
  </sheetPr>
  <dimension ref="A1:H38"/>
  <sheetViews>
    <sheetView zoomScale="90" zoomScaleNormal="90" workbookViewId="0">
      <selection activeCell="F5" sqref="F5"/>
    </sheetView>
  </sheetViews>
  <sheetFormatPr baseColWidth="10" defaultRowHeight="15" x14ac:dyDescent="0.25"/>
  <cols>
    <col min="1" max="1" width="12.85546875" style="33" customWidth="1"/>
    <col min="2" max="2" width="17.5703125" style="2" customWidth="1"/>
    <col min="3" max="3" width="5.42578125" customWidth="1"/>
    <col min="4" max="4" width="4.7109375" customWidth="1"/>
    <col min="5" max="5" width="12.5703125" style="33" customWidth="1"/>
    <col min="6" max="6" width="20" style="2" customWidth="1"/>
    <col min="8" max="8" width="15.42578125" customWidth="1"/>
  </cols>
  <sheetData>
    <row r="1" spans="1:8" x14ac:dyDescent="0.25">
      <c r="A1" s="43"/>
    </row>
    <row r="2" spans="1:8" x14ac:dyDescent="0.25">
      <c r="A2" s="51" t="s">
        <v>24</v>
      </c>
      <c r="B2" s="51"/>
      <c r="E2" s="51" t="s">
        <v>26</v>
      </c>
      <c r="F2" s="51"/>
    </row>
    <row r="3" spans="1:8" x14ac:dyDescent="0.25">
      <c r="A3" s="3" t="s">
        <v>25</v>
      </c>
      <c r="B3" s="4" t="s">
        <v>8</v>
      </c>
      <c r="E3" s="3" t="s">
        <v>25</v>
      </c>
      <c r="F3" s="4" t="s">
        <v>8</v>
      </c>
    </row>
    <row r="4" spans="1:8" x14ac:dyDescent="0.25">
      <c r="A4" s="44">
        <v>1</v>
      </c>
      <c r="B4" s="6">
        <f>'DIA 1'!I21</f>
        <v>740000</v>
      </c>
      <c r="E4" s="44">
        <v>1</v>
      </c>
      <c r="F4" s="6"/>
    </row>
    <row r="5" spans="1:8" x14ac:dyDescent="0.25">
      <c r="A5" s="45">
        <v>2</v>
      </c>
      <c r="B5" s="6">
        <f>'DIA 2'!I21</f>
        <v>1122000</v>
      </c>
      <c r="E5" s="45">
        <v>2</v>
      </c>
      <c r="F5" s="6">
        <f>'DIA 2'!I22</f>
        <v>130000</v>
      </c>
    </row>
    <row r="6" spans="1:8" x14ac:dyDescent="0.25">
      <c r="A6" s="44">
        <v>3</v>
      </c>
      <c r="B6" s="6">
        <f>'DIA 3'!I21</f>
        <v>1368400</v>
      </c>
      <c r="E6" s="44">
        <v>3</v>
      </c>
      <c r="F6" s="6"/>
    </row>
    <row r="7" spans="1:8" x14ac:dyDescent="0.25">
      <c r="A7" s="45">
        <v>4</v>
      </c>
      <c r="B7" s="6">
        <f>'DIA 4'!I21</f>
        <v>0</v>
      </c>
      <c r="E7" s="45">
        <v>4</v>
      </c>
      <c r="F7" s="6"/>
    </row>
    <row r="8" spans="1:8" x14ac:dyDescent="0.25">
      <c r="A8" s="44">
        <v>5</v>
      </c>
      <c r="B8" s="6">
        <f>'DIA 5'!I21</f>
        <v>831000</v>
      </c>
      <c r="E8" s="44">
        <v>5</v>
      </c>
      <c r="F8" s="6"/>
    </row>
    <row r="9" spans="1:8" x14ac:dyDescent="0.25">
      <c r="A9" s="45">
        <v>6</v>
      </c>
      <c r="B9" s="6">
        <f>'DIA 6'!I21</f>
        <v>700000</v>
      </c>
      <c r="E9" s="45">
        <v>6</v>
      </c>
      <c r="F9" s="6"/>
    </row>
    <row r="10" spans="1:8" x14ac:dyDescent="0.25">
      <c r="A10" s="44">
        <v>7</v>
      </c>
      <c r="B10" s="6">
        <f>'DIA 7'!I21</f>
        <v>150000</v>
      </c>
      <c r="E10" s="44">
        <v>7</v>
      </c>
      <c r="F10" s="6"/>
    </row>
    <row r="11" spans="1:8" x14ac:dyDescent="0.25">
      <c r="A11" s="45">
        <v>8</v>
      </c>
      <c r="B11" s="6">
        <f>'DIA 8'!I21</f>
        <v>222000</v>
      </c>
      <c r="E11" s="45">
        <v>8</v>
      </c>
      <c r="F11" s="6"/>
      <c r="H11" s="36"/>
    </row>
    <row r="12" spans="1:8" x14ac:dyDescent="0.25">
      <c r="A12" s="44">
        <v>9</v>
      </c>
      <c r="B12" s="6">
        <f>'DIA 9'!I21</f>
        <v>318000</v>
      </c>
      <c r="E12" s="44">
        <v>9</v>
      </c>
      <c r="F12" s="6"/>
    </row>
    <row r="13" spans="1:8" x14ac:dyDescent="0.25">
      <c r="A13" s="45">
        <v>10</v>
      </c>
      <c r="B13" s="6">
        <f>'DIA 10'!I21</f>
        <v>434000</v>
      </c>
      <c r="E13" s="45">
        <v>10</v>
      </c>
      <c r="F13" s="6"/>
    </row>
    <row r="14" spans="1:8" x14ac:dyDescent="0.25">
      <c r="A14" s="44">
        <v>11</v>
      </c>
      <c r="B14" s="6">
        <f>'DIA 11'!I21</f>
        <v>0</v>
      </c>
      <c r="E14" s="44">
        <v>11</v>
      </c>
      <c r="F14" s="6"/>
    </row>
    <row r="15" spans="1:8" x14ac:dyDescent="0.25">
      <c r="A15" s="45">
        <v>12</v>
      </c>
      <c r="B15" s="6">
        <f>'DIA 12'!I21</f>
        <v>1775000</v>
      </c>
      <c r="E15" s="45">
        <v>12</v>
      </c>
      <c r="F15" s="6">
        <f>'DIA 12'!I22</f>
        <v>99000</v>
      </c>
    </row>
    <row r="16" spans="1:8" x14ac:dyDescent="0.25">
      <c r="A16" s="44">
        <v>13</v>
      </c>
      <c r="B16" s="6">
        <f>'DIA 13'!I21</f>
        <v>1552000</v>
      </c>
      <c r="E16" s="44">
        <v>13</v>
      </c>
      <c r="F16" s="6"/>
    </row>
    <row r="17" spans="1:6" x14ac:dyDescent="0.25">
      <c r="A17" s="45">
        <v>14</v>
      </c>
      <c r="B17" s="6">
        <f>'DIA 14'!I21</f>
        <v>2097200</v>
      </c>
      <c r="E17" s="45">
        <v>14</v>
      </c>
      <c r="F17" s="6"/>
    </row>
    <row r="18" spans="1:6" x14ac:dyDescent="0.25">
      <c r="A18" s="44">
        <v>15</v>
      </c>
      <c r="B18" s="6">
        <v>366000</v>
      </c>
      <c r="E18" s="44">
        <v>15</v>
      </c>
      <c r="F18" s="6"/>
    </row>
    <row r="19" spans="1:6" x14ac:dyDescent="0.25">
      <c r="A19" s="45">
        <v>16</v>
      </c>
      <c r="B19" s="6">
        <v>572000</v>
      </c>
      <c r="E19" s="45">
        <v>16</v>
      </c>
      <c r="F19" s="6"/>
    </row>
    <row r="20" spans="1:6" x14ac:dyDescent="0.25">
      <c r="A20" s="44">
        <v>17</v>
      </c>
      <c r="B20" s="6">
        <v>688000</v>
      </c>
      <c r="E20" s="44">
        <v>17</v>
      </c>
      <c r="F20" s="6"/>
    </row>
    <row r="21" spans="1:6" x14ac:dyDescent="0.25">
      <c r="A21" s="45">
        <v>18</v>
      </c>
      <c r="B21" s="6">
        <f>'DIA 18'!I21</f>
        <v>0</v>
      </c>
      <c r="E21" s="45">
        <v>18</v>
      </c>
      <c r="F21" s="6"/>
    </row>
    <row r="22" spans="1:6" x14ac:dyDescent="0.25">
      <c r="A22" s="44">
        <v>19</v>
      </c>
      <c r="B22" s="6">
        <f>'DIA 19'!I21</f>
        <v>978000</v>
      </c>
      <c r="E22" s="44">
        <v>19</v>
      </c>
      <c r="F22" s="6"/>
    </row>
    <row r="23" spans="1:6" x14ac:dyDescent="0.25">
      <c r="A23" s="45">
        <v>20</v>
      </c>
      <c r="B23" s="6">
        <f>'DIA 20'!I21</f>
        <v>158000</v>
      </c>
      <c r="E23" s="45">
        <v>20</v>
      </c>
      <c r="F23" s="6"/>
    </row>
    <row r="24" spans="1:6" x14ac:dyDescent="0.25">
      <c r="A24" s="44">
        <v>21</v>
      </c>
      <c r="B24" s="6">
        <f>'DIA 21'!I21</f>
        <v>2845200</v>
      </c>
      <c r="E24" s="44">
        <v>21</v>
      </c>
      <c r="F24" s="6">
        <f>'DIA 21'!I22</f>
        <v>100000</v>
      </c>
    </row>
    <row r="25" spans="1:6" x14ac:dyDescent="0.25">
      <c r="A25" s="45">
        <v>22</v>
      </c>
      <c r="B25" s="6">
        <f>'DIA 22'!I21</f>
        <v>1140000</v>
      </c>
      <c r="E25" s="45">
        <v>22</v>
      </c>
      <c r="F25" s="6"/>
    </row>
    <row r="26" spans="1:6" x14ac:dyDescent="0.25">
      <c r="A26" s="44">
        <v>23</v>
      </c>
      <c r="B26" s="6">
        <f>'DIA 23'!I21</f>
        <v>836000</v>
      </c>
      <c r="E26" s="44">
        <v>23</v>
      </c>
      <c r="F26" s="6">
        <f>'DIA 23'!I22</f>
        <v>250000</v>
      </c>
    </row>
    <row r="27" spans="1:6" x14ac:dyDescent="0.25">
      <c r="A27" s="45">
        <v>24</v>
      </c>
      <c r="B27" s="6">
        <f>'DIA 24'!I21</f>
        <v>1416800</v>
      </c>
      <c r="E27" s="45">
        <v>24</v>
      </c>
      <c r="F27" s="6"/>
    </row>
    <row r="28" spans="1:6" x14ac:dyDescent="0.25">
      <c r="A28" s="44">
        <v>25</v>
      </c>
      <c r="B28" s="6">
        <f>'DIA 25'!I21</f>
        <v>0</v>
      </c>
      <c r="E28" s="44">
        <v>25</v>
      </c>
      <c r="F28" s="6"/>
    </row>
    <row r="29" spans="1:6" x14ac:dyDescent="0.25">
      <c r="A29" s="45">
        <v>26</v>
      </c>
      <c r="B29" s="6">
        <f>'DIA 26'!I21</f>
        <v>648000</v>
      </c>
      <c r="E29" s="45">
        <v>26</v>
      </c>
      <c r="F29" s="6"/>
    </row>
    <row r="30" spans="1:6" x14ac:dyDescent="0.25">
      <c r="A30" s="44">
        <v>27</v>
      </c>
      <c r="B30" s="6">
        <f>'DIA 27'!I21</f>
        <v>805000</v>
      </c>
      <c r="E30" s="44">
        <v>27</v>
      </c>
      <c r="F30" s="6">
        <f>'DIA 27'!I22</f>
        <v>88000</v>
      </c>
    </row>
    <row r="31" spans="1:6" x14ac:dyDescent="0.25">
      <c r="A31" s="45">
        <v>28</v>
      </c>
      <c r="B31" s="6">
        <f>'DIA 28'!I21</f>
        <v>720000</v>
      </c>
      <c r="E31" s="45">
        <v>28</v>
      </c>
      <c r="F31" s="6">
        <f>'DIA 28'!I22</f>
        <v>82500</v>
      </c>
    </row>
    <row r="32" spans="1:6" x14ac:dyDescent="0.25">
      <c r="A32" s="44">
        <v>29</v>
      </c>
      <c r="B32" s="6">
        <f>'DIA 29'!I21</f>
        <v>256000</v>
      </c>
      <c r="E32" s="44">
        <v>29</v>
      </c>
      <c r="F32" s="6">
        <f>'DIA 29'!I22</f>
        <v>60000</v>
      </c>
    </row>
    <row r="33" spans="1:6" x14ac:dyDescent="0.25">
      <c r="A33" s="45">
        <v>30</v>
      </c>
      <c r="B33" s="6">
        <f>'DIA 30'!I21</f>
        <v>862000</v>
      </c>
      <c r="E33" s="45">
        <v>30</v>
      </c>
      <c r="F33" s="6">
        <f>'DIA 30'!I22</f>
        <v>0</v>
      </c>
    </row>
    <row r="34" spans="1:6" x14ac:dyDescent="0.25">
      <c r="A34" s="44">
        <v>31</v>
      </c>
      <c r="B34" s="6">
        <f>'DIA 31'!I21</f>
        <v>0</v>
      </c>
      <c r="E34" s="44">
        <v>31</v>
      </c>
      <c r="F34" s="6"/>
    </row>
    <row r="35" spans="1:6" x14ac:dyDescent="0.25">
      <c r="A35" s="3" t="s">
        <v>29</v>
      </c>
      <c r="B35" s="10">
        <f>SUM(B4:B34)</f>
        <v>23600600</v>
      </c>
      <c r="E35" s="3" t="s">
        <v>29</v>
      </c>
      <c r="F35" s="10">
        <f>SUM(F4:F34)</f>
        <v>809500</v>
      </c>
    </row>
    <row r="38" spans="1:6" x14ac:dyDescent="0.25">
      <c r="F38" s="2">
        <f>B35-F35</f>
        <v>22791100</v>
      </c>
    </row>
  </sheetData>
  <mergeCells count="2">
    <mergeCell ref="A2:B2"/>
    <mergeCell ref="E2:F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1" sqref="D1"/>
    </sheetView>
  </sheetViews>
  <sheetFormatPr baseColWidth="10" defaultRowHeight="15" x14ac:dyDescent="0.25"/>
  <cols>
    <col min="1" max="1" width="15.5703125" customWidth="1"/>
    <col min="2" max="2" width="10" customWidth="1"/>
    <col min="3" max="3" width="15.28515625" customWidth="1"/>
    <col min="4" max="4" width="21" customWidth="1"/>
    <col min="5" max="5" width="14" customWidth="1"/>
    <col min="6" max="6" width="17.7109375" customWidth="1"/>
    <col min="7" max="7" width="10.28515625" customWidth="1"/>
    <col min="8" max="8" width="17.85546875" customWidth="1"/>
    <col min="9" max="9" width="19.5703125" customWidth="1"/>
    <col min="10" max="10" width="62.28515625" customWidth="1"/>
  </cols>
  <sheetData>
    <row r="1" spans="1:9" x14ac:dyDescent="0.25">
      <c r="A1" s="38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37"/>
      <c r="H1" s="38" t="s">
        <v>7</v>
      </c>
      <c r="I1" s="4" t="s">
        <v>8</v>
      </c>
    </row>
    <row r="2" spans="1:9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9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9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9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9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9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9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9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9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9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9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9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9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9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9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7.28515625" customWidth="1"/>
    <col min="4" max="4" width="17.8554687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20.7109375" customWidth="1"/>
    <col min="4" max="4" width="17.140625" customWidth="1"/>
    <col min="8" max="8" width="17" customWidth="1"/>
  </cols>
  <sheetData>
    <row r="1" spans="1:11" x14ac:dyDescent="0.25">
      <c r="A1" s="46" t="s">
        <v>35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7109375" customWidth="1"/>
    <col min="4" max="4" width="15.285156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5.28515625" customWidth="1"/>
    <col min="8" max="8" width="15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140625" customWidth="1"/>
    <col min="8" max="8" width="16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H1" sqref="H1:I1"/>
    </sheetView>
  </sheetViews>
  <sheetFormatPr baseColWidth="10" defaultRowHeight="15" x14ac:dyDescent="0.25"/>
  <cols>
    <col min="1" max="1" width="16" customWidth="1"/>
    <col min="4" max="4" width="18.14062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sqref="A1:XFD104857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36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37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42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43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0</v>
      </c>
      <c r="C98" s="27">
        <f>C97+C88+C79+C75+C64+C37+C28+C18+C10</f>
        <v>0</v>
      </c>
      <c r="D98" s="27">
        <f>D97+D88+D79+D75+D64+D37+D28+D18+D10</f>
        <v>0</v>
      </c>
      <c r="E98" s="27">
        <f>E97+E88+E79+E75+E64+E37+E28+E18+E10</f>
        <v>0</v>
      </c>
      <c r="F98" s="27">
        <f>F97+F88+F79+F75+F64+F37+F28+F18+F10</f>
        <v>0</v>
      </c>
    </row>
  </sheetData>
  <autoFilter ref="A1:F82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:B1048576"/>
    </sheetView>
  </sheetViews>
  <sheetFormatPr baseColWidth="10" defaultRowHeight="15" x14ac:dyDescent="0.25"/>
  <cols>
    <col min="1" max="1" width="15.85546875" customWidth="1"/>
    <col min="4" max="4" width="18" customWidth="1"/>
    <col min="8" max="8" width="14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5.5703125" customWidth="1"/>
    <col min="8" max="8" width="1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140625" customWidth="1"/>
    <col min="4" max="4" width="19" customWidth="1"/>
    <col min="8" max="8" width="17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" customWidth="1"/>
    <col min="4" max="4" width="18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28515625" customWidth="1"/>
    <col min="4" max="4" width="17.42578125" customWidth="1"/>
    <col min="8" max="8" width="16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topLeftCell="B1" workbookViewId="0">
      <selection activeCell="B1" sqref="B1:L100"/>
    </sheetView>
  </sheetViews>
  <sheetFormatPr baseColWidth="10" defaultRowHeight="15" x14ac:dyDescent="0.25"/>
  <cols>
    <col min="2" max="2" width="16.140625" customWidth="1"/>
    <col min="5" max="5" width="17.7109375" customWidth="1"/>
    <col min="9" max="9" width="15.42578125" customWidth="1"/>
  </cols>
  <sheetData>
    <row r="1" spans="2:12" x14ac:dyDescent="0.25">
      <c r="B1" s="46" t="s">
        <v>0</v>
      </c>
      <c r="C1" s="7" t="s">
        <v>1</v>
      </c>
      <c r="D1" s="7" t="s">
        <v>2</v>
      </c>
      <c r="E1" s="7" t="s">
        <v>3</v>
      </c>
      <c r="F1" s="7" t="s">
        <v>5</v>
      </c>
      <c r="G1" s="7" t="s">
        <v>4</v>
      </c>
      <c r="H1" s="43"/>
      <c r="I1" s="46" t="s">
        <v>7</v>
      </c>
      <c r="J1" s="4" t="s">
        <v>8</v>
      </c>
      <c r="K1" s="43"/>
      <c r="L1" s="43"/>
    </row>
    <row r="2" spans="2:12" x14ac:dyDescent="0.25">
      <c r="B2" s="11" t="s">
        <v>6</v>
      </c>
      <c r="C2" s="12"/>
      <c r="D2" s="12"/>
      <c r="E2" s="12"/>
      <c r="F2" s="12"/>
      <c r="G2" s="12"/>
      <c r="I2" s="22"/>
      <c r="J2" s="23">
        <v>0</v>
      </c>
    </row>
    <row r="3" spans="2:12" x14ac:dyDescent="0.25">
      <c r="B3" s="5"/>
      <c r="C3" s="8">
        <v>0</v>
      </c>
      <c r="D3" s="8">
        <v>0</v>
      </c>
      <c r="E3" s="8">
        <f t="shared" ref="E3:E9" si="0">C3-D3</f>
        <v>0</v>
      </c>
      <c r="F3" s="8">
        <f t="shared" ref="F3:F9" si="1">E3*60%</f>
        <v>0</v>
      </c>
      <c r="G3" s="8">
        <f t="shared" ref="G3:G9" si="2">E3*40%</f>
        <v>0</v>
      </c>
      <c r="I3" s="5"/>
      <c r="J3" s="6">
        <v>0</v>
      </c>
    </row>
    <row r="4" spans="2:12" x14ac:dyDescent="0.25">
      <c r="B4" s="5"/>
      <c r="C4" s="8">
        <v>0</v>
      </c>
      <c r="D4" s="8">
        <v>0</v>
      </c>
      <c r="E4" s="8">
        <f t="shared" si="0"/>
        <v>0</v>
      </c>
      <c r="F4" s="8">
        <f t="shared" si="1"/>
        <v>0</v>
      </c>
      <c r="G4" s="8">
        <f t="shared" si="2"/>
        <v>0</v>
      </c>
      <c r="I4" s="5"/>
      <c r="J4" s="6">
        <v>0</v>
      </c>
    </row>
    <row r="5" spans="2:12" x14ac:dyDescent="0.25">
      <c r="B5" s="5"/>
      <c r="C5" s="8">
        <v>0</v>
      </c>
      <c r="D5" s="8">
        <v>0</v>
      </c>
      <c r="E5" s="8">
        <f t="shared" si="0"/>
        <v>0</v>
      </c>
      <c r="F5" s="8">
        <f t="shared" si="1"/>
        <v>0</v>
      </c>
      <c r="G5" s="8">
        <f t="shared" si="2"/>
        <v>0</v>
      </c>
      <c r="I5" s="5"/>
      <c r="J5" s="6">
        <v>0</v>
      </c>
    </row>
    <row r="6" spans="2:12" x14ac:dyDescent="0.25">
      <c r="B6" s="5"/>
      <c r="C6" s="8">
        <v>0</v>
      </c>
      <c r="D6" s="8">
        <v>0</v>
      </c>
      <c r="E6" s="8">
        <f t="shared" si="0"/>
        <v>0</v>
      </c>
      <c r="F6" s="8">
        <f t="shared" si="1"/>
        <v>0</v>
      </c>
      <c r="G6" s="8">
        <f t="shared" si="2"/>
        <v>0</v>
      </c>
      <c r="I6" s="5"/>
      <c r="J6" s="6">
        <v>0</v>
      </c>
    </row>
    <row r="7" spans="2:12" x14ac:dyDescent="0.25">
      <c r="B7" s="5"/>
      <c r="C7" s="8">
        <v>0</v>
      </c>
      <c r="D7" s="8">
        <v>0</v>
      </c>
      <c r="E7" s="8">
        <f t="shared" si="0"/>
        <v>0</v>
      </c>
      <c r="F7" s="8">
        <f t="shared" si="1"/>
        <v>0</v>
      </c>
      <c r="G7" s="8">
        <f t="shared" si="2"/>
        <v>0</v>
      </c>
      <c r="I7" s="5"/>
      <c r="J7" s="6">
        <v>0</v>
      </c>
    </row>
    <row r="8" spans="2:12" x14ac:dyDescent="0.25">
      <c r="B8" s="5"/>
      <c r="C8" s="8">
        <v>0</v>
      </c>
      <c r="D8" s="8">
        <v>0</v>
      </c>
      <c r="E8" s="8">
        <f t="shared" si="0"/>
        <v>0</v>
      </c>
      <c r="F8" s="8">
        <f t="shared" si="1"/>
        <v>0</v>
      </c>
      <c r="G8" s="8">
        <f t="shared" si="2"/>
        <v>0</v>
      </c>
      <c r="I8" s="5"/>
      <c r="J8" s="6">
        <v>0</v>
      </c>
    </row>
    <row r="9" spans="2:12" x14ac:dyDescent="0.25">
      <c r="B9" s="5"/>
      <c r="C9" s="8">
        <v>0</v>
      </c>
      <c r="D9" s="8">
        <v>0</v>
      </c>
      <c r="E9" s="8">
        <f t="shared" si="0"/>
        <v>0</v>
      </c>
      <c r="F9" s="8">
        <f t="shared" si="1"/>
        <v>0</v>
      </c>
      <c r="G9" s="8">
        <f t="shared" si="2"/>
        <v>0</v>
      </c>
      <c r="I9" s="5"/>
      <c r="J9" s="6">
        <v>0</v>
      </c>
    </row>
    <row r="10" spans="2:12" x14ac:dyDescent="0.25">
      <c r="B10" s="11" t="s">
        <v>15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G10" s="12">
        <f>SUM(G3:G9)</f>
        <v>0</v>
      </c>
      <c r="I10" s="5"/>
      <c r="J10" s="6">
        <v>0</v>
      </c>
    </row>
    <row r="11" spans="2:12" x14ac:dyDescent="0.25">
      <c r="B11" s="13" t="s">
        <v>9</v>
      </c>
      <c r="C11" s="14"/>
      <c r="D11" s="14"/>
      <c r="E11" s="14"/>
      <c r="F11" s="14"/>
      <c r="G11" s="14"/>
      <c r="I11" s="5"/>
      <c r="J11" s="6">
        <v>0</v>
      </c>
    </row>
    <row r="12" spans="2:12" x14ac:dyDescent="0.25">
      <c r="B12" s="5"/>
      <c r="C12" s="8">
        <v>0</v>
      </c>
      <c r="D12" s="8">
        <v>0</v>
      </c>
      <c r="E12" s="8">
        <f>C12-D12</f>
        <v>0</v>
      </c>
      <c r="F12" s="8">
        <f>E12*50%</f>
        <v>0</v>
      </c>
      <c r="G12" s="8">
        <f>E12*50%</f>
        <v>0</v>
      </c>
      <c r="I12" s="5"/>
      <c r="J12" s="6">
        <v>0</v>
      </c>
    </row>
    <row r="13" spans="2:12" x14ac:dyDescent="0.25">
      <c r="B13" s="5"/>
      <c r="C13" s="8">
        <v>0</v>
      </c>
      <c r="D13" s="8">
        <v>0</v>
      </c>
      <c r="E13" s="8">
        <f t="shared" ref="E13:E21" si="3">C13-D13</f>
        <v>0</v>
      </c>
      <c r="F13" s="8">
        <f t="shared" ref="F13:F21" si="4">E13*50%</f>
        <v>0</v>
      </c>
      <c r="G13" s="8">
        <f t="shared" ref="G13:G21" si="5">E13*50%</f>
        <v>0</v>
      </c>
      <c r="I13" s="5"/>
      <c r="J13" s="6">
        <v>0</v>
      </c>
    </row>
    <row r="14" spans="2:12" x14ac:dyDescent="0.25">
      <c r="B14" s="5"/>
      <c r="C14" s="8">
        <v>0</v>
      </c>
      <c r="D14" s="8"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I14" s="5"/>
      <c r="J14" s="6">
        <v>0</v>
      </c>
    </row>
    <row r="15" spans="2:12" x14ac:dyDescent="0.25">
      <c r="B15" s="5"/>
      <c r="C15" s="8">
        <v>0</v>
      </c>
      <c r="D15" s="8">
        <v>0</v>
      </c>
      <c r="E15" s="8">
        <f t="shared" si="3"/>
        <v>0</v>
      </c>
      <c r="F15" s="8">
        <f t="shared" si="4"/>
        <v>0</v>
      </c>
      <c r="G15" s="8">
        <f t="shared" si="5"/>
        <v>0</v>
      </c>
      <c r="I15" s="5"/>
      <c r="J15" s="6">
        <v>0</v>
      </c>
    </row>
    <row r="16" spans="2:12" x14ac:dyDescent="0.25">
      <c r="B16" s="5"/>
      <c r="C16" s="8">
        <v>0</v>
      </c>
      <c r="D16" s="8">
        <v>0</v>
      </c>
      <c r="E16" s="8">
        <f t="shared" si="3"/>
        <v>0</v>
      </c>
      <c r="F16" s="8">
        <f t="shared" si="4"/>
        <v>0</v>
      </c>
      <c r="G16" s="8">
        <f t="shared" si="5"/>
        <v>0</v>
      </c>
      <c r="I16" s="5"/>
      <c r="J16" s="6">
        <v>0</v>
      </c>
    </row>
    <row r="17" spans="2:10" x14ac:dyDescent="0.25">
      <c r="B17" s="5"/>
      <c r="C17" s="8">
        <v>0</v>
      </c>
      <c r="D17" s="8">
        <v>0</v>
      </c>
      <c r="E17" s="8">
        <f t="shared" si="3"/>
        <v>0</v>
      </c>
      <c r="F17" s="8">
        <f t="shared" si="4"/>
        <v>0</v>
      </c>
      <c r="G17" s="8">
        <f t="shared" si="5"/>
        <v>0</v>
      </c>
      <c r="I17" s="5"/>
      <c r="J17" s="6">
        <v>0</v>
      </c>
    </row>
    <row r="18" spans="2:10" x14ac:dyDescent="0.25">
      <c r="B18" s="5"/>
      <c r="C18" s="8">
        <v>0</v>
      </c>
      <c r="D18" s="8">
        <v>0</v>
      </c>
      <c r="E18" s="8">
        <f t="shared" si="3"/>
        <v>0</v>
      </c>
      <c r="F18" s="8">
        <f t="shared" si="4"/>
        <v>0</v>
      </c>
      <c r="G18" s="8">
        <f t="shared" si="5"/>
        <v>0</v>
      </c>
      <c r="I18" s="5"/>
      <c r="J18" s="6">
        <v>0</v>
      </c>
    </row>
    <row r="19" spans="2:10" x14ac:dyDescent="0.25">
      <c r="B19" s="5"/>
      <c r="C19" s="8">
        <v>0</v>
      </c>
      <c r="D19" s="8">
        <v>0</v>
      </c>
      <c r="E19" s="8">
        <f t="shared" si="3"/>
        <v>0</v>
      </c>
      <c r="F19" s="8">
        <f t="shared" si="4"/>
        <v>0</v>
      </c>
      <c r="G19" s="8">
        <f t="shared" si="5"/>
        <v>0</v>
      </c>
      <c r="I19" s="5"/>
      <c r="J19" s="6">
        <v>0</v>
      </c>
    </row>
    <row r="20" spans="2:10" x14ac:dyDescent="0.25">
      <c r="B20" s="5"/>
      <c r="C20" s="8">
        <v>0</v>
      </c>
      <c r="D20" s="8">
        <v>0</v>
      </c>
      <c r="E20" s="8">
        <f t="shared" si="3"/>
        <v>0</v>
      </c>
      <c r="F20" s="8">
        <f t="shared" si="4"/>
        <v>0</v>
      </c>
      <c r="G20" s="8">
        <f t="shared" si="5"/>
        <v>0</v>
      </c>
      <c r="I20" s="9" t="s">
        <v>10</v>
      </c>
      <c r="J20" s="10">
        <f>SUM(J2:J19)</f>
        <v>0</v>
      </c>
    </row>
    <row r="21" spans="2:10" x14ac:dyDescent="0.25">
      <c r="B21" s="5"/>
      <c r="C21" s="8">
        <v>0</v>
      </c>
      <c r="D21" s="8">
        <v>0</v>
      </c>
      <c r="E21" s="8">
        <f t="shared" si="3"/>
        <v>0</v>
      </c>
      <c r="F21" s="8">
        <f t="shared" si="4"/>
        <v>0</v>
      </c>
      <c r="G21" s="8">
        <f t="shared" si="5"/>
        <v>0</v>
      </c>
      <c r="J21" s="2"/>
    </row>
    <row r="22" spans="2:10" x14ac:dyDescent="0.25">
      <c r="B22" s="13" t="s">
        <v>14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G22" s="14">
        <f>SUM(G12:G12)</f>
        <v>0</v>
      </c>
      <c r="J22" s="2"/>
    </row>
    <row r="23" spans="2:10" x14ac:dyDescent="0.25">
      <c r="B23" s="15" t="s">
        <v>16</v>
      </c>
      <c r="C23" s="16"/>
      <c r="D23" s="16"/>
      <c r="E23" s="16"/>
      <c r="F23" s="16"/>
      <c r="G23" s="16"/>
      <c r="J23" s="2"/>
    </row>
    <row r="24" spans="2:10" x14ac:dyDescent="0.25">
      <c r="B24" s="5"/>
      <c r="C24" s="8">
        <v>0</v>
      </c>
      <c r="D24" s="8">
        <v>0</v>
      </c>
      <c r="E24" s="8">
        <f t="shared" ref="E24:E31" si="6">C24-D24</f>
        <v>0</v>
      </c>
      <c r="F24" s="19">
        <f t="shared" ref="F24:F31" si="7">E24*60%</f>
        <v>0</v>
      </c>
      <c r="G24" s="19">
        <f t="shared" ref="G24:G31" si="8">E24*40%</f>
        <v>0</v>
      </c>
      <c r="J24" s="2"/>
    </row>
    <row r="25" spans="2:10" x14ac:dyDescent="0.25">
      <c r="B25" s="5"/>
      <c r="C25" s="8">
        <v>0</v>
      </c>
      <c r="D25" s="8">
        <v>0</v>
      </c>
      <c r="E25" s="8">
        <f t="shared" si="6"/>
        <v>0</v>
      </c>
      <c r="F25" s="8">
        <f t="shared" si="7"/>
        <v>0</v>
      </c>
      <c r="G25" s="8">
        <f t="shared" si="8"/>
        <v>0</v>
      </c>
      <c r="I25" s="9" t="s">
        <v>13</v>
      </c>
      <c r="J25" s="10">
        <f>F82</f>
        <v>0</v>
      </c>
    </row>
    <row r="26" spans="2:10" x14ac:dyDescent="0.25">
      <c r="B26" s="5"/>
      <c r="C26" s="8">
        <v>0</v>
      </c>
      <c r="D26" s="8">
        <v>0</v>
      </c>
      <c r="E26" s="8">
        <f t="shared" si="6"/>
        <v>0</v>
      </c>
      <c r="F26" s="8">
        <f t="shared" si="7"/>
        <v>0</v>
      </c>
      <c r="G26" s="8">
        <f t="shared" si="8"/>
        <v>0</v>
      </c>
      <c r="I26" s="9" t="s">
        <v>7</v>
      </c>
      <c r="J26" s="10">
        <f>J20</f>
        <v>0</v>
      </c>
    </row>
    <row r="27" spans="2:10" x14ac:dyDescent="0.25">
      <c r="B27" s="5"/>
      <c r="C27" s="8">
        <v>0</v>
      </c>
      <c r="D27" s="8">
        <v>0</v>
      </c>
      <c r="E27" s="8">
        <f t="shared" si="6"/>
        <v>0</v>
      </c>
      <c r="F27" s="8">
        <f t="shared" si="7"/>
        <v>0</v>
      </c>
      <c r="G27" s="8">
        <f t="shared" si="8"/>
        <v>0</v>
      </c>
      <c r="I27" s="9" t="s">
        <v>12</v>
      </c>
      <c r="J27" s="10">
        <f>J25-J26</f>
        <v>0</v>
      </c>
    </row>
    <row r="28" spans="2:10" x14ac:dyDescent="0.25">
      <c r="B28" s="5"/>
      <c r="C28" s="8">
        <v>0</v>
      </c>
      <c r="D28" s="8">
        <v>0</v>
      </c>
      <c r="E28" s="8">
        <f t="shared" si="6"/>
        <v>0</v>
      </c>
      <c r="F28" s="8">
        <f t="shared" si="7"/>
        <v>0</v>
      </c>
      <c r="G28" s="8">
        <f t="shared" si="8"/>
        <v>0</v>
      </c>
      <c r="J28" s="2"/>
    </row>
    <row r="29" spans="2:10" x14ac:dyDescent="0.25">
      <c r="B29" s="5"/>
      <c r="C29" s="8">
        <v>0</v>
      </c>
      <c r="D29" s="8">
        <v>0</v>
      </c>
      <c r="E29" s="8">
        <f t="shared" si="6"/>
        <v>0</v>
      </c>
      <c r="F29" s="8">
        <f t="shared" si="7"/>
        <v>0</v>
      </c>
      <c r="G29" s="8">
        <f t="shared" si="8"/>
        <v>0</v>
      </c>
      <c r="J29" s="2"/>
    </row>
    <row r="30" spans="2:10" x14ac:dyDescent="0.25">
      <c r="B30" s="5"/>
      <c r="C30" s="8">
        <v>0</v>
      </c>
      <c r="D30" s="8">
        <v>0</v>
      </c>
      <c r="E30" s="8">
        <f t="shared" si="6"/>
        <v>0</v>
      </c>
      <c r="F30" s="8">
        <f t="shared" si="7"/>
        <v>0</v>
      </c>
      <c r="G30" s="8">
        <f t="shared" si="8"/>
        <v>0</v>
      </c>
      <c r="J30" s="2"/>
    </row>
    <row r="31" spans="2:10" x14ac:dyDescent="0.25">
      <c r="B31" s="5"/>
      <c r="C31" s="8">
        <v>0</v>
      </c>
      <c r="D31" s="8">
        <v>0</v>
      </c>
      <c r="E31" s="8">
        <f t="shared" si="6"/>
        <v>0</v>
      </c>
      <c r="F31" s="8">
        <f t="shared" si="7"/>
        <v>0</v>
      </c>
      <c r="G31" s="8">
        <f t="shared" si="8"/>
        <v>0</v>
      </c>
      <c r="I31" s="2"/>
      <c r="J31" s="2"/>
    </row>
    <row r="32" spans="2:10" x14ac:dyDescent="0.25">
      <c r="B32" s="15" t="s">
        <v>17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G32" s="16">
        <f>SUM(G24:G31)</f>
        <v>0</v>
      </c>
      <c r="J32" s="2"/>
    </row>
    <row r="33" spans="2:10" x14ac:dyDescent="0.25">
      <c r="B33" s="20" t="s">
        <v>20</v>
      </c>
      <c r="C33" s="21"/>
      <c r="D33" s="21"/>
      <c r="E33" s="21"/>
      <c r="F33" s="21"/>
      <c r="G33" s="21"/>
      <c r="J33" s="2"/>
    </row>
    <row r="34" spans="2:10" x14ac:dyDescent="0.25">
      <c r="B34" s="5"/>
      <c r="C34" s="8">
        <v>0</v>
      </c>
      <c r="D34" s="8">
        <v>0</v>
      </c>
      <c r="E34" s="8">
        <f t="shared" ref="E34:E40" si="9">C34-D34</f>
        <v>0</v>
      </c>
      <c r="F34" s="8">
        <f t="shared" ref="F34:F40" si="10">E34*60%</f>
        <v>0</v>
      </c>
      <c r="G34" s="8">
        <f t="shared" ref="G34:G40" si="11">E34*40%</f>
        <v>0</v>
      </c>
      <c r="I34" s="25"/>
      <c r="J34" s="2"/>
    </row>
    <row r="35" spans="2:10" x14ac:dyDescent="0.25">
      <c r="B35" s="5"/>
      <c r="C35" s="8">
        <v>0</v>
      </c>
      <c r="D35" s="8">
        <v>0</v>
      </c>
      <c r="E35" s="8">
        <f t="shared" si="9"/>
        <v>0</v>
      </c>
      <c r="F35" s="8">
        <f t="shared" si="10"/>
        <v>0</v>
      </c>
      <c r="G35" s="8">
        <f t="shared" si="11"/>
        <v>0</v>
      </c>
      <c r="I35" s="24"/>
      <c r="J35" s="2"/>
    </row>
    <row r="36" spans="2:10" x14ac:dyDescent="0.25">
      <c r="B36" s="5"/>
      <c r="C36" s="8">
        <v>0</v>
      </c>
      <c r="D36" s="8">
        <v>0</v>
      </c>
      <c r="E36" s="8">
        <f t="shared" si="9"/>
        <v>0</v>
      </c>
      <c r="F36" s="8">
        <f t="shared" si="10"/>
        <v>0</v>
      </c>
      <c r="G36" s="8">
        <f t="shared" si="11"/>
        <v>0</v>
      </c>
      <c r="J36" s="2"/>
    </row>
    <row r="37" spans="2:10" x14ac:dyDescent="0.25">
      <c r="B37" s="5"/>
      <c r="C37" s="8">
        <v>0</v>
      </c>
      <c r="D37" s="8">
        <v>0</v>
      </c>
      <c r="E37" s="8">
        <f t="shared" si="9"/>
        <v>0</v>
      </c>
      <c r="F37" s="8">
        <f t="shared" si="10"/>
        <v>0</v>
      </c>
      <c r="G37" s="8">
        <f t="shared" si="11"/>
        <v>0</v>
      </c>
      <c r="J37" s="2"/>
    </row>
    <row r="38" spans="2:10" x14ac:dyDescent="0.25">
      <c r="B38" s="5"/>
      <c r="C38" s="8">
        <v>0</v>
      </c>
      <c r="D38" s="8">
        <v>0</v>
      </c>
      <c r="E38" s="8">
        <f t="shared" si="9"/>
        <v>0</v>
      </c>
      <c r="F38" s="8">
        <f t="shared" si="10"/>
        <v>0</v>
      </c>
      <c r="G38" s="8">
        <f t="shared" si="11"/>
        <v>0</v>
      </c>
      <c r="J38" s="2"/>
    </row>
    <row r="39" spans="2:10" x14ac:dyDescent="0.25">
      <c r="B39" s="5"/>
      <c r="C39" s="8">
        <v>0</v>
      </c>
      <c r="D39" s="8">
        <v>0</v>
      </c>
      <c r="E39" s="8">
        <f t="shared" si="9"/>
        <v>0</v>
      </c>
      <c r="F39" s="8">
        <f t="shared" si="10"/>
        <v>0</v>
      </c>
      <c r="G39" s="8">
        <f t="shared" si="11"/>
        <v>0</v>
      </c>
      <c r="J39" s="2"/>
    </row>
    <row r="40" spans="2:10" x14ac:dyDescent="0.25">
      <c r="B40" s="5"/>
      <c r="C40" s="8">
        <v>0</v>
      </c>
      <c r="D40" s="8">
        <v>0</v>
      </c>
      <c r="E40" s="8">
        <f t="shared" si="9"/>
        <v>0</v>
      </c>
      <c r="F40" s="8">
        <f t="shared" si="10"/>
        <v>0</v>
      </c>
      <c r="G40" s="8">
        <f t="shared" si="11"/>
        <v>0</v>
      </c>
      <c r="J40" s="2"/>
    </row>
    <row r="41" spans="2:10" x14ac:dyDescent="0.25">
      <c r="B41" s="20" t="s">
        <v>21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G41" s="21">
        <f>SUM(G34:G40)</f>
        <v>0</v>
      </c>
      <c r="J41" s="2"/>
    </row>
    <row r="42" spans="2:10" x14ac:dyDescent="0.25">
      <c r="B42" s="31" t="s">
        <v>28</v>
      </c>
      <c r="C42" s="32"/>
      <c r="D42" s="32"/>
      <c r="E42" s="32"/>
      <c r="F42" s="32"/>
      <c r="G42" s="32"/>
      <c r="J42" s="2"/>
    </row>
    <row r="43" spans="2:10" x14ac:dyDescent="0.25">
      <c r="B43" s="30"/>
      <c r="C43" s="29">
        <v>0</v>
      </c>
      <c r="D43" s="29">
        <v>0</v>
      </c>
      <c r="E43" s="29">
        <f>C43-D43</f>
        <v>0</v>
      </c>
      <c r="F43" s="29">
        <f>E43*40%</f>
        <v>0</v>
      </c>
      <c r="G43" s="29">
        <f>E43*60%</f>
        <v>0</v>
      </c>
      <c r="J43" s="2"/>
    </row>
    <row r="44" spans="2:10" x14ac:dyDescent="0.25">
      <c r="B44" s="28"/>
      <c r="C44" s="29">
        <v>0</v>
      </c>
      <c r="D44" s="29">
        <v>0</v>
      </c>
      <c r="E44" s="29">
        <f>C44-D44</f>
        <v>0</v>
      </c>
      <c r="F44" s="29">
        <f>E44*40%</f>
        <v>0</v>
      </c>
      <c r="G44" s="29">
        <f>E44*60%</f>
        <v>0</v>
      </c>
      <c r="J44" s="2"/>
    </row>
    <row r="45" spans="2:10" x14ac:dyDescent="0.25">
      <c r="B45" s="28"/>
      <c r="C45" s="29">
        <v>0</v>
      </c>
      <c r="D45" s="29">
        <v>0</v>
      </c>
      <c r="E45" s="29">
        <f>C45-D45</f>
        <v>0</v>
      </c>
      <c r="F45" s="29">
        <f>E45*40%</f>
        <v>0</v>
      </c>
      <c r="G45" s="29">
        <f>E45*60%</f>
        <v>0</v>
      </c>
      <c r="J45" s="2"/>
    </row>
    <row r="46" spans="2:10" x14ac:dyDescent="0.25">
      <c r="B46" s="28"/>
      <c r="C46" s="29">
        <v>0</v>
      </c>
      <c r="D46" s="29">
        <v>0</v>
      </c>
      <c r="E46" s="29">
        <f>C46-D46</f>
        <v>0</v>
      </c>
      <c r="F46" s="29">
        <f>E46*40%</f>
        <v>0</v>
      </c>
      <c r="G46" s="29">
        <f>E46*60%</f>
        <v>0</v>
      </c>
      <c r="J46" s="2"/>
    </row>
    <row r="47" spans="2:10" x14ac:dyDescent="0.25">
      <c r="B47" s="28"/>
      <c r="C47" s="29">
        <v>0</v>
      </c>
      <c r="D47" s="29">
        <v>0</v>
      </c>
      <c r="E47" s="29">
        <f>C47-D47</f>
        <v>0</v>
      </c>
      <c r="F47" s="29">
        <f>E47*40%</f>
        <v>0</v>
      </c>
      <c r="G47" s="29">
        <f>E47*60%</f>
        <v>0</v>
      </c>
      <c r="J47" s="2"/>
    </row>
    <row r="48" spans="2:10" x14ac:dyDescent="0.25">
      <c r="B48" s="31" t="s">
        <v>22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G48" s="32">
        <f>SUM(G43:G47)</f>
        <v>0</v>
      </c>
      <c r="J48" s="2"/>
    </row>
    <row r="49" spans="2:10" x14ac:dyDescent="0.25">
      <c r="B49" s="17" t="s">
        <v>18</v>
      </c>
      <c r="C49" s="18"/>
      <c r="D49" s="18"/>
      <c r="E49" s="18"/>
      <c r="F49" s="18"/>
      <c r="G49" s="18"/>
      <c r="J49" s="2"/>
    </row>
    <row r="50" spans="2:10" x14ac:dyDescent="0.25">
      <c r="B50" s="5"/>
      <c r="C50" s="8">
        <v>0</v>
      </c>
      <c r="D50" s="8">
        <v>0</v>
      </c>
      <c r="E50" s="8">
        <f t="shared" ref="E50:E62" si="12">C50-D50</f>
        <v>0</v>
      </c>
      <c r="F50" s="8">
        <f t="shared" ref="F50:F62" si="13">E50</f>
        <v>0</v>
      </c>
      <c r="G50" s="8"/>
      <c r="J50" s="2"/>
    </row>
    <row r="51" spans="2:10" x14ac:dyDescent="0.25">
      <c r="B51" s="5"/>
      <c r="C51" s="8">
        <v>0</v>
      </c>
      <c r="D51" s="8">
        <v>0</v>
      </c>
      <c r="E51" s="8">
        <f t="shared" si="12"/>
        <v>0</v>
      </c>
      <c r="F51" s="8">
        <f t="shared" si="13"/>
        <v>0</v>
      </c>
      <c r="G51" s="8"/>
      <c r="J51" s="2"/>
    </row>
    <row r="52" spans="2:10" x14ac:dyDescent="0.25">
      <c r="B52" s="5"/>
      <c r="C52" s="8">
        <v>0</v>
      </c>
      <c r="D52" s="8">
        <v>0</v>
      </c>
      <c r="E52" s="8">
        <f t="shared" si="12"/>
        <v>0</v>
      </c>
      <c r="F52" s="8">
        <f t="shared" si="13"/>
        <v>0</v>
      </c>
      <c r="G52" s="8"/>
      <c r="J52" s="2"/>
    </row>
    <row r="53" spans="2:10" x14ac:dyDescent="0.25">
      <c r="B53" s="5"/>
      <c r="C53" s="8">
        <v>0</v>
      </c>
      <c r="D53" s="8">
        <v>0</v>
      </c>
      <c r="E53" s="8">
        <f t="shared" si="12"/>
        <v>0</v>
      </c>
      <c r="F53" s="8">
        <f t="shared" si="13"/>
        <v>0</v>
      </c>
      <c r="G53" s="8"/>
      <c r="J53" s="2"/>
    </row>
    <row r="54" spans="2:10" x14ac:dyDescent="0.25">
      <c r="B54" s="5"/>
      <c r="C54" s="8">
        <v>0</v>
      </c>
      <c r="D54" s="8">
        <v>0</v>
      </c>
      <c r="E54" s="8">
        <f t="shared" si="12"/>
        <v>0</v>
      </c>
      <c r="F54" s="8">
        <f t="shared" si="13"/>
        <v>0</v>
      </c>
      <c r="G54" s="8"/>
      <c r="J54" s="2"/>
    </row>
    <row r="55" spans="2:10" x14ac:dyDescent="0.25">
      <c r="B55" s="5"/>
      <c r="C55" s="8">
        <v>0</v>
      </c>
      <c r="D55" s="8">
        <v>0</v>
      </c>
      <c r="E55" s="8">
        <f t="shared" si="12"/>
        <v>0</v>
      </c>
      <c r="F55" s="8">
        <f t="shared" si="13"/>
        <v>0</v>
      </c>
      <c r="G55" s="8"/>
      <c r="J55" s="2"/>
    </row>
    <row r="56" spans="2:10" x14ac:dyDescent="0.25">
      <c r="B56" s="5"/>
      <c r="C56" s="8">
        <v>0</v>
      </c>
      <c r="D56" s="8">
        <v>0</v>
      </c>
      <c r="E56" s="8">
        <f t="shared" si="12"/>
        <v>0</v>
      </c>
      <c r="F56" s="8">
        <f t="shared" si="13"/>
        <v>0</v>
      </c>
      <c r="G56" s="8"/>
      <c r="J56" s="2"/>
    </row>
    <row r="57" spans="2:10" x14ac:dyDescent="0.25">
      <c r="B57" s="5"/>
      <c r="C57" s="8">
        <v>0</v>
      </c>
      <c r="D57" s="8">
        <v>0</v>
      </c>
      <c r="E57" s="8">
        <f t="shared" si="12"/>
        <v>0</v>
      </c>
      <c r="F57" s="8">
        <f t="shared" si="13"/>
        <v>0</v>
      </c>
      <c r="G57" s="8"/>
      <c r="J57" s="2"/>
    </row>
    <row r="58" spans="2:10" x14ac:dyDescent="0.25">
      <c r="B58" s="5"/>
      <c r="C58" s="8">
        <v>0</v>
      </c>
      <c r="D58" s="8">
        <v>0</v>
      </c>
      <c r="E58" s="8">
        <f t="shared" si="12"/>
        <v>0</v>
      </c>
      <c r="F58" s="8">
        <f t="shared" si="13"/>
        <v>0</v>
      </c>
      <c r="G58" s="8"/>
      <c r="J58" s="2"/>
    </row>
    <row r="59" spans="2:10" x14ac:dyDescent="0.25">
      <c r="B59" s="17" t="s">
        <v>19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G59" s="18">
        <f>SUM(G50:G58)</f>
        <v>0</v>
      </c>
      <c r="J59" s="2"/>
    </row>
    <row r="60" spans="2:10" x14ac:dyDescent="0.25">
      <c r="B60" s="34" t="s">
        <v>23</v>
      </c>
      <c r="C60" s="35"/>
      <c r="D60" s="35"/>
      <c r="E60" s="35"/>
      <c r="F60" s="35"/>
      <c r="G60" s="35"/>
      <c r="J60" s="2"/>
    </row>
    <row r="61" spans="2:10" x14ac:dyDescent="0.25">
      <c r="B61" s="5"/>
      <c r="C61" s="8">
        <v>0</v>
      </c>
      <c r="D61" s="8">
        <v>0</v>
      </c>
      <c r="E61" s="8">
        <f t="shared" si="12"/>
        <v>0</v>
      </c>
      <c r="F61" s="8">
        <f t="shared" si="13"/>
        <v>0</v>
      </c>
      <c r="G61" s="8">
        <v>0</v>
      </c>
      <c r="J61" s="2"/>
    </row>
    <row r="62" spans="2:10" x14ac:dyDescent="0.25">
      <c r="B62" s="5"/>
      <c r="C62" s="8">
        <v>0</v>
      </c>
      <c r="D62" s="8">
        <v>0</v>
      </c>
      <c r="E62" s="8">
        <f t="shared" si="12"/>
        <v>0</v>
      </c>
      <c r="F62" s="8">
        <f t="shared" si="13"/>
        <v>0</v>
      </c>
      <c r="G62" s="8">
        <v>0</v>
      </c>
      <c r="J62" s="2"/>
    </row>
    <row r="63" spans="2:10" x14ac:dyDescent="0.25">
      <c r="B63" s="34" t="s">
        <v>27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>
        <f>SUM(F61:F62)</f>
        <v>0</v>
      </c>
      <c r="G63" s="35"/>
      <c r="J63" s="2"/>
    </row>
    <row r="64" spans="2:10" x14ac:dyDescent="0.25">
      <c r="B64" s="39" t="s">
        <v>30</v>
      </c>
      <c r="C64" s="40"/>
      <c r="D64" s="40"/>
      <c r="E64" s="40"/>
      <c r="F64" s="40"/>
      <c r="G64" s="40"/>
      <c r="J64" s="2"/>
    </row>
    <row r="65" spans="2:10" x14ac:dyDescent="0.25">
      <c r="B65" s="28"/>
      <c r="C65" s="29">
        <v>0</v>
      </c>
      <c r="D65" s="29">
        <v>0</v>
      </c>
      <c r="E65" s="29">
        <f>C65-D65</f>
        <v>0</v>
      </c>
      <c r="F65" s="29">
        <f>E65*60%</f>
        <v>0</v>
      </c>
      <c r="G65" s="29">
        <f>E65*40%</f>
        <v>0</v>
      </c>
      <c r="J65" s="2"/>
    </row>
    <row r="66" spans="2:10" x14ac:dyDescent="0.25">
      <c r="B66" s="28"/>
      <c r="C66" s="29">
        <v>0</v>
      </c>
      <c r="D66" s="29">
        <v>0</v>
      </c>
      <c r="E66" s="29">
        <f t="shared" ref="E66:E71" si="14">C66-D66</f>
        <v>0</v>
      </c>
      <c r="F66" s="29">
        <f t="shared" ref="F66:F71" si="15">E66*60%</f>
        <v>0</v>
      </c>
      <c r="G66" s="29">
        <f t="shared" ref="G66:G71" si="16">E66*40%</f>
        <v>0</v>
      </c>
      <c r="J66" s="2"/>
    </row>
    <row r="67" spans="2:10" x14ac:dyDescent="0.25">
      <c r="B67" s="28"/>
      <c r="C67" s="29">
        <v>0</v>
      </c>
      <c r="D67" s="29">
        <v>0</v>
      </c>
      <c r="E67" s="29">
        <f t="shared" si="14"/>
        <v>0</v>
      </c>
      <c r="F67" s="29">
        <f t="shared" si="15"/>
        <v>0</v>
      </c>
      <c r="G67" s="29">
        <f t="shared" si="16"/>
        <v>0</v>
      </c>
      <c r="J67" s="2"/>
    </row>
    <row r="68" spans="2:10" x14ac:dyDescent="0.25">
      <c r="B68" s="28"/>
      <c r="C68" s="29">
        <v>0</v>
      </c>
      <c r="D68" s="29">
        <v>0</v>
      </c>
      <c r="E68" s="29">
        <f t="shared" si="14"/>
        <v>0</v>
      </c>
      <c r="F68" s="29">
        <f t="shared" si="15"/>
        <v>0</v>
      </c>
      <c r="G68" s="29">
        <f t="shared" si="16"/>
        <v>0</v>
      </c>
      <c r="J68" s="2"/>
    </row>
    <row r="69" spans="2:10" x14ac:dyDescent="0.25">
      <c r="B69" s="28"/>
      <c r="C69" s="29">
        <v>0</v>
      </c>
      <c r="D69" s="29">
        <v>0</v>
      </c>
      <c r="E69" s="29">
        <f t="shared" si="14"/>
        <v>0</v>
      </c>
      <c r="F69" s="29">
        <f t="shared" si="15"/>
        <v>0</v>
      </c>
      <c r="G69" s="29">
        <f t="shared" si="16"/>
        <v>0</v>
      </c>
      <c r="J69" s="2"/>
    </row>
    <row r="70" spans="2:10" x14ac:dyDescent="0.25">
      <c r="B70" s="28"/>
      <c r="C70" s="29">
        <v>0</v>
      </c>
      <c r="D70" s="29">
        <v>0</v>
      </c>
      <c r="E70" s="29">
        <f t="shared" si="14"/>
        <v>0</v>
      </c>
      <c r="F70" s="29">
        <f t="shared" si="15"/>
        <v>0</v>
      </c>
      <c r="G70" s="29">
        <f t="shared" si="16"/>
        <v>0</v>
      </c>
      <c r="J70" s="2"/>
    </row>
    <row r="71" spans="2:10" x14ac:dyDescent="0.25">
      <c r="B71" s="28"/>
      <c r="C71" s="29">
        <v>0</v>
      </c>
      <c r="D71" s="29">
        <v>0</v>
      </c>
      <c r="E71" s="29">
        <f t="shared" si="14"/>
        <v>0</v>
      </c>
      <c r="F71" s="29">
        <f t="shared" si="15"/>
        <v>0</v>
      </c>
      <c r="G71" s="29">
        <f t="shared" si="16"/>
        <v>0</v>
      </c>
      <c r="J71" s="2"/>
    </row>
    <row r="72" spans="2:10" x14ac:dyDescent="0.25">
      <c r="B72" s="39" t="s">
        <v>31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G72" s="40">
        <f>SUM(G65:G71)</f>
        <v>0</v>
      </c>
      <c r="J72" s="2"/>
    </row>
    <row r="73" spans="2:10" x14ac:dyDescent="0.25">
      <c r="B73" s="41" t="s">
        <v>32</v>
      </c>
      <c r="C73" s="42"/>
      <c r="D73" s="42"/>
      <c r="E73" s="42"/>
      <c r="F73" s="42"/>
      <c r="G73" s="42"/>
      <c r="J73" s="2"/>
    </row>
    <row r="74" spans="2:10" x14ac:dyDescent="0.25">
      <c r="B74" s="28"/>
      <c r="C74" s="29">
        <v>0</v>
      </c>
      <c r="D74" s="29">
        <v>0</v>
      </c>
      <c r="E74" s="29">
        <f>C74-D74</f>
        <v>0</v>
      </c>
      <c r="F74" s="29">
        <f>E74*60%</f>
        <v>0</v>
      </c>
      <c r="G74" s="29">
        <f>E74*40%</f>
        <v>0</v>
      </c>
      <c r="J74" s="2"/>
    </row>
    <row r="75" spans="2:10" x14ac:dyDescent="0.25">
      <c r="B75" s="28"/>
      <c r="C75" s="29">
        <v>0</v>
      </c>
      <c r="D75" s="29">
        <v>0</v>
      </c>
      <c r="E75" s="29">
        <f t="shared" ref="E75:E80" si="17">C75-D75</f>
        <v>0</v>
      </c>
      <c r="F75" s="29">
        <f t="shared" ref="F75:F80" si="18">E75*60%</f>
        <v>0</v>
      </c>
      <c r="G75" s="29">
        <f t="shared" ref="G75:G80" si="19">E75*40%</f>
        <v>0</v>
      </c>
      <c r="J75" s="2"/>
    </row>
    <row r="76" spans="2:10" x14ac:dyDescent="0.25">
      <c r="B76" s="28"/>
      <c r="C76" s="29">
        <v>0</v>
      </c>
      <c r="D76" s="29">
        <v>0</v>
      </c>
      <c r="E76" s="29">
        <f t="shared" si="17"/>
        <v>0</v>
      </c>
      <c r="F76" s="29">
        <f t="shared" si="18"/>
        <v>0</v>
      </c>
      <c r="G76" s="29">
        <f t="shared" si="19"/>
        <v>0</v>
      </c>
      <c r="J76" s="2"/>
    </row>
    <row r="77" spans="2:10" x14ac:dyDescent="0.25">
      <c r="B77" s="28"/>
      <c r="C77" s="29">
        <v>0</v>
      </c>
      <c r="D77" s="29">
        <v>0</v>
      </c>
      <c r="E77" s="29">
        <f t="shared" si="17"/>
        <v>0</v>
      </c>
      <c r="F77" s="29">
        <f t="shared" si="18"/>
        <v>0</v>
      </c>
      <c r="G77" s="29">
        <f t="shared" si="19"/>
        <v>0</v>
      </c>
      <c r="J77" s="2"/>
    </row>
    <row r="78" spans="2:10" x14ac:dyDescent="0.25">
      <c r="B78" s="28"/>
      <c r="C78" s="29">
        <v>0</v>
      </c>
      <c r="D78" s="29">
        <v>0</v>
      </c>
      <c r="E78" s="29">
        <f t="shared" si="17"/>
        <v>0</v>
      </c>
      <c r="F78" s="29">
        <f t="shared" si="18"/>
        <v>0</v>
      </c>
      <c r="G78" s="29">
        <f t="shared" si="19"/>
        <v>0</v>
      </c>
      <c r="J78" s="2"/>
    </row>
    <row r="79" spans="2:10" x14ac:dyDescent="0.25">
      <c r="B79" s="28"/>
      <c r="C79" s="29">
        <v>0</v>
      </c>
      <c r="D79" s="29">
        <v>0</v>
      </c>
      <c r="E79" s="29">
        <f t="shared" si="17"/>
        <v>0</v>
      </c>
      <c r="F79" s="29">
        <f t="shared" si="18"/>
        <v>0</v>
      </c>
      <c r="G79" s="29">
        <f t="shared" si="19"/>
        <v>0</v>
      </c>
      <c r="J79" s="2"/>
    </row>
    <row r="80" spans="2:10" x14ac:dyDescent="0.25">
      <c r="B80" s="28"/>
      <c r="C80" s="29">
        <v>0</v>
      </c>
      <c r="D80" s="29">
        <v>0</v>
      </c>
      <c r="E80" s="29">
        <f t="shared" si="17"/>
        <v>0</v>
      </c>
      <c r="F80" s="29">
        <f t="shared" si="18"/>
        <v>0</v>
      </c>
      <c r="G80" s="29">
        <f t="shared" si="19"/>
        <v>0</v>
      </c>
      <c r="J80" s="2"/>
    </row>
    <row r="81" spans="2:10" x14ac:dyDescent="0.25">
      <c r="B81" s="41" t="s">
        <v>33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G81" s="42">
        <f>SUM(G74:G80)</f>
        <v>0</v>
      </c>
      <c r="J81" s="2"/>
    </row>
    <row r="82" spans="2:10" x14ac:dyDescent="0.25">
      <c r="B82" s="26" t="s">
        <v>11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G82" s="27">
        <f>G81+G72+G63+G59+G48+G41+G32+G22+G10</f>
        <v>0</v>
      </c>
      <c r="J82" s="2"/>
    </row>
    <row r="83" spans="2:10" x14ac:dyDescent="0.25">
      <c r="C83" s="1"/>
      <c r="D83" s="1"/>
      <c r="E83" s="1"/>
      <c r="F83" s="1"/>
      <c r="G83" s="1"/>
      <c r="J83" s="2"/>
    </row>
    <row r="84" spans="2:10" x14ac:dyDescent="0.25">
      <c r="C84" s="1"/>
      <c r="D84" s="1"/>
      <c r="E84" s="1"/>
      <c r="F84" s="1"/>
      <c r="G84" s="1"/>
      <c r="J84" s="2"/>
    </row>
    <row r="85" spans="2:10" x14ac:dyDescent="0.25">
      <c r="C85" s="1"/>
      <c r="D85" s="1"/>
      <c r="E85" s="1"/>
      <c r="F85" s="1"/>
      <c r="G85" s="1"/>
      <c r="J85" s="2"/>
    </row>
    <row r="86" spans="2:10" x14ac:dyDescent="0.25">
      <c r="C86" s="1"/>
      <c r="D86" s="1"/>
      <c r="E86" s="1"/>
      <c r="F86" s="1"/>
      <c r="G86" s="1"/>
      <c r="J86" s="2"/>
    </row>
    <row r="87" spans="2:10" x14ac:dyDescent="0.25">
      <c r="C87" s="1"/>
      <c r="D87" s="1"/>
      <c r="E87" s="1"/>
      <c r="F87" s="1"/>
      <c r="G87" s="1"/>
      <c r="J87" s="2"/>
    </row>
    <row r="88" spans="2:10" x14ac:dyDescent="0.25">
      <c r="C88" s="1"/>
      <c r="D88" s="1"/>
      <c r="E88" s="1"/>
      <c r="F88" s="1"/>
      <c r="G88" s="1"/>
      <c r="J88" s="2"/>
    </row>
    <row r="89" spans="2:10" x14ac:dyDescent="0.25">
      <c r="C89" s="1"/>
      <c r="D89" s="1"/>
      <c r="E89" s="1"/>
      <c r="F89" s="1"/>
      <c r="G89" s="1"/>
      <c r="J89" s="2"/>
    </row>
    <row r="90" spans="2:10" x14ac:dyDescent="0.25">
      <c r="C90" s="1"/>
      <c r="D90" s="1"/>
      <c r="E90" s="1"/>
      <c r="F90" s="1"/>
      <c r="G90" s="1"/>
      <c r="J90" s="2"/>
    </row>
    <row r="91" spans="2:10" x14ac:dyDescent="0.25">
      <c r="C91" s="1"/>
      <c r="D91" s="1"/>
      <c r="E91" s="1"/>
      <c r="F91" s="1"/>
      <c r="G91" s="1"/>
      <c r="J91" s="2"/>
    </row>
    <row r="92" spans="2:10" x14ac:dyDescent="0.25">
      <c r="C92" s="1"/>
      <c r="D92" s="1"/>
      <c r="E92" s="1"/>
      <c r="F92" s="1"/>
      <c r="G92" s="1"/>
      <c r="J92" s="2"/>
    </row>
    <row r="93" spans="2:10" x14ac:dyDescent="0.25">
      <c r="C93" s="1"/>
      <c r="D93" s="1"/>
      <c r="E93" s="1"/>
      <c r="F93" s="1"/>
      <c r="G93" s="1"/>
      <c r="J93" s="2"/>
    </row>
    <row r="94" spans="2:10" x14ac:dyDescent="0.25">
      <c r="C94" s="1"/>
      <c r="D94" s="1"/>
      <c r="E94" s="1"/>
      <c r="F94" s="1"/>
      <c r="G94" s="1"/>
      <c r="J94" s="2"/>
    </row>
    <row r="95" spans="2:10" x14ac:dyDescent="0.25">
      <c r="C95" s="1"/>
      <c r="D95" s="1"/>
      <c r="E95" s="1"/>
      <c r="F95" s="1"/>
      <c r="G95" s="1"/>
      <c r="J95" s="2"/>
    </row>
    <row r="96" spans="2:10" x14ac:dyDescent="0.25">
      <c r="C96" s="1"/>
      <c r="D96" s="1"/>
      <c r="E96" s="1"/>
      <c r="F96" s="1"/>
      <c r="G96" s="1"/>
      <c r="J96" s="2"/>
    </row>
    <row r="97" spans="3:10" x14ac:dyDescent="0.25">
      <c r="C97" s="1"/>
      <c r="D97" s="1"/>
      <c r="E97" s="1"/>
      <c r="F97" s="1"/>
      <c r="G97" s="1"/>
      <c r="J97" s="2"/>
    </row>
    <row r="98" spans="3:10" x14ac:dyDescent="0.25">
      <c r="C98" s="1"/>
      <c r="D98" s="1"/>
      <c r="E98" s="1"/>
      <c r="F98" s="1"/>
      <c r="G98" s="1"/>
      <c r="J98" s="2"/>
    </row>
    <row r="99" spans="3:10" x14ac:dyDescent="0.25">
      <c r="C99" s="1"/>
      <c r="D99" s="1"/>
      <c r="E99" s="1"/>
      <c r="F99" s="1"/>
      <c r="G99" s="1"/>
      <c r="J99" s="2"/>
    </row>
    <row r="100" spans="3:10" x14ac:dyDescent="0.25">
      <c r="C100" s="1"/>
      <c r="D100" s="1"/>
      <c r="E100" s="1"/>
      <c r="F100" s="1"/>
      <c r="G100" s="1"/>
      <c r="J100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20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140625" customWidth="1"/>
    <col min="4" max="4" width="18.2851562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1" sqref="B1"/>
    </sheetView>
  </sheetViews>
  <sheetFormatPr baseColWidth="10" defaultRowHeight="15" x14ac:dyDescent="0.25"/>
  <cols>
    <col min="1" max="1" width="16.85546875" customWidth="1"/>
    <col min="4" max="4" width="18" customWidth="1"/>
    <col min="8" max="8" width="15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9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4" sqref="A4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104</v>
      </c>
      <c r="B3" s="8">
        <v>250000</v>
      </c>
      <c r="C3" s="8">
        <v>70000</v>
      </c>
      <c r="D3" s="8">
        <f t="shared" ref="D3:D9" si="0">B3-C3</f>
        <v>180000</v>
      </c>
      <c r="E3" s="8">
        <f>D3-F3</f>
        <v>135000</v>
      </c>
      <c r="F3" s="8">
        <v>45000</v>
      </c>
      <c r="H3" s="5"/>
      <c r="I3" s="6">
        <v>0</v>
      </c>
    </row>
    <row r="4" spans="1:33" x14ac:dyDescent="0.25">
      <c r="A4" s="5" t="s">
        <v>104</v>
      </c>
      <c r="B4" s="8">
        <v>200000</v>
      </c>
      <c r="C4" s="8">
        <v>0</v>
      </c>
      <c r="D4" s="8">
        <f t="shared" si="0"/>
        <v>200000</v>
      </c>
      <c r="E4" s="8">
        <f>D4*100%</f>
        <v>200000</v>
      </c>
      <c r="F4" s="8"/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>D5*60%</f>
        <v>0</v>
      </c>
      <c r="F5" s="8">
        <f>D5*40%</f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>D6*60%</f>
        <v>0</v>
      </c>
      <c r="F6" s="8">
        <f>D6*40%</f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>D7*60%</f>
        <v>0</v>
      </c>
      <c r="F7" s="8">
        <f>D7*40%</f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>D8*60%</f>
        <v>0</v>
      </c>
      <c r="F8" s="8">
        <f>D8*40%</f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>D9*60%</f>
        <v>0</v>
      </c>
      <c r="F9" s="8">
        <f>D9*40%</f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450000</v>
      </c>
      <c r="C10" s="12">
        <f>SUM(C3:C9)</f>
        <v>70000</v>
      </c>
      <c r="D10" s="12">
        <f>SUM(D3:D9)</f>
        <v>380000</v>
      </c>
      <c r="E10" s="12">
        <f>SUM(E3:E9)</f>
        <v>335000</v>
      </c>
      <c r="F10" s="12">
        <f>SUM(F3:F9)</f>
        <v>45000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1">B12-C12</f>
        <v>0</v>
      </c>
      <c r="E12" s="8">
        <f t="shared" ref="E12:E17" si="2">D12*60%</f>
        <v>0</v>
      </c>
      <c r="F12" s="8">
        <f t="shared" ref="F12:F17" si="3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1"/>
        <v>0</v>
      </c>
      <c r="E13" s="8">
        <f t="shared" si="2"/>
        <v>0</v>
      </c>
      <c r="F13" s="8">
        <f t="shared" si="3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1"/>
        <v>0</v>
      </c>
      <c r="E14" s="8">
        <f t="shared" si="2"/>
        <v>0</v>
      </c>
      <c r="F14" s="8">
        <f t="shared" si="3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1"/>
        <v>0</v>
      </c>
      <c r="E15" s="8">
        <f t="shared" si="2"/>
        <v>0</v>
      </c>
      <c r="F15" s="8">
        <f t="shared" si="3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1"/>
        <v>0</v>
      </c>
      <c r="E16" s="8">
        <f t="shared" si="2"/>
        <v>0</v>
      </c>
      <c r="F16" s="8">
        <f t="shared" si="3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1"/>
        <v>0</v>
      </c>
      <c r="E17" s="8">
        <f t="shared" si="2"/>
        <v>0</v>
      </c>
      <c r="F17" s="8">
        <f t="shared" si="3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4">B20-C20</f>
        <v>0</v>
      </c>
      <c r="E20" s="19">
        <f t="shared" ref="E20:E27" si="5">D20*60%</f>
        <v>0</v>
      </c>
      <c r="F20" s="19">
        <f t="shared" ref="F20:F27" si="6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4"/>
        <v>0</v>
      </c>
      <c r="E21" s="8">
        <f t="shared" si="5"/>
        <v>0</v>
      </c>
      <c r="F21" s="8">
        <f t="shared" si="6"/>
        <v>0</v>
      </c>
      <c r="H21" s="9" t="s">
        <v>13</v>
      </c>
      <c r="I21" s="10">
        <f>E98</f>
        <v>831000</v>
      </c>
    </row>
    <row r="22" spans="1:33" x14ac:dyDescent="0.25">
      <c r="A22" s="5"/>
      <c r="B22" s="8">
        <v>0</v>
      </c>
      <c r="C22" s="8">
        <v>0</v>
      </c>
      <c r="D22" s="8">
        <f t="shared" si="4"/>
        <v>0</v>
      </c>
      <c r="E22" s="8">
        <f t="shared" si="5"/>
        <v>0</v>
      </c>
      <c r="F22" s="8">
        <f t="shared" si="6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4"/>
        <v>0</v>
      </c>
      <c r="E23" s="8">
        <f t="shared" si="5"/>
        <v>0</v>
      </c>
      <c r="F23" s="8">
        <f t="shared" si="6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4"/>
        <v>0</v>
      </c>
      <c r="E24" s="8">
        <f t="shared" si="5"/>
        <v>0</v>
      </c>
      <c r="F24" s="8">
        <f t="shared" si="6"/>
        <v>0</v>
      </c>
    </row>
    <row r="25" spans="1:33" x14ac:dyDescent="0.25">
      <c r="A25" s="5"/>
      <c r="B25" s="8">
        <v>0</v>
      </c>
      <c r="C25" s="8">
        <v>0</v>
      </c>
      <c r="D25" s="8">
        <f t="shared" si="4"/>
        <v>0</v>
      </c>
      <c r="E25" s="8">
        <f t="shared" si="5"/>
        <v>0</v>
      </c>
      <c r="F25" s="8">
        <f t="shared" si="6"/>
        <v>0</v>
      </c>
    </row>
    <row r="26" spans="1:33" x14ac:dyDescent="0.25">
      <c r="A26" s="5"/>
      <c r="B26" s="8">
        <v>0</v>
      </c>
      <c r="C26" s="8">
        <v>0</v>
      </c>
      <c r="D26" s="8">
        <f t="shared" si="4"/>
        <v>0</v>
      </c>
      <c r="E26" s="8">
        <f t="shared" si="5"/>
        <v>0</v>
      </c>
      <c r="F26" s="8">
        <f t="shared" si="6"/>
        <v>0</v>
      </c>
    </row>
    <row r="27" spans="1:33" x14ac:dyDescent="0.25">
      <c r="A27" s="5"/>
      <c r="B27" s="8">
        <v>0</v>
      </c>
      <c r="C27" s="8">
        <v>0</v>
      </c>
      <c r="D27" s="8">
        <f t="shared" si="4"/>
        <v>0</v>
      </c>
      <c r="E27" s="8">
        <f t="shared" si="5"/>
        <v>0</v>
      </c>
      <c r="F27" s="8">
        <f t="shared" si="6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90000</v>
      </c>
      <c r="C30" s="8">
        <v>0</v>
      </c>
      <c r="D30" s="8">
        <f t="shared" ref="D30:D36" si="7">B30-C30</f>
        <v>90000</v>
      </c>
      <c r="E30" s="8">
        <f t="shared" ref="E30:E36" si="8">D30*60%</f>
        <v>54000</v>
      </c>
      <c r="F30" s="8">
        <f t="shared" ref="F30:F36" si="9">D30*40%</f>
        <v>36000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7"/>
        <v>0</v>
      </c>
      <c r="E31" s="8">
        <f t="shared" si="8"/>
        <v>0</v>
      </c>
      <c r="F31" s="8">
        <f t="shared" si="9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7"/>
        <v>0</v>
      </c>
      <c r="E32" s="8">
        <f t="shared" si="8"/>
        <v>0</v>
      </c>
      <c r="F32" s="8">
        <f t="shared" si="9"/>
        <v>0</v>
      </c>
    </row>
    <row r="33" spans="1:6" x14ac:dyDescent="0.25">
      <c r="A33" s="5"/>
      <c r="B33" s="8">
        <v>0</v>
      </c>
      <c r="C33" s="8">
        <v>0</v>
      </c>
      <c r="D33" s="8">
        <f t="shared" si="7"/>
        <v>0</v>
      </c>
      <c r="E33" s="8">
        <f t="shared" si="8"/>
        <v>0</v>
      </c>
      <c r="F33" s="8">
        <f t="shared" si="9"/>
        <v>0</v>
      </c>
    </row>
    <row r="34" spans="1:6" x14ac:dyDescent="0.25">
      <c r="A34" s="5"/>
      <c r="B34" s="8">
        <v>0</v>
      </c>
      <c r="C34" s="8">
        <v>0</v>
      </c>
      <c r="D34" s="8">
        <f t="shared" si="7"/>
        <v>0</v>
      </c>
      <c r="E34" s="8">
        <f t="shared" si="8"/>
        <v>0</v>
      </c>
      <c r="F34" s="8">
        <f t="shared" si="9"/>
        <v>0</v>
      </c>
    </row>
    <row r="35" spans="1:6" x14ac:dyDescent="0.25">
      <c r="A35" s="5"/>
      <c r="B35" s="8">
        <v>0</v>
      </c>
      <c r="C35" s="8">
        <v>0</v>
      </c>
      <c r="D35" s="8">
        <f t="shared" si="7"/>
        <v>0</v>
      </c>
      <c r="E35" s="8">
        <f t="shared" si="8"/>
        <v>0</v>
      </c>
      <c r="F35" s="8">
        <f t="shared" si="9"/>
        <v>0</v>
      </c>
    </row>
    <row r="36" spans="1:6" x14ac:dyDescent="0.25">
      <c r="A36" s="5"/>
      <c r="B36" s="8">
        <v>0</v>
      </c>
      <c r="C36" s="8">
        <v>0</v>
      </c>
      <c r="D36" s="8">
        <f t="shared" si="7"/>
        <v>0</v>
      </c>
      <c r="E36" s="8">
        <f t="shared" si="8"/>
        <v>0</v>
      </c>
      <c r="F36" s="8">
        <f t="shared" si="9"/>
        <v>0</v>
      </c>
    </row>
    <row r="37" spans="1:6" x14ac:dyDescent="0.25">
      <c r="A37" s="20" t="s">
        <v>52</v>
      </c>
      <c r="B37" s="21">
        <f>SUM(B30:B36)</f>
        <v>90000</v>
      </c>
      <c r="C37" s="21">
        <f>SUM(C30:C36)</f>
        <v>0</v>
      </c>
      <c r="D37" s="21">
        <f>SUM(D30:D36)</f>
        <v>90000</v>
      </c>
      <c r="E37" s="21">
        <f>SUM(E30:E36)</f>
        <v>54000</v>
      </c>
      <c r="F37" s="21">
        <f>SUM(F30:F36)</f>
        <v>36000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0">B39-C39</f>
        <v>0</v>
      </c>
      <c r="E39" s="29">
        <f t="shared" ref="E39:E63" si="11">D39*60%</f>
        <v>0</v>
      </c>
      <c r="F39" s="29">
        <f t="shared" ref="F39:F63" si="12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0"/>
        <v>0</v>
      </c>
      <c r="E40" s="29">
        <f t="shared" si="11"/>
        <v>0</v>
      </c>
      <c r="F40" s="29">
        <f t="shared" si="12"/>
        <v>0</v>
      </c>
    </row>
    <row r="41" spans="1:6" x14ac:dyDescent="0.25">
      <c r="A41" s="28"/>
      <c r="B41" s="29">
        <v>0</v>
      </c>
      <c r="C41" s="29">
        <v>0</v>
      </c>
      <c r="D41" s="29">
        <f t="shared" si="10"/>
        <v>0</v>
      </c>
      <c r="E41" s="29">
        <f t="shared" si="11"/>
        <v>0</v>
      </c>
      <c r="F41" s="29">
        <f t="shared" si="12"/>
        <v>0</v>
      </c>
    </row>
    <row r="42" spans="1:6" x14ac:dyDescent="0.25">
      <c r="A42" s="28"/>
      <c r="B42" s="29">
        <v>0</v>
      </c>
      <c r="C42" s="29">
        <v>0</v>
      </c>
      <c r="D42" s="29">
        <f t="shared" si="10"/>
        <v>0</v>
      </c>
      <c r="E42" s="29">
        <f t="shared" si="11"/>
        <v>0</v>
      </c>
      <c r="F42" s="29">
        <f t="shared" si="12"/>
        <v>0</v>
      </c>
    </row>
    <row r="43" spans="1:6" x14ac:dyDescent="0.25">
      <c r="A43" s="28"/>
      <c r="B43" s="29">
        <v>0</v>
      </c>
      <c r="C43" s="29">
        <v>0</v>
      </c>
      <c r="D43" s="29">
        <f t="shared" si="10"/>
        <v>0</v>
      </c>
      <c r="E43" s="29">
        <f t="shared" si="11"/>
        <v>0</v>
      </c>
      <c r="F43" s="29">
        <f t="shared" si="12"/>
        <v>0</v>
      </c>
    </row>
    <row r="44" spans="1:6" x14ac:dyDescent="0.25">
      <c r="A44" s="28"/>
      <c r="B44" s="29">
        <v>0</v>
      </c>
      <c r="C44" s="29">
        <v>0</v>
      </c>
      <c r="D44" s="29">
        <f t="shared" si="10"/>
        <v>0</v>
      </c>
      <c r="E44" s="29">
        <f t="shared" si="11"/>
        <v>0</v>
      </c>
      <c r="F44" s="29">
        <f t="shared" si="12"/>
        <v>0</v>
      </c>
    </row>
    <row r="45" spans="1:6" x14ac:dyDescent="0.25">
      <c r="A45" s="28"/>
      <c r="B45" s="29">
        <v>0</v>
      </c>
      <c r="C45" s="29">
        <v>0</v>
      </c>
      <c r="D45" s="29">
        <f t="shared" si="10"/>
        <v>0</v>
      </c>
      <c r="E45" s="29">
        <f t="shared" si="11"/>
        <v>0</v>
      </c>
      <c r="F45" s="29">
        <f t="shared" si="12"/>
        <v>0</v>
      </c>
    </row>
    <row r="46" spans="1:6" x14ac:dyDescent="0.25">
      <c r="A46" s="28"/>
      <c r="B46" s="29">
        <v>0</v>
      </c>
      <c r="C46" s="29">
        <v>0</v>
      </c>
      <c r="D46" s="29">
        <f t="shared" si="10"/>
        <v>0</v>
      </c>
      <c r="E46" s="29">
        <f t="shared" si="11"/>
        <v>0</v>
      </c>
      <c r="F46" s="29">
        <f t="shared" si="12"/>
        <v>0</v>
      </c>
    </row>
    <row r="47" spans="1:6" x14ac:dyDescent="0.25">
      <c r="A47" s="28"/>
      <c r="B47" s="29">
        <v>0</v>
      </c>
      <c r="C47" s="29">
        <v>0</v>
      </c>
      <c r="D47" s="29">
        <f t="shared" si="10"/>
        <v>0</v>
      </c>
      <c r="E47" s="29">
        <f t="shared" si="11"/>
        <v>0</v>
      </c>
      <c r="F47" s="29">
        <f t="shared" si="12"/>
        <v>0</v>
      </c>
    </row>
    <row r="48" spans="1:6" x14ac:dyDescent="0.25">
      <c r="A48" s="28"/>
      <c r="B48" s="29">
        <v>0</v>
      </c>
      <c r="C48" s="29">
        <v>0</v>
      </c>
      <c r="D48" s="29">
        <f t="shared" si="10"/>
        <v>0</v>
      </c>
      <c r="E48" s="29">
        <f t="shared" si="11"/>
        <v>0</v>
      </c>
      <c r="F48" s="29">
        <f t="shared" si="12"/>
        <v>0</v>
      </c>
    </row>
    <row r="49" spans="1:6" x14ac:dyDescent="0.25">
      <c r="A49" s="28"/>
      <c r="B49" s="29">
        <v>0</v>
      </c>
      <c r="C49" s="29">
        <v>0</v>
      </c>
      <c r="D49" s="29">
        <f t="shared" si="10"/>
        <v>0</v>
      </c>
      <c r="E49" s="29">
        <f t="shared" si="11"/>
        <v>0</v>
      </c>
      <c r="F49" s="29">
        <f t="shared" si="12"/>
        <v>0</v>
      </c>
    </row>
    <row r="50" spans="1:6" x14ac:dyDescent="0.25">
      <c r="A50" s="28"/>
      <c r="B50" s="29">
        <v>0</v>
      </c>
      <c r="C50" s="29">
        <v>0</v>
      </c>
      <c r="D50" s="29">
        <f t="shared" si="10"/>
        <v>0</v>
      </c>
      <c r="E50" s="29">
        <f t="shared" si="11"/>
        <v>0</v>
      </c>
      <c r="F50" s="29">
        <f t="shared" si="12"/>
        <v>0</v>
      </c>
    </row>
    <row r="51" spans="1:6" x14ac:dyDescent="0.25">
      <c r="A51" s="28"/>
      <c r="B51" s="29">
        <v>0</v>
      </c>
      <c r="C51" s="29">
        <v>0</v>
      </c>
      <c r="D51" s="29">
        <f t="shared" si="10"/>
        <v>0</v>
      </c>
      <c r="E51" s="29">
        <f t="shared" si="11"/>
        <v>0</v>
      </c>
      <c r="F51" s="29">
        <f t="shared" si="12"/>
        <v>0</v>
      </c>
    </row>
    <row r="52" spans="1:6" x14ac:dyDescent="0.25">
      <c r="A52" s="28"/>
      <c r="B52" s="29">
        <v>0</v>
      </c>
      <c r="C52" s="29">
        <v>0</v>
      </c>
      <c r="D52" s="29">
        <f t="shared" si="10"/>
        <v>0</v>
      </c>
      <c r="E52" s="29">
        <f t="shared" si="11"/>
        <v>0</v>
      </c>
      <c r="F52" s="29">
        <f t="shared" si="12"/>
        <v>0</v>
      </c>
    </row>
    <row r="53" spans="1:6" x14ac:dyDescent="0.25">
      <c r="A53" s="28"/>
      <c r="B53" s="29">
        <v>0</v>
      </c>
      <c r="C53" s="29">
        <v>0</v>
      </c>
      <c r="D53" s="29">
        <f t="shared" si="10"/>
        <v>0</v>
      </c>
      <c r="E53" s="29">
        <f t="shared" si="11"/>
        <v>0</v>
      </c>
      <c r="F53" s="29">
        <f t="shared" si="12"/>
        <v>0</v>
      </c>
    </row>
    <row r="54" spans="1:6" x14ac:dyDescent="0.25">
      <c r="A54" s="28"/>
      <c r="B54" s="29">
        <v>0</v>
      </c>
      <c r="C54" s="29">
        <v>0</v>
      </c>
      <c r="D54" s="29">
        <f t="shared" si="10"/>
        <v>0</v>
      </c>
      <c r="E54" s="29">
        <f t="shared" si="11"/>
        <v>0</v>
      </c>
      <c r="F54" s="29">
        <f t="shared" si="12"/>
        <v>0</v>
      </c>
    </row>
    <row r="55" spans="1:6" x14ac:dyDescent="0.25">
      <c r="A55" s="28"/>
      <c r="B55" s="29">
        <v>0</v>
      </c>
      <c r="C55" s="29">
        <v>0</v>
      </c>
      <c r="D55" s="29">
        <f t="shared" si="10"/>
        <v>0</v>
      </c>
      <c r="E55" s="29">
        <f t="shared" si="11"/>
        <v>0</v>
      </c>
      <c r="F55" s="29">
        <f t="shared" si="12"/>
        <v>0</v>
      </c>
    </row>
    <row r="56" spans="1:6" x14ac:dyDescent="0.25">
      <c r="A56" s="28"/>
      <c r="B56" s="29">
        <v>0</v>
      </c>
      <c r="C56" s="29">
        <v>0</v>
      </c>
      <c r="D56" s="29">
        <f t="shared" si="10"/>
        <v>0</v>
      </c>
      <c r="E56" s="29">
        <f t="shared" si="11"/>
        <v>0</v>
      </c>
      <c r="F56" s="29">
        <f t="shared" si="12"/>
        <v>0</v>
      </c>
    </row>
    <row r="57" spans="1:6" x14ac:dyDescent="0.25">
      <c r="A57" s="28"/>
      <c r="B57" s="29">
        <v>0</v>
      </c>
      <c r="C57" s="29">
        <v>0</v>
      </c>
      <c r="D57" s="29">
        <f t="shared" si="10"/>
        <v>0</v>
      </c>
      <c r="E57" s="29">
        <f t="shared" si="11"/>
        <v>0</v>
      </c>
      <c r="F57" s="29">
        <f t="shared" si="12"/>
        <v>0</v>
      </c>
    </row>
    <row r="58" spans="1:6" x14ac:dyDescent="0.25">
      <c r="A58" s="28"/>
      <c r="B58" s="29">
        <v>0</v>
      </c>
      <c r="C58" s="29">
        <v>0</v>
      </c>
      <c r="D58" s="29">
        <f t="shared" si="10"/>
        <v>0</v>
      </c>
      <c r="E58" s="29">
        <f t="shared" si="11"/>
        <v>0</v>
      </c>
      <c r="F58" s="29">
        <f t="shared" si="12"/>
        <v>0</v>
      </c>
    </row>
    <row r="59" spans="1:6" x14ac:dyDescent="0.25">
      <c r="A59" s="30"/>
      <c r="B59" s="29">
        <v>0</v>
      </c>
      <c r="C59" s="29">
        <v>0</v>
      </c>
      <c r="D59" s="29">
        <f t="shared" si="10"/>
        <v>0</v>
      </c>
      <c r="E59" s="29">
        <f t="shared" si="11"/>
        <v>0</v>
      </c>
      <c r="F59" s="29">
        <f t="shared" si="12"/>
        <v>0</v>
      </c>
    </row>
    <row r="60" spans="1:6" x14ac:dyDescent="0.25">
      <c r="A60" s="28"/>
      <c r="B60" s="29">
        <v>0</v>
      </c>
      <c r="C60" s="29">
        <v>0</v>
      </c>
      <c r="D60" s="29">
        <f t="shared" si="10"/>
        <v>0</v>
      </c>
      <c r="E60" s="29">
        <f t="shared" si="11"/>
        <v>0</v>
      </c>
      <c r="F60" s="29">
        <f t="shared" si="12"/>
        <v>0</v>
      </c>
    </row>
    <row r="61" spans="1:6" x14ac:dyDescent="0.25">
      <c r="A61" s="28"/>
      <c r="B61" s="29">
        <v>0</v>
      </c>
      <c r="C61" s="29">
        <v>0</v>
      </c>
      <c r="D61" s="29">
        <f t="shared" si="10"/>
        <v>0</v>
      </c>
      <c r="E61" s="29">
        <f t="shared" si="11"/>
        <v>0</v>
      </c>
      <c r="F61" s="29">
        <f t="shared" si="12"/>
        <v>0</v>
      </c>
    </row>
    <row r="62" spans="1:6" x14ac:dyDescent="0.25">
      <c r="A62" s="28"/>
      <c r="B62" s="29">
        <v>0</v>
      </c>
      <c r="C62" s="29">
        <v>0</v>
      </c>
      <c r="D62" s="29">
        <f t="shared" si="10"/>
        <v>0</v>
      </c>
      <c r="E62" s="29">
        <f t="shared" si="11"/>
        <v>0</v>
      </c>
      <c r="F62" s="29">
        <f t="shared" si="12"/>
        <v>0</v>
      </c>
    </row>
    <row r="63" spans="1:6" x14ac:dyDescent="0.25">
      <c r="A63" s="28"/>
      <c r="B63" s="29">
        <v>0</v>
      </c>
      <c r="C63" s="29">
        <v>0</v>
      </c>
      <c r="D63" s="29">
        <f t="shared" si="10"/>
        <v>0</v>
      </c>
      <c r="E63" s="29">
        <f t="shared" si="11"/>
        <v>0</v>
      </c>
      <c r="F63" s="29">
        <f t="shared" si="12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 t="s">
        <v>105</v>
      </c>
      <c r="B66" s="8">
        <v>150000</v>
      </c>
      <c r="C66" s="8">
        <v>0</v>
      </c>
      <c r="D66" s="8">
        <f t="shared" ref="D66:D78" si="13">B66-C66</f>
        <v>150000</v>
      </c>
      <c r="E66" s="8">
        <f t="shared" ref="E66:E78" si="14">D66</f>
        <v>150000</v>
      </c>
      <c r="F66" s="8"/>
    </row>
    <row r="67" spans="1:6" x14ac:dyDescent="0.25">
      <c r="A67" s="5"/>
      <c r="B67" s="8">
        <v>220000</v>
      </c>
      <c r="C67" s="8">
        <v>0</v>
      </c>
      <c r="D67" s="8">
        <f t="shared" si="13"/>
        <v>220000</v>
      </c>
      <c r="E67" s="8">
        <f t="shared" si="14"/>
        <v>220000</v>
      </c>
      <c r="F67" s="8"/>
    </row>
    <row r="68" spans="1:6" x14ac:dyDescent="0.25">
      <c r="A68" s="5"/>
      <c r="B68" s="8">
        <v>80000</v>
      </c>
      <c r="C68" s="8">
        <v>0</v>
      </c>
      <c r="D68" s="8">
        <f t="shared" si="13"/>
        <v>80000</v>
      </c>
      <c r="E68" s="8">
        <f>D68*60%</f>
        <v>48000</v>
      </c>
      <c r="F68" s="8">
        <v>32000</v>
      </c>
    </row>
    <row r="69" spans="1:6" x14ac:dyDescent="0.25">
      <c r="A69" s="5"/>
      <c r="B69" s="8">
        <v>0</v>
      </c>
      <c r="C69" s="8">
        <v>0</v>
      </c>
      <c r="D69" s="8">
        <f t="shared" si="13"/>
        <v>0</v>
      </c>
      <c r="E69" s="8">
        <f t="shared" si="14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3"/>
        <v>0</v>
      </c>
      <c r="E70" s="8">
        <f t="shared" si="14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3"/>
        <v>0</v>
      </c>
      <c r="E71" s="8">
        <f t="shared" si="14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3"/>
        <v>0</v>
      </c>
      <c r="E72" s="8">
        <f t="shared" si="14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3"/>
        <v>0</v>
      </c>
      <c r="E73" s="8">
        <f t="shared" si="14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3"/>
        <v>0</v>
      </c>
      <c r="E74" s="8">
        <f t="shared" si="14"/>
        <v>0</v>
      </c>
      <c r="F74" s="8"/>
    </row>
    <row r="75" spans="1:6" x14ac:dyDescent="0.25">
      <c r="A75" s="17" t="s">
        <v>19</v>
      </c>
      <c r="B75" s="18">
        <f>SUM(B66:B74)</f>
        <v>450000</v>
      </c>
      <c r="C75" s="18">
        <f>SUM(C66:C74)</f>
        <v>0</v>
      </c>
      <c r="D75" s="18">
        <f>SUM(D66:D74)</f>
        <v>450000</v>
      </c>
      <c r="E75" s="18">
        <f>SUM(E66:E74)</f>
        <v>418000</v>
      </c>
      <c r="F75" s="18">
        <f>SUM(F66:F74)</f>
        <v>32000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3"/>
        <v>0</v>
      </c>
      <c r="E77" s="8">
        <f t="shared" si="14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3"/>
        <v>0</v>
      </c>
      <c r="E78" s="8">
        <f t="shared" si="14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5">B82-C82</f>
        <v>0</v>
      </c>
      <c r="E82" s="29">
        <f t="shared" ref="E82:E87" si="16">D82*60%</f>
        <v>0</v>
      </c>
      <c r="F82" s="29">
        <f t="shared" ref="F82:F87" si="17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5"/>
        <v>0</v>
      </c>
      <c r="E83" s="29">
        <f t="shared" si="16"/>
        <v>0</v>
      </c>
      <c r="F83" s="29">
        <f t="shared" si="17"/>
        <v>0</v>
      </c>
    </row>
    <row r="84" spans="1:6" x14ac:dyDescent="0.25">
      <c r="A84" s="28"/>
      <c r="B84" s="29">
        <v>0</v>
      </c>
      <c r="C84" s="29">
        <v>0</v>
      </c>
      <c r="D84" s="29">
        <f t="shared" si="15"/>
        <v>0</v>
      </c>
      <c r="E84" s="29">
        <f t="shared" si="16"/>
        <v>0</v>
      </c>
      <c r="F84" s="29">
        <f t="shared" si="17"/>
        <v>0</v>
      </c>
    </row>
    <row r="85" spans="1:6" x14ac:dyDescent="0.25">
      <c r="A85" s="28"/>
      <c r="B85" s="29">
        <v>0</v>
      </c>
      <c r="C85" s="29">
        <v>0</v>
      </c>
      <c r="D85" s="29">
        <f t="shared" si="15"/>
        <v>0</v>
      </c>
      <c r="E85" s="29">
        <f t="shared" si="16"/>
        <v>0</v>
      </c>
      <c r="F85" s="29">
        <f t="shared" si="17"/>
        <v>0</v>
      </c>
    </row>
    <row r="86" spans="1:6" x14ac:dyDescent="0.25">
      <c r="A86" s="28"/>
      <c r="B86" s="29">
        <v>0</v>
      </c>
      <c r="C86" s="29">
        <v>0</v>
      </c>
      <c r="D86" s="29">
        <f t="shared" si="15"/>
        <v>0</v>
      </c>
      <c r="E86" s="29">
        <f t="shared" si="16"/>
        <v>0</v>
      </c>
      <c r="F86" s="29">
        <f t="shared" si="17"/>
        <v>0</v>
      </c>
    </row>
    <row r="87" spans="1:6" x14ac:dyDescent="0.25">
      <c r="A87" s="28"/>
      <c r="B87" s="29">
        <v>0</v>
      </c>
      <c r="C87" s="29">
        <v>0</v>
      </c>
      <c r="D87" s="29">
        <f t="shared" si="15"/>
        <v>0</v>
      </c>
      <c r="E87" s="29">
        <f t="shared" si="16"/>
        <v>0</v>
      </c>
      <c r="F87" s="29">
        <f t="shared" si="17"/>
        <v>0</v>
      </c>
    </row>
    <row r="88" spans="1:6" x14ac:dyDescent="0.25">
      <c r="A88" s="39" t="s">
        <v>54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 t="s">
        <v>106</v>
      </c>
      <c r="B90" s="29">
        <v>30000</v>
      </c>
      <c r="C90" s="29">
        <v>0</v>
      </c>
      <c r="D90" s="29">
        <f>B90-C90</f>
        <v>30000</v>
      </c>
      <c r="E90" s="29">
        <f>D90*40%</f>
        <v>12000</v>
      </c>
      <c r="F90" s="29">
        <f>D90*60%</f>
        <v>18000</v>
      </c>
    </row>
    <row r="91" spans="1:6" x14ac:dyDescent="0.25">
      <c r="A91" s="28" t="s">
        <v>107</v>
      </c>
      <c r="B91" s="29">
        <v>30000</v>
      </c>
      <c r="C91" s="29">
        <v>0</v>
      </c>
      <c r="D91" s="29">
        <f t="shared" ref="D91:D96" si="18">B91-C91</f>
        <v>30000</v>
      </c>
      <c r="E91" s="29">
        <f>D91*40%</f>
        <v>12000</v>
      </c>
      <c r="F91" s="29">
        <f>D91*60%</f>
        <v>18000</v>
      </c>
    </row>
    <row r="92" spans="1:6" x14ac:dyDescent="0.25">
      <c r="A92" s="28"/>
      <c r="B92" s="29">
        <v>0</v>
      </c>
      <c r="C92" s="29">
        <v>0</v>
      </c>
      <c r="D92" s="29">
        <f t="shared" si="18"/>
        <v>0</v>
      </c>
      <c r="E92" s="29">
        <f>D92*60%</f>
        <v>0</v>
      </c>
      <c r="F92" s="29">
        <f>D92*40%</f>
        <v>0</v>
      </c>
    </row>
    <row r="93" spans="1:6" x14ac:dyDescent="0.25">
      <c r="A93" s="28"/>
      <c r="B93" s="29">
        <v>0</v>
      </c>
      <c r="C93" s="29">
        <v>0</v>
      </c>
      <c r="D93" s="29">
        <f t="shared" si="18"/>
        <v>0</v>
      </c>
      <c r="E93" s="29">
        <f>D93*60%</f>
        <v>0</v>
      </c>
      <c r="F93" s="29">
        <f>D93*40%</f>
        <v>0</v>
      </c>
    </row>
    <row r="94" spans="1:6" x14ac:dyDescent="0.25">
      <c r="A94" s="28"/>
      <c r="B94" s="29">
        <v>0</v>
      </c>
      <c r="C94" s="29">
        <v>0</v>
      </c>
      <c r="D94" s="29">
        <f t="shared" si="18"/>
        <v>0</v>
      </c>
      <c r="E94" s="29">
        <f>D94*60%</f>
        <v>0</v>
      </c>
      <c r="F94" s="29">
        <f>D94*40%</f>
        <v>0</v>
      </c>
    </row>
    <row r="95" spans="1:6" x14ac:dyDescent="0.25">
      <c r="A95" s="28"/>
      <c r="B95" s="29">
        <v>0</v>
      </c>
      <c r="C95" s="29">
        <v>0</v>
      </c>
      <c r="D95" s="29">
        <f t="shared" si="18"/>
        <v>0</v>
      </c>
      <c r="E95" s="29">
        <f>D95*60%</f>
        <v>0</v>
      </c>
      <c r="F95" s="29">
        <f>D95*40%</f>
        <v>0</v>
      </c>
    </row>
    <row r="96" spans="1:6" x14ac:dyDescent="0.25">
      <c r="A96" s="28"/>
      <c r="B96" s="29">
        <v>0</v>
      </c>
      <c r="C96" s="29">
        <v>0</v>
      </c>
      <c r="D96" s="29">
        <f t="shared" si="18"/>
        <v>0</v>
      </c>
      <c r="E96" s="29">
        <f>D96*60%</f>
        <v>0</v>
      </c>
      <c r="F96" s="29">
        <f>D96*40%</f>
        <v>0</v>
      </c>
    </row>
    <row r="97" spans="1:6" x14ac:dyDescent="0.25">
      <c r="A97" s="41" t="s">
        <v>33</v>
      </c>
      <c r="B97" s="42">
        <f>SUM(B90:B96)</f>
        <v>60000</v>
      </c>
      <c r="C97" s="42">
        <f>SUM(C90:C96)</f>
        <v>0</v>
      </c>
      <c r="D97" s="42">
        <f>SUM(D90:D96)</f>
        <v>60000</v>
      </c>
      <c r="E97" s="42">
        <f>SUM(E90:E96)</f>
        <v>24000</v>
      </c>
      <c r="F97" s="42">
        <f>SUM(F90:F96)</f>
        <v>36000</v>
      </c>
    </row>
    <row r="98" spans="1:6" x14ac:dyDescent="0.25">
      <c r="A98" s="26" t="s">
        <v>11</v>
      </c>
      <c r="B98" s="27">
        <f>B97+B88+B79+B75+B64+B37+B28+B18+B10</f>
        <v>1050000</v>
      </c>
      <c r="C98" s="27">
        <f>C97+C88+C79+C75+C64+C37+C28+C18+C10</f>
        <v>70000</v>
      </c>
      <c r="D98" s="27">
        <f>D97+D88+D79+D75+D64+D37+D28+D18+D10</f>
        <v>980000</v>
      </c>
      <c r="E98" s="27">
        <f>E97+E88+E79+E75+E64+E37+E28+E18+E10</f>
        <v>831000</v>
      </c>
      <c r="F98" s="27">
        <f>F97+F88+F79+F75+F64+F37+F28+F18+F10</f>
        <v>149000</v>
      </c>
    </row>
  </sheetData>
  <autoFilter ref="A1:F82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83"/>
    </sheetView>
  </sheetViews>
  <sheetFormatPr baseColWidth="10" defaultRowHeight="15" x14ac:dyDescent="0.25"/>
  <cols>
    <col min="1" max="1" width="16.42578125" customWidth="1"/>
    <col min="4" max="4" width="17.85546875" customWidth="1"/>
    <col min="8" max="8" width="16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42578125" customWidth="1"/>
    <col min="4" max="4" width="17.14062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" customWidth="1"/>
    <col min="8" max="8" width="16.71093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5.85546875" customWidth="1"/>
    <col min="4" max="4" width="17.85546875" customWidth="1"/>
    <col min="8" max="8" width="15.5703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8.285156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19" sqref="O19"/>
    </sheetView>
  </sheetViews>
  <sheetFormatPr baseColWidth="10" defaultRowHeight="15" x14ac:dyDescent="0.25"/>
  <cols>
    <col min="1" max="1" width="16.28515625" customWidth="1"/>
    <col min="4" max="4" width="18.57031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D1" sqref="D1:D1048576"/>
    </sheetView>
  </sheetViews>
  <sheetFormatPr baseColWidth="10" defaultRowHeight="15" x14ac:dyDescent="0.25"/>
  <cols>
    <col min="1" max="1" width="16.28515625" customWidth="1"/>
    <col min="4" max="4" width="18.42578125" customWidth="1"/>
    <col min="8" max="8" width="16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I1" sqref="I1:I1048576"/>
    </sheetView>
  </sheetViews>
  <sheetFormatPr baseColWidth="10" defaultRowHeight="15" x14ac:dyDescent="0.25"/>
  <cols>
    <col min="1" max="1" width="16.5703125" customWidth="1"/>
    <col min="4" max="4" width="18.5703125" customWidth="1"/>
    <col min="8" max="8" width="17.28515625" customWidth="1"/>
  </cols>
  <sheetData>
    <row r="1" spans="1:11" x14ac:dyDescent="0.25">
      <c r="A1" s="46" t="s">
        <v>34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85546875" customWidth="1"/>
    <col min="4" max="4" width="17.85546875" customWidth="1"/>
    <col min="8" max="8" width="17.140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Normal="100" workbookViewId="0">
      <selection sqref="A1:K82"/>
    </sheetView>
  </sheetViews>
  <sheetFormatPr baseColWidth="10" defaultRowHeight="15" x14ac:dyDescent="0.25"/>
  <cols>
    <col min="1" max="1" width="16.28515625" customWidth="1"/>
    <col min="4" max="4" width="18.28515625" customWidth="1"/>
    <col min="8" max="8" width="16.425781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E36" sqref="E36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 t="s">
        <v>81</v>
      </c>
      <c r="I2" s="23">
        <v>28000</v>
      </c>
    </row>
    <row r="3" spans="1:33" x14ac:dyDescent="0.25">
      <c r="A3" s="5" t="s">
        <v>108</v>
      </c>
      <c r="B3" s="8">
        <v>70000</v>
      </c>
      <c r="C3" s="8">
        <v>0</v>
      </c>
      <c r="D3" s="8">
        <f t="shared" ref="D3:D9" si="0">B3-C3</f>
        <v>70000</v>
      </c>
      <c r="E3" s="8">
        <f t="shared" ref="E3:E9" si="1">D3*60%</f>
        <v>42000</v>
      </c>
      <c r="F3" s="8">
        <f t="shared" ref="F3:F9" si="2">D3*40%</f>
        <v>28000</v>
      </c>
      <c r="H3" s="5"/>
      <c r="I3" s="6">
        <v>0</v>
      </c>
    </row>
    <row r="4" spans="1:33" x14ac:dyDescent="0.25">
      <c r="A4" s="5" t="s">
        <v>112</v>
      </c>
      <c r="B4" s="8">
        <v>250000</v>
      </c>
      <c r="C4" s="8">
        <v>20000</v>
      </c>
      <c r="D4" s="8">
        <f t="shared" si="0"/>
        <v>230000</v>
      </c>
      <c r="E4" s="8">
        <f t="shared" si="1"/>
        <v>138000</v>
      </c>
      <c r="F4" s="8">
        <f t="shared" si="2"/>
        <v>92000</v>
      </c>
      <c r="H4" s="5"/>
      <c r="I4" s="6">
        <v>0</v>
      </c>
    </row>
    <row r="5" spans="1:33" x14ac:dyDescent="0.25">
      <c r="A5" s="5" t="s">
        <v>113</v>
      </c>
      <c r="B5" s="8">
        <v>120000</v>
      </c>
      <c r="C5" s="8">
        <v>0</v>
      </c>
      <c r="D5" s="8">
        <f t="shared" si="0"/>
        <v>120000</v>
      </c>
      <c r="E5" s="8">
        <f t="shared" si="1"/>
        <v>72000</v>
      </c>
      <c r="F5" s="8">
        <f t="shared" si="2"/>
        <v>48000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110</v>
      </c>
      <c r="B10" s="12">
        <f>SUM(B3:B9)</f>
        <v>440000</v>
      </c>
      <c r="C10" s="12">
        <f>SUM(C3:C9)</f>
        <v>20000</v>
      </c>
      <c r="D10" s="12">
        <f>SUM(D3:D9)</f>
        <v>420000</v>
      </c>
      <c r="E10" s="12">
        <f>SUM(E3:E9)</f>
        <v>252000</v>
      </c>
      <c r="F10" s="12">
        <f>SUM(F3:F9)</f>
        <v>168000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 t="s">
        <v>109</v>
      </c>
      <c r="B12" s="8">
        <v>230000</v>
      </c>
      <c r="C12" s="8">
        <v>0</v>
      </c>
      <c r="D12" s="8">
        <f t="shared" ref="D12:D17" si="3">B12-C12</f>
        <v>230000</v>
      </c>
      <c r="E12" s="8">
        <f t="shared" ref="E12:E17" si="4">D12*60%</f>
        <v>138000</v>
      </c>
      <c r="F12" s="8">
        <f t="shared" ref="F12:F17" si="5">D12*40%</f>
        <v>92000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230000</v>
      </c>
      <c r="C18" s="14">
        <f>SUM(C12:C12)</f>
        <v>0</v>
      </c>
      <c r="D18" s="14">
        <f>SUM(D12:D12)</f>
        <v>230000</v>
      </c>
      <c r="E18" s="14">
        <f>SUM(E12:E12)</f>
        <v>138000</v>
      </c>
      <c r="F18" s="14">
        <f>SUM(F12:F12)</f>
        <v>92000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700000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 t="s">
        <v>97</v>
      </c>
      <c r="B30" s="8">
        <v>250000</v>
      </c>
      <c r="C30" s="8">
        <v>0</v>
      </c>
      <c r="D30" s="8">
        <f t="shared" ref="D30:D36" si="9">B30-C30</f>
        <v>250000</v>
      </c>
      <c r="E30" s="8">
        <v>250000</v>
      </c>
      <c r="F30" s="8"/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111</v>
      </c>
      <c r="B31" s="8">
        <v>100000</v>
      </c>
      <c r="C31" s="8">
        <v>0</v>
      </c>
      <c r="D31" s="8">
        <f t="shared" si="9"/>
        <v>100000</v>
      </c>
      <c r="E31" s="8">
        <f t="shared" ref="E31:E36" si="10">D31*60%</f>
        <v>60000</v>
      </c>
      <c r="F31" s="8">
        <f t="shared" ref="F31:F36" si="11">D31*40%</f>
        <v>40000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350000</v>
      </c>
      <c r="C37" s="21">
        <f>SUM(C30:C36)</f>
        <v>0</v>
      </c>
      <c r="D37" s="21">
        <f>SUM(D30:D36)</f>
        <v>350000</v>
      </c>
      <c r="E37" s="21">
        <f>SUM(E30:E36)</f>
        <v>310000</v>
      </c>
      <c r="F37" s="21">
        <f>SUM(F30:F36)</f>
        <v>40000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54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1020000</v>
      </c>
      <c r="C98" s="27">
        <f>C97+C88+C79+C75+C64+C37+C28+C18+C10</f>
        <v>20000</v>
      </c>
      <c r="D98" s="27">
        <f>D97+D88+D79+D75+D64+D37+D28+D18+D10</f>
        <v>1000000</v>
      </c>
      <c r="E98" s="27">
        <f>E97+E88+E79+E75+E64+E37+E28+E18+E10</f>
        <v>700000</v>
      </c>
      <c r="F98" s="27">
        <f>F97+F88+F79+F75+F64+F37+F28+F18+F10</f>
        <v>300000</v>
      </c>
    </row>
  </sheetData>
  <autoFilter ref="A1:F82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7109375" customWidth="1"/>
    <col min="4" max="4" width="17.85546875" customWidth="1"/>
    <col min="8" max="8" width="15.8554687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24" sqref="J24:K24"/>
    </sheetView>
  </sheetViews>
  <sheetFormatPr baseColWidth="10" defaultRowHeight="15" x14ac:dyDescent="0.25"/>
  <cols>
    <col min="1" max="1" width="16.42578125" customWidth="1"/>
    <col min="4" max="4" width="18.140625" customWidth="1"/>
    <col min="8" max="8" width="17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sqref="A1:K100"/>
    </sheetView>
  </sheetViews>
  <sheetFormatPr baseColWidth="10" defaultRowHeight="15" x14ac:dyDescent="0.25"/>
  <cols>
    <col min="1" max="1" width="16.5703125" customWidth="1"/>
    <col min="4" max="4" width="17.85546875" customWidth="1"/>
    <col min="8" max="8" width="17.28515625" customWidth="1"/>
  </cols>
  <sheetData>
    <row r="1" spans="1:11" x14ac:dyDescent="0.25">
      <c r="A1" s="46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G1" s="43"/>
      <c r="H1" s="46" t="s">
        <v>7</v>
      </c>
      <c r="I1" s="4" t="s">
        <v>8</v>
      </c>
      <c r="J1" s="43"/>
      <c r="K1" s="43"/>
    </row>
    <row r="2" spans="1:11" x14ac:dyDescent="0.25">
      <c r="A2" s="11" t="s">
        <v>6</v>
      </c>
      <c r="B2" s="12"/>
      <c r="C2" s="12"/>
      <c r="D2" s="12"/>
      <c r="E2" s="12"/>
      <c r="F2" s="12"/>
      <c r="H2" s="22"/>
      <c r="I2" s="23">
        <v>0</v>
      </c>
    </row>
    <row r="3" spans="1:11" x14ac:dyDescent="0.25">
      <c r="A3" s="5"/>
      <c r="B3" s="8">
        <v>0</v>
      </c>
      <c r="C3" s="8">
        <v>0</v>
      </c>
      <c r="D3" s="8">
        <f t="shared" ref="D3:D9" si="0">B3-C3</f>
        <v>0</v>
      </c>
      <c r="E3" s="8">
        <f t="shared" ref="E3:E9" si="1">D3*60%</f>
        <v>0</v>
      </c>
      <c r="F3" s="8">
        <f t="shared" ref="F3:F9" si="2">D3*40%</f>
        <v>0</v>
      </c>
      <c r="H3" s="5"/>
      <c r="I3" s="6">
        <v>0</v>
      </c>
    </row>
    <row r="4" spans="1:11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11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11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11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11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11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11" x14ac:dyDescent="0.25">
      <c r="A10" s="11" t="s">
        <v>15</v>
      </c>
      <c r="B10" s="12">
        <f>SUM(B3:B9)</f>
        <v>0</v>
      </c>
      <c r="C10" s="12">
        <f>SUM(C3:C9)</f>
        <v>0</v>
      </c>
      <c r="D10" s="12">
        <f>SUM(D3:D9)</f>
        <v>0</v>
      </c>
      <c r="E10" s="12">
        <f>SUM(E3:E9)</f>
        <v>0</v>
      </c>
      <c r="F10" s="12">
        <f>SUM(F3:F9)</f>
        <v>0</v>
      </c>
      <c r="H10" s="5"/>
      <c r="I10" s="6">
        <v>0</v>
      </c>
    </row>
    <row r="11" spans="1:11" x14ac:dyDescent="0.25">
      <c r="A11" s="13" t="s">
        <v>9</v>
      </c>
      <c r="B11" s="14"/>
      <c r="C11" s="14"/>
      <c r="D11" s="14"/>
      <c r="E11" s="14"/>
      <c r="F11" s="14"/>
      <c r="H11" s="5"/>
      <c r="I11" s="6">
        <v>0</v>
      </c>
    </row>
    <row r="12" spans="1:11" x14ac:dyDescent="0.25">
      <c r="A12" s="5"/>
      <c r="B12" s="8">
        <v>0</v>
      </c>
      <c r="C12" s="8">
        <v>0</v>
      </c>
      <c r="D12" s="8">
        <f>B12-C12</f>
        <v>0</v>
      </c>
      <c r="E12" s="8">
        <f>D12*50%</f>
        <v>0</v>
      </c>
      <c r="F12" s="8">
        <f>D12*50%</f>
        <v>0</v>
      </c>
      <c r="H12" s="5"/>
      <c r="I12" s="6">
        <v>0</v>
      </c>
    </row>
    <row r="13" spans="1:11" x14ac:dyDescent="0.25">
      <c r="A13" s="5"/>
      <c r="B13" s="8">
        <v>0</v>
      </c>
      <c r="C13" s="8">
        <v>0</v>
      </c>
      <c r="D13" s="8">
        <f t="shared" ref="D13:D21" si="3">B13-C13</f>
        <v>0</v>
      </c>
      <c r="E13" s="8">
        <f t="shared" ref="E13:E21" si="4">D13*50%</f>
        <v>0</v>
      </c>
      <c r="F13" s="8">
        <f t="shared" ref="F13:F21" si="5">D13*50%</f>
        <v>0</v>
      </c>
      <c r="H13" s="5"/>
      <c r="I13" s="6">
        <v>0</v>
      </c>
    </row>
    <row r="14" spans="1:11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11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11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9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9" x14ac:dyDescent="0.25">
      <c r="A18" s="5"/>
      <c r="B18" s="8">
        <v>0</v>
      </c>
      <c r="C18" s="8">
        <v>0</v>
      </c>
      <c r="D18" s="8">
        <f t="shared" si="3"/>
        <v>0</v>
      </c>
      <c r="E18" s="8">
        <f t="shared" si="4"/>
        <v>0</v>
      </c>
      <c r="F18" s="8">
        <f t="shared" si="5"/>
        <v>0</v>
      </c>
      <c r="H18" s="5"/>
      <c r="I18" s="6">
        <v>0</v>
      </c>
    </row>
    <row r="19" spans="1:9" x14ac:dyDescent="0.25">
      <c r="A19" s="5"/>
      <c r="B19" s="8">
        <v>0</v>
      </c>
      <c r="C19" s="8">
        <v>0</v>
      </c>
      <c r="D19" s="8">
        <f t="shared" si="3"/>
        <v>0</v>
      </c>
      <c r="E19" s="8">
        <f t="shared" si="4"/>
        <v>0</v>
      </c>
      <c r="F19" s="8">
        <f t="shared" si="5"/>
        <v>0</v>
      </c>
      <c r="H19" s="5"/>
      <c r="I19" s="6">
        <v>0</v>
      </c>
    </row>
    <row r="20" spans="1:9" x14ac:dyDescent="0.25">
      <c r="A20" s="5"/>
      <c r="B20" s="8">
        <v>0</v>
      </c>
      <c r="C20" s="8">
        <v>0</v>
      </c>
      <c r="D20" s="8">
        <f t="shared" si="3"/>
        <v>0</v>
      </c>
      <c r="E20" s="8">
        <f t="shared" si="4"/>
        <v>0</v>
      </c>
      <c r="F20" s="8">
        <f t="shared" si="5"/>
        <v>0</v>
      </c>
      <c r="H20" s="9" t="s">
        <v>10</v>
      </c>
      <c r="I20" s="10">
        <f>SUM(I2:I19)</f>
        <v>0</v>
      </c>
    </row>
    <row r="21" spans="1:9" x14ac:dyDescent="0.25">
      <c r="A21" s="5"/>
      <c r="B21" s="8">
        <v>0</v>
      </c>
      <c r="C21" s="8">
        <v>0</v>
      </c>
      <c r="D21" s="8">
        <f t="shared" si="3"/>
        <v>0</v>
      </c>
      <c r="E21" s="8">
        <f t="shared" si="4"/>
        <v>0</v>
      </c>
      <c r="F21" s="8">
        <f t="shared" si="5"/>
        <v>0</v>
      </c>
      <c r="I21" s="2"/>
    </row>
    <row r="22" spans="1:9" x14ac:dyDescent="0.25">
      <c r="A22" s="13" t="s">
        <v>14</v>
      </c>
      <c r="B22" s="14">
        <f>SUM(B12:B12)</f>
        <v>0</v>
      </c>
      <c r="C22" s="14">
        <f>SUM(C12:C12)</f>
        <v>0</v>
      </c>
      <c r="D22" s="14">
        <f>SUM(D12:D12)</f>
        <v>0</v>
      </c>
      <c r="E22" s="14">
        <f>SUM(E12:E12)</f>
        <v>0</v>
      </c>
      <c r="F22" s="14">
        <f>SUM(F12:F12)</f>
        <v>0</v>
      </c>
      <c r="I22" s="2"/>
    </row>
    <row r="23" spans="1:9" x14ac:dyDescent="0.25">
      <c r="A23" s="15" t="s">
        <v>16</v>
      </c>
      <c r="B23" s="16"/>
      <c r="C23" s="16"/>
      <c r="D23" s="16"/>
      <c r="E23" s="16"/>
      <c r="F23" s="16"/>
      <c r="I23" s="2"/>
    </row>
    <row r="24" spans="1:9" x14ac:dyDescent="0.25">
      <c r="A24" s="5"/>
      <c r="B24" s="8">
        <v>0</v>
      </c>
      <c r="C24" s="8">
        <v>0</v>
      </c>
      <c r="D24" s="8">
        <f t="shared" ref="D24:D31" si="6">B24-C24</f>
        <v>0</v>
      </c>
      <c r="E24" s="19">
        <f t="shared" ref="E24:E31" si="7">D24*60%</f>
        <v>0</v>
      </c>
      <c r="F24" s="19">
        <f t="shared" ref="F24:F31" si="8">D24*40%</f>
        <v>0</v>
      </c>
      <c r="I24" s="2"/>
    </row>
    <row r="25" spans="1:9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  <c r="H25" s="9" t="s">
        <v>13</v>
      </c>
      <c r="I25" s="10">
        <f>E82</f>
        <v>0</v>
      </c>
    </row>
    <row r="26" spans="1:9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  <c r="H26" s="9" t="s">
        <v>7</v>
      </c>
      <c r="I26" s="10">
        <f>I20</f>
        <v>0</v>
      </c>
    </row>
    <row r="27" spans="1:9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9" t="s">
        <v>12</v>
      </c>
      <c r="I27" s="10">
        <f>I25-I26</f>
        <v>0</v>
      </c>
    </row>
    <row r="28" spans="1:9" x14ac:dyDescent="0.25">
      <c r="A28" s="5"/>
      <c r="B28" s="8">
        <v>0</v>
      </c>
      <c r="C28" s="8">
        <v>0</v>
      </c>
      <c r="D28" s="8">
        <f t="shared" si="6"/>
        <v>0</v>
      </c>
      <c r="E28" s="8">
        <f t="shared" si="7"/>
        <v>0</v>
      </c>
      <c r="F28" s="8">
        <f t="shared" si="8"/>
        <v>0</v>
      </c>
      <c r="I28" s="2"/>
    </row>
    <row r="29" spans="1:9" x14ac:dyDescent="0.25">
      <c r="A29" s="5"/>
      <c r="B29" s="8">
        <v>0</v>
      </c>
      <c r="C29" s="8">
        <v>0</v>
      </c>
      <c r="D29" s="8">
        <f t="shared" si="6"/>
        <v>0</v>
      </c>
      <c r="E29" s="8">
        <f t="shared" si="7"/>
        <v>0</v>
      </c>
      <c r="F29" s="8">
        <f t="shared" si="8"/>
        <v>0</v>
      </c>
      <c r="I29" s="2"/>
    </row>
    <row r="30" spans="1:9" x14ac:dyDescent="0.25">
      <c r="A30" s="5"/>
      <c r="B30" s="8">
        <v>0</v>
      </c>
      <c r="C30" s="8">
        <v>0</v>
      </c>
      <c r="D30" s="8">
        <f t="shared" si="6"/>
        <v>0</v>
      </c>
      <c r="E30" s="8">
        <f t="shared" si="7"/>
        <v>0</v>
      </c>
      <c r="F30" s="8">
        <f t="shared" si="8"/>
        <v>0</v>
      </c>
      <c r="I30" s="2"/>
    </row>
    <row r="31" spans="1:9" x14ac:dyDescent="0.25">
      <c r="A31" s="5"/>
      <c r="B31" s="8">
        <v>0</v>
      </c>
      <c r="C31" s="8">
        <v>0</v>
      </c>
      <c r="D31" s="8">
        <f t="shared" si="6"/>
        <v>0</v>
      </c>
      <c r="E31" s="8">
        <f t="shared" si="7"/>
        <v>0</v>
      </c>
      <c r="F31" s="8">
        <f t="shared" si="8"/>
        <v>0</v>
      </c>
      <c r="H31" s="2"/>
      <c r="I31" s="2"/>
    </row>
    <row r="32" spans="1:9" x14ac:dyDescent="0.25">
      <c r="A32" s="15" t="s">
        <v>17</v>
      </c>
      <c r="B32" s="16">
        <f>SUM(B24:B31)</f>
        <v>0</v>
      </c>
      <c r="C32" s="16">
        <f>SUM(C24:C31)</f>
        <v>0</v>
      </c>
      <c r="D32" s="16">
        <f>SUM(D24:D31)</f>
        <v>0</v>
      </c>
      <c r="E32" s="16">
        <f>SUM(E24:E31)</f>
        <v>0</v>
      </c>
      <c r="F32" s="16">
        <f>SUM(F24:F31)</f>
        <v>0</v>
      </c>
      <c r="I32" s="2"/>
    </row>
    <row r="33" spans="1:9" x14ac:dyDescent="0.25">
      <c r="A33" s="20" t="s">
        <v>20</v>
      </c>
      <c r="B33" s="21"/>
      <c r="C33" s="21"/>
      <c r="D33" s="21"/>
      <c r="E33" s="21"/>
      <c r="F33" s="21"/>
      <c r="I33" s="2"/>
    </row>
    <row r="34" spans="1:9" x14ac:dyDescent="0.25">
      <c r="A34" s="5"/>
      <c r="B34" s="8">
        <v>0</v>
      </c>
      <c r="C34" s="8">
        <v>0</v>
      </c>
      <c r="D34" s="8">
        <f t="shared" ref="D34:D40" si="9">B34-C34</f>
        <v>0</v>
      </c>
      <c r="E34" s="8">
        <f t="shared" ref="E34:E40" si="10">D34*60%</f>
        <v>0</v>
      </c>
      <c r="F34" s="8">
        <f t="shared" ref="F34:F40" si="11">D34*40%</f>
        <v>0</v>
      </c>
      <c r="H34" s="25"/>
      <c r="I34" s="2"/>
    </row>
    <row r="35" spans="1:9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  <c r="H35" s="24"/>
      <c r="I35" s="2"/>
    </row>
    <row r="36" spans="1:9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  <c r="I36" s="2"/>
    </row>
    <row r="37" spans="1:9" x14ac:dyDescent="0.25">
      <c r="A37" s="5"/>
      <c r="B37" s="8">
        <v>0</v>
      </c>
      <c r="C37" s="8">
        <v>0</v>
      </c>
      <c r="D37" s="8">
        <f t="shared" si="9"/>
        <v>0</v>
      </c>
      <c r="E37" s="8">
        <f t="shared" si="10"/>
        <v>0</v>
      </c>
      <c r="F37" s="8">
        <f t="shared" si="11"/>
        <v>0</v>
      </c>
      <c r="I37" s="2"/>
    </row>
    <row r="38" spans="1:9" x14ac:dyDescent="0.25">
      <c r="A38" s="5"/>
      <c r="B38" s="8">
        <v>0</v>
      </c>
      <c r="C38" s="8">
        <v>0</v>
      </c>
      <c r="D38" s="8">
        <f t="shared" si="9"/>
        <v>0</v>
      </c>
      <c r="E38" s="8">
        <f t="shared" si="10"/>
        <v>0</v>
      </c>
      <c r="F38" s="8">
        <f t="shared" si="11"/>
        <v>0</v>
      </c>
      <c r="I38" s="2"/>
    </row>
    <row r="39" spans="1:9" x14ac:dyDescent="0.25">
      <c r="A39" s="5"/>
      <c r="B39" s="8">
        <v>0</v>
      </c>
      <c r="C39" s="8">
        <v>0</v>
      </c>
      <c r="D39" s="8">
        <f t="shared" si="9"/>
        <v>0</v>
      </c>
      <c r="E39" s="8">
        <f t="shared" si="10"/>
        <v>0</v>
      </c>
      <c r="F39" s="8">
        <f t="shared" si="11"/>
        <v>0</v>
      </c>
      <c r="I39" s="2"/>
    </row>
    <row r="40" spans="1:9" x14ac:dyDescent="0.25">
      <c r="A40" s="5"/>
      <c r="B40" s="8">
        <v>0</v>
      </c>
      <c r="C40" s="8">
        <v>0</v>
      </c>
      <c r="D40" s="8">
        <f t="shared" si="9"/>
        <v>0</v>
      </c>
      <c r="E40" s="8">
        <f t="shared" si="10"/>
        <v>0</v>
      </c>
      <c r="F40" s="8">
        <f t="shared" si="11"/>
        <v>0</v>
      </c>
      <c r="I40" s="2"/>
    </row>
    <row r="41" spans="1:9" x14ac:dyDescent="0.25">
      <c r="A41" s="20" t="s">
        <v>21</v>
      </c>
      <c r="B41" s="21">
        <f>SUM(B34:B40)</f>
        <v>0</v>
      </c>
      <c r="C41" s="21">
        <f>SUM(C34:C40)</f>
        <v>0</v>
      </c>
      <c r="D41" s="21">
        <f>SUM(D34:D40)</f>
        <v>0</v>
      </c>
      <c r="E41" s="21">
        <f>SUM(E34:E40)</f>
        <v>0</v>
      </c>
      <c r="F41" s="21">
        <f>SUM(F34:F40)</f>
        <v>0</v>
      </c>
      <c r="I41" s="2"/>
    </row>
    <row r="42" spans="1:9" x14ac:dyDescent="0.25">
      <c r="A42" s="31" t="s">
        <v>28</v>
      </c>
      <c r="B42" s="32"/>
      <c r="C42" s="32"/>
      <c r="D42" s="32"/>
      <c r="E42" s="32"/>
      <c r="F42" s="32"/>
      <c r="I42" s="2"/>
    </row>
    <row r="43" spans="1:9" x14ac:dyDescent="0.25">
      <c r="A43" s="30"/>
      <c r="B43" s="29">
        <v>0</v>
      </c>
      <c r="C43" s="29">
        <v>0</v>
      </c>
      <c r="D43" s="29">
        <f>B43-C43</f>
        <v>0</v>
      </c>
      <c r="E43" s="29">
        <f>D43*40%</f>
        <v>0</v>
      </c>
      <c r="F43" s="29">
        <f>D43*60%</f>
        <v>0</v>
      </c>
      <c r="I43" s="2"/>
    </row>
    <row r="44" spans="1:9" x14ac:dyDescent="0.25">
      <c r="A44" s="28"/>
      <c r="B44" s="29">
        <v>0</v>
      </c>
      <c r="C44" s="29">
        <v>0</v>
      </c>
      <c r="D44" s="29">
        <f>B44-C44</f>
        <v>0</v>
      </c>
      <c r="E44" s="29">
        <f>D44*40%</f>
        <v>0</v>
      </c>
      <c r="F44" s="29">
        <f>D44*60%</f>
        <v>0</v>
      </c>
      <c r="I44" s="2"/>
    </row>
    <row r="45" spans="1:9" x14ac:dyDescent="0.25">
      <c r="A45" s="28"/>
      <c r="B45" s="29">
        <v>0</v>
      </c>
      <c r="C45" s="29">
        <v>0</v>
      </c>
      <c r="D45" s="29">
        <f>B45-C45</f>
        <v>0</v>
      </c>
      <c r="E45" s="29">
        <f>D45*40%</f>
        <v>0</v>
      </c>
      <c r="F45" s="29">
        <f>D45*60%</f>
        <v>0</v>
      </c>
      <c r="I45" s="2"/>
    </row>
    <row r="46" spans="1:9" x14ac:dyDescent="0.25">
      <c r="A46" s="28"/>
      <c r="B46" s="29">
        <v>0</v>
      </c>
      <c r="C46" s="29">
        <v>0</v>
      </c>
      <c r="D46" s="29">
        <f>B46-C46</f>
        <v>0</v>
      </c>
      <c r="E46" s="29">
        <f>D46*40%</f>
        <v>0</v>
      </c>
      <c r="F46" s="29">
        <f>D46*60%</f>
        <v>0</v>
      </c>
      <c r="I46" s="2"/>
    </row>
    <row r="47" spans="1:9" x14ac:dyDescent="0.25">
      <c r="A47" s="28"/>
      <c r="B47" s="29">
        <v>0</v>
      </c>
      <c r="C47" s="29">
        <v>0</v>
      </c>
      <c r="D47" s="29">
        <f>B47-C47</f>
        <v>0</v>
      </c>
      <c r="E47" s="29">
        <f>D47*40%</f>
        <v>0</v>
      </c>
      <c r="F47" s="29">
        <f>D47*60%</f>
        <v>0</v>
      </c>
      <c r="I47" s="2"/>
    </row>
    <row r="48" spans="1:9" x14ac:dyDescent="0.25">
      <c r="A48" s="31" t="s">
        <v>22</v>
      </c>
      <c r="B48" s="32">
        <f>SUM(B43:B47)</f>
        <v>0</v>
      </c>
      <c r="C48" s="32">
        <f>SUM(C43:C47)</f>
        <v>0</v>
      </c>
      <c r="D48" s="32">
        <f>SUM(D43:D47)</f>
        <v>0</v>
      </c>
      <c r="E48" s="32">
        <f>SUM(E43:E47)</f>
        <v>0</v>
      </c>
      <c r="F48" s="32">
        <f>SUM(F43:F47)</f>
        <v>0</v>
      </c>
      <c r="I48" s="2"/>
    </row>
    <row r="49" spans="1:9" x14ac:dyDescent="0.25">
      <c r="A49" s="17" t="s">
        <v>18</v>
      </c>
      <c r="B49" s="18"/>
      <c r="C49" s="18"/>
      <c r="D49" s="18"/>
      <c r="E49" s="18"/>
      <c r="F49" s="18"/>
      <c r="I49" s="2"/>
    </row>
    <row r="50" spans="1:9" x14ac:dyDescent="0.25">
      <c r="A50" s="5"/>
      <c r="B50" s="8">
        <v>0</v>
      </c>
      <c r="C50" s="8">
        <v>0</v>
      </c>
      <c r="D50" s="8">
        <f t="shared" ref="D50:D62" si="12">B50-C50</f>
        <v>0</v>
      </c>
      <c r="E50" s="8">
        <f t="shared" ref="E50:E62" si="13">D50</f>
        <v>0</v>
      </c>
      <c r="F50" s="8"/>
      <c r="I50" s="2"/>
    </row>
    <row r="51" spans="1:9" x14ac:dyDescent="0.25">
      <c r="A51" s="5"/>
      <c r="B51" s="8">
        <v>0</v>
      </c>
      <c r="C51" s="8">
        <v>0</v>
      </c>
      <c r="D51" s="8">
        <f t="shared" si="12"/>
        <v>0</v>
      </c>
      <c r="E51" s="8">
        <f t="shared" si="13"/>
        <v>0</v>
      </c>
      <c r="F51" s="8"/>
      <c r="I51" s="2"/>
    </row>
    <row r="52" spans="1:9" x14ac:dyDescent="0.25">
      <c r="A52" s="5"/>
      <c r="B52" s="8">
        <v>0</v>
      </c>
      <c r="C52" s="8">
        <v>0</v>
      </c>
      <c r="D52" s="8">
        <f t="shared" si="12"/>
        <v>0</v>
      </c>
      <c r="E52" s="8">
        <f t="shared" si="13"/>
        <v>0</v>
      </c>
      <c r="F52" s="8"/>
      <c r="I52" s="2"/>
    </row>
    <row r="53" spans="1:9" x14ac:dyDescent="0.25">
      <c r="A53" s="5"/>
      <c r="B53" s="8">
        <v>0</v>
      </c>
      <c r="C53" s="8">
        <v>0</v>
      </c>
      <c r="D53" s="8">
        <f t="shared" si="12"/>
        <v>0</v>
      </c>
      <c r="E53" s="8">
        <f t="shared" si="13"/>
        <v>0</v>
      </c>
      <c r="F53" s="8"/>
      <c r="I53" s="2"/>
    </row>
    <row r="54" spans="1:9" x14ac:dyDescent="0.25">
      <c r="A54" s="5"/>
      <c r="B54" s="8">
        <v>0</v>
      </c>
      <c r="C54" s="8">
        <v>0</v>
      </c>
      <c r="D54" s="8">
        <f t="shared" si="12"/>
        <v>0</v>
      </c>
      <c r="E54" s="8">
        <f t="shared" si="13"/>
        <v>0</v>
      </c>
      <c r="F54" s="8"/>
      <c r="I54" s="2"/>
    </row>
    <row r="55" spans="1:9" x14ac:dyDescent="0.25">
      <c r="A55" s="5"/>
      <c r="B55" s="8">
        <v>0</v>
      </c>
      <c r="C55" s="8">
        <v>0</v>
      </c>
      <c r="D55" s="8">
        <f t="shared" si="12"/>
        <v>0</v>
      </c>
      <c r="E55" s="8">
        <f t="shared" si="13"/>
        <v>0</v>
      </c>
      <c r="F55" s="8"/>
      <c r="I55" s="2"/>
    </row>
    <row r="56" spans="1:9" x14ac:dyDescent="0.25">
      <c r="A56" s="5"/>
      <c r="B56" s="8">
        <v>0</v>
      </c>
      <c r="C56" s="8">
        <v>0</v>
      </c>
      <c r="D56" s="8">
        <f t="shared" si="12"/>
        <v>0</v>
      </c>
      <c r="E56" s="8">
        <f t="shared" si="13"/>
        <v>0</v>
      </c>
      <c r="F56" s="8"/>
      <c r="I56" s="2"/>
    </row>
    <row r="57" spans="1:9" x14ac:dyDescent="0.25">
      <c r="A57" s="5"/>
      <c r="B57" s="8">
        <v>0</v>
      </c>
      <c r="C57" s="8">
        <v>0</v>
      </c>
      <c r="D57" s="8">
        <f t="shared" si="12"/>
        <v>0</v>
      </c>
      <c r="E57" s="8">
        <f t="shared" si="13"/>
        <v>0</v>
      </c>
      <c r="F57" s="8"/>
      <c r="I57" s="2"/>
    </row>
    <row r="58" spans="1:9" x14ac:dyDescent="0.25">
      <c r="A58" s="5"/>
      <c r="B58" s="8">
        <v>0</v>
      </c>
      <c r="C58" s="8">
        <v>0</v>
      </c>
      <c r="D58" s="8">
        <f t="shared" si="12"/>
        <v>0</v>
      </c>
      <c r="E58" s="8">
        <f t="shared" si="13"/>
        <v>0</v>
      </c>
      <c r="F58" s="8"/>
      <c r="I58" s="2"/>
    </row>
    <row r="59" spans="1:9" x14ac:dyDescent="0.25">
      <c r="A59" s="17" t="s">
        <v>19</v>
      </c>
      <c r="B59" s="18">
        <f>SUM(B50:B58)</f>
        <v>0</v>
      </c>
      <c r="C59" s="18">
        <f>SUM(C50:C58)</f>
        <v>0</v>
      </c>
      <c r="D59" s="18">
        <f>SUM(D50:D58)</f>
        <v>0</v>
      </c>
      <c r="E59" s="18">
        <f>SUM(E50:E58)</f>
        <v>0</v>
      </c>
      <c r="F59" s="18">
        <f>SUM(F50:F58)</f>
        <v>0</v>
      </c>
      <c r="I59" s="2"/>
    </row>
    <row r="60" spans="1:9" x14ac:dyDescent="0.25">
      <c r="A60" s="34" t="s">
        <v>23</v>
      </c>
      <c r="B60" s="35"/>
      <c r="C60" s="35"/>
      <c r="D60" s="35"/>
      <c r="E60" s="35"/>
      <c r="F60" s="35"/>
      <c r="I60" s="2"/>
    </row>
    <row r="61" spans="1:9" x14ac:dyDescent="0.25">
      <c r="A61" s="5"/>
      <c r="B61" s="8">
        <v>0</v>
      </c>
      <c r="C61" s="8">
        <v>0</v>
      </c>
      <c r="D61" s="8">
        <f t="shared" si="12"/>
        <v>0</v>
      </c>
      <c r="E61" s="8">
        <f t="shared" si="13"/>
        <v>0</v>
      </c>
      <c r="F61" s="8">
        <v>0</v>
      </c>
      <c r="I61" s="2"/>
    </row>
    <row r="62" spans="1:9" x14ac:dyDescent="0.25">
      <c r="A62" s="5"/>
      <c r="B62" s="8">
        <v>0</v>
      </c>
      <c r="C62" s="8">
        <v>0</v>
      </c>
      <c r="D62" s="8">
        <f t="shared" si="12"/>
        <v>0</v>
      </c>
      <c r="E62" s="8">
        <f t="shared" si="13"/>
        <v>0</v>
      </c>
      <c r="F62" s="8">
        <v>0</v>
      </c>
      <c r="I62" s="2"/>
    </row>
    <row r="63" spans="1:9" x14ac:dyDescent="0.25">
      <c r="A63" s="34" t="s">
        <v>27</v>
      </c>
      <c r="B63" s="35">
        <f>SUM(B61:B62)</f>
        <v>0</v>
      </c>
      <c r="C63" s="35">
        <f>SUM(C61:C62)</f>
        <v>0</v>
      </c>
      <c r="D63" s="35">
        <f>SUM(D61:D62)</f>
        <v>0</v>
      </c>
      <c r="E63" s="35">
        <f>SUM(E61:E62)</f>
        <v>0</v>
      </c>
      <c r="F63" s="35"/>
      <c r="I63" s="2"/>
    </row>
    <row r="64" spans="1:9" x14ac:dyDescent="0.25">
      <c r="A64" s="39" t="s">
        <v>30</v>
      </c>
      <c r="B64" s="40"/>
      <c r="C64" s="40"/>
      <c r="D64" s="40"/>
      <c r="E64" s="40"/>
      <c r="F64" s="40"/>
      <c r="I64" s="2"/>
    </row>
    <row r="65" spans="1:9" x14ac:dyDescent="0.25">
      <c r="A65" s="28"/>
      <c r="B65" s="29">
        <v>0</v>
      </c>
      <c r="C65" s="29">
        <v>0</v>
      </c>
      <c r="D65" s="29">
        <f>B65-C65</f>
        <v>0</v>
      </c>
      <c r="E65" s="29">
        <f>D65*60%</f>
        <v>0</v>
      </c>
      <c r="F65" s="29">
        <f>D65*40%</f>
        <v>0</v>
      </c>
      <c r="I65" s="2"/>
    </row>
    <row r="66" spans="1:9" x14ac:dyDescent="0.25">
      <c r="A66" s="28"/>
      <c r="B66" s="29">
        <v>0</v>
      </c>
      <c r="C66" s="29">
        <v>0</v>
      </c>
      <c r="D66" s="29">
        <f t="shared" ref="D66:D71" si="14">B66-C66</f>
        <v>0</v>
      </c>
      <c r="E66" s="29">
        <f t="shared" ref="E66:E71" si="15">D66*60%</f>
        <v>0</v>
      </c>
      <c r="F66" s="29">
        <f t="shared" ref="F66:F71" si="16">D66*40%</f>
        <v>0</v>
      </c>
      <c r="I66" s="2"/>
    </row>
    <row r="67" spans="1:9" x14ac:dyDescent="0.25">
      <c r="A67" s="28"/>
      <c r="B67" s="29">
        <v>0</v>
      </c>
      <c r="C67" s="29">
        <v>0</v>
      </c>
      <c r="D67" s="29">
        <f t="shared" si="14"/>
        <v>0</v>
      </c>
      <c r="E67" s="29">
        <f t="shared" si="15"/>
        <v>0</v>
      </c>
      <c r="F67" s="29">
        <f t="shared" si="16"/>
        <v>0</v>
      </c>
      <c r="I67" s="2"/>
    </row>
    <row r="68" spans="1:9" x14ac:dyDescent="0.25">
      <c r="A68" s="28"/>
      <c r="B68" s="29">
        <v>0</v>
      </c>
      <c r="C68" s="29">
        <v>0</v>
      </c>
      <c r="D68" s="29">
        <f t="shared" si="14"/>
        <v>0</v>
      </c>
      <c r="E68" s="29">
        <f t="shared" si="15"/>
        <v>0</v>
      </c>
      <c r="F68" s="29">
        <f t="shared" si="16"/>
        <v>0</v>
      </c>
      <c r="I68" s="2"/>
    </row>
    <row r="69" spans="1:9" x14ac:dyDescent="0.25">
      <c r="A69" s="28"/>
      <c r="B69" s="29">
        <v>0</v>
      </c>
      <c r="C69" s="29">
        <v>0</v>
      </c>
      <c r="D69" s="29">
        <f t="shared" si="14"/>
        <v>0</v>
      </c>
      <c r="E69" s="29">
        <f t="shared" si="15"/>
        <v>0</v>
      </c>
      <c r="F69" s="29">
        <f t="shared" si="16"/>
        <v>0</v>
      </c>
      <c r="I69" s="2"/>
    </row>
    <row r="70" spans="1:9" x14ac:dyDescent="0.25">
      <c r="A70" s="28"/>
      <c r="B70" s="29">
        <v>0</v>
      </c>
      <c r="C70" s="29">
        <v>0</v>
      </c>
      <c r="D70" s="29">
        <f t="shared" si="14"/>
        <v>0</v>
      </c>
      <c r="E70" s="29">
        <f t="shared" si="15"/>
        <v>0</v>
      </c>
      <c r="F70" s="29">
        <f t="shared" si="16"/>
        <v>0</v>
      </c>
      <c r="I70" s="2"/>
    </row>
    <row r="71" spans="1:9" x14ac:dyDescent="0.25">
      <c r="A71" s="28"/>
      <c r="B71" s="29">
        <v>0</v>
      </c>
      <c r="C71" s="29">
        <v>0</v>
      </c>
      <c r="D71" s="29">
        <f t="shared" si="14"/>
        <v>0</v>
      </c>
      <c r="E71" s="29">
        <f t="shared" si="15"/>
        <v>0</v>
      </c>
      <c r="F71" s="29">
        <f t="shared" si="16"/>
        <v>0</v>
      </c>
      <c r="I71" s="2"/>
    </row>
    <row r="72" spans="1:9" x14ac:dyDescent="0.25">
      <c r="A72" s="39" t="s">
        <v>31</v>
      </c>
      <c r="B72" s="40">
        <f>SUM(B65:B71)</f>
        <v>0</v>
      </c>
      <c r="C72" s="40">
        <f>SUM(C65:C71)</f>
        <v>0</v>
      </c>
      <c r="D72" s="40">
        <f>SUM(D65:D71)</f>
        <v>0</v>
      </c>
      <c r="E72" s="40">
        <f>SUM(E65:E71)</f>
        <v>0</v>
      </c>
      <c r="F72" s="40">
        <f>SUM(F65:F71)</f>
        <v>0</v>
      </c>
      <c r="I72" s="2"/>
    </row>
    <row r="73" spans="1:9" x14ac:dyDescent="0.25">
      <c r="A73" s="41" t="s">
        <v>32</v>
      </c>
      <c r="B73" s="42"/>
      <c r="C73" s="42"/>
      <c r="D73" s="42"/>
      <c r="E73" s="42"/>
      <c r="F73" s="42"/>
      <c r="I73" s="2"/>
    </row>
    <row r="74" spans="1:9" x14ac:dyDescent="0.25">
      <c r="A74" s="28"/>
      <c r="B74" s="29">
        <v>0</v>
      </c>
      <c r="C74" s="29">
        <v>0</v>
      </c>
      <c r="D74" s="29">
        <f>B74-C74</f>
        <v>0</v>
      </c>
      <c r="E74" s="29">
        <f>D74*60%</f>
        <v>0</v>
      </c>
      <c r="F74" s="29">
        <f>D74*40%</f>
        <v>0</v>
      </c>
      <c r="I74" s="2"/>
    </row>
    <row r="75" spans="1:9" x14ac:dyDescent="0.25">
      <c r="A75" s="28"/>
      <c r="B75" s="29">
        <v>0</v>
      </c>
      <c r="C75" s="29">
        <v>0</v>
      </c>
      <c r="D75" s="29">
        <f t="shared" ref="D75:D80" si="17">B75-C75</f>
        <v>0</v>
      </c>
      <c r="E75" s="29">
        <f t="shared" ref="E75:E80" si="18">D75*60%</f>
        <v>0</v>
      </c>
      <c r="F75" s="29">
        <f t="shared" ref="F75:F80" si="19">D75*40%</f>
        <v>0</v>
      </c>
      <c r="I75" s="2"/>
    </row>
    <row r="76" spans="1:9" x14ac:dyDescent="0.25">
      <c r="A76" s="28"/>
      <c r="B76" s="29">
        <v>0</v>
      </c>
      <c r="C76" s="29">
        <v>0</v>
      </c>
      <c r="D76" s="29">
        <f t="shared" si="17"/>
        <v>0</v>
      </c>
      <c r="E76" s="29">
        <f t="shared" si="18"/>
        <v>0</v>
      </c>
      <c r="F76" s="29">
        <f t="shared" si="19"/>
        <v>0</v>
      </c>
      <c r="I76" s="2"/>
    </row>
    <row r="77" spans="1:9" x14ac:dyDescent="0.25">
      <c r="A77" s="28"/>
      <c r="B77" s="29">
        <v>0</v>
      </c>
      <c r="C77" s="29">
        <v>0</v>
      </c>
      <c r="D77" s="29">
        <f t="shared" si="17"/>
        <v>0</v>
      </c>
      <c r="E77" s="29">
        <f t="shared" si="18"/>
        <v>0</v>
      </c>
      <c r="F77" s="29">
        <f t="shared" si="19"/>
        <v>0</v>
      </c>
      <c r="I77" s="2"/>
    </row>
    <row r="78" spans="1:9" x14ac:dyDescent="0.25">
      <c r="A78" s="28"/>
      <c r="B78" s="29">
        <v>0</v>
      </c>
      <c r="C78" s="29">
        <v>0</v>
      </c>
      <c r="D78" s="29">
        <f t="shared" si="17"/>
        <v>0</v>
      </c>
      <c r="E78" s="29">
        <f t="shared" si="18"/>
        <v>0</v>
      </c>
      <c r="F78" s="29">
        <f t="shared" si="19"/>
        <v>0</v>
      </c>
      <c r="I78" s="2"/>
    </row>
    <row r="79" spans="1:9" x14ac:dyDescent="0.25">
      <c r="A79" s="28"/>
      <c r="B79" s="29">
        <v>0</v>
      </c>
      <c r="C79" s="29">
        <v>0</v>
      </c>
      <c r="D79" s="29">
        <f t="shared" si="17"/>
        <v>0</v>
      </c>
      <c r="E79" s="29">
        <f t="shared" si="18"/>
        <v>0</v>
      </c>
      <c r="F79" s="29">
        <f t="shared" si="19"/>
        <v>0</v>
      </c>
      <c r="I79" s="2"/>
    </row>
    <row r="80" spans="1:9" x14ac:dyDescent="0.25">
      <c r="A80" s="28"/>
      <c r="B80" s="29">
        <v>0</v>
      </c>
      <c r="C80" s="29">
        <v>0</v>
      </c>
      <c r="D80" s="29">
        <f t="shared" si="17"/>
        <v>0</v>
      </c>
      <c r="E80" s="29">
        <f t="shared" si="18"/>
        <v>0</v>
      </c>
      <c r="F80" s="29">
        <f t="shared" si="19"/>
        <v>0</v>
      </c>
      <c r="I80" s="2"/>
    </row>
    <row r="81" spans="1:9" x14ac:dyDescent="0.25">
      <c r="A81" s="41" t="s">
        <v>33</v>
      </c>
      <c r="B81" s="42">
        <f>SUM(B74:B80)</f>
        <v>0</v>
      </c>
      <c r="C81" s="42">
        <f>SUM(C74:C80)</f>
        <v>0</v>
      </c>
      <c r="D81" s="42">
        <f>SUM(D74:D80)</f>
        <v>0</v>
      </c>
      <c r="E81" s="42">
        <f>SUM(E74:E80)</f>
        <v>0</v>
      </c>
      <c r="F81" s="42">
        <f>SUM(F74:F80)</f>
        <v>0</v>
      </c>
      <c r="I81" s="2"/>
    </row>
    <row r="82" spans="1:9" x14ac:dyDescent="0.25">
      <c r="A82" s="26" t="s">
        <v>11</v>
      </c>
      <c r="B82" s="27">
        <f>B81+B72+B63+B59+B48+B41+B32+B22+B10</f>
        <v>0</v>
      </c>
      <c r="C82" s="27">
        <f>C81+C72+C63+C59+C48+C41+C32+C22+C10</f>
        <v>0</v>
      </c>
      <c r="D82" s="27">
        <f>D81+D72+D63+D59+D48+D41+D32+D22+D10</f>
        <v>0</v>
      </c>
      <c r="E82" s="27">
        <f>E81+E72+E63+E59+E48+E41+E32+E22+E10</f>
        <v>0</v>
      </c>
      <c r="F82" s="27">
        <f>F81+F72+F63+F59+F48+F41+F32+F22+F10</f>
        <v>0</v>
      </c>
      <c r="I82" s="2"/>
    </row>
    <row r="83" spans="1:9" x14ac:dyDescent="0.25">
      <c r="B83" s="1"/>
      <c r="C83" s="1"/>
      <c r="D83" s="1"/>
      <c r="E83" s="1"/>
      <c r="F83" s="1"/>
      <c r="I83" s="2"/>
    </row>
    <row r="84" spans="1:9" x14ac:dyDescent="0.25">
      <c r="B84" s="1"/>
      <c r="C84" s="1"/>
      <c r="D84" s="1"/>
      <c r="E84" s="1"/>
      <c r="F84" s="1"/>
      <c r="I84" s="2"/>
    </row>
    <row r="85" spans="1:9" x14ac:dyDescent="0.25">
      <c r="B85" s="1"/>
      <c r="C85" s="1"/>
      <c r="D85" s="1"/>
      <c r="E85" s="1"/>
      <c r="F85" s="1"/>
      <c r="I85" s="2"/>
    </row>
    <row r="86" spans="1:9" x14ac:dyDescent="0.25">
      <c r="B86" s="1"/>
      <c r="C86" s="1"/>
      <c r="D86" s="1"/>
      <c r="E86" s="1"/>
      <c r="F86" s="1"/>
      <c r="I86" s="2"/>
    </row>
    <row r="87" spans="1:9" x14ac:dyDescent="0.25">
      <c r="B87" s="1"/>
      <c r="C87" s="1"/>
      <c r="D87" s="1"/>
      <c r="E87" s="1"/>
      <c r="F87" s="1"/>
      <c r="I87" s="2"/>
    </row>
    <row r="88" spans="1:9" x14ac:dyDescent="0.25">
      <c r="B88" s="1"/>
      <c r="C88" s="1"/>
      <c r="D88" s="1"/>
      <c r="E88" s="1"/>
      <c r="F88" s="1"/>
      <c r="I88" s="2"/>
    </row>
    <row r="89" spans="1:9" x14ac:dyDescent="0.25">
      <c r="B89" s="1"/>
      <c r="C89" s="1"/>
      <c r="D89" s="1"/>
      <c r="E89" s="1"/>
      <c r="F89" s="1"/>
      <c r="I89" s="2"/>
    </row>
    <row r="90" spans="1:9" x14ac:dyDescent="0.25">
      <c r="B90" s="1"/>
      <c r="C90" s="1"/>
      <c r="D90" s="1"/>
      <c r="E90" s="1"/>
      <c r="F90" s="1"/>
      <c r="I90" s="2"/>
    </row>
    <row r="91" spans="1:9" x14ac:dyDescent="0.25">
      <c r="B91" s="1"/>
      <c r="C91" s="1"/>
      <c r="D91" s="1"/>
      <c r="E91" s="1"/>
      <c r="F91" s="1"/>
      <c r="I91" s="2"/>
    </row>
    <row r="92" spans="1:9" x14ac:dyDescent="0.25">
      <c r="B92" s="1"/>
      <c r="C92" s="1"/>
      <c r="D92" s="1"/>
      <c r="E92" s="1"/>
      <c r="F92" s="1"/>
      <c r="I92" s="2"/>
    </row>
    <row r="93" spans="1:9" x14ac:dyDescent="0.25">
      <c r="B93" s="1"/>
      <c r="C93" s="1"/>
      <c r="D93" s="1"/>
      <c r="E93" s="1"/>
      <c r="F93" s="1"/>
      <c r="I93" s="2"/>
    </row>
    <row r="94" spans="1:9" x14ac:dyDescent="0.25">
      <c r="B94" s="1"/>
      <c r="C94" s="1"/>
      <c r="D94" s="1"/>
      <c r="E94" s="1"/>
      <c r="F94" s="1"/>
      <c r="I94" s="2"/>
    </row>
    <row r="95" spans="1:9" x14ac:dyDescent="0.25">
      <c r="B95" s="1"/>
      <c r="C95" s="1"/>
      <c r="D95" s="1"/>
      <c r="E95" s="1"/>
      <c r="F95" s="1"/>
      <c r="I95" s="2"/>
    </row>
    <row r="96" spans="1:9" x14ac:dyDescent="0.25">
      <c r="B96" s="1"/>
      <c r="C96" s="1"/>
      <c r="D96" s="1"/>
      <c r="E96" s="1"/>
      <c r="F96" s="1"/>
      <c r="I96" s="2"/>
    </row>
    <row r="97" spans="2:9" x14ac:dyDescent="0.25">
      <c r="B97" s="1"/>
      <c r="C97" s="1"/>
      <c r="D97" s="1"/>
      <c r="E97" s="1"/>
      <c r="F97" s="1"/>
      <c r="I97" s="2"/>
    </row>
    <row r="98" spans="2:9" x14ac:dyDescent="0.25">
      <c r="B98" s="1"/>
      <c r="C98" s="1"/>
      <c r="D98" s="1"/>
      <c r="E98" s="1"/>
      <c r="F98" s="1"/>
      <c r="I98" s="2"/>
    </row>
    <row r="99" spans="2:9" x14ac:dyDescent="0.25">
      <c r="B99" s="1"/>
      <c r="C99" s="1"/>
      <c r="D99" s="1"/>
      <c r="E99" s="1"/>
      <c r="F99" s="1"/>
      <c r="I99" s="2"/>
    </row>
    <row r="100" spans="2:9" x14ac:dyDescent="0.25">
      <c r="B100" s="1"/>
      <c r="C100" s="1"/>
      <c r="D100" s="1"/>
      <c r="E100" s="1"/>
      <c r="F100" s="1"/>
      <c r="I10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I3" sqref="I3"/>
    </sheetView>
  </sheetViews>
  <sheetFormatPr baseColWidth="10" defaultRowHeight="15" x14ac:dyDescent="0.25"/>
  <cols>
    <col min="1" max="1" width="31.8554687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46</v>
      </c>
      <c r="B2" s="12"/>
      <c r="C2" s="12"/>
      <c r="D2" s="12"/>
      <c r="E2" s="12"/>
      <c r="F2" s="12"/>
      <c r="H2" s="22" t="s">
        <v>81</v>
      </c>
      <c r="I2" s="23">
        <v>40000</v>
      </c>
    </row>
    <row r="3" spans="1:33" x14ac:dyDescent="0.25">
      <c r="A3" s="5" t="s">
        <v>114</v>
      </c>
      <c r="B3" s="8">
        <v>100000</v>
      </c>
      <c r="C3" s="8">
        <v>0</v>
      </c>
      <c r="D3" s="8">
        <f t="shared" ref="D3:D9" si="0">B3-C3</f>
        <v>100000</v>
      </c>
      <c r="E3" s="8">
        <f t="shared" ref="E3:E9" si="1">D3*60%</f>
        <v>60000</v>
      </c>
      <c r="F3" s="8">
        <f t="shared" ref="F3:F9" si="2">D3*40%</f>
        <v>40000</v>
      </c>
      <c r="H3" s="5"/>
      <c r="I3" s="6">
        <v>0</v>
      </c>
    </row>
    <row r="4" spans="1:33" x14ac:dyDescent="0.25">
      <c r="A4" s="5"/>
      <c r="B4" s="8">
        <v>0</v>
      </c>
      <c r="C4" s="8">
        <v>0</v>
      </c>
      <c r="D4" s="8">
        <f t="shared" si="0"/>
        <v>0</v>
      </c>
      <c r="E4" s="8">
        <f t="shared" si="1"/>
        <v>0</v>
      </c>
      <c r="F4" s="8">
        <f t="shared" si="2"/>
        <v>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100000</v>
      </c>
      <c r="C10" s="12">
        <f>SUM(C3:C9)</f>
        <v>0</v>
      </c>
      <c r="D10" s="12">
        <f>SUM(D3:D9)</f>
        <v>100000</v>
      </c>
      <c r="E10" s="12">
        <f>SUM(E3:E9)</f>
        <v>60000</v>
      </c>
      <c r="F10" s="12">
        <f>SUM(F3:F9)</f>
        <v>40000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150000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102</v>
      </c>
      <c r="B29" s="21"/>
      <c r="C29" s="21"/>
      <c r="D29" s="21"/>
      <c r="E29" s="21"/>
      <c r="F29" s="21"/>
    </row>
    <row r="30" spans="1:33" s="2" customFormat="1" x14ac:dyDescent="0.25">
      <c r="A30" s="5" t="s">
        <v>115</v>
      </c>
      <c r="B30" s="8">
        <v>150000</v>
      </c>
      <c r="C30" s="8">
        <v>0</v>
      </c>
      <c r="D30" s="8">
        <f t="shared" ref="D30:D36" si="9">B30-C30</f>
        <v>150000</v>
      </c>
      <c r="E30" s="8">
        <f t="shared" ref="E30:E36" si="10">D30*60%</f>
        <v>90000</v>
      </c>
      <c r="F30" s="8">
        <f t="shared" ref="F30:F36" si="11">D30*40%</f>
        <v>60000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65</v>
      </c>
      <c r="B37" s="21">
        <f>SUM(B30:B36)</f>
        <v>150000</v>
      </c>
      <c r="C37" s="21">
        <f>SUM(C30:C36)</f>
        <v>0</v>
      </c>
      <c r="D37" s="21">
        <f>SUM(D30:D36)</f>
        <v>150000</v>
      </c>
      <c r="E37" s="21">
        <f>SUM(E30:E36)</f>
        <v>90000</v>
      </c>
      <c r="F37" s="21">
        <f>SUM(F30:F36)</f>
        <v>60000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30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31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250000</v>
      </c>
      <c r="C98" s="27">
        <f>C97+C88+C79+C75+C64+C37+C28+C18+C10</f>
        <v>0</v>
      </c>
      <c r="D98" s="27">
        <f>D97+D88+D79+D75+D64+D37+D28+D18+D10</f>
        <v>250000</v>
      </c>
      <c r="E98" s="27">
        <f>E97+E88+E79+E75+E64+E37+E28+E18+E10</f>
        <v>150000</v>
      </c>
      <c r="F98" s="27">
        <f>F97+F88+F79+F75+F64+F37+F28+F18+F10</f>
        <v>100000</v>
      </c>
    </row>
  </sheetData>
  <autoFilter ref="A1:F82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D49" sqref="D49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120</v>
      </c>
      <c r="B3" s="8">
        <v>80000</v>
      </c>
      <c r="C3" s="8">
        <v>0</v>
      </c>
      <c r="D3" s="8">
        <f t="shared" ref="D3:D9" si="0">B3-C3</f>
        <v>80000</v>
      </c>
      <c r="E3" s="8">
        <f t="shared" ref="E3:E9" si="1">D3*60%</f>
        <v>48000</v>
      </c>
      <c r="F3" s="8">
        <f t="shared" ref="F3:F9" si="2">D3*40%</f>
        <v>32000</v>
      </c>
      <c r="H3" s="5"/>
      <c r="I3" s="6">
        <v>0</v>
      </c>
    </row>
    <row r="4" spans="1:33" x14ac:dyDescent="0.25">
      <c r="A4" s="5" t="s">
        <v>121</v>
      </c>
      <c r="B4" s="8">
        <v>80000</v>
      </c>
      <c r="C4" s="8">
        <v>0</v>
      </c>
      <c r="D4" s="8">
        <f t="shared" si="0"/>
        <v>80000</v>
      </c>
      <c r="E4" s="8">
        <f t="shared" si="1"/>
        <v>48000</v>
      </c>
      <c r="F4" s="8">
        <f t="shared" si="2"/>
        <v>32000</v>
      </c>
      <c r="H4" s="5"/>
      <c r="I4" s="6">
        <v>0</v>
      </c>
    </row>
    <row r="5" spans="1:33" x14ac:dyDescent="0.25">
      <c r="A5" s="5"/>
      <c r="B5" s="8">
        <v>0</v>
      </c>
      <c r="C5" s="8">
        <v>0</v>
      </c>
      <c r="D5" s="8">
        <f t="shared" si="0"/>
        <v>0</v>
      </c>
      <c r="E5" s="8">
        <f t="shared" si="1"/>
        <v>0</v>
      </c>
      <c r="F5" s="8">
        <f t="shared" si="2"/>
        <v>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101</v>
      </c>
      <c r="B10" s="12">
        <f>SUM(B3:B9)</f>
        <v>160000</v>
      </c>
      <c r="C10" s="12">
        <f>SUM(C3:C9)</f>
        <v>0</v>
      </c>
      <c r="D10" s="12">
        <f>SUM(D3:D9)</f>
        <v>160000</v>
      </c>
      <c r="E10" s="12">
        <f>SUM(E3:E9)</f>
        <v>96000</v>
      </c>
      <c r="F10" s="12">
        <f>SUM(F3:F4)</f>
        <v>64000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40</v>
      </c>
      <c r="B19" s="16"/>
      <c r="C19" s="16"/>
      <c r="D19" s="16"/>
      <c r="E19" s="16"/>
      <c r="F19" s="16"/>
    </row>
    <row r="20" spans="1:33" x14ac:dyDescent="0.25">
      <c r="A20" s="5"/>
      <c r="B20" s="8">
        <v>0</v>
      </c>
      <c r="C20" s="8">
        <v>0</v>
      </c>
      <c r="D20" s="8">
        <f t="shared" ref="D20:D27" si="6">B20-C20</f>
        <v>0</v>
      </c>
      <c r="E20" s="19">
        <f t="shared" ref="E20:E27" si="7">D20*60%</f>
        <v>0</v>
      </c>
      <c r="F20" s="19">
        <f t="shared" ref="F20:F27" si="8">D20*40%</f>
        <v>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222000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0</v>
      </c>
      <c r="C28" s="16">
        <f>SUM(C20:C27)</f>
        <v>0</v>
      </c>
      <c r="D28" s="16">
        <f>SUM(D20:D27)</f>
        <v>0</v>
      </c>
      <c r="E28" s="16">
        <f>SUM(E20:E27)</f>
        <v>0</v>
      </c>
      <c r="F28" s="16">
        <f>SUM(F20:F27)</f>
        <v>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 t="s">
        <v>118</v>
      </c>
      <c r="B30" s="8">
        <v>10000</v>
      </c>
      <c r="C30" s="8">
        <v>0</v>
      </c>
      <c r="D30" s="8">
        <f t="shared" ref="D30:D36" si="9">B30-C30</f>
        <v>10000</v>
      </c>
      <c r="E30" s="8">
        <f>D30*60%</f>
        <v>6000</v>
      </c>
      <c r="F30" s="8">
        <f t="shared" ref="F30:F36" si="10">D30*40%</f>
        <v>4000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 t="s">
        <v>119</v>
      </c>
      <c r="B31" s="8">
        <v>80000</v>
      </c>
      <c r="C31" s="8">
        <v>0</v>
      </c>
      <c r="D31" s="8">
        <f t="shared" si="9"/>
        <v>80000</v>
      </c>
      <c r="E31" s="8">
        <f t="shared" ref="E31:E36" si="11">D31*60%</f>
        <v>48000</v>
      </c>
      <c r="F31" s="8">
        <f t="shared" si="10"/>
        <v>32000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 t="s">
        <v>122</v>
      </c>
      <c r="B32" s="8">
        <v>50000</v>
      </c>
      <c r="C32" s="8">
        <v>0</v>
      </c>
      <c r="D32" s="8">
        <f t="shared" si="9"/>
        <v>50000</v>
      </c>
      <c r="E32" s="8">
        <f t="shared" si="11"/>
        <v>30000</v>
      </c>
      <c r="F32" s="8">
        <f t="shared" si="10"/>
        <v>20000</v>
      </c>
    </row>
    <row r="33" spans="1:6" x14ac:dyDescent="0.25">
      <c r="A33" s="5" t="s">
        <v>123</v>
      </c>
      <c r="B33" s="8">
        <v>42000</v>
      </c>
      <c r="C33" s="8">
        <v>0</v>
      </c>
      <c r="D33" s="8">
        <f t="shared" si="9"/>
        <v>42000</v>
      </c>
      <c r="E33" s="8">
        <v>42000</v>
      </c>
      <c r="F33" s="8">
        <f>SUM(F30:F32)</f>
        <v>56000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1"/>
        <v>0</v>
      </c>
      <c r="F34" s="8">
        <f t="shared" si="10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1"/>
        <v>0</v>
      </c>
      <c r="F35" s="8">
        <f t="shared" si="10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1"/>
        <v>0</v>
      </c>
      <c r="F36" s="8">
        <f t="shared" si="10"/>
        <v>0</v>
      </c>
    </row>
    <row r="37" spans="1:6" x14ac:dyDescent="0.25">
      <c r="A37" s="20" t="s">
        <v>52</v>
      </c>
      <c r="B37" s="21">
        <f>SUM(B30:B33)</f>
        <v>182000</v>
      </c>
      <c r="C37" s="21">
        <f>SUM(C30:C36)</f>
        <v>0</v>
      </c>
      <c r="D37" s="21">
        <f>SUM(D30:D36)</f>
        <v>182000</v>
      </c>
      <c r="E37" s="21">
        <f>SUM(E30:E33)</f>
        <v>126000</v>
      </c>
      <c r="F37" s="21">
        <f>SUM(F30:F32)</f>
        <v>56000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>B45-C45</f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116</v>
      </c>
      <c r="B80" s="40"/>
      <c r="C80" s="40"/>
      <c r="D80" s="40"/>
      <c r="E80" s="40"/>
      <c r="F80" s="40"/>
    </row>
    <row r="81" spans="1:6" x14ac:dyDescent="0.25">
      <c r="A81" s="28"/>
      <c r="B81" s="29">
        <v>0</v>
      </c>
      <c r="C81" s="29">
        <v>0</v>
      </c>
      <c r="D81" s="29">
        <f>B81-C81</f>
        <v>0</v>
      </c>
      <c r="E81" s="29">
        <f>D81*60%</f>
        <v>0</v>
      </c>
      <c r="F81" s="29">
        <f>D81*40%</f>
        <v>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117</v>
      </c>
      <c r="B88" s="40">
        <f>SUM(B81:B87)</f>
        <v>0</v>
      </c>
      <c r="C88" s="40">
        <f>SUM(C81:C87)</f>
        <v>0</v>
      </c>
      <c r="D88" s="40">
        <f>SUM(D81:D87)</f>
        <v>0</v>
      </c>
      <c r="E88" s="40">
        <f>SUM(E81:E87)</f>
        <v>0</v>
      </c>
      <c r="F88" s="40">
        <f>SUM(F81:F87)</f>
        <v>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342000</v>
      </c>
      <c r="C98" s="27">
        <f>C97+C88+C79+C75+C64+C37+C28+C18+C10</f>
        <v>0</v>
      </c>
      <c r="D98" s="27">
        <f>D97+D88+D79+D75+D64+D37+D28+D18+D10</f>
        <v>342000</v>
      </c>
      <c r="E98" s="27">
        <f>E97+E88+E79+E75+E64+E37+E28+E18+E10</f>
        <v>222000</v>
      </c>
      <c r="F98" s="27">
        <f>F97+F88+F79+F75+F64+F37+F28+F18+F10</f>
        <v>120000</v>
      </c>
    </row>
  </sheetData>
  <autoFilter ref="A1:F82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8"/>
  <sheetViews>
    <sheetView zoomScale="80" zoomScaleNormal="80" workbookViewId="0">
      <selection activeCell="A27" sqref="A27"/>
    </sheetView>
  </sheetViews>
  <sheetFormatPr baseColWidth="10" defaultRowHeight="15" x14ac:dyDescent="0.25"/>
  <cols>
    <col min="1" max="1" width="28.42578125" customWidth="1"/>
    <col min="2" max="2" width="18.42578125" style="1" customWidth="1"/>
    <col min="3" max="3" width="17" style="1" customWidth="1"/>
    <col min="4" max="4" width="23.5703125" style="1" customWidth="1"/>
    <col min="5" max="5" width="18.140625" style="1" customWidth="1"/>
    <col min="6" max="6" width="16.42578125" style="1" customWidth="1"/>
    <col min="7" max="7" width="4.140625" customWidth="1"/>
    <col min="8" max="8" width="53.140625" customWidth="1"/>
    <col min="9" max="9" width="18.28515625" style="2" customWidth="1"/>
  </cols>
  <sheetData>
    <row r="1" spans="1:33" s="43" customFormat="1" x14ac:dyDescent="0.25">
      <c r="A1" s="4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4</v>
      </c>
      <c r="H1" s="47" t="s">
        <v>7</v>
      </c>
      <c r="I1" s="4" t="s">
        <v>8</v>
      </c>
      <c r="AG1" s="43">
        <v>50000</v>
      </c>
    </row>
    <row r="2" spans="1:33" x14ac:dyDescent="0.25">
      <c r="A2" s="11" t="s">
        <v>50</v>
      </c>
      <c r="B2" s="12"/>
      <c r="C2" s="12"/>
      <c r="D2" s="12"/>
      <c r="E2" s="12"/>
      <c r="F2" s="12"/>
      <c r="H2" s="22"/>
      <c r="I2" s="23">
        <v>0</v>
      </c>
    </row>
    <row r="3" spans="1:33" x14ac:dyDescent="0.25">
      <c r="A3" s="5" t="s">
        <v>125</v>
      </c>
      <c r="B3" s="8">
        <v>50000</v>
      </c>
      <c r="C3" s="8">
        <v>0</v>
      </c>
      <c r="D3" s="8">
        <f t="shared" ref="D3:D9" si="0">B3-C3</f>
        <v>50000</v>
      </c>
      <c r="E3" s="8">
        <f t="shared" ref="E3:E9" si="1">D3*60%</f>
        <v>30000</v>
      </c>
      <c r="F3" s="8">
        <f t="shared" ref="F3:F9" si="2">D3*40%</f>
        <v>20000</v>
      </c>
      <c r="H3" s="5"/>
      <c r="I3" s="6">
        <v>0</v>
      </c>
    </row>
    <row r="4" spans="1:33" x14ac:dyDescent="0.25">
      <c r="A4" s="5" t="s">
        <v>126</v>
      </c>
      <c r="B4" s="8">
        <v>90000</v>
      </c>
      <c r="C4" s="8">
        <v>0</v>
      </c>
      <c r="D4" s="8">
        <f t="shared" si="0"/>
        <v>90000</v>
      </c>
      <c r="E4" s="8">
        <f t="shared" si="1"/>
        <v>54000</v>
      </c>
      <c r="F4" s="8">
        <f t="shared" si="2"/>
        <v>36000</v>
      </c>
      <c r="H4" s="5"/>
      <c r="I4" s="6">
        <v>0</v>
      </c>
    </row>
    <row r="5" spans="1:33" x14ac:dyDescent="0.25">
      <c r="A5" s="5" t="s">
        <v>127</v>
      </c>
      <c r="B5" s="8">
        <v>80000</v>
      </c>
      <c r="C5" s="8">
        <v>0</v>
      </c>
      <c r="D5" s="8">
        <f t="shared" si="0"/>
        <v>80000</v>
      </c>
      <c r="E5" s="8">
        <f t="shared" si="1"/>
        <v>48000</v>
      </c>
      <c r="F5" s="8">
        <f t="shared" si="2"/>
        <v>32000</v>
      </c>
      <c r="H5" s="5"/>
      <c r="I5" s="6">
        <v>0</v>
      </c>
    </row>
    <row r="6" spans="1:33" x14ac:dyDescent="0.25">
      <c r="A6" s="5"/>
      <c r="B6" s="8">
        <v>0</v>
      </c>
      <c r="C6" s="8">
        <v>0</v>
      </c>
      <c r="D6" s="8">
        <f t="shared" si="0"/>
        <v>0</v>
      </c>
      <c r="E6" s="8">
        <f t="shared" si="1"/>
        <v>0</v>
      </c>
      <c r="F6" s="8">
        <f t="shared" si="2"/>
        <v>0</v>
      </c>
      <c r="H6" s="5"/>
      <c r="I6" s="6">
        <v>0</v>
      </c>
    </row>
    <row r="7" spans="1:33" x14ac:dyDescent="0.25">
      <c r="A7" s="5"/>
      <c r="B7" s="8">
        <v>0</v>
      </c>
      <c r="C7" s="8">
        <v>0</v>
      </c>
      <c r="D7" s="8">
        <f t="shared" si="0"/>
        <v>0</v>
      </c>
      <c r="E7" s="8">
        <f t="shared" si="1"/>
        <v>0</v>
      </c>
      <c r="F7" s="8">
        <f t="shared" si="2"/>
        <v>0</v>
      </c>
      <c r="H7" s="5"/>
      <c r="I7" s="6">
        <v>0</v>
      </c>
    </row>
    <row r="8" spans="1:33" x14ac:dyDescent="0.25">
      <c r="A8" s="5"/>
      <c r="B8" s="8">
        <v>0</v>
      </c>
      <c r="C8" s="8">
        <v>0</v>
      </c>
      <c r="D8" s="8">
        <f t="shared" si="0"/>
        <v>0</v>
      </c>
      <c r="E8" s="8">
        <f t="shared" si="1"/>
        <v>0</v>
      </c>
      <c r="F8" s="8">
        <f t="shared" si="2"/>
        <v>0</v>
      </c>
      <c r="H8" s="5"/>
      <c r="I8" s="6">
        <v>0</v>
      </c>
    </row>
    <row r="9" spans="1:33" x14ac:dyDescent="0.25">
      <c r="A9" s="5"/>
      <c r="B9" s="8">
        <v>0</v>
      </c>
      <c r="C9" s="8">
        <v>0</v>
      </c>
      <c r="D9" s="8">
        <f t="shared" si="0"/>
        <v>0</v>
      </c>
      <c r="E9" s="8">
        <f t="shared" si="1"/>
        <v>0</v>
      </c>
      <c r="F9" s="8">
        <f t="shared" si="2"/>
        <v>0</v>
      </c>
      <c r="H9" s="5"/>
      <c r="I9" s="6">
        <v>0</v>
      </c>
    </row>
    <row r="10" spans="1:33" x14ac:dyDescent="0.25">
      <c r="A10" s="11" t="s">
        <v>21</v>
      </c>
      <c r="B10" s="12">
        <f>SUM(B3:B9)</f>
        <v>220000</v>
      </c>
      <c r="C10" s="12">
        <f>SUM(C3:C9)</f>
        <v>0</v>
      </c>
      <c r="D10" s="12">
        <f>SUM(D3:D9)</f>
        <v>220000</v>
      </c>
      <c r="E10" s="12">
        <f>SUM(E3:E9)</f>
        <v>132000</v>
      </c>
      <c r="F10" s="12">
        <f>SUM(F3:F9)</f>
        <v>88000</v>
      </c>
      <c r="H10" s="5"/>
      <c r="I10" s="6">
        <v>0</v>
      </c>
    </row>
    <row r="11" spans="1:33" x14ac:dyDescent="0.25">
      <c r="A11" s="13" t="s">
        <v>38</v>
      </c>
      <c r="B11" s="14"/>
      <c r="C11" s="14"/>
      <c r="D11" s="14"/>
      <c r="E11" s="14"/>
      <c r="F11" s="14"/>
      <c r="H11" s="5"/>
      <c r="I11" s="6">
        <v>0</v>
      </c>
    </row>
    <row r="12" spans="1:33" x14ac:dyDescent="0.25">
      <c r="A12" s="5"/>
      <c r="B12" s="8">
        <v>0</v>
      </c>
      <c r="C12" s="8">
        <v>0</v>
      </c>
      <c r="D12" s="8">
        <f t="shared" ref="D12:D17" si="3">B12-C12</f>
        <v>0</v>
      </c>
      <c r="E12" s="8">
        <f t="shared" ref="E12:E17" si="4">D12*60%</f>
        <v>0</v>
      </c>
      <c r="F12" s="8">
        <f t="shared" ref="F12:F17" si="5">D12*40%</f>
        <v>0</v>
      </c>
      <c r="H12" s="5"/>
      <c r="I12" s="6">
        <v>0</v>
      </c>
    </row>
    <row r="13" spans="1:33" x14ac:dyDescent="0.25">
      <c r="A13" s="5"/>
      <c r="B13" s="8">
        <v>0</v>
      </c>
      <c r="C13" s="8">
        <v>0</v>
      </c>
      <c r="D13" s="8">
        <f t="shared" si="3"/>
        <v>0</v>
      </c>
      <c r="E13" s="8">
        <f t="shared" si="4"/>
        <v>0</v>
      </c>
      <c r="F13" s="8">
        <f t="shared" si="5"/>
        <v>0</v>
      </c>
      <c r="H13" s="5"/>
      <c r="I13" s="6">
        <v>0</v>
      </c>
    </row>
    <row r="14" spans="1:33" x14ac:dyDescent="0.25">
      <c r="A14" s="5"/>
      <c r="B14" s="8">
        <v>0</v>
      </c>
      <c r="C14" s="8">
        <v>0</v>
      </c>
      <c r="D14" s="8">
        <f t="shared" si="3"/>
        <v>0</v>
      </c>
      <c r="E14" s="8">
        <f t="shared" si="4"/>
        <v>0</v>
      </c>
      <c r="F14" s="8">
        <f t="shared" si="5"/>
        <v>0</v>
      </c>
      <c r="H14" s="5"/>
      <c r="I14" s="6">
        <v>0</v>
      </c>
    </row>
    <row r="15" spans="1:33" x14ac:dyDescent="0.25">
      <c r="A15" s="5"/>
      <c r="B15" s="8">
        <v>0</v>
      </c>
      <c r="C15" s="8">
        <v>0</v>
      </c>
      <c r="D15" s="8">
        <f t="shared" si="3"/>
        <v>0</v>
      </c>
      <c r="E15" s="8">
        <f t="shared" si="4"/>
        <v>0</v>
      </c>
      <c r="F15" s="8">
        <f t="shared" si="5"/>
        <v>0</v>
      </c>
      <c r="H15" s="5"/>
      <c r="I15" s="6">
        <v>0</v>
      </c>
    </row>
    <row r="16" spans="1:33" x14ac:dyDescent="0.25">
      <c r="A16" s="5"/>
      <c r="B16" s="8">
        <v>0</v>
      </c>
      <c r="C16" s="8">
        <v>0</v>
      </c>
      <c r="D16" s="8">
        <f t="shared" si="3"/>
        <v>0</v>
      </c>
      <c r="E16" s="8">
        <f t="shared" si="4"/>
        <v>0</v>
      </c>
      <c r="F16" s="8">
        <f t="shared" si="5"/>
        <v>0</v>
      </c>
      <c r="H16" s="5"/>
      <c r="I16" s="6">
        <v>0</v>
      </c>
    </row>
    <row r="17" spans="1:33" x14ac:dyDescent="0.25">
      <c r="A17" s="5"/>
      <c r="B17" s="8">
        <v>0</v>
      </c>
      <c r="C17" s="8">
        <v>0</v>
      </c>
      <c r="D17" s="8">
        <f t="shared" si="3"/>
        <v>0</v>
      </c>
      <c r="E17" s="8">
        <f t="shared" si="4"/>
        <v>0</v>
      </c>
      <c r="F17" s="8">
        <f t="shared" si="5"/>
        <v>0</v>
      </c>
      <c r="H17" s="5"/>
      <c r="I17" s="6">
        <v>0</v>
      </c>
    </row>
    <row r="18" spans="1:33" x14ac:dyDescent="0.25">
      <c r="A18" s="13" t="s">
        <v>39</v>
      </c>
      <c r="B18" s="14">
        <f>SUM(B12:B12)</f>
        <v>0</v>
      </c>
      <c r="C18" s="14">
        <f>SUM(C12:C12)</f>
        <v>0</v>
      </c>
      <c r="D18" s="14">
        <f>SUM(D12:D12)</f>
        <v>0</v>
      </c>
      <c r="E18" s="14">
        <f>SUM(E12:E12)</f>
        <v>0</v>
      </c>
      <c r="F18" s="14">
        <f>SUM(F12:F12)</f>
        <v>0</v>
      </c>
    </row>
    <row r="19" spans="1:33" x14ac:dyDescent="0.25">
      <c r="A19" s="15" t="s">
        <v>128</v>
      </c>
      <c r="B19" s="16"/>
      <c r="C19" s="16"/>
      <c r="D19" s="16"/>
      <c r="E19" s="16"/>
      <c r="F19" s="16"/>
    </row>
    <row r="20" spans="1:33" x14ac:dyDescent="0.25">
      <c r="A20" s="5" t="s">
        <v>129</v>
      </c>
      <c r="B20" s="8">
        <v>90000</v>
      </c>
      <c r="C20" s="8">
        <v>0</v>
      </c>
      <c r="D20" s="8">
        <f t="shared" ref="D20:D27" si="6">B20-C20</f>
        <v>90000</v>
      </c>
      <c r="E20" s="19">
        <f t="shared" ref="E20:E27" si="7">D20*60%</f>
        <v>54000</v>
      </c>
      <c r="F20" s="19">
        <f t="shared" ref="F20:F27" si="8">D20*40%</f>
        <v>36000</v>
      </c>
    </row>
    <row r="21" spans="1:33" x14ac:dyDescent="0.25">
      <c r="A21" s="5"/>
      <c r="B21" s="8">
        <v>0</v>
      </c>
      <c r="C21" s="8">
        <v>0</v>
      </c>
      <c r="D21" s="8">
        <f t="shared" si="6"/>
        <v>0</v>
      </c>
      <c r="E21" s="8">
        <f t="shared" si="7"/>
        <v>0</v>
      </c>
      <c r="F21" s="8">
        <f t="shared" si="8"/>
        <v>0</v>
      </c>
      <c r="H21" s="9" t="s">
        <v>13</v>
      </c>
      <c r="I21" s="10">
        <f>E98</f>
        <v>318000</v>
      </c>
    </row>
    <row r="22" spans="1:33" x14ac:dyDescent="0.25">
      <c r="A22" s="5"/>
      <c r="B22" s="8">
        <v>0</v>
      </c>
      <c r="C22" s="8">
        <v>0</v>
      </c>
      <c r="D22" s="8">
        <f t="shared" si="6"/>
        <v>0</v>
      </c>
      <c r="E22" s="8">
        <f t="shared" si="7"/>
        <v>0</v>
      </c>
      <c r="F22" s="8">
        <f t="shared" si="8"/>
        <v>0</v>
      </c>
      <c r="H22" s="9" t="s">
        <v>7</v>
      </c>
      <c r="I22" s="10" t="e">
        <f>#REF!</f>
        <v>#REF!</v>
      </c>
    </row>
    <row r="23" spans="1:33" x14ac:dyDescent="0.25">
      <c r="A23" s="5"/>
      <c r="B23" s="8">
        <v>0</v>
      </c>
      <c r="C23" s="8">
        <v>0</v>
      </c>
      <c r="D23" s="8">
        <f t="shared" si="6"/>
        <v>0</v>
      </c>
      <c r="E23" s="8">
        <f t="shared" si="7"/>
        <v>0</v>
      </c>
      <c r="F23" s="8">
        <f t="shared" si="8"/>
        <v>0</v>
      </c>
      <c r="H23" s="9" t="s">
        <v>12</v>
      </c>
      <c r="I23" s="10" t="e">
        <f>I21-I22</f>
        <v>#REF!</v>
      </c>
    </row>
    <row r="24" spans="1:33" x14ac:dyDescent="0.25">
      <c r="A24" s="5"/>
      <c r="B24" s="8">
        <v>0</v>
      </c>
      <c r="C24" s="8">
        <v>0</v>
      </c>
      <c r="D24" s="8">
        <f t="shared" si="6"/>
        <v>0</v>
      </c>
      <c r="E24" s="8">
        <f t="shared" si="7"/>
        <v>0</v>
      </c>
      <c r="F24" s="8">
        <f t="shared" si="8"/>
        <v>0</v>
      </c>
    </row>
    <row r="25" spans="1:33" x14ac:dyDescent="0.25">
      <c r="A25" s="5"/>
      <c r="B25" s="8">
        <v>0</v>
      </c>
      <c r="C25" s="8">
        <v>0</v>
      </c>
      <c r="D25" s="8">
        <f t="shared" si="6"/>
        <v>0</v>
      </c>
      <c r="E25" s="8">
        <f t="shared" si="7"/>
        <v>0</v>
      </c>
      <c r="F25" s="8">
        <f t="shared" si="8"/>
        <v>0</v>
      </c>
    </row>
    <row r="26" spans="1:33" x14ac:dyDescent="0.25">
      <c r="A26" s="5"/>
      <c r="B26" s="8">
        <v>0</v>
      </c>
      <c r="C26" s="8">
        <v>0</v>
      </c>
      <c r="D26" s="8">
        <f t="shared" si="6"/>
        <v>0</v>
      </c>
      <c r="E26" s="8">
        <f t="shared" si="7"/>
        <v>0</v>
      </c>
      <c r="F26" s="8">
        <f t="shared" si="8"/>
        <v>0</v>
      </c>
    </row>
    <row r="27" spans="1:33" x14ac:dyDescent="0.25">
      <c r="A27" s="5"/>
      <c r="B27" s="8">
        <v>0</v>
      </c>
      <c r="C27" s="8">
        <v>0</v>
      </c>
      <c r="D27" s="8">
        <f t="shared" si="6"/>
        <v>0</v>
      </c>
      <c r="E27" s="8">
        <f t="shared" si="7"/>
        <v>0</v>
      </c>
      <c r="F27" s="8">
        <f t="shared" si="8"/>
        <v>0</v>
      </c>
      <c r="H27" s="2"/>
    </row>
    <row r="28" spans="1:33" x14ac:dyDescent="0.25">
      <c r="A28" s="15" t="s">
        <v>41</v>
      </c>
      <c r="B28" s="16">
        <f>SUM(B20:B27)</f>
        <v>90000</v>
      </c>
      <c r="C28" s="16">
        <f>SUM(C20:C27)</f>
        <v>0</v>
      </c>
      <c r="D28" s="16">
        <f>SUM(D20:D27)</f>
        <v>90000</v>
      </c>
      <c r="E28" s="16">
        <f>SUM(E20:E27)</f>
        <v>54000</v>
      </c>
      <c r="F28" s="16">
        <f>SUM(F20:F27)</f>
        <v>36000</v>
      </c>
    </row>
    <row r="29" spans="1:33" x14ac:dyDescent="0.25">
      <c r="A29" s="20" t="s">
        <v>51</v>
      </c>
      <c r="B29" s="21"/>
      <c r="C29" s="21"/>
      <c r="D29" s="21"/>
      <c r="E29" s="21"/>
      <c r="F29" s="21"/>
    </row>
    <row r="30" spans="1:33" s="2" customFormat="1" x14ac:dyDescent="0.25">
      <c r="A30" s="5"/>
      <c r="B30" s="8">
        <v>0</v>
      </c>
      <c r="C30" s="8">
        <v>0</v>
      </c>
      <c r="D30" s="8">
        <f t="shared" ref="D30:D36" si="9">B30-C30</f>
        <v>0</v>
      </c>
      <c r="E30" s="8">
        <f t="shared" ref="E30:E36" si="10">D30*60%</f>
        <v>0</v>
      </c>
      <c r="F30" s="8">
        <f t="shared" ref="F30:F36" si="11">D30*40%</f>
        <v>0</v>
      </c>
      <c r="G30"/>
      <c r="H30" s="25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s="2" customFormat="1" x14ac:dyDescent="0.25">
      <c r="A31" s="5"/>
      <c r="B31" s="8">
        <v>0</v>
      </c>
      <c r="C31" s="8">
        <v>0</v>
      </c>
      <c r="D31" s="8">
        <f t="shared" si="9"/>
        <v>0</v>
      </c>
      <c r="E31" s="8">
        <f t="shared" si="10"/>
        <v>0</v>
      </c>
      <c r="F31" s="8">
        <f t="shared" si="11"/>
        <v>0</v>
      </c>
      <c r="G31"/>
      <c r="H31" s="24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25">
      <c r="A32" s="5"/>
      <c r="B32" s="8">
        <v>0</v>
      </c>
      <c r="C32" s="8">
        <v>0</v>
      </c>
      <c r="D32" s="8">
        <f t="shared" si="9"/>
        <v>0</v>
      </c>
      <c r="E32" s="8">
        <f t="shared" si="10"/>
        <v>0</v>
      </c>
      <c r="F32" s="8">
        <f t="shared" si="11"/>
        <v>0</v>
      </c>
    </row>
    <row r="33" spans="1:6" x14ac:dyDescent="0.25">
      <c r="A33" s="5"/>
      <c r="B33" s="8">
        <v>0</v>
      </c>
      <c r="C33" s="8">
        <v>0</v>
      </c>
      <c r="D33" s="8">
        <f t="shared" si="9"/>
        <v>0</v>
      </c>
      <c r="E33" s="8">
        <f t="shared" si="10"/>
        <v>0</v>
      </c>
      <c r="F33" s="8">
        <f t="shared" si="11"/>
        <v>0</v>
      </c>
    </row>
    <row r="34" spans="1:6" x14ac:dyDescent="0.25">
      <c r="A34" s="5"/>
      <c r="B34" s="8">
        <v>0</v>
      </c>
      <c r="C34" s="8">
        <v>0</v>
      </c>
      <c r="D34" s="8">
        <f t="shared" si="9"/>
        <v>0</v>
      </c>
      <c r="E34" s="8">
        <f t="shared" si="10"/>
        <v>0</v>
      </c>
      <c r="F34" s="8">
        <f t="shared" si="11"/>
        <v>0</v>
      </c>
    </row>
    <row r="35" spans="1:6" x14ac:dyDescent="0.25">
      <c r="A35" s="5"/>
      <c r="B35" s="8">
        <v>0</v>
      </c>
      <c r="C35" s="8">
        <v>0</v>
      </c>
      <c r="D35" s="8">
        <f t="shared" si="9"/>
        <v>0</v>
      </c>
      <c r="E35" s="8">
        <f t="shared" si="10"/>
        <v>0</v>
      </c>
      <c r="F35" s="8">
        <f t="shared" si="11"/>
        <v>0</v>
      </c>
    </row>
    <row r="36" spans="1:6" x14ac:dyDescent="0.25">
      <c r="A36" s="5"/>
      <c r="B36" s="8">
        <v>0</v>
      </c>
      <c r="C36" s="8">
        <v>0</v>
      </c>
      <c r="D36" s="8">
        <f t="shared" si="9"/>
        <v>0</v>
      </c>
      <c r="E36" s="8">
        <f t="shared" si="10"/>
        <v>0</v>
      </c>
      <c r="F36" s="8">
        <f t="shared" si="11"/>
        <v>0</v>
      </c>
    </row>
    <row r="37" spans="1:6" x14ac:dyDescent="0.25">
      <c r="A37" s="20" t="s">
        <v>52</v>
      </c>
      <c r="B37" s="21">
        <f>SUM(B30:B36)</f>
        <v>0</v>
      </c>
      <c r="C37" s="21">
        <f>SUM(C30:C36)</f>
        <v>0</v>
      </c>
      <c r="D37" s="21">
        <f>SUM(D30:D36)</f>
        <v>0</v>
      </c>
      <c r="E37" s="21">
        <f>SUM(E30:E36)</f>
        <v>0</v>
      </c>
      <c r="F37" s="21">
        <f>SUM(F30:F36)</f>
        <v>0</v>
      </c>
    </row>
    <row r="38" spans="1:6" x14ac:dyDescent="0.25">
      <c r="A38" s="48" t="s">
        <v>44</v>
      </c>
      <c r="B38" s="49">
        <v>0</v>
      </c>
      <c r="C38" s="49">
        <v>0</v>
      </c>
      <c r="D38" s="49">
        <f>B38-C38</f>
        <v>0</v>
      </c>
      <c r="E38" s="49">
        <f>D38*60%</f>
        <v>0</v>
      </c>
      <c r="F38" s="49">
        <f>D38*40%</f>
        <v>0</v>
      </c>
    </row>
    <row r="39" spans="1:6" x14ac:dyDescent="0.25">
      <c r="A39" s="28"/>
      <c r="B39" s="29">
        <v>0</v>
      </c>
      <c r="C39" s="29">
        <v>0</v>
      </c>
      <c r="D39" s="29">
        <f t="shared" ref="D39:D63" si="12">B39-C39</f>
        <v>0</v>
      </c>
      <c r="E39" s="29">
        <f t="shared" ref="E39:E63" si="13">D39*60%</f>
        <v>0</v>
      </c>
      <c r="F39" s="29">
        <f t="shared" ref="F39:F63" si="14">D39*40%</f>
        <v>0</v>
      </c>
    </row>
    <row r="40" spans="1:6" x14ac:dyDescent="0.25">
      <c r="A40" s="28"/>
      <c r="B40" s="29">
        <v>0</v>
      </c>
      <c r="C40" s="29">
        <v>0</v>
      </c>
      <c r="D40" s="29">
        <f t="shared" si="12"/>
        <v>0</v>
      </c>
      <c r="E40" s="29">
        <f t="shared" si="13"/>
        <v>0</v>
      </c>
      <c r="F40" s="29">
        <f t="shared" si="14"/>
        <v>0</v>
      </c>
    </row>
    <row r="41" spans="1:6" x14ac:dyDescent="0.25">
      <c r="A41" s="28"/>
      <c r="B41" s="29">
        <v>0</v>
      </c>
      <c r="C41" s="29">
        <v>0</v>
      </c>
      <c r="D41" s="29">
        <f t="shared" si="12"/>
        <v>0</v>
      </c>
      <c r="E41" s="29">
        <f t="shared" si="13"/>
        <v>0</v>
      </c>
      <c r="F41" s="29">
        <f t="shared" si="14"/>
        <v>0</v>
      </c>
    </row>
    <row r="42" spans="1:6" x14ac:dyDescent="0.25">
      <c r="A42" s="28"/>
      <c r="B42" s="29">
        <v>0</v>
      </c>
      <c r="C42" s="29">
        <v>0</v>
      </c>
      <c r="D42" s="29">
        <f t="shared" si="12"/>
        <v>0</v>
      </c>
      <c r="E42" s="29">
        <f t="shared" si="13"/>
        <v>0</v>
      </c>
      <c r="F42" s="29">
        <f t="shared" si="14"/>
        <v>0</v>
      </c>
    </row>
    <row r="43" spans="1:6" x14ac:dyDescent="0.25">
      <c r="A43" s="28"/>
      <c r="B43" s="29">
        <v>0</v>
      </c>
      <c r="C43" s="29">
        <v>0</v>
      </c>
      <c r="D43" s="29">
        <f t="shared" si="12"/>
        <v>0</v>
      </c>
      <c r="E43" s="29">
        <f t="shared" si="13"/>
        <v>0</v>
      </c>
      <c r="F43" s="29">
        <f t="shared" si="14"/>
        <v>0</v>
      </c>
    </row>
    <row r="44" spans="1:6" x14ac:dyDescent="0.25">
      <c r="A44" s="28"/>
      <c r="B44" s="29">
        <v>0</v>
      </c>
      <c r="C44" s="29">
        <v>0</v>
      </c>
      <c r="D44" s="29">
        <f t="shared" si="12"/>
        <v>0</v>
      </c>
      <c r="E44" s="29">
        <f t="shared" si="13"/>
        <v>0</v>
      </c>
      <c r="F44" s="29">
        <f t="shared" si="14"/>
        <v>0</v>
      </c>
    </row>
    <row r="45" spans="1:6" x14ac:dyDescent="0.25">
      <c r="A45" s="28"/>
      <c r="B45" s="29">
        <v>0</v>
      </c>
      <c r="C45" s="29">
        <v>0</v>
      </c>
      <c r="D45" s="29">
        <f t="shared" si="12"/>
        <v>0</v>
      </c>
      <c r="E45" s="29">
        <f t="shared" si="13"/>
        <v>0</v>
      </c>
      <c r="F45" s="29">
        <f t="shared" si="14"/>
        <v>0</v>
      </c>
    </row>
    <row r="46" spans="1:6" x14ac:dyDescent="0.25">
      <c r="A46" s="28"/>
      <c r="B46" s="29">
        <v>0</v>
      </c>
      <c r="C46" s="29">
        <v>0</v>
      </c>
      <c r="D46" s="29">
        <f t="shared" si="12"/>
        <v>0</v>
      </c>
      <c r="E46" s="29">
        <f t="shared" si="13"/>
        <v>0</v>
      </c>
      <c r="F46" s="29">
        <f t="shared" si="14"/>
        <v>0</v>
      </c>
    </row>
    <row r="47" spans="1:6" x14ac:dyDescent="0.25">
      <c r="A47" s="28"/>
      <c r="B47" s="29">
        <v>0</v>
      </c>
      <c r="C47" s="29">
        <v>0</v>
      </c>
      <c r="D47" s="29">
        <f t="shared" si="12"/>
        <v>0</v>
      </c>
      <c r="E47" s="29">
        <f t="shared" si="13"/>
        <v>0</v>
      </c>
      <c r="F47" s="29">
        <f t="shared" si="14"/>
        <v>0</v>
      </c>
    </row>
    <row r="48" spans="1:6" x14ac:dyDescent="0.25">
      <c r="A48" s="28"/>
      <c r="B48" s="29">
        <v>0</v>
      </c>
      <c r="C48" s="29">
        <v>0</v>
      </c>
      <c r="D48" s="29">
        <f t="shared" si="12"/>
        <v>0</v>
      </c>
      <c r="E48" s="29">
        <f t="shared" si="13"/>
        <v>0</v>
      </c>
      <c r="F48" s="29">
        <f t="shared" si="14"/>
        <v>0</v>
      </c>
    </row>
    <row r="49" spans="1:6" x14ac:dyDescent="0.25">
      <c r="A49" s="28"/>
      <c r="B49" s="29">
        <v>0</v>
      </c>
      <c r="C49" s="29">
        <v>0</v>
      </c>
      <c r="D49" s="29">
        <f t="shared" si="12"/>
        <v>0</v>
      </c>
      <c r="E49" s="29">
        <f t="shared" si="13"/>
        <v>0</v>
      </c>
      <c r="F49" s="29">
        <f t="shared" si="14"/>
        <v>0</v>
      </c>
    </row>
    <row r="50" spans="1:6" x14ac:dyDescent="0.25">
      <c r="A50" s="28"/>
      <c r="B50" s="29">
        <v>0</v>
      </c>
      <c r="C50" s="29">
        <v>0</v>
      </c>
      <c r="D50" s="29">
        <f t="shared" si="12"/>
        <v>0</v>
      </c>
      <c r="E50" s="29">
        <f t="shared" si="13"/>
        <v>0</v>
      </c>
      <c r="F50" s="29">
        <f t="shared" si="14"/>
        <v>0</v>
      </c>
    </row>
    <row r="51" spans="1:6" x14ac:dyDescent="0.25">
      <c r="A51" s="28"/>
      <c r="B51" s="29">
        <v>0</v>
      </c>
      <c r="C51" s="29">
        <v>0</v>
      </c>
      <c r="D51" s="29">
        <f t="shared" si="12"/>
        <v>0</v>
      </c>
      <c r="E51" s="29">
        <f t="shared" si="13"/>
        <v>0</v>
      </c>
      <c r="F51" s="29">
        <f t="shared" si="14"/>
        <v>0</v>
      </c>
    </row>
    <row r="52" spans="1:6" x14ac:dyDescent="0.25">
      <c r="A52" s="28"/>
      <c r="B52" s="29">
        <v>0</v>
      </c>
      <c r="C52" s="29">
        <v>0</v>
      </c>
      <c r="D52" s="29">
        <f t="shared" si="12"/>
        <v>0</v>
      </c>
      <c r="E52" s="29">
        <f t="shared" si="13"/>
        <v>0</v>
      </c>
      <c r="F52" s="29">
        <f t="shared" si="14"/>
        <v>0</v>
      </c>
    </row>
    <row r="53" spans="1:6" x14ac:dyDescent="0.25">
      <c r="A53" s="28"/>
      <c r="B53" s="29">
        <v>0</v>
      </c>
      <c r="C53" s="29">
        <v>0</v>
      </c>
      <c r="D53" s="29">
        <f t="shared" si="12"/>
        <v>0</v>
      </c>
      <c r="E53" s="29">
        <f t="shared" si="13"/>
        <v>0</v>
      </c>
      <c r="F53" s="29">
        <f t="shared" si="14"/>
        <v>0</v>
      </c>
    </row>
    <row r="54" spans="1:6" x14ac:dyDescent="0.25">
      <c r="A54" s="28"/>
      <c r="B54" s="29">
        <v>0</v>
      </c>
      <c r="C54" s="29">
        <v>0</v>
      </c>
      <c r="D54" s="29">
        <f t="shared" si="12"/>
        <v>0</v>
      </c>
      <c r="E54" s="29">
        <f t="shared" si="13"/>
        <v>0</v>
      </c>
      <c r="F54" s="29">
        <f t="shared" si="14"/>
        <v>0</v>
      </c>
    </row>
    <row r="55" spans="1:6" x14ac:dyDescent="0.25">
      <c r="A55" s="28"/>
      <c r="B55" s="29">
        <v>0</v>
      </c>
      <c r="C55" s="29">
        <v>0</v>
      </c>
      <c r="D55" s="29">
        <f t="shared" si="12"/>
        <v>0</v>
      </c>
      <c r="E55" s="29">
        <f t="shared" si="13"/>
        <v>0</v>
      </c>
      <c r="F55" s="29">
        <f t="shared" si="14"/>
        <v>0</v>
      </c>
    </row>
    <row r="56" spans="1:6" x14ac:dyDescent="0.25">
      <c r="A56" s="28"/>
      <c r="B56" s="29">
        <v>0</v>
      </c>
      <c r="C56" s="29">
        <v>0</v>
      </c>
      <c r="D56" s="29">
        <f t="shared" si="12"/>
        <v>0</v>
      </c>
      <c r="E56" s="29">
        <f t="shared" si="13"/>
        <v>0</v>
      </c>
      <c r="F56" s="29">
        <f t="shared" si="14"/>
        <v>0</v>
      </c>
    </row>
    <row r="57" spans="1:6" x14ac:dyDescent="0.25">
      <c r="A57" s="28"/>
      <c r="B57" s="29">
        <v>0</v>
      </c>
      <c r="C57" s="29">
        <v>0</v>
      </c>
      <c r="D57" s="29">
        <f t="shared" si="12"/>
        <v>0</v>
      </c>
      <c r="E57" s="29">
        <f t="shared" si="13"/>
        <v>0</v>
      </c>
      <c r="F57" s="29">
        <f t="shared" si="14"/>
        <v>0</v>
      </c>
    </row>
    <row r="58" spans="1:6" x14ac:dyDescent="0.25">
      <c r="A58" s="28"/>
      <c r="B58" s="29">
        <v>0</v>
      </c>
      <c r="C58" s="29">
        <v>0</v>
      </c>
      <c r="D58" s="29">
        <f t="shared" si="12"/>
        <v>0</v>
      </c>
      <c r="E58" s="29">
        <f t="shared" si="13"/>
        <v>0</v>
      </c>
      <c r="F58" s="29">
        <f t="shared" si="14"/>
        <v>0</v>
      </c>
    </row>
    <row r="59" spans="1:6" x14ac:dyDescent="0.25">
      <c r="A59" s="30"/>
      <c r="B59" s="29">
        <v>0</v>
      </c>
      <c r="C59" s="29">
        <v>0</v>
      </c>
      <c r="D59" s="29">
        <f t="shared" si="12"/>
        <v>0</v>
      </c>
      <c r="E59" s="29">
        <f t="shared" si="13"/>
        <v>0</v>
      </c>
      <c r="F59" s="29">
        <f t="shared" si="14"/>
        <v>0</v>
      </c>
    </row>
    <row r="60" spans="1:6" x14ac:dyDescent="0.25">
      <c r="A60" s="28"/>
      <c r="B60" s="29">
        <v>0</v>
      </c>
      <c r="C60" s="29">
        <v>0</v>
      </c>
      <c r="D60" s="29">
        <f t="shared" si="12"/>
        <v>0</v>
      </c>
      <c r="E60" s="29">
        <f t="shared" si="13"/>
        <v>0</v>
      </c>
      <c r="F60" s="29">
        <f t="shared" si="14"/>
        <v>0</v>
      </c>
    </row>
    <row r="61" spans="1:6" x14ac:dyDescent="0.25">
      <c r="A61" s="28"/>
      <c r="B61" s="29">
        <v>0</v>
      </c>
      <c r="C61" s="29">
        <v>0</v>
      </c>
      <c r="D61" s="29">
        <f t="shared" si="12"/>
        <v>0</v>
      </c>
      <c r="E61" s="29">
        <f t="shared" si="13"/>
        <v>0</v>
      </c>
      <c r="F61" s="29">
        <f t="shared" si="14"/>
        <v>0</v>
      </c>
    </row>
    <row r="62" spans="1:6" x14ac:dyDescent="0.25">
      <c r="A62" s="28"/>
      <c r="B62" s="29">
        <v>0</v>
      </c>
      <c r="C62" s="29">
        <v>0</v>
      </c>
      <c r="D62" s="29">
        <f t="shared" si="12"/>
        <v>0</v>
      </c>
      <c r="E62" s="29">
        <f t="shared" si="13"/>
        <v>0</v>
      </c>
      <c r="F62" s="29">
        <f t="shared" si="14"/>
        <v>0</v>
      </c>
    </row>
    <row r="63" spans="1:6" x14ac:dyDescent="0.25">
      <c r="A63" s="28"/>
      <c r="B63" s="29">
        <v>0</v>
      </c>
      <c r="C63" s="29">
        <v>0</v>
      </c>
      <c r="D63" s="29">
        <f t="shared" si="12"/>
        <v>0</v>
      </c>
      <c r="E63" s="29">
        <f t="shared" si="13"/>
        <v>0</v>
      </c>
      <c r="F63" s="29">
        <f t="shared" si="14"/>
        <v>0</v>
      </c>
    </row>
    <row r="64" spans="1:6" x14ac:dyDescent="0.25">
      <c r="A64" s="31" t="s">
        <v>45</v>
      </c>
      <c r="B64" s="32">
        <f>SUM(B59:B63)</f>
        <v>0</v>
      </c>
      <c r="C64" s="32">
        <f>SUM(C59:C63)</f>
        <v>0</v>
      </c>
      <c r="D64" s="32">
        <f>SUM(D59:D63)</f>
        <v>0</v>
      </c>
      <c r="E64" s="32">
        <f>SUM(E59:E63)</f>
        <v>0</v>
      </c>
      <c r="F64" s="32">
        <f>SUM(F59:F63)</f>
        <v>0</v>
      </c>
    </row>
    <row r="65" spans="1:6" x14ac:dyDescent="0.25">
      <c r="A65" s="17" t="s">
        <v>18</v>
      </c>
      <c r="B65" s="18"/>
      <c r="C65" s="18"/>
      <c r="D65" s="18"/>
      <c r="E65" s="18"/>
      <c r="F65" s="18"/>
    </row>
    <row r="66" spans="1:6" x14ac:dyDescent="0.25">
      <c r="A66" s="5"/>
      <c r="B66" s="8">
        <v>0</v>
      </c>
      <c r="C66" s="8">
        <v>0</v>
      </c>
      <c r="D66" s="8">
        <f t="shared" ref="D66:D78" si="15">B66-C66</f>
        <v>0</v>
      </c>
      <c r="E66" s="8">
        <f t="shared" ref="E66:E78" si="16">D66</f>
        <v>0</v>
      </c>
      <c r="F66" s="8"/>
    </row>
    <row r="67" spans="1:6" x14ac:dyDescent="0.25">
      <c r="A67" s="5"/>
      <c r="B67" s="8">
        <v>0</v>
      </c>
      <c r="C67" s="8">
        <v>0</v>
      </c>
      <c r="D67" s="8">
        <f t="shared" si="15"/>
        <v>0</v>
      </c>
      <c r="E67" s="8">
        <f t="shared" si="16"/>
        <v>0</v>
      </c>
      <c r="F67" s="8"/>
    </row>
    <row r="68" spans="1:6" x14ac:dyDescent="0.25">
      <c r="A68" s="5"/>
      <c r="B68" s="8">
        <v>0</v>
      </c>
      <c r="C68" s="8">
        <v>0</v>
      </c>
      <c r="D68" s="8">
        <f t="shared" si="15"/>
        <v>0</v>
      </c>
      <c r="E68" s="8">
        <f t="shared" si="16"/>
        <v>0</v>
      </c>
      <c r="F68" s="8"/>
    </row>
    <row r="69" spans="1:6" x14ac:dyDescent="0.25">
      <c r="A69" s="5"/>
      <c r="B69" s="8">
        <v>0</v>
      </c>
      <c r="C69" s="8">
        <v>0</v>
      </c>
      <c r="D69" s="8">
        <f t="shared" si="15"/>
        <v>0</v>
      </c>
      <c r="E69" s="8">
        <f t="shared" si="16"/>
        <v>0</v>
      </c>
      <c r="F69" s="8"/>
    </row>
    <row r="70" spans="1:6" x14ac:dyDescent="0.25">
      <c r="A70" s="5"/>
      <c r="B70" s="8">
        <v>0</v>
      </c>
      <c r="C70" s="8">
        <v>0</v>
      </c>
      <c r="D70" s="8">
        <f t="shared" si="15"/>
        <v>0</v>
      </c>
      <c r="E70" s="8">
        <f t="shared" si="16"/>
        <v>0</v>
      </c>
      <c r="F70" s="8"/>
    </row>
    <row r="71" spans="1:6" x14ac:dyDescent="0.25">
      <c r="A71" s="5"/>
      <c r="B71" s="8">
        <v>0</v>
      </c>
      <c r="C71" s="8">
        <v>0</v>
      </c>
      <c r="D71" s="8">
        <f t="shared" si="15"/>
        <v>0</v>
      </c>
      <c r="E71" s="8">
        <f t="shared" si="16"/>
        <v>0</v>
      </c>
      <c r="F71" s="8"/>
    </row>
    <row r="72" spans="1:6" x14ac:dyDescent="0.25">
      <c r="A72" s="5"/>
      <c r="B72" s="8">
        <v>0</v>
      </c>
      <c r="C72" s="8">
        <v>0</v>
      </c>
      <c r="D72" s="8">
        <f t="shared" si="15"/>
        <v>0</v>
      </c>
      <c r="E72" s="8">
        <f t="shared" si="16"/>
        <v>0</v>
      </c>
      <c r="F72" s="8"/>
    </row>
    <row r="73" spans="1:6" x14ac:dyDescent="0.25">
      <c r="A73" s="5"/>
      <c r="B73" s="8">
        <v>0</v>
      </c>
      <c r="C73" s="8">
        <v>0</v>
      </c>
      <c r="D73" s="8">
        <f t="shared" si="15"/>
        <v>0</v>
      </c>
      <c r="E73" s="8">
        <f t="shared" si="16"/>
        <v>0</v>
      </c>
      <c r="F73" s="8"/>
    </row>
    <row r="74" spans="1:6" x14ac:dyDescent="0.25">
      <c r="A74" s="5"/>
      <c r="B74" s="8">
        <v>0</v>
      </c>
      <c r="C74" s="8">
        <v>0</v>
      </c>
      <c r="D74" s="8">
        <f t="shared" si="15"/>
        <v>0</v>
      </c>
      <c r="E74" s="8">
        <f t="shared" si="16"/>
        <v>0</v>
      </c>
      <c r="F74" s="8"/>
    </row>
    <row r="75" spans="1:6" x14ac:dyDescent="0.25">
      <c r="A75" s="17" t="s">
        <v>19</v>
      </c>
      <c r="B75" s="18">
        <f>SUM(B66:B74)</f>
        <v>0</v>
      </c>
      <c r="C75" s="18">
        <f>SUM(C66:C74)</f>
        <v>0</v>
      </c>
      <c r="D75" s="18">
        <f>SUM(D66:D74)</f>
        <v>0</v>
      </c>
      <c r="E75" s="18">
        <f>SUM(E66:E74)</f>
        <v>0</v>
      </c>
      <c r="F75" s="18">
        <f>SUM(F66:F74)</f>
        <v>0</v>
      </c>
    </row>
    <row r="76" spans="1:6" x14ac:dyDescent="0.25">
      <c r="A76" s="34" t="s">
        <v>23</v>
      </c>
      <c r="B76" s="35"/>
      <c r="C76" s="35"/>
      <c r="D76" s="35"/>
      <c r="E76" s="35"/>
      <c r="F76" s="35"/>
    </row>
    <row r="77" spans="1:6" x14ac:dyDescent="0.25">
      <c r="A77" s="5"/>
      <c r="B77" s="8">
        <v>0</v>
      </c>
      <c r="C77" s="8">
        <v>0</v>
      </c>
      <c r="D77" s="8">
        <f t="shared" si="15"/>
        <v>0</v>
      </c>
      <c r="E77" s="8">
        <f t="shared" si="16"/>
        <v>0</v>
      </c>
      <c r="F77" s="8">
        <v>0</v>
      </c>
    </row>
    <row r="78" spans="1:6" x14ac:dyDescent="0.25">
      <c r="A78" s="5"/>
      <c r="B78" s="8">
        <v>0</v>
      </c>
      <c r="C78" s="8">
        <v>0</v>
      </c>
      <c r="D78" s="8">
        <f t="shared" si="15"/>
        <v>0</v>
      </c>
      <c r="E78" s="8">
        <f t="shared" si="16"/>
        <v>0</v>
      </c>
      <c r="F78" s="8">
        <v>0</v>
      </c>
    </row>
    <row r="79" spans="1:6" x14ac:dyDescent="0.25">
      <c r="A79" s="34" t="s">
        <v>27</v>
      </c>
      <c r="B79" s="35">
        <f>SUM(B77:B78)</f>
        <v>0</v>
      </c>
      <c r="C79" s="35">
        <f>SUM(C77:C78)</f>
        <v>0</v>
      </c>
      <c r="D79" s="35">
        <f>SUM(D77:D78)</f>
        <v>0</v>
      </c>
      <c r="E79" s="35">
        <f>SUM(E77:E78)</f>
        <v>0</v>
      </c>
      <c r="F79" s="35"/>
    </row>
    <row r="80" spans="1:6" x14ac:dyDescent="0.25">
      <c r="A80" s="39" t="s">
        <v>53</v>
      </c>
      <c r="B80" s="40"/>
      <c r="C80" s="40"/>
      <c r="D80" s="40"/>
      <c r="E80" s="40"/>
      <c r="F80" s="40"/>
    </row>
    <row r="81" spans="1:6" x14ac:dyDescent="0.25">
      <c r="A81" s="28" t="s">
        <v>124</v>
      </c>
      <c r="B81" s="29">
        <v>350000</v>
      </c>
      <c r="C81" s="29">
        <v>130000</v>
      </c>
      <c r="D81" s="29">
        <f>B81-C81</f>
        <v>220000</v>
      </c>
      <c r="E81" s="29">
        <f>D81*60%</f>
        <v>132000</v>
      </c>
      <c r="F81" s="29">
        <f>D81*40%</f>
        <v>88000</v>
      </c>
    </row>
    <row r="82" spans="1:6" x14ac:dyDescent="0.25">
      <c r="A82" s="28"/>
      <c r="B82" s="29">
        <v>0</v>
      </c>
      <c r="C82" s="29">
        <v>0</v>
      </c>
      <c r="D82" s="29">
        <f t="shared" ref="D82:D87" si="17">B82-C82</f>
        <v>0</v>
      </c>
      <c r="E82" s="29">
        <f t="shared" ref="E82:E87" si="18">D82*60%</f>
        <v>0</v>
      </c>
      <c r="F82" s="29">
        <f t="shared" ref="F82:F87" si="19">D82*40%</f>
        <v>0</v>
      </c>
    </row>
    <row r="83" spans="1:6" x14ac:dyDescent="0.25">
      <c r="A83" s="28"/>
      <c r="B83" s="29">
        <v>0</v>
      </c>
      <c r="C83" s="29">
        <v>0</v>
      </c>
      <c r="D83" s="29">
        <f t="shared" si="17"/>
        <v>0</v>
      </c>
      <c r="E83" s="29">
        <f t="shared" si="18"/>
        <v>0</v>
      </c>
      <c r="F83" s="29">
        <f t="shared" si="19"/>
        <v>0</v>
      </c>
    </row>
    <row r="84" spans="1:6" x14ac:dyDescent="0.25">
      <c r="A84" s="28"/>
      <c r="B84" s="29">
        <v>0</v>
      </c>
      <c r="C84" s="29">
        <v>0</v>
      </c>
      <c r="D84" s="29">
        <f t="shared" si="17"/>
        <v>0</v>
      </c>
      <c r="E84" s="29">
        <f t="shared" si="18"/>
        <v>0</v>
      </c>
      <c r="F84" s="29">
        <f t="shared" si="19"/>
        <v>0</v>
      </c>
    </row>
    <row r="85" spans="1:6" x14ac:dyDescent="0.25">
      <c r="A85" s="28"/>
      <c r="B85" s="29">
        <v>0</v>
      </c>
      <c r="C85" s="29">
        <v>0</v>
      </c>
      <c r="D85" s="29">
        <f t="shared" si="17"/>
        <v>0</v>
      </c>
      <c r="E85" s="29">
        <f t="shared" si="18"/>
        <v>0</v>
      </c>
      <c r="F85" s="29">
        <f t="shared" si="19"/>
        <v>0</v>
      </c>
    </row>
    <row r="86" spans="1:6" x14ac:dyDescent="0.25">
      <c r="A86" s="28"/>
      <c r="B86" s="29">
        <v>0</v>
      </c>
      <c r="C86" s="29">
        <v>0</v>
      </c>
      <c r="D86" s="29">
        <f t="shared" si="17"/>
        <v>0</v>
      </c>
      <c r="E86" s="29">
        <f t="shared" si="18"/>
        <v>0</v>
      </c>
      <c r="F86" s="29">
        <f t="shared" si="19"/>
        <v>0</v>
      </c>
    </row>
    <row r="87" spans="1:6" x14ac:dyDescent="0.25">
      <c r="A87" s="28"/>
      <c r="B87" s="29">
        <v>0</v>
      </c>
      <c r="C87" s="29">
        <v>0</v>
      </c>
      <c r="D87" s="29">
        <f t="shared" si="17"/>
        <v>0</v>
      </c>
      <c r="E87" s="29">
        <f t="shared" si="18"/>
        <v>0</v>
      </c>
      <c r="F87" s="29">
        <f t="shared" si="19"/>
        <v>0</v>
      </c>
    </row>
    <row r="88" spans="1:6" x14ac:dyDescent="0.25">
      <c r="A88" s="39" t="s">
        <v>54</v>
      </c>
      <c r="B88" s="40">
        <f>SUM(B81:B87)</f>
        <v>350000</v>
      </c>
      <c r="C88" s="40">
        <f>SUM(C81:C87)</f>
        <v>130000</v>
      </c>
      <c r="D88" s="40">
        <f>SUM(D81:D87)</f>
        <v>220000</v>
      </c>
      <c r="E88" s="40">
        <f>SUM(E81:E87)</f>
        <v>132000</v>
      </c>
      <c r="F88" s="40">
        <f>SUM(F81:F87)</f>
        <v>88000</v>
      </c>
    </row>
    <row r="89" spans="1:6" x14ac:dyDescent="0.25">
      <c r="A89" s="41" t="s">
        <v>32</v>
      </c>
      <c r="B89" s="42"/>
      <c r="C89" s="42"/>
      <c r="D89" s="42"/>
      <c r="E89" s="42"/>
      <c r="F89" s="42"/>
    </row>
    <row r="90" spans="1:6" x14ac:dyDescent="0.25">
      <c r="A90" s="28"/>
      <c r="B90" s="29">
        <v>0</v>
      </c>
      <c r="C90" s="29">
        <v>0</v>
      </c>
      <c r="D90" s="29">
        <f>B90-C90</f>
        <v>0</v>
      </c>
      <c r="E90" s="29">
        <f>D90*60%</f>
        <v>0</v>
      </c>
      <c r="F90" s="29">
        <f>D90*40%</f>
        <v>0</v>
      </c>
    </row>
    <row r="91" spans="1:6" x14ac:dyDescent="0.25">
      <c r="A91" s="28"/>
      <c r="B91" s="29">
        <v>0</v>
      </c>
      <c r="C91" s="29">
        <v>0</v>
      </c>
      <c r="D91" s="29">
        <f t="shared" ref="D91:D96" si="20">B91-C91</f>
        <v>0</v>
      </c>
      <c r="E91" s="29">
        <f t="shared" ref="E91:E96" si="21">D91*60%</f>
        <v>0</v>
      </c>
      <c r="F91" s="29">
        <f t="shared" ref="F91:F96" si="22">D91*40%</f>
        <v>0</v>
      </c>
    </row>
    <row r="92" spans="1:6" x14ac:dyDescent="0.25">
      <c r="A92" s="28"/>
      <c r="B92" s="29">
        <v>0</v>
      </c>
      <c r="C92" s="29">
        <v>0</v>
      </c>
      <c r="D92" s="29">
        <f t="shared" si="20"/>
        <v>0</v>
      </c>
      <c r="E92" s="29">
        <f t="shared" si="21"/>
        <v>0</v>
      </c>
      <c r="F92" s="29">
        <f t="shared" si="22"/>
        <v>0</v>
      </c>
    </row>
    <row r="93" spans="1:6" x14ac:dyDescent="0.25">
      <c r="A93" s="28"/>
      <c r="B93" s="29">
        <v>0</v>
      </c>
      <c r="C93" s="29">
        <v>0</v>
      </c>
      <c r="D93" s="29">
        <f t="shared" si="20"/>
        <v>0</v>
      </c>
      <c r="E93" s="29">
        <f t="shared" si="21"/>
        <v>0</v>
      </c>
      <c r="F93" s="29">
        <f t="shared" si="22"/>
        <v>0</v>
      </c>
    </row>
    <row r="94" spans="1:6" x14ac:dyDescent="0.25">
      <c r="A94" s="28"/>
      <c r="B94" s="29">
        <v>0</v>
      </c>
      <c r="C94" s="29">
        <v>0</v>
      </c>
      <c r="D94" s="29">
        <f t="shared" si="20"/>
        <v>0</v>
      </c>
      <c r="E94" s="29">
        <f t="shared" si="21"/>
        <v>0</v>
      </c>
      <c r="F94" s="29">
        <f t="shared" si="22"/>
        <v>0</v>
      </c>
    </row>
    <row r="95" spans="1:6" x14ac:dyDescent="0.25">
      <c r="A95" s="28"/>
      <c r="B95" s="29">
        <v>0</v>
      </c>
      <c r="C95" s="29">
        <v>0</v>
      </c>
      <c r="D95" s="29">
        <f t="shared" si="20"/>
        <v>0</v>
      </c>
      <c r="E95" s="29">
        <f t="shared" si="21"/>
        <v>0</v>
      </c>
      <c r="F95" s="29">
        <f t="shared" si="22"/>
        <v>0</v>
      </c>
    </row>
    <row r="96" spans="1:6" x14ac:dyDescent="0.25">
      <c r="A96" s="28"/>
      <c r="B96" s="29">
        <v>0</v>
      </c>
      <c r="C96" s="29">
        <v>0</v>
      </c>
      <c r="D96" s="29">
        <f t="shared" si="20"/>
        <v>0</v>
      </c>
      <c r="E96" s="29">
        <f t="shared" si="21"/>
        <v>0</v>
      </c>
      <c r="F96" s="29">
        <f t="shared" si="22"/>
        <v>0</v>
      </c>
    </row>
    <row r="97" spans="1:6" x14ac:dyDescent="0.25">
      <c r="A97" s="41" t="s">
        <v>33</v>
      </c>
      <c r="B97" s="42">
        <f>SUM(B90:B96)</f>
        <v>0</v>
      </c>
      <c r="C97" s="42">
        <f>SUM(C90:C96)</f>
        <v>0</v>
      </c>
      <c r="D97" s="42">
        <f>SUM(D90:D96)</f>
        <v>0</v>
      </c>
      <c r="E97" s="42">
        <f>SUM(E90:E96)</f>
        <v>0</v>
      </c>
      <c r="F97" s="42">
        <f>SUM(F90:F96)</f>
        <v>0</v>
      </c>
    </row>
    <row r="98" spans="1:6" x14ac:dyDescent="0.25">
      <c r="A98" s="26" t="s">
        <v>11</v>
      </c>
      <c r="B98" s="27">
        <f>B97+B88+B79+B75+B64+B37+B28+B18+B10</f>
        <v>660000</v>
      </c>
      <c r="C98" s="27">
        <f>C97+C88+C79+C75+C64+C37+C28+C18+C10</f>
        <v>130000</v>
      </c>
      <c r="D98" s="27">
        <f>D97+D88+D79+D75+D64+D37+D28+D18+D10</f>
        <v>530000</v>
      </c>
      <c r="E98" s="27">
        <f>E97+E88+E79+E75+E64+E37+E28+E18+E10</f>
        <v>318000</v>
      </c>
      <c r="F98" s="27">
        <f>F97+F88+F79+F75+F64+F37+F28+F18+F10</f>
        <v>212000</v>
      </c>
    </row>
  </sheetData>
  <autoFilter ref="A1:F8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62</vt:i4>
      </vt:variant>
    </vt:vector>
  </HeadingPairs>
  <TitlesOfParts>
    <vt:vector size="62" baseType="lpstr">
      <vt:lpstr>DIA 1</vt:lpstr>
      <vt:lpstr>DIA 2</vt:lpstr>
      <vt:lpstr>DIA 3</vt:lpstr>
      <vt:lpstr>DIA 4</vt:lpstr>
      <vt:lpstr>DIA 5</vt:lpstr>
      <vt:lpstr>DIA 6</vt:lpstr>
      <vt:lpstr>DIA 7</vt:lpstr>
      <vt:lpstr>DIA 8</vt:lpstr>
      <vt:lpstr>DIA 9</vt:lpstr>
      <vt:lpstr>DIA 10</vt:lpstr>
      <vt:lpstr>DIA 11</vt:lpstr>
      <vt:lpstr>DIA 12</vt:lpstr>
      <vt:lpstr>DIA 13</vt:lpstr>
      <vt:lpstr>DIA 14</vt:lpstr>
      <vt:lpstr>DIA 15</vt:lpstr>
      <vt:lpstr>DIA 16</vt:lpstr>
      <vt:lpstr>DIA 17</vt:lpstr>
      <vt:lpstr>DIA 18</vt:lpstr>
      <vt:lpstr>DIA 19</vt:lpstr>
      <vt:lpstr>DIA 20</vt:lpstr>
      <vt:lpstr>DIA 21</vt:lpstr>
      <vt:lpstr>DIA 22</vt:lpstr>
      <vt:lpstr>DIA 23</vt:lpstr>
      <vt:lpstr>DIA 24</vt:lpstr>
      <vt:lpstr>DIA 25</vt:lpstr>
      <vt:lpstr>DIA 26</vt:lpstr>
      <vt:lpstr>DIA 27</vt:lpstr>
      <vt:lpstr>DIA 28</vt:lpstr>
      <vt:lpstr>DIA 29</vt:lpstr>
      <vt:lpstr>DIA 30</vt:lpstr>
      <vt:lpstr>DIA 31</vt:lpstr>
      <vt:lpstr>Resultado Mes</vt:lpstr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  <vt:lpstr>Hoja18</vt:lpstr>
      <vt:lpstr>Hoja19</vt:lpstr>
      <vt:lpstr>Hoja20</vt:lpstr>
      <vt:lpstr>Hoja21</vt:lpstr>
      <vt:lpstr>Hoja22</vt:lpstr>
      <vt:lpstr>Hoja23</vt:lpstr>
      <vt:lpstr>Hoja24</vt:lpstr>
      <vt:lpstr>Hoja25</vt:lpstr>
      <vt:lpstr>Hoja26</vt:lpstr>
      <vt:lpstr>Hoja27</vt:lpstr>
      <vt:lpstr>Hoja28</vt:lpstr>
      <vt:lpstr>Hoja29</vt:lpstr>
      <vt:lpstr>Hoja30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ODONTOLOGIA</cp:lastModifiedBy>
  <cp:lastPrinted>2022-01-03T14:54:01Z</cp:lastPrinted>
  <dcterms:created xsi:type="dcterms:W3CDTF">2016-05-31T15:27:36Z</dcterms:created>
  <dcterms:modified xsi:type="dcterms:W3CDTF">2022-10-28T21:07:04Z</dcterms:modified>
</cp:coreProperties>
</file>