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3225682E-C34B-0F4B-8164-ECB9DAF27610}" xr6:coauthVersionLast="47" xr6:coauthVersionMax="47" xr10:uidLastSave="{00000000-0000-0000-0000-000000000000}"/>
  <bookViews>
    <workbookView xWindow="0" yWindow="760" windowWidth="30240" windowHeight="17900" activeTab="4"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3" i="5" l="1"/>
  <c r="BI3" i="5"/>
  <c r="BJ3" i="5"/>
  <c r="BH4" i="5"/>
  <c r="BI4" i="5"/>
  <c r="BJ4" i="5"/>
  <c r="BH5" i="5"/>
  <c r="BI5" i="5"/>
  <c r="BJ5" i="5"/>
  <c r="BH6" i="5"/>
  <c r="BI6" i="5"/>
  <c r="BJ6" i="5"/>
  <c r="BH7" i="5"/>
  <c r="BI7" i="5"/>
  <c r="BJ7" i="5"/>
  <c r="BH8" i="5"/>
  <c r="BI8" i="5"/>
  <c r="BJ8" i="5"/>
  <c r="BH9" i="5"/>
  <c r="BI9" i="5"/>
  <c r="BJ9" i="5"/>
  <c r="BH10" i="5"/>
  <c r="BI10" i="5"/>
  <c r="BJ10" i="5"/>
  <c r="BH11" i="5"/>
  <c r="BI11" i="5"/>
  <c r="BJ11" i="5"/>
  <c r="BH12" i="5"/>
  <c r="BI12" i="5"/>
  <c r="BJ12" i="5"/>
  <c r="BH13" i="5"/>
  <c r="BI13" i="5"/>
  <c r="BJ13" i="5"/>
  <c r="BH14" i="5"/>
  <c r="BI14" i="5"/>
  <c r="BJ14" i="5"/>
  <c r="BH15" i="5"/>
  <c r="BI15" i="5"/>
  <c r="BJ15" i="5"/>
  <c r="BH16" i="5"/>
  <c r="BI16" i="5"/>
  <c r="BJ16" i="5"/>
  <c r="BH17" i="5"/>
  <c r="BI17" i="5"/>
  <c r="BJ17" i="5"/>
  <c r="BH18" i="5"/>
  <c r="BI18" i="5"/>
  <c r="BJ18" i="5"/>
  <c r="BH19" i="5"/>
  <c r="BI19" i="5"/>
  <c r="BJ19" i="5"/>
  <c r="BH20" i="5"/>
  <c r="BI20" i="5"/>
  <c r="BJ20" i="5"/>
  <c r="BH21" i="5"/>
  <c r="BI21" i="5"/>
  <c r="BJ21" i="5"/>
  <c r="BH22" i="5"/>
  <c r="BI22" i="5"/>
  <c r="BJ22" i="5"/>
  <c r="BH23" i="5"/>
  <c r="BI23" i="5"/>
  <c r="BJ23" i="5"/>
  <c r="BH24" i="5"/>
  <c r="BI24" i="5"/>
  <c r="BJ24" i="5"/>
  <c r="BH25" i="5"/>
  <c r="BI25" i="5"/>
  <c r="BJ25" i="5"/>
  <c r="BH26" i="5"/>
  <c r="BI26" i="5"/>
  <c r="BJ26" i="5"/>
  <c r="BH27" i="5"/>
  <c r="BI27" i="5"/>
  <c r="BJ27" i="5"/>
  <c r="BH28" i="5"/>
  <c r="BI28" i="5"/>
  <c r="BJ28" i="5"/>
  <c r="BH29" i="5"/>
  <c r="BI29" i="5"/>
  <c r="BJ29" i="5"/>
  <c r="BH30" i="5"/>
  <c r="BI30" i="5"/>
  <c r="BJ30" i="5"/>
  <c r="BH31" i="5"/>
  <c r="BI31" i="5"/>
  <c r="BJ31" i="5"/>
  <c r="BH32" i="5"/>
  <c r="BI32" i="5"/>
  <c r="BJ32" i="5"/>
  <c r="BH33" i="5"/>
  <c r="BI33" i="5"/>
  <c r="BJ33" i="5"/>
  <c r="BH34" i="5"/>
  <c r="BI34" i="5"/>
  <c r="BJ34" i="5"/>
  <c r="BH35" i="5"/>
  <c r="BI35" i="5"/>
  <c r="BJ35" i="5"/>
  <c r="BH36" i="5"/>
  <c r="BI36" i="5"/>
  <c r="BJ36" i="5"/>
  <c r="BH37" i="5"/>
  <c r="BI37" i="5"/>
  <c r="BJ37" i="5"/>
  <c r="BH38" i="5"/>
  <c r="BI38" i="5"/>
  <c r="BJ38" i="5"/>
  <c r="BH39" i="5"/>
  <c r="BI39" i="5"/>
  <c r="BJ39" i="5"/>
  <c r="BH40" i="5"/>
  <c r="BI40" i="5"/>
  <c r="BJ40" i="5"/>
  <c r="BH41" i="5"/>
  <c r="BI41" i="5"/>
  <c r="BJ41" i="5"/>
  <c r="BH42" i="5"/>
  <c r="BI42" i="5"/>
  <c r="BJ42" i="5"/>
  <c r="BH43" i="5"/>
  <c r="BI43" i="5"/>
  <c r="BJ43" i="5"/>
  <c r="BH44" i="5"/>
  <c r="BI44" i="5"/>
  <c r="BJ44" i="5"/>
  <c r="BH45" i="5"/>
  <c r="BI45" i="5"/>
  <c r="BJ45" i="5"/>
  <c r="BH46" i="5"/>
  <c r="BI46" i="5"/>
  <c r="BJ46" i="5"/>
  <c r="BH47" i="5"/>
  <c r="BI47" i="5"/>
  <c r="BJ47" i="5"/>
  <c r="BH48" i="5"/>
  <c r="BI48" i="5"/>
  <c r="BJ48" i="5"/>
  <c r="BH49" i="5"/>
  <c r="BI49" i="5"/>
  <c r="BJ49" i="5"/>
  <c r="BH50" i="5"/>
  <c r="BI50" i="5"/>
  <c r="BJ50" i="5"/>
  <c r="BH51" i="5"/>
  <c r="BI51" i="5"/>
  <c r="BJ51" i="5"/>
  <c r="BH52" i="5"/>
  <c r="BI52" i="5"/>
  <c r="BJ52" i="5"/>
  <c r="BH53" i="5"/>
  <c r="BI53" i="5"/>
  <c r="BJ53" i="5"/>
  <c r="BH54" i="5"/>
  <c r="BI54" i="5"/>
  <c r="BJ54" i="5"/>
  <c r="BH55" i="5"/>
  <c r="BI55" i="5"/>
  <c r="BJ55" i="5"/>
  <c r="BH56" i="5"/>
  <c r="BI56" i="5"/>
  <c r="BJ56" i="5"/>
  <c r="BH57" i="5"/>
  <c r="BI57" i="5"/>
  <c r="BJ57" i="5"/>
  <c r="BH58" i="5"/>
  <c r="BI58" i="5"/>
  <c r="BJ58" i="5"/>
  <c r="BH59" i="5"/>
  <c r="BI59" i="5"/>
  <c r="BJ59" i="5"/>
  <c r="BH60" i="5"/>
  <c r="BI60" i="5"/>
  <c r="BJ60" i="5"/>
  <c r="BH61" i="5"/>
  <c r="BI61" i="5"/>
  <c r="BJ61" i="5"/>
  <c r="BH62" i="5"/>
  <c r="BI62" i="5"/>
  <c r="BJ62" i="5"/>
  <c r="BH63" i="5"/>
  <c r="BI63" i="5"/>
  <c r="BJ63" i="5"/>
  <c r="BH64" i="5"/>
  <c r="BI64" i="5"/>
  <c r="BJ64" i="5"/>
  <c r="BH65" i="5"/>
  <c r="BI65" i="5"/>
  <c r="BJ65" i="5"/>
  <c r="BH66" i="5"/>
  <c r="BI66" i="5"/>
  <c r="BJ66" i="5"/>
  <c r="BH67" i="5"/>
  <c r="BI67" i="5"/>
  <c r="BJ67" i="5"/>
  <c r="BH68" i="5"/>
  <c r="BI68" i="5"/>
  <c r="BJ68" i="5"/>
  <c r="BH69" i="5"/>
  <c r="BI69" i="5"/>
  <c r="BJ69" i="5"/>
  <c r="BH70" i="5"/>
  <c r="BI70" i="5"/>
  <c r="BJ70" i="5"/>
  <c r="BH71" i="5"/>
  <c r="BI71" i="5"/>
  <c r="BJ71" i="5"/>
  <c r="BH72" i="5"/>
  <c r="BI72" i="5"/>
  <c r="BJ72" i="5"/>
  <c r="BH73" i="5"/>
  <c r="BI73" i="5"/>
  <c r="BJ73" i="5"/>
  <c r="BH74" i="5"/>
  <c r="BI74" i="5"/>
  <c r="BJ74" i="5"/>
  <c r="BH75" i="5"/>
  <c r="BI75" i="5"/>
  <c r="BJ75" i="5"/>
  <c r="BH76" i="5"/>
  <c r="BI76" i="5"/>
  <c r="BJ76" i="5"/>
  <c r="BH77" i="5"/>
  <c r="BI77" i="5"/>
  <c r="BJ77" i="5"/>
  <c r="BH78" i="5"/>
  <c r="BI78" i="5"/>
  <c r="BJ78" i="5"/>
  <c r="BH79" i="5"/>
  <c r="BI79" i="5"/>
  <c r="BJ79" i="5"/>
  <c r="BH80" i="5"/>
  <c r="BI80" i="5"/>
  <c r="BJ80" i="5"/>
  <c r="BH81" i="5"/>
  <c r="BI81" i="5"/>
  <c r="BJ81" i="5"/>
  <c r="BH82" i="5"/>
  <c r="BI82" i="5"/>
  <c r="BJ82" i="5"/>
  <c r="BH83" i="5"/>
  <c r="BI83" i="5"/>
  <c r="BJ83" i="5"/>
  <c r="BH84" i="5"/>
  <c r="BI84" i="5"/>
  <c r="BJ84" i="5"/>
  <c r="BH85" i="5"/>
  <c r="BI85" i="5"/>
  <c r="BJ85" i="5"/>
  <c r="BH86" i="5"/>
  <c r="BI86" i="5"/>
  <c r="BJ86" i="5"/>
  <c r="BH87" i="5"/>
  <c r="BI87" i="5"/>
  <c r="BJ87" i="5"/>
  <c r="BH88" i="5"/>
  <c r="BI88" i="5"/>
  <c r="BJ88" i="5"/>
  <c r="BH89" i="5"/>
  <c r="BI89" i="5"/>
  <c r="BJ89" i="5"/>
  <c r="BH90" i="5"/>
  <c r="BI90" i="5"/>
  <c r="BJ90" i="5"/>
  <c r="BH91" i="5"/>
  <c r="BI91" i="5"/>
  <c r="BJ91" i="5"/>
  <c r="BH92" i="5"/>
  <c r="BI92" i="5"/>
  <c r="BJ92" i="5"/>
  <c r="BH93" i="5"/>
  <c r="BI93" i="5"/>
  <c r="BJ93" i="5"/>
  <c r="BH94" i="5"/>
  <c r="BI94" i="5"/>
  <c r="BJ94" i="5"/>
  <c r="BH95" i="5"/>
  <c r="BI95" i="5"/>
  <c r="BJ95" i="5"/>
  <c r="BH96" i="5"/>
  <c r="BI96" i="5"/>
  <c r="BJ96" i="5"/>
  <c r="BH97" i="5"/>
  <c r="BI97" i="5"/>
  <c r="BJ97" i="5"/>
  <c r="BH98" i="5"/>
  <c r="BI98" i="5"/>
  <c r="BJ98" i="5"/>
  <c r="BH99" i="5"/>
  <c r="BI99" i="5"/>
  <c r="BJ99" i="5"/>
  <c r="BH100" i="5"/>
  <c r="BI100" i="5"/>
  <c r="BJ100" i="5"/>
  <c r="BH101" i="5"/>
  <c r="BI101" i="5"/>
  <c r="BJ101" i="5"/>
  <c r="BH102" i="5"/>
  <c r="BI102" i="5"/>
  <c r="BJ102" i="5"/>
  <c r="BH103" i="5"/>
  <c r="BI103" i="5"/>
  <c r="BJ103" i="5"/>
  <c r="BH104" i="5"/>
  <c r="BI104" i="5"/>
  <c r="BJ104" i="5"/>
  <c r="BH105" i="5"/>
  <c r="BI105" i="5"/>
  <c r="BJ105" i="5"/>
  <c r="BH106" i="5"/>
  <c r="BI106" i="5"/>
  <c r="BJ106" i="5"/>
  <c r="BH107" i="5"/>
  <c r="BI107" i="5"/>
  <c r="BJ107" i="5"/>
  <c r="BH108" i="5"/>
  <c r="BI108" i="5"/>
  <c r="BJ108" i="5"/>
  <c r="BH109" i="5"/>
  <c r="BI109" i="5"/>
  <c r="BJ109" i="5"/>
  <c r="BH110" i="5"/>
  <c r="BI110" i="5"/>
  <c r="BJ110" i="5"/>
  <c r="BH111" i="5"/>
  <c r="BI111" i="5"/>
  <c r="BJ111" i="5"/>
  <c r="BH112" i="5"/>
  <c r="BI112" i="5"/>
  <c r="BJ112" i="5"/>
  <c r="BH113" i="5"/>
  <c r="BI113" i="5"/>
  <c r="BJ113" i="5"/>
  <c r="BH114" i="5"/>
  <c r="BI114" i="5"/>
  <c r="BJ114" i="5"/>
  <c r="BH115" i="5"/>
  <c r="BI115" i="5"/>
  <c r="BJ115" i="5"/>
  <c r="BH116" i="5"/>
  <c r="BI116" i="5"/>
  <c r="BJ116" i="5"/>
  <c r="BH117" i="5"/>
  <c r="BI117" i="5"/>
  <c r="BJ117" i="5"/>
  <c r="BH118" i="5"/>
  <c r="BI118" i="5"/>
  <c r="BJ118" i="5"/>
  <c r="BH119" i="5"/>
  <c r="BI119" i="5"/>
  <c r="BJ119" i="5"/>
  <c r="BH120" i="5"/>
  <c r="BI120" i="5"/>
  <c r="BJ120" i="5"/>
  <c r="BH121" i="5"/>
  <c r="BI121" i="5"/>
  <c r="BJ121" i="5"/>
  <c r="BH122" i="5"/>
  <c r="BI122" i="5"/>
  <c r="BJ122" i="5"/>
  <c r="BH123" i="5"/>
  <c r="BI123" i="5"/>
  <c r="BJ123" i="5"/>
  <c r="BH124" i="5"/>
  <c r="BI124" i="5"/>
  <c r="BJ124" i="5"/>
  <c r="BH125" i="5"/>
  <c r="BI125" i="5"/>
  <c r="BJ125" i="5"/>
  <c r="BH126" i="5"/>
  <c r="BI126" i="5"/>
  <c r="BJ126" i="5"/>
  <c r="BH127" i="5"/>
  <c r="BI127" i="5"/>
  <c r="BJ127" i="5"/>
  <c r="BH128" i="5"/>
  <c r="BI128" i="5"/>
  <c r="BJ128" i="5"/>
  <c r="BH129" i="5"/>
  <c r="BI129" i="5"/>
  <c r="BJ129" i="5"/>
  <c r="BH130" i="5"/>
  <c r="BI130" i="5"/>
  <c r="BJ130" i="5"/>
  <c r="BH131" i="5"/>
  <c r="BI131" i="5"/>
  <c r="BJ131" i="5"/>
  <c r="BH132" i="5"/>
  <c r="BI132" i="5"/>
  <c r="BJ132" i="5"/>
  <c r="BH133" i="5"/>
  <c r="BI133" i="5"/>
  <c r="BJ133" i="5"/>
  <c r="BH134" i="5"/>
  <c r="BI134" i="5"/>
  <c r="BJ134" i="5"/>
  <c r="BH135" i="5"/>
  <c r="BI135" i="5"/>
  <c r="BJ135" i="5"/>
  <c r="BH136" i="5"/>
  <c r="BI136" i="5"/>
  <c r="BJ136" i="5"/>
  <c r="BH137" i="5"/>
  <c r="BI137" i="5"/>
  <c r="BJ137" i="5"/>
  <c r="BH138" i="5"/>
  <c r="BI138" i="5"/>
  <c r="BJ138" i="5"/>
  <c r="BH139" i="5"/>
  <c r="BI139" i="5"/>
  <c r="BJ139" i="5"/>
  <c r="BH140" i="5"/>
  <c r="BI140" i="5"/>
  <c r="BJ140" i="5"/>
  <c r="BH141" i="5"/>
  <c r="BI141" i="5"/>
  <c r="BJ141" i="5"/>
  <c r="BH142" i="5"/>
  <c r="BI142" i="5"/>
  <c r="BJ142" i="5"/>
  <c r="BH143" i="5"/>
  <c r="BI143" i="5"/>
  <c r="BJ143" i="5"/>
  <c r="BH144" i="5"/>
  <c r="BI144" i="5"/>
  <c r="BJ144" i="5"/>
  <c r="BH145" i="5"/>
  <c r="BI145" i="5"/>
  <c r="BJ145" i="5"/>
  <c r="BH146" i="5"/>
  <c r="BI146" i="5"/>
  <c r="BJ146" i="5"/>
  <c r="BH147" i="5"/>
  <c r="BI147" i="5"/>
  <c r="BJ147" i="5"/>
  <c r="BH148" i="5"/>
  <c r="BI148" i="5"/>
  <c r="BJ148" i="5"/>
  <c r="BH149" i="5"/>
  <c r="BI149" i="5"/>
  <c r="BJ149" i="5"/>
  <c r="BH150" i="5"/>
  <c r="BI150" i="5"/>
  <c r="BJ150" i="5"/>
  <c r="BH151" i="5"/>
  <c r="BI151" i="5"/>
  <c r="BJ151" i="5"/>
  <c r="BH152" i="5"/>
  <c r="BI152" i="5"/>
  <c r="BJ152" i="5"/>
  <c r="BH153" i="5"/>
  <c r="BI153" i="5"/>
  <c r="BJ153" i="5"/>
  <c r="BH154" i="5"/>
  <c r="BI154" i="5"/>
  <c r="BJ154" i="5"/>
  <c r="BH155" i="5"/>
  <c r="BI155" i="5"/>
  <c r="BJ155" i="5"/>
  <c r="BH156" i="5"/>
  <c r="BI156" i="5"/>
  <c r="BJ156" i="5"/>
  <c r="BH157" i="5"/>
  <c r="BI157" i="5"/>
  <c r="BJ157" i="5"/>
  <c r="BH158" i="5"/>
  <c r="BI158" i="5"/>
  <c r="BJ158" i="5"/>
  <c r="BH159" i="5"/>
  <c r="BI159" i="5"/>
  <c r="BJ159" i="5"/>
  <c r="BH160" i="5"/>
  <c r="BI160" i="5"/>
  <c r="BJ160" i="5"/>
  <c r="BH161" i="5"/>
  <c r="BI161" i="5"/>
  <c r="BJ161" i="5"/>
  <c r="BH162" i="5"/>
  <c r="BI162" i="5"/>
  <c r="BJ162" i="5"/>
  <c r="BH163" i="5"/>
  <c r="BI163" i="5"/>
  <c r="BJ163" i="5"/>
  <c r="BH164" i="5"/>
  <c r="BI164" i="5"/>
  <c r="BJ164" i="5"/>
  <c r="BH165" i="5"/>
  <c r="BI165" i="5"/>
  <c r="BJ165" i="5"/>
  <c r="BH166" i="5"/>
  <c r="BI166" i="5"/>
  <c r="BJ166" i="5"/>
  <c r="BH167" i="5"/>
  <c r="BI167" i="5"/>
  <c r="BJ167" i="5"/>
  <c r="BH168" i="5"/>
  <c r="BI168" i="5"/>
  <c r="BJ168" i="5"/>
  <c r="BH169" i="5"/>
  <c r="BI169" i="5"/>
  <c r="BJ169" i="5"/>
  <c r="BH170" i="5"/>
  <c r="BI170" i="5"/>
  <c r="BJ170" i="5"/>
  <c r="BH171" i="5"/>
  <c r="BI171" i="5"/>
  <c r="BJ171" i="5"/>
  <c r="BH172" i="5"/>
  <c r="BI172" i="5"/>
  <c r="BJ172" i="5"/>
  <c r="BH173" i="5"/>
  <c r="BI173" i="5"/>
  <c r="BJ173" i="5"/>
  <c r="BH174" i="5"/>
  <c r="BI174" i="5"/>
  <c r="BJ174" i="5"/>
  <c r="BH175" i="5"/>
  <c r="BI175" i="5"/>
  <c r="BJ175" i="5"/>
  <c r="BH176" i="5"/>
  <c r="BI176" i="5"/>
  <c r="BJ176" i="5"/>
  <c r="BH177" i="5"/>
  <c r="BI177" i="5"/>
  <c r="BJ177" i="5"/>
  <c r="BH178" i="5"/>
  <c r="BI178" i="5"/>
  <c r="BJ178" i="5"/>
  <c r="BH179" i="5"/>
  <c r="BI179" i="5"/>
  <c r="BJ179" i="5"/>
  <c r="BH180" i="5"/>
  <c r="BI180" i="5"/>
  <c r="BJ180" i="5"/>
  <c r="BH181" i="5"/>
  <c r="BI181" i="5"/>
  <c r="BJ181" i="5"/>
  <c r="BH182" i="5"/>
  <c r="BI182" i="5"/>
  <c r="BJ182" i="5"/>
  <c r="BH183" i="5"/>
  <c r="BI183" i="5"/>
  <c r="BJ183" i="5"/>
  <c r="BH184" i="5"/>
  <c r="BI184" i="5"/>
  <c r="BJ184" i="5"/>
  <c r="BH185" i="5"/>
  <c r="BI185" i="5"/>
  <c r="BJ185" i="5"/>
  <c r="BH186" i="5"/>
  <c r="BI186" i="5"/>
  <c r="BJ186" i="5"/>
  <c r="BH187" i="5"/>
  <c r="BI187" i="5"/>
  <c r="BJ187" i="5"/>
  <c r="BH188" i="5"/>
  <c r="BI188" i="5"/>
  <c r="BJ188" i="5"/>
  <c r="BH189" i="5"/>
  <c r="BI189" i="5"/>
  <c r="BJ189" i="5"/>
  <c r="BH190" i="5"/>
  <c r="BI190" i="5"/>
  <c r="BJ190" i="5"/>
  <c r="BH191" i="5"/>
  <c r="BI191" i="5"/>
  <c r="BJ191" i="5"/>
  <c r="BH192" i="5"/>
  <c r="BI192" i="5"/>
  <c r="BJ192" i="5"/>
  <c r="BH193" i="5"/>
  <c r="BI193" i="5"/>
  <c r="BJ193" i="5"/>
  <c r="BH194" i="5"/>
  <c r="BI194" i="5"/>
  <c r="BJ194" i="5"/>
  <c r="BH195" i="5"/>
  <c r="BI195" i="5"/>
  <c r="BJ195" i="5"/>
  <c r="BH196" i="5"/>
  <c r="BI196" i="5"/>
  <c r="BJ196" i="5"/>
  <c r="BH197" i="5"/>
  <c r="BI197" i="5"/>
  <c r="BJ197" i="5"/>
  <c r="BH198" i="5"/>
  <c r="BI198" i="5"/>
  <c r="BJ198" i="5"/>
  <c r="BH199" i="5"/>
  <c r="BI199" i="5"/>
  <c r="BJ199" i="5"/>
  <c r="BH200" i="5"/>
  <c r="BI200" i="5"/>
  <c r="BJ200" i="5"/>
  <c r="BH201" i="5"/>
  <c r="BI201" i="5"/>
  <c r="BJ201" i="5"/>
  <c r="BH202" i="5"/>
  <c r="BI202" i="5"/>
  <c r="BJ202" i="5"/>
  <c r="BH203" i="5"/>
  <c r="BI203" i="5"/>
  <c r="BJ203" i="5"/>
  <c r="BH204" i="5"/>
  <c r="BI204" i="5"/>
  <c r="BJ204" i="5"/>
  <c r="BH205" i="5"/>
  <c r="BI205" i="5"/>
  <c r="BJ205" i="5"/>
  <c r="BH206" i="5"/>
  <c r="BI206" i="5"/>
  <c r="BJ206" i="5"/>
  <c r="BH207" i="5"/>
  <c r="BI207" i="5"/>
  <c r="BJ207" i="5"/>
  <c r="BH208" i="5"/>
  <c r="BI208" i="5"/>
  <c r="BJ208" i="5"/>
  <c r="BH209" i="5"/>
  <c r="BI209" i="5"/>
  <c r="BJ209" i="5"/>
  <c r="BH210" i="5"/>
  <c r="BI210" i="5"/>
  <c r="BJ210" i="5"/>
  <c r="BH211" i="5"/>
  <c r="BI211" i="5"/>
  <c r="BJ211" i="5"/>
  <c r="BH212" i="5"/>
  <c r="BI212" i="5"/>
  <c r="BJ212" i="5"/>
  <c r="BH213" i="5"/>
  <c r="BI213" i="5"/>
  <c r="BJ213" i="5"/>
  <c r="BH214" i="5"/>
  <c r="BI214" i="5"/>
  <c r="BJ214" i="5"/>
  <c r="BH215" i="5"/>
  <c r="BI215" i="5"/>
  <c r="BJ215" i="5"/>
  <c r="BH216" i="5"/>
  <c r="BI216" i="5"/>
  <c r="BJ216" i="5"/>
  <c r="BH217" i="5"/>
  <c r="BI217" i="5"/>
  <c r="BJ217" i="5"/>
  <c r="BH218" i="5"/>
  <c r="BI218" i="5"/>
  <c r="BJ218" i="5"/>
  <c r="BH219" i="5"/>
  <c r="BI219" i="5"/>
  <c r="BJ219" i="5"/>
  <c r="BH220" i="5"/>
  <c r="BI220" i="5"/>
  <c r="BJ220" i="5"/>
  <c r="BH221" i="5"/>
  <c r="BI221" i="5"/>
  <c r="BJ221" i="5"/>
  <c r="BH222" i="5"/>
  <c r="BI222" i="5"/>
  <c r="BJ222" i="5"/>
  <c r="BH223" i="5"/>
  <c r="BI223" i="5"/>
  <c r="BJ223" i="5"/>
  <c r="BH224" i="5"/>
  <c r="BI224" i="5"/>
  <c r="BJ224" i="5"/>
  <c r="BH225" i="5"/>
  <c r="BI225" i="5"/>
  <c r="BJ225" i="5"/>
  <c r="BH226" i="5"/>
  <c r="BI226" i="5"/>
  <c r="BJ226" i="5"/>
  <c r="BH227" i="5"/>
  <c r="BI227" i="5"/>
  <c r="BJ227" i="5"/>
  <c r="BH228" i="5"/>
  <c r="BI228" i="5"/>
  <c r="BJ228" i="5"/>
  <c r="BH229" i="5"/>
  <c r="BI229" i="5"/>
  <c r="BJ229" i="5"/>
  <c r="BH230" i="5"/>
  <c r="BI230" i="5"/>
  <c r="BJ230" i="5"/>
  <c r="BH231" i="5"/>
  <c r="BI231" i="5"/>
  <c r="BJ231" i="5"/>
  <c r="BH232" i="5"/>
  <c r="BI232" i="5"/>
  <c r="BJ232" i="5"/>
  <c r="BH233" i="5"/>
  <c r="BI233" i="5"/>
  <c r="BJ233" i="5"/>
  <c r="BH234" i="5"/>
  <c r="BI234" i="5"/>
  <c r="BJ234" i="5"/>
  <c r="BH235" i="5"/>
  <c r="BI235" i="5"/>
  <c r="BJ235" i="5"/>
  <c r="BH236" i="5"/>
  <c r="BI236" i="5"/>
  <c r="BJ236" i="5"/>
  <c r="BH237" i="5"/>
  <c r="BI237" i="5"/>
  <c r="BJ237" i="5"/>
  <c r="BH238" i="5"/>
  <c r="BI238" i="5"/>
  <c r="BJ238" i="5"/>
  <c r="BH239" i="5"/>
  <c r="BI239" i="5"/>
  <c r="BJ239" i="5"/>
  <c r="BH240" i="5"/>
  <c r="BI240" i="5"/>
  <c r="BJ240" i="5"/>
  <c r="BH241" i="5"/>
  <c r="BI241" i="5"/>
  <c r="BJ241" i="5"/>
  <c r="BH242" i="5"/>
  <c r="BI242" i="5"/>
  <c r="BJ242" i="5"/>
  <c r="BH243" i="5"/>
  <c r="BI243" i="5"/>
  <c r="BJ243" i="5"/>
  <c r="BH244" i="5"/>
  <c r="BI244" i="5"/>
  <c r="BJ244" i="5"/>
  <c r="BH245" i="5"/>
  <c r="BI245" i="5"/>
  <c r="BJ245" i="5"/>
  <c r="BH246" i="5"/>
  <c r="BI246" i="5"/>
  <c r="BJ246" i="5"/>
  <c r="BH247" i="5"/>
  <c r="BI247" i="5"/>
  <c r="BJ247" i="5"/>
  <c r="BH248" i="5"/>
  <c r="BI248" i="5"/>
  <c r="BJ248" i="5"/>
  <c r="BH249" i="5"/>
  <c r="BI249" i="5"/>
  <c r="BJ249" i="5"/>
  <c r="BH250" i="5"/>
  <c r="BI250" i="5"/>
  <c r="BJ250" i="5"/>
  <c r="BH251" i="5"/>
  <c r="BI251" i="5"/>
  <c r="BJ251" i="5"/>
  <c r="BH252" i="5"/>
  <c r="BI252" i="5"/>
  <c r="BJ252" i="5"/>
  <c r="BH253" i="5"/>
  <c r="BI253" i="5"/>
  <c r="BJ253" i="5"/>
  <c r="BH254" i="5"/>
  <c r="BI254" i="5"/>
  <c r="BJ254" i="5"/>
  <c r="BH255" i="5"/>
  <c r="BI255" i="5"/>
  <c r="BJ255" i="5"/>
  <c r="BH256" i="5"/>
  <c r="BI256" i="5"/>
  <c r="BJ256" i="5"/>
  <c r="BH257" i="5"/>
  <c r="BI257" i="5"/>
  <c r="BJ257" i="5"/>
  <c r="BH258" i="5"/>
  <c r="BI258" i="5"/>
  <c r="BJ258" i="5"/>
  <c r="BH259" i="5"/>
  <c r="BI259" i="5"/>
  <c r="BJ259" i="5"/>
  <c r="BH260" i="5"/>
  <c r="BI260" i="5"/>
  <c r="BJ260" i="5"/>
  <c r="BH261" i="5"/>
  <c r="BI261" i="5"/>
  <c r="BJ261" i="5"/>
  <c r="BH262" i="5"/>
  <c r="BI262" i="5"/>
  <c r="BJ262" i="5"/>
  <c r="BH263" i="5"/>
  <c r="BI263" i="5"/>
  <c r="BJ263" i="5"/>
  <c r="BH264" i="5"/>
  <c r="BI264" i="5"/>
  <c r="BJ264" i="5"/>
  <c r="BH265" i="5"/>
  <c r="BI265" i="5"/>
  <c r="BJ265" i="5"/>
  <c r="BH266" i="5"/>
  <c r="BI266" i="5"/>
  <c r="BJ266" i="5"/>
  <c r="BH267" i="5"/>
  <c r="BI267" i="5"/>
  <c r="BJ267" i="5"/>
  <c r="BH268" i="5"/>
  <c r="BI268" i="5"/>
  <c r="BJ268" i="5"/>
  <c r="BH269" i="5"/>
  <c r="BI269" i="5"/>
  <c r="BJ269" i="5"/>
  <c r="BH270" i="5"/>
  <c r="BI270" i="5"/>
  <c r="BJ270" i="5"/>
  <c r="BH271" i="5"/>
  <c r="BI271" i="5"/>
  <c r="BJ271" i="5"/>
  <c r="BH272" i="5"/>
  <c r="BI272" i="5"/>
  <c r="BJ272" i="5"/>
  <c r="BH273" i="5"/>
  <c r="BI273" i="5"/>
  <c r="BJ273" i="5"/>
  <c r="BH274" i="5"/>
  <c r="BI274" i="5"/>
  <c r="BJ274" i="5"/>
  <c r="BH275" i="5"/>
  <c r="BI275" i="5"/>
  <c r="BJ275" i="5"/>
  <c r="BH276" i="5"/>
  <c r="BI276" i="5"/>
  <c r="BJ276" i="5"/>
  <c r="BH277" i="5"/>
  <c r="BI277" i="5"/>
  <c r="BJ277" i="5"/>
  <c r="BH278" i="5"/>
  <c r="BI278" i="5"/>
  <c r="BJ278" i="5"/>
  <c r="BH279" i="5"/>
  <c r="BI279" i="5"/>
  <c r="BJ279" i="5"/>
  <c r="BH280" i="5"/>
  <c r="BI280" i="5"/>
  <c r="BJ280" i="5"/>
  <c r="BH281" i="5"/>
  <c r="BI281" i="5"/>
  <c r="BJ281" i="5"/>
  <c r="BH282" i="5"/>
  <c r="BI282" i="5"/>
  <c r="BJ282" i="5"/>
  <c r="BH283" i="5"/>
  <c r="BI283" i="5"/>
  <c r="BJ283" i="5"/>
  <c r="BH284" i="5"/>
  <c r="BI284" i="5"/>
  <c r="BJ284" i="5"/>
  <c r="BH285" i="5"/>
  <c r="BI285" i="5"/>
  <c r="BJ285" i="5"/>
  <c r="BH286" i="5"/>
  <c r="BI286" i="5"/>
  <c r="BJ286" i="5"/>
  <c r="BH287" i="5"/>
  <c r="BI287" i="5"/>
  <c r="BJ287" i="5"/>
  <c r="BH288" i="5"/>
  <c r="BI288" i="5"/>
  <c r="BJ288" i="5"/>
  <c r="BH289" i="5"/>
  <c r="BI289" i="5"/>
  <c r="BJ289" i="5"/>
  <c r="BH290" i="5"/>
  <c r="BI290" i="5"/>
  <c r="BJ290" i="5"/>
  <c r="BH291" i="5"/>
  <c r="BI291" i="5"/>
  <c r="BJ291" i="5"/>
  <c r="BH292" i="5"/>
  <c r="BI292" i="5"/>
  <c r="BJ292" i="5"/>
  <c r="BH293" i="5"/>
  <c r="BI293" i="5"/>
  <c r="BJ293" i="5"/>
  <c r="BH294" i="5"/>
  <c r="BI294" i="5"/>
  <c r="BJ294" i="5"/>
  <c r="BH295" i="5"/>
  <c r="BI295" i="5"/>
  <c r="BJ295" i="5"/>
  <c r="BH296" i="5"/>
  <c r="BI296" i="5"/>
  <c r="BJ296" i="5"/>
  <c r="BH297" i="5"/>
  <c r="BI297" i="5"/>
  <c r="BJ297" i="5"/>
  <c r="BH298" i="5"/>
  <c r="BI298" i="5"/>
  <c r="BJ298" i="5"/>
  <c r="BH299" i="5"/>
  <c r="BI299" i="5"/>
  <c r="BJ299" i="5"/>
  <c r="BH300" i="5"/>
  <c r="BI300" i="5"/>
  <c r="BJ300" i="5"/>
  <c r="BH301" i="5"/>
  <c r="BI301" i="5"/>
  <c r="BJ301" i="5"/>
  <c r="BH302" i="5"/>
  <c r="BI302" i="5"/>
  <c r="BJ302" i="5"/>
  <c r="BH303" i="5"/>
  <c r="BI303" i="5"/>
  <c r="BJ303" i="5"/>
  <c r="BH304" i="5"/>
  <c r="BI304" i="5"/>
  <c r="BJ304" i="5"/>
  <c r="BH305" i="5"/>
  <c r="BI305" i="5"/>
  <c r="BJ305" i="5"/>
  <c r="BH306" i="5"/>
  <c r="BI306" i="5"/>
  <c r="BJ306" i="5"/>
  <c r="BH307" i="5"/>
  <c r="BI307" i="5"/>
  <c r="BJ307" i="5"/>
  <c r="BH308" i="5"/>
  <c r="BI308" i="5"/>
  <c r="BJ308" i="5"/>
  <c r="BH309" i="5"/>
  <c r="BI309" i="5"/>
  <c r="BJ309" i="5"/>
  <c r="BH310" i="5"/>
  <c r="BI310" i="5"/>
  <c r="BJ310" i="5"/>
  <c r="BH311" i="5"/>
  <c r="BI311" i="5"/>
  <c r="BJ311" i="5"/>
  <c r="BH312" i="5"/>
  <c r="BI312" i="5"/>
  <c r="BJ312" i="5"/>
  <c r="BH313" i="5"/>
  <c r="BI313" i="5"/>
  <c r="BJ313" i="5"/>
  <c r="BH314" i="5"/>
  <c r="BI314" i="5"/>
  <c r="BJ314" i="5"/>
  <c r="BH315" i="5"/>
  <c r="BI315" i="5"/>
  <c r="BJ315" i="5"/>
  <c r="BH316" i="5"/>
  <c r="BI316" i="5"/>
  <c r="BJ316" i="5"/>
  <c r="BH317" i="5"/>
  <c r="BI317" i="5"/>
  <c r="BJ317" i="5"/>
  <c r="BH318" i="5"/>
  <c r="BI318" i="5"/>
  <c r="BJ318" i="5"/>
  <c r="BH319" i="5"/>
  <c r="BI319" i="5"/>
  <c r="BJ319" i="5"/>
  <c r="BH320" i="5"/>
  <c r="BI320" i="5"/>
  <c r="BJ320" i="5"/>
  <c r="BH321" i="5"/>
  <c r="BI321" i="5"/>
  <c r="BJ321" i="5"/>
  <c r="BH322" i="5"/>
  <c r="BI322" i="5"/>
  <c r="BJ322" i="5"/>
  <c r="BH323" i="5"/>
  <c r="BI323" i="5"/>
  <c r="BJ323" i="5"/>
  <c r="BH324" i="5"/>
  <c r="BI324" i="5"/>
  <c r="BJ324" i="5"/>
  <c r="BH325" i="5"/>
  <c r="BI325" i="5"/>
  <c r="BJ325" i="5"/>
  <c r="BH326" i="5"/>
  <c r="BI326" i="5"/>
  <c r="BJ326" i="5"/>
  <c r="BH327" i="5"/>
  <c r="BI327" i="5"/>
  <c r="BJ327" i="5"/>
  <c r="BH328" i="5"/>
  <c r="BI328" i="5"/>
  <c r="BJ328" i="5"/>
  <c r="BH329" i="5"/>
  <c r="BI329" i="5"/>
  <c r="BJ329" i="5"/>
  <c r="BH330" i="5"/>
  <c r="BI330" i="5"/>
  <c r="BJ330" i="5"/>
  <c r="BH331" i="5"/>
  <c r="BI331" i="5"/>
  <c r="BJ331" i="5"/>
  <c r="BH332" i="5"/>
  <c r="BI332" i="5"/>
  <c r="BJ332" i="5"/>
  <c r="BH333" i="5"/>
  <c r="BI333" i="5"/>
  <c r="BJ333" i="5"/>
  <c r="BH334" i="5"/>
  <c r="BI334" i="5"/>
  <c r="BJ334" i="5"/>
  <c r="BH335" i="5"/>
  <c r="BI335" i="5"/>
  <c r="BJ335" i="5"/>
  <c r="BH336" i="5"/>
  <c r="BI336" i="5"/>
  <c r="BJ336" i="5"/>
  <c r="BH337" i="5"/>
  <c r="BI337" i="5"/>
  <c r="BJ337" i="5"/>
  <c r="BH338" i="5"/>
  <c r="BI338" i="5"/>
  <c r="BJ338" i="5"/>
  <c r="BH339" i="5"/>
  <c r="BI339" i="5"/>
  <c r="BJ339" i="5"/>
  <c r="BH340" i="5"/>
  <c r="BI340" i="5"/>
  <c r="BJ340" i="5"/>
  <c r="BH341" i="5"/>
  <c r="BI341" i="5"/>
  <c r="BJ341" i="5"/>
  <c r="BH342" i="5"/>
  <c r="BI342" i="5"/>
  <c r="BJ342" i="5"/>
  <c r="BH343" i="5"/>
  <c r="BI343" i="5"/>
  <c r="BJ343" i="5"/>
  <c r="BH344" i="5"/>
  <c r="BI344" i="5"/>
  <c r="BJ344" i="5"/>
  <c r="BH345" i="5"/>
  <c r="BI345" i="5"/>
  <c r="BJ345" i="5"/>
  <c r="BH346" i="5"/>
  <c r="BI346" i="5"/>
  <c r="BJ346" i="5"/>
  <c r="BH347" i="5"/>
  <c r="BI347" i="5"/>
  <c r="BJ347" i="5"/>
  <c r="BH348" i="5"/>
  <c r="BI348" i="5"/>
  <c r="BJ348" i="5"/>
  <c r="BH349" i="5"/>
  <c r="BI349" i="5"/>
  <c r="BJ349" i="5"/>
  <c r="BH350" i="5"/>
  <c r="BI350" i="5"/>
  <c r="BJ350" i="5"/>
  <c r="BH351" i="5"/>
  <c r="BI351" i="5"/>
  <c r="BJ351" i="5"/>
  <c r="BH352" i="5"/>
  <c r="BI352" i="5"/>
  <c r="BJ352" i="5"/>
  <c r="BH353" i="5"/>
  <c r="BI353" i="5"/>
  <c r="BJ353" i="5"/>
  <c r="BH354" i="5"/>
  <c r="BI354" i="5"/>
  <c r="BJ354" i="5"/>
  <c r="BH355" i="5"/>
  <c r="BI355" i="5"/>
  <c r="BJ355" i="5"/>
  <c r="BH356" i="5"/>
  <c r="BI356" i="5"/>
  <c r="BJ356" i="5"/>
  <c r="BH357" i="5"/>
  <c r="BI357" i="5"/>
  <c r="BJ357" i="5"/>
  <c r="BH358" i="5"/>
  <c r="BI358" i="5"/>
  <c r="BJ358" i="5"/>
  <c r="BH359" i="5"/>
  <c r="BI359" i="5"/>
  <c r="BJ359" i="5"/>
  <c r="BH360" i="5"/>
  <c r="BI360" i="5"/>
  <c r="BJ360" i="5"/>
  <c r="BH361" i="5"/>
  <c r="BI361" i="5"/>
  <c r="BJ361" i="5"/>
  <c r="BH362" i="5"/>
  <c r="BI362" i="5"/>
  <c r="BJ362" i="5"/>
  <c r="BH363" i="5"/>
  <c r="BI363" i="5"/>
  <c r="BJ363" i="5"/>
  <c r="BH364" i="5"/>
  <c r="BI364" i="5"/>
  <c r="BJ364" i="5"/>
  <c r="BH365" i="5"/>
  <c r="BI365" i="5"/>
  <c r="BJ365" i="5"/>
  <c r="BH366" i="5"/>
  <c r="BI366" i="5"/>
  <c r="BJ366" i="5"/>
  <c r="BH367" i="5"/>
  <c r="BI367" i="5"/>
  <c r="BJ367" i="5"/>
  <c r="BH368" i="5"/>
  <c r="BI368" i="5"/>
  <c r="BJ368" i="5"/>
  <c r="BH369" i="5"/>
  <c r="BI369" i="5"/>
  <c r="BJ369" i="5"/>
  <c r="BH370" i="5"/>
  <c r="BI370" i="5"/>
  <c r="BJ370" i="5"/>
  <c r="BH371" i="5"/>
  <c r="BI371" i="5"/>
  <c r="BJ371" i="5"/>
  <c r="BH372" i="5"/>
  <c r="BI372" i="5"/>
  <c r="BJ372" i="5"/>
  <c r="BH373" i="5"/>
  <c r="BI373" i="5"/>
  <c r="BJ373" i="5"/>
  <c r="BH374" i="5"/>
  <c r="BI374" i="5"/>
  <c r="BJ374" i="5"/>
  <c r="BH375" i="5"/>
  <c r="BI375" i="5"/>
  <c r="BJ375" i="5"/>
  <c r="BH376" i="5"/>
  <c r="BI376" i="5"/>
  <c r="BJ376" i="5"/>
  <c r="BH377" i="5"/>
  <c r="BI377" i="5"/>
  <c r="BJ377" i="5"/>
  <c r="BH378" i="5"/>
  <c r="BI378" i="5"/>
  <c r="BJ378" i="5"/>
  <c r="BH379" i="5"/>
  <c r="BI379" i="5"/>
  <c r="BJ379" i="5"/>
  <c r="BH380" i="5"/>
  <c r="BI380" i="5"/>
  <c r="BJ380" i="5"/>
  <c r="BH381" i="5"/>
  <c r="BI381" i="5"/>
  <c r="BJ381" i="5"/>
  <c r="BH382" i="5"/>
  <c r="BI382" i="5"/>
  <c r="BJ382" i="5"/>
  <c r="BH383" i="5"/>
  <c r="BI383" i="5"/>
  <c r="BJ383" i="5"/>
  <c r="BH384" i="5"/>
  <c r="BI384" i="5"/>
  <c r="BJ384" i="5"/>
  <c r="BH385" i="5"/>
  <c r="BI385" i="5"/>
  <c r="BJ385" i="5"/>
  <c r="BH386" i="5"/>
  <c r="BI386" i="5"/>
  <c r="BJ386" i="5"/>
  <c r="BH387" i="5"/>
  <c r="BI387" i="5"/>
  <c r="BJ387" i="5"/>
  <c r="BH388" i="5"/>
  <c r="BI388" i="5"/>
  <c r="BJ388" i="5"/>
  <c r="BH389" i="5"/>
  <c r="BI389" i="5"/>
  <c r="BJ389" i="5"/>
  <c r="BH390" i="5"/>
  <c r="BI390" i="5"/>
  <c r="BJ390" i="5"/>
  <c r="BH391" i="5"/>
  <c r="BI391" i="5"/>
  <c r="BJ391" i="5"/>
  <c r="BH392" i="5"/>
  <c r="BI392" i="5"/>
  <c r="BJ392" i="5"/>
  <c r="BH393" i="5"/>
  <c r="BI393" i="5"/>
  <c r="BJ393" i="5"/>
  <c r="BH394" i="5"/>
  <c r="BI394" i="5"/>
  <c r="BJ394" i="5"/>
  <c r="BH395" i="5"/>
  <c r="BI395" i="5"/>
  <c r="BJ395" i="5"/>
  <c r="BH396" i="5"/>
  <c r="BI396" i="5"/>
  <c r="BJ396" i="5"/>
  <c r="BH397" i="5"/>
  <c r="BI397" i="5"/>
  <c r="BJ397" i="5"/>
  <c r="BH398" i="5"/>
  <c r="BI398" i="5"/>
  <c r="BJ398" i="5"/>
  <c r="BH399" i="5"/>
  <c r="BI399" i="5"/>
  <c r="BJ399" i="5"/>
  <c r="BH400" i="5"/>
  <c r="BI400" i="5"/>
  <c r="BJ400" i="5"/>
  <c r="BH401" i="5"/>
  <c r="BI401" i="5"/>
  <c r="BJ401" i="5"/>
  <c r="BH402" i="5"/>
  <c r="BI402" i="5"/>
  <c r="BJ402" i="5"/>
  <c r="BH403" i="5"/>
  <c r="BI403" i="5"/>
  <c r="BJ403" i="5"/>
  <c r="BH404" i="5"/>
  <c r="BI404" i="5"/>
  <c r="BJ404" i="5"/>
  <c r="BH405" i="5"/>
  <c r="BI405" i="5"/>
  <c r="BJ405" i="5"/>
  <c r="BH406" i="5"/>
  <c r="BI406" i="5"/>
  <c r="BJ406" i="5"/>
  <c r="BH407" i="5"/>
  <c r="BI407" i="5"/>
  <c r="BJ407" i="5"/>
  <c r="BH408" i="5"/>
  <c r="BI408" i="5"/>
  <c r="BJ408" i="5"/>
  <c r="BH409" i="5"/>
  <c r="BI409" i="5"/>
  <c r="BJ409" i="5"/>
  <c r="BH410" i="5"/>
  <c r="BI410" i="5"/>
  <c r="BJ410" i="5"/>
  <c r="BH411" i="5"/>
  <c r="BI411" i="5"/>
  <c r="BJ411" i="5"/>
  <c r="BH412" i="5"/>
  <c r="BI412" i="5"/>
  <c r="BJ412" i="5"/>
  <c r="BH413" i="5"/>
  <c r="BI413" i="5"/>
  <c r="BJ413" i="5"/>
  <c r="BH414" i="5"/>
  <c r="BI414" i="5"/>
  <c r="BJ414" i="5"/>
  <c r="BH415" i="5"/>
  <c r="BI415" i="5"/>
  <c r="BJ415" i="5"/>
  <c r="BH416" i="5"/>
  <c r="BI416" i="5"/>
  <c r="BJ416" i="5"/>
  <c r="BH417" i="5"/>
  <c r="BI417" i="5"/>
  <c r="BJ417" i="5"/>
  <c r="BH418" i="5"/>
  <c r="BI418" i="5"/>
  <c r="BJ418" i="5"/>
  <c r="BH419" i="5"/>
  <c r="BI419" i="5"/>
  <c r="BJ419" i="5"/>
  <c r="BH420" i="5"/>
  <c r="BI420" i="5"/>
  <c r="BJ420" i="5"/>
  <c r="BH421" i="5"/>
  <c r="BI421" i="5"/>
  <c r="BJ421" i="5"/>
  <c r="BH422" i="5"/>
  <c r="BI422" i="5"/>
  <c r="BJ422" i="5"/>
  <c r="BH423" i="5"/>
  <c r="BI423" i="5"/>
  <c r="BJ423" i="5"/>
  <c r="BH424" i="5"/>
  <c r="BI424" i="5"/>
  <c r="BJ424" i="5"/>
  <c r="BH425" i="5"/>
  <c r="BI425" i="5"/>
  <c r="BJ425" i="5"/>
  <c r="BH426" i="5"/>
  <c r="BI426" i="5"/>
  <c r="BJ426" i="5"/>
  <c r="BH427" i="5"/>
  <c r="BI427" i="5"/>
  <c r="BJ427" i="5"/>
  <c r="BH428" i="5"/>
  <c r="BI428" i="5"/>
  <c r="BJ428" i="5"/>
  <c r="BH429" i="5"/>
  <c r="BI429" i="5"/>
  <c r="BJ429" i="5"/>
  <c r="BH430" i="5"/>
  <c r="BI430" i="5"/>
  <c r="BJ430" i="5"/>
  <c r="BH431" i="5"/>
  <c r="BI431" i="5"/>
  <c r="BJ431" i="5"/>
  <c r="BH432" i="5"/>
  <c r="BI432" i="5"/>
  <c r="BJ432" i="5"/>
  <c r="BH433" i="5"/>
  <c r="BI433" i="5"/>
  <c r="BJ433" i="5"/>
  <c r="BH434" i="5"/>
  <c r="BI434" i="5"/>
  <c r="BJ434" i="5"/>
  <c r="BH435" i="5"/>
  <c r="BI435" i="5"/>
  <c r="BJ435" i="5"/>
  <c r="BH436" i="5"/>
  <c r="BI436" i="5"/>
  <c r="BJ436" i="5"/>
  <c r="BH437" i="5"/>
  <c r="BI437" i="5"/>
  <c r="BJ437" i="5"/>
  <c r="BH438" i="5"/>
  <c r="BI438" i="5"/>
  <c r="BJ438" i="5"/>
  <c r="BH439" i="5"/>
  <c r="BI439" i="5"/>
  <c r="BJ439" i="5"/>
  <c r="BH440" i="5"/>
  <c r="BI440" i="5"/>
  <c r="BJ440" i="5"/>
  <c r="BH441" i="5"/>
  <c r="BI441" i="5"/>
  <c r="BJ441" i="5"/>
  <c r="BH442" i="5"/>
  <c r="BI442" i="5"/>
  <c r="BJ442" i="5"/>
  <c r="BH443" i="5"/>
  <c r="BI443" i="5"/>
  <c r="BJ443" i="5"/>
  <c r="BH444" i="5"/>
  <c r="BI444" i="5"/>
  <c r="BJ444" i="5"/>
  <c r="BH445" i="5"/>
  <c r="BI445" i="5"/>
  <c r="BJ445" i="5"/>
  <c r="BH446" i="5"/>
  <c r="BI446" i="5"/>
  <c r="BJ446" i="5"/>
  <c r="BH447" i="5"/>
  <c r="BI447" i="5"/>
  <c r="BJ447" i="5"/>
  <c r="BH448" i="5"/>
  <c r="BI448" i="5"/>
  <c r="BJ448" i="5"/>
  <c r="BH449" i="5"/>
  <c r="BI449" i="5"/>
  <c r="BJ449" i="5"/>
  <c r="BH450" i="5"/>
  <c r="BI450" i="5"/>
  <c r="BJ450" i="5"/>
  <c r="BH451" i="5"/>
  <c r="BI451" i="5"/>
  <c r="BJ451" i="5"/>
  <c r="BH452" i="5"/>
  <c r="BI452" i="5"/>
  <c r="BJ452" i="5"/>
  <c r="BH453" i="5"/>
  <c r="BI453" i="5"/>
  <c r="BJ453" i="5"/>
  <c r="BH454" i="5"/>
  <c r="BI454" i="5"/>
  <c r="BJ454" i="5"/>
  <c r="BH455" i="5"/>
  <c r="BI455" i="5"/>
  <c r="BJ455" i="5"/>
  <c r="BH456" i="5"/>
  <c r="BI456" i="5"/>
  <c r="BJ456" i="5"/>
  <c r="BH457" i="5"/>
  <c r="BI457" i="5"/>
  <c r="BJ457" i="5"/>
  <c r="BH458" i="5"/>
  <c r="BI458" i="5"/>
  <c r="BJ458" i="5"/>
  <c r="BH459" i="5"/>
  <c r="BI459" i="5"/>
  <c r="BJ459" i="5"/>
  <c r="BH460" i="5"/>
  <c r="BI460" i="5"/>
  <c r="BJ460" i="5"/>
  <c r="BH461" i="5"/>
  <c r="BI461" i="5"/>
  <c r="BJ461" i="5"/>
  <c r="BH462" i="5"/>
  <c r="BI462" i="5"/>
  <c r="BJ462" i="5"/>
  <c r="BH463" i="5"/>
  <c r="BI463" i="5"/>
  <c r="BJ463" i="5"/>
  <c r="BH464" i="5"/>
  <c r="BI464" i="5"/>
  <c r="BJ464" i="5"/>
  <c r="BH465" i="5"/>
  <c r="BI465" i="5"/>
  <c r="BJ465" i="5"/>
  <c r="BH466" i="5"/>
  <c r="BI466" i="5"/>
  <c r="BJ466" i="5"/>
  <c r="BH467" i="5"/>
  <c r="BI467" i="5"/>
  <c r="BJ467" i="5"/>
  <c r="BH468" i="5"/>
  <c r="BI468" i="5"/>
  <c r="BJ468" i="5"/>
  <c r="BH469" i="5"/>
  <c r="BI469" i="5"/>
  <c r="BJ469" i="5"/>
  <c r="BH470" i="5"/>
  <c r="BI470" i="5"/>
  <c r="BJ470" i="5"/>
  <c r="BH471" i="5"/>
  <c r="BI471" i="5"/>
  <c r="BJ471" i="5"/>
  <c r="BH472" i="5"/>
  <c r="BI472" i="5"/>
  <c r="BJ472" i="5"/>
  <c r="BH473" i="5"/>
  <c r="BI473" i="5"/>
  <c r="BJ473" i="5"/>
  <c r="BH474" i="5"/>
  <c r="BI474" i="5"/>
  <c r="BJ474" i="5"/>
  <c r="BH475" i="5"/>
  <c r="BI475" i="5"/>
  <c r="BJ475" i="5"/>
  <c r="BH476" i="5"/>
  <c r="BI476" i="5"/>
  <c r="BJ476" i="5"/>
  <c r="BH477" i="5"/>
  <c r="BI477" i="5"/>
  <c r="BJ477" i="5"/>
  <c r="BH478" i="5"/>
  <c r="BI478" i="5"/>
  <c r="BJ478" i="5"/>
  <c r="BH479" i="5"/>
  <c r="BI479" i="5"/>
  <c r="BJ479" i="5"/>
  <c r="BH480" i="5"/>
  <c r="BI480" i="5"/>
  <c r="BJ480" i="5"/>
  <c r="BH481" i="5"/>
  <c r="BI481" i="5"/>
  <c r="BJ481" i="5"/>
  <c r="BH482" i="5"/>
  <c r="BI482" i="5"/>
  <c r="BJ482" i="5"/>
  <c r="BH483" i="5"/>
  <c r="BI483" i="5"/>
  <c r="BJ483" i="5"/>
  <c r="BH484" i="5"/>
  <c r="BI484" i="5"/>
  <c r="BJ484" i="5"/>
  <c r="BH485" i="5"/>
  <c r="BI485" i="5"/>
  <c r="BJ485" i="5"/>
  <c r="BH486" i="5"/>
  <c r="BI486" i="5"/>
  <c r="BJ486" i="5"/>
  <c r="BH487" i="5"/>
  <c r="BI487" i="5"/>
  <c r="BJ487" i="5"/>
  <c r="BH488" i="5"/>
  <c r="BI488" i="5"/>
  <c r="BJ488" i="5"/>
  <c r="BH489" i="5"/>
  <c r="BI489" i="5"/>
  <c r="BJ489" i="5"/>
  <c r="BH490" i="5"/>
  <c r="BI490" i="5"/>
  <c r="BJ490" i="5"/>
  <c r="BH491" i="5"/>
  <c r="BI491" i="5"/>
  <c r="BJ491" i="5"/>
  <c r="BH492" i="5"/>
  <c r="BI492" i="5"/>
  <c r="BJ492" i="5"/>
  <c r="BH493" i="5"/>
  <c r="BI493" i="5"/>
  <c r="BJ493" i="5"/>
  <c r="BH494" i="5"/>
  <c r="BI494" i="5"/>
  <c r="BJ494" i="5"/>
  <c r="BH495" i="5"/>
  <c r="BI495" i="5"/>
  <c r="BJ495" i="5"/>
  <c r="BH496" i="5"/>
  <c r="BI496" i="5"/>
  <c r="BJ496" i="5"/>
  <c r="BH497" i="5"/>
  <c r="BI497" i="5"/>
  <c r="BJ497" i="5"/>
  <c r="BH498" i="5"/>
  <c r="BI498" i="5"/>
  <c r="BJ498" i="5"/>
  <c r="BH499" i="5"/>
  <c r="BI499" i="5"/>
  <c r="BJ499" i="5"/>
  <c r="BH500" i="5"/>
  <c r="BI500" i="5"/>
  <c r="BJ500" i="5"/>
  <c r="BH501" i="5"/>
  <c r="BI501" i="5"/>
  <c r="BJ501" i="5"/>
  <c r="BH502" i="5"/>
  <c r="BI502" i="5"/>
  <c r="BJ502" i="5"/>
  <c r="BH503" i="5"/>
  <c r="BI503" i="5"/>
  <c r="BJ503" i="5"/>
  <c r="BH504" i="5"/>
  <c r="BI504" i="5"/>
  <c r="BJ504" i="5"/>
  <c r="BH505" i="5"/>
  <c r="BI505" i="5"/>
  <c r="BJ505" i="5"/>
  <c r="BH506" i="5"/>
  <c r="BI506" i="5"/>
  <c r="BJ506" i="5"/>
  <c r="BH507" i="5"/>
  <c r="BI507" i="5"/>
  <c r="BJ507" i="5"/>
  <c r="BH508" i="5"/>
  <c r="BI508" i="5"/>
  <c r="BJ508" i="5"/>
  <c r="BH509" i="5"/>
  <c r="BI509" i="5"/>
  <c r="BJ509" i="5"/>
  <c r="BH510" i="5"/>
  <c r="BI510" i="5"/>
  <c r="BJ510" i="5"/>
  <c r="BH511" i="5"/>
  <c r="BI511" i="5"/>
  <c r="BJ511" i="5"/>
  <c r="BH512" i="5"/>
  <c r="BI512" i="5"/>
  <c r="BJ512" i="5"/>
  <c r="BH513" i="5"/>
  <c r="BI513" i="5"/>
  <c r="BJ513" i="5"/>
  <c r="BH514" i="5"/>
  <c r="BI514" i="5"/>
  <c r="BJ514" i="5"/>
  <c r="BH515" i="5"/>
  <c r="BI515" i="5"/>
  <c r="BJ515" i="5"/>
  <c r="BH516" i="5"/>
  <c r="BI516" i="5"/>
  <c r="BJ516" i="5"/>
  <c r="BH517" i="5"/>
  <c r="BI517" i="5"/>
  <c r="BJ517" i="5"/>
  <c r="BH518" i="5"/>
  <c r="BI518" i="5"/>
  <c r="BJ518" i="5"/>
  <c r="BH519" i="5"/>
  <c r="BI519" i="5"/>
  <c r="BJ519" i="5"/>
  <c r="BH520" i="5"/>
  <c r="BI520" i="5"/>
  <c r="BJ520" i="5"/>
  <c r="BH521" i="5"/>
  <c r="BI521" i="5"/>
  <c r="BJ521" i="5"/>
  <c r="BH522" i="5"/>
  <c r="BI522" i="5"/>
  <c r="BJ522" i="5"/>
  <c r="BH523" i="5"/>
  <c r="BI523" i="5"/>
  <c r="BJ523" i="5"/>
  <c r="BH524" i="5"/>
  <c r="BI524" i="5"/>
  <c r="BJ524" i="5"/>
  <c r="BH525" i="5"/>
  <c r="BI525" i="5"/>
  <c r="BJ525" i="5"/>
  <c r="BH526" i="5"/>
  <c r="BI526" i="5"/>
  <c r="BJ526" i="5"/>
  <c r="BH527" i="5"/>
  <c r="BI527" i="5"/>
  <c r="BJ527" i="5"/>
  <c r="BH528" i="5"/>
  <c r="BI528" i="5"/>
  <c r="BJ528" i="5"/>
  <c r="BH529" i="5"/>
  <c r="BI529" i="5"/>
  <c r="BJ529" i="5"/>
  <c r="BH530" i="5"/>
  <c r="BI530" i="5"/>
  <c r="BJ530" i="5"/>
  <c r="BH531" i="5"/>
  <c r="BI531" i="5"/>
  <c r="BJ531" i="5"/>
  <c r="BH532" i="5"/>
  <c r="BI532" i="5"/>
  <c r="BJ532" i="5"/>
  <c r="BH533" i="5"/>
  <c r="BI533" i="5"/>
  <c r="BJ533" i="5"/>
  <c r="BH534" i="5"/>
  <c r="BI534" i="5"/>
  <c r="BJ534" i="5"/>
  <c r="BH535" i="5"/>
  <c r="BI535" i="5"/>
  <c r="BJ535" i="5"/>
  <c r="BH536" i="5"/>
  <c r="BI536" i="5"/>
  <c r="BJ536" i="5"/>
  <c r="BH537" i="5"/>
  <c r="BI537" i="5"/>
  <c r="BJ537" i="5"/>
  <c r="BH538" i="5"/>
  <c r="BI538" i="5"/>
  <c r="BJ538" i="5"/>
  <c r="BH539" i="5"/>
  <c r="BI539" i="5"/>
  <c r="BJ539" i="5"/>
  <c r="BH540" i="5"/>
  <c r="BI540" i="5"/>
  <c r="BJ540" i="5"/>
  <c r="BH541" i="5"/>
  <c r="BI541" i="5"/>
  <c r="BJ541" i="5"/>
  <c r="BH542" i="5"/>
  <c r="BI542" i="5"/>
  <c r="BJ542" i="5"/>
  <c r="BH543" i="5"/>
  <c r="BI543" i="5"/>
  <c r="BJ543" i="5"/>
  <c r="BH544" i="5"/>
  <c r="BI544" i="5"/>
  <c r="BJ544" i="5"/>
  <c r="BH545" i="5"/>
  <c r="BI545" i="5"/>
  <c r="BJ545" i="5"/>
  <c r="BH546" i="5"/>
  <c r="BI546" i="5"/>
  <c r="BJ546" i="5"/>
  <c r="BH547" i="5"/>
  <c r="BI547" i="5"/>
  <c r="BJ547" i="5"/>
  <c r="BH548" i="5"/>
  <c r="BI548" i="5"/>
  <c r="BJ548" i="5"/>
  <c r="BH549" i="5"/>
  <c r="BI549" i="5"/>
  <c r="BJ549" i="5"/>
  <c r="BH550" i="5"/>
  <c r="BI550" i="5"/>
  <c r="BJ550" i="5"/>
  <c r="BH551" i="5"/>
  <c r="BI551" i="5"/>
  <c r="BJ551" i="5"/>
  <c r="BH552" i="5"/>
  <c r="BI552" i="5"/>
  <c r="BJ552" i="5"/>
  <c r="BH553" i="5"/>
  <c r="BI553" i="5"/>
  <c r="BJ553" i="5"/>
  <c r="BH554" i="5"/>
  <c r="BI554" i="5"/>
  <c r="BJ554" i="5"/>
  <c r="BH555" i="5"/>
  <c r="BI555" i="5"/>
  <c r="BJ555" i="5"/>
  <c r="BH556" i="5"/>
  <c r="BI556" i="5"/>
  <c r="BJ556" i="5"/>
  <c r="BH557" i="5"/>
  <c r="BI557" i="5"/>
  <c r="BJ557" i="5"/>
  <c r="BH558" i="5"/>
  <c r="BI558" i="5"/>
  <c r="BJ558" i="5"/>
  <c r="BH559" i="5"/>
  <c r="BI559" i="5"/>
  <c r="BJ559" i="5"/>
  <c r="BH560" i="5"/>
  <c r="BI560" i="5"/>
  <c r="BJ560" i="5"/>
  <c r="BH561" i="5"/>
  <c r="BI561" i="5"/>
  <c r="BJ561" i="5"/>
  <c r="BH562" i="5"/>
  <c r="BI562" i="5"/>
  <c r="BJ562" i="5"/>
  <c r="BH563" i="5"/>
  <c r="BI563" i="5"/>
  <c r="BJ563" i="5"/>
  <c r="BH564" i="5"/>
  <c r="BI564" i="5"/>
  <c r="BJ564" i="5"/>
  <c r="BH565" i="5"/>
  <c r="BI565" i="5"/>
  <c r="BJ565" i="5"/>
  <c r="BH566" i="5"/>
  <c r="BI566" i="5"/>
  <c r="BJ566" i="5"/>
  <c r="BH567" i="5"/>
  <c r="BI567" i="5"/>
  <c r="BJ567" i="5"/>
  <c r="BH568" i="5"/>
  <c r="BI568" i="5"/>
  <c r="BJ568" i="5"/>
  <c r="BH569" i="5"/>
  <c r="BI569" i="5"/>
  <c r="BJ569" i="5"/>
  <c r="BH570" i="5"/>
  <c r="BI570" i="5"/>
  <c r="BJ570" i="5"/>
  <c r="BH571" i="5"/>
  <c r="BI571" i="5"/>
  <c r="BJ571" i="5"/>
  <c r="BH572" i="5"/>
  <c r="BI572" i="5"/>
  <c r="BJ572" i="5"/>
  <c r="BH573" i="5"/>
  <c r="BI573" i="5"/>
  <c r="BJ573" i="5"/>
  <c r="BH574" i="5"/>
  <c r="BI574" i="5"/>
  <c r="BJ574" i="5"/>
  <c r="BH575" i="5"/>
  <c r="BI575" i="5"/>
  <c r="BJ575" i="5"/>
  <c r="BH576" i="5"/>
  <c r="BI576" i="5"/>
  <c r="BJ576" i="5"/>
  <c r="BH577" i="5"/>
  <c r="BI577" i="5"/>
  <c r="BJ577" i="5"/>
  <c r="BH578" i="5"/>
  <c r="BI578" i="5"/>
  <c r="BJ578" i="5"/>
  <c r="BH579" i="5"/>
  <c r="BI579" i="5"/>
  <c r="BJ579" i="5"/>
  <c r="BH580" i="5"/>
  <c r="BI580" i="5"/>
  <c r="BJ580" i="5"/>
  <c r="BH581" i="5"/>
  <c r="BI581" i="5"/>
  <c r="BJ581" i="5"/>
  <c r="BH582" i="5"/>
  <c r="BI582" i="5"/>
  <c r="BJ582" i="5"/>
  <c r="BH583" i="5"/>
  <c r="BI583" i="5"/>
  <c r="BJ583" i="5"/>
  <c r="BH584" i="5"/>
  <c r="BI584" i="5"/>
  <c r="BJ584" i="5"/>
  <c r="BH585" i="5"/>
  <c r="BI585" i="5"/>
  <c r="BJ585" i="5"/>
  <c r="BH586" i="5"/>
  <c r="BI586" i="5"/>
  <c r="BJ586" i="5"/>
  <c r="BH587" i="5"/>
  <c r="BI587" i="5"/>
  <c r="BJ587" i="5"/>
  <c r="BH588" i="5"/>
  <c r="BI588" i="5"/>
  <c r="BJ588" i="5"/>
  <c r="BH589" i="5"/>
  <c r="BI589" i="5"/>
  <c r="BJ589" i="5"/>
  <c r="BH590" i="5"/>
  <c r="BI590" i="5"/>
  <c r="BJ590" i="5"/>
  <c r="BH591" i="5"/>
  <c r="BI591" i="5"/>
  <c r="BJ591" i="5"/>
  <c r="BH592" i="5"/>
  <c r="BI592" i="5"/>
  <c r="BJ592" i="5"/>
  <c r="BH593" i="5"/>
  <c r="BI593" i="5"/>
  <c r="BJ593" i="5"/>
  <c r="BH594" i="5"/>
  <c r="BI594" i="5"/>
  <c r="BJ594" i="5"/>
  <c r="BH595" i="5"/>
  <c r="BI595" i="5"/>
  <c r="BJ595" i="5"/>
  <c r="BH596" i="5"/>
  <c r="BI596" i="5"/>
  <c r="BJ596" i="5"/>
  <c r="BH597" i="5"/>
  <c r="BI597" i="5"/>
  <c r="BJ597" i="5"/>
  <c r="BH598" i="5"/>
  <c r="BI598" i="5"/>
  <c r="BJ598" i="5"/>
  <c r="BH599" i="5"/>
  <c r="BI599" i="5"/>
  <c r="BJ599" i="5"/>
  <c r="BH600" i="5"/>
  <c r="BI600" i="5"/>
  <c r="BJ600" i="5"/>
  <c r="BH601" i="5"/>
  <c r="BI601" i="5"/>
  <c r="BJ601" i="5"/>
  <c r="BH602" i="5"/>
  <c r="BI602" i="5"/>
  <c r="BJ602" i="5"/>
  <c r="BH603" i="5"/>
  <c r="BI603" i="5"/>
  <c r="BJ603" i="5"/>
  <c r="BH604" i="5"/>
  <c r="BI604" i="5"/>
  <c r="BJ604" i="5"/>
  <c r="BH605" i="5"/>
  <c r="BI605" i="5"/>
  <c r="BJ605" i="5"/>
  <c r="BH606" i="5"/>
  <c r="BI606" i="5"/>
  <c r="BJ606" i="5"/>
  <c r="BH607" i="5"/>
  <c r="BI607" i="5"/>
  <c r="BJ607" i="5"/>
  <c r="BH608" i="5"/>
  <c r="BI608" i="5"/>
  <c r="BJ608" i="5"/>
  <c r="BH609" i="5"/>
  <c r="BI609" i="5"/>
  <c r="BJ609" i="5"/>
  <c r="BH610" i="5"/>
  <c r="BI610" i="5"/>
  <c r="BJ610" i="5"/>
  <c r="BH611" i="5"/>
  <c r="BI611" i="5"/>
  <c r="BJ611" i="5"/>
  <c r="BH612" i="5"/>
  <c r="BI612" i="5"/>
  <c r="BJ612" i="5"/>
  <c r="BH613" i="5"/>
  <c r="BI613" i="5"/>
  <c r="BJ613" i="5"/>
  <c r="BH614" i="5"/>
  <c r="BI614" i="5"/>
  <c r="BJ614" i="5"/>
  <c r="BH615" i="5"/>
  <c r="BI615" i="5"/>
  <c r="BJ615" i="5"/>
  <c r="BH616" i="5"/>
  <c r="BI616" i="5"/>
  <c r="BJ616" i="5"/>
  <c r="BH617" i="5"/>
  <c r="BI617" i="5"/>
  <c r="BJ617" i="5"/>
  <c r="BH618" i="5"/>
  <c r="BI618" i="5"/>
  <c r="BJ618" i="5"/>
  <c r="BH619" i="5"/>
  <c r="BI619" i="5"/>
  <c r="BJ619" i="5"/>
  <c r="BH620" i="5"/>
  <c r="BI620" i="5"/>
  <c r="BJ620" i="5"/>
  <c r="BH621" i="5"/>
  <c r="BI621" i="5"/>
  <c r="BJ621" i="5"/>
  <c r="BH622" i="5"/>
  <c r="BI622" i="5"/>
  <c r="BJ622" i="5"/>
  <c r="BH623" i="5"/>
  <c r="BI623" i="5"/>
  <c r="BJ623" i="5"/>
  <c r="BH624" i="5"/>
  <c r="BI624" i="5"/>
  <c r="BJ624" i="5"/>
  <c r="BH625" i="5"/>
  <c r="BI625" i="5"/>
  <c r="BJ625" i="5"/>
  <c r="BH626" i="5"/>
  <c r="BI626" i="5"/>
  <c r="BJ626" i="5"/>
  <c r="BH627" i="5"/>
  <c r="BI627" i="5"/>
  <c r="BJ627" i="5"/>
  <c r="BH628" i="5"/>
  <c r="BI628" i="5"/>
  <c r="BJ628" i="5"/>
  <c r="BH629" i="5"/>
  <c r="BI629" i="5"/>
  <c r="BJ629" i="5"/>
  <c r="BH630" i="5"/>
  <c r="BI630" i="5"/>
  <c r="BJ630" i="5"/>
  <c r="BH631" i="5"/>
  <c r="BI631" i="5"/>
  <c r="BJ631" i="5"/>
  <c r="BH632" i="5"/>
  <c r="BI632" i="5"/>
  <c r="BJ632" i="5"/>
  <c r="BH633" i="5"/>
  <c r="BI633" i="5"/>
  <c r="BJ633" i="5"/>
  <c r="BH634" i="5"/>
  <c r="BI634" i="5"/>
  <c r="BJ634" i="5"/>
  <c r="BH635" i="5"/>
  <c r="BI635" i="5"/>
  <c r="BJ635" i="5"/>
  <c r="BH636" i="5"/>
  <c r="BI636" i="5"/>
  <c r="BJ636" i="5"/>
  <c r="BH637" i="5"/>
  <c r="BI637" i="5"/>
  <c r="BJ637" i="5"/>
  <c r="BH638" i="5"/>
  <c r="BI638" i="5"/>
  <c r="BJ638" i="5"/>
  <c r="BH639" i="5"/>
  <c r="BI639" i="5"/>
  <c r="BJ639" i="5"/>
  <c r="BH640" i="5"/>
  <c r="BI640" i="5"/>
  <c r="BJ640" i="5"/>
  <c r="BH641" i="5"/>
  <c r="BI641" i="5"/>
  <c r="BJ641" i="5"/>
  <c r="BH642" i="5"/>
  <c r="BI642" i="5"/>
  <c r="BJ642" i="5"/>
  <c r="BH643" i="5"/>
  <c r="BI643" i="5"/>
  <c r="BJ643" i="5"/>
  <c r="BH644" i="5"/>
  <c r="BI644" i="5"/>
  <c r="BJ644" i="5"/>
  <c r="BH645" i="5"/>
  <c r="BI645" i="5"/>
  <c r="BJ645" i="5"/>
  <c r="BH646" i="5"/>
  <c r="BI646" i="5"/>
  <c r="BJ646" i="5"/>
  <c r="BH647" i="5"/>
  <c r="BI647" i="5"/>
  <c r="BJ647" i="5"/>
  <c r="BH648" i="5"/>
  <c r="BI648" i="5"/>
  <c r="BJ648" i="5"/>
  <c r="BH649" i="5"/>
  <c r="BI649" i="5"/>
  <c r="BJ649" i="5"/>
  <c r="BH650" i="5"/>
  <c r="BI650" i="5"/>
  <c r="BJ650" i="5"/>
  <c r="BH651" i="5"/>
  <c r="BI651" i="5"/>
  <c r="BJ651" i="5"/>
  <c r="BH652" i="5"/>
  <c r="BI652" i="5"/>
  <c r="BJ652" i="5"/>
  <c r="BH653" i="5"/>
  <c r="BI653" i="5"/>
  <c r="BJ653" i="5"/>
  <c r="BH654" i="5"/>
  <c r="BI654" i="5"/>
  <c r="BJ654" i="5"/>
  <c r="BH655" i="5"/>
  <c r="BI655" i="5"/>
  <c r="BJ655" i="5"/>
  <c r="BH656" i="5"/>
  <c r="BI656" i="5"/>
  <c r="BJ656" i="5"/>
  <c r="BH657" i="5"/>
  <c r="BI657" i="5"/>
  <c r="BJ657" i="5"/>
  <c r="BH658" i="5"/>
  <c r="BI658" i="5"/>
  <c r="BJ658" i="5"/>
  <c r="BH659" i="5"/>
  <c r="BI659" i="5"/>
  <c r="BJ659" i="5"/>
  <c r="BH660" i="5"/>
  <c r="BI660" i="5"/>
  <c r="BJ660" i="5"/>
  <c r="BH661" i="5"/>
  <c r="BI661" i="5"/>
  <c r="BJ661" i="5"/>
  <c r="BH662" i="5"/>
  <c r="BI662" i="5"/>
  <c r="BJ662" i="5"/>
  <c r="BH663" i="5"/>
  <c r="BI663" i="5"/>
  <c r="BJ663" i="5"/>
  <c r="BH664" i="5"/>
  <c r="BI664" i="5"/>
  <c r="BJ664" i="5"/>
  <c r="BH665" i="5"/>
  <c r="BI665" i="5"/>
  <c r="BJ665" i="5"/>
  <c r="BH666" i="5"/>
  <c r="BI666" i="5"/>
  <c r="BJ666" i="5"/>
  <c r="BH667" i="5"/>
  <c r="BI667" i="5"/>
  <c r="BJ667" i="5"/>
  <c r="BH668" i="5"/>
  <c r="BI668" i="5"/>
  <c r="BJ668" i="5"/>
  <c r="BH669" i="5"/>
  <c r="BI669" i="5"/>
  <c r="BJ669" i="5"/>
  <c r="BH670" i="5"/>
  <c r="BI670" i="5"/>
  <c r="BJ670" i="5"/>
  <c r="BH671" i="5"/>
  <c r="BI671" i="5"/>
  <c r="BJ671" i="5"/>
  <c r="BH672" i="5"/>
  <c r="BI672" i="5"/>
  <c r="BJ672" i="5"/>
  <c r="BH673" i="5"/>
  <c r="BI673" i="5"/>
  <c r="BJ673" i="5"/>
  <c r="BH674" i="5"/>
  <c r="BI674" i="5"/>
  <c r="BJ674" i="5"/>
  <c r="BH675" i="5"/>
  <c r="BI675" i="5"/>
  <c r="BJ675" i="5"/>
  <c r="BH676" i="5"/>
  <c r="BI676" i="5"/>
  <c r="BJ676" i="5"/>
  <c r="BH677" i="5"/>
  <c r="BI677" i="5"/>
  <c r="BJ677" i="5"/>
  <c r="BH678" i="5"/>
  <c r="BI678" i="5"/>
  <c r="BJ678" i="5"/>
  <c r="BH679" i="5"/>
  <c r="BI679" i="5"/>
  <c r="BJ679" i="5"/>
  <c r="BH680" i="5"/>
  <c r="BI680" i="5"/>
  <c r="BJ680" i="5"/>
  <c r="BH681" i="5"/>
  <c r="BI681" i="5"/>
  <c r="BJ681" i="5"/>
  <c r="BH682" i="5"/>
  <c r="BI682" i="5"/>
  <c r="BJ682" i="5"/>
  <c r="BH683" i="5"/>
  <c r="BI683" i="5"/>
  <c r="BJ683" i="5"/>
  <c r="BH684" i="5"/>
  <c r="BI684" i="5"/>
  <c r="BJ684" i="5"/>
  <c r="BH685" i="5"/>
  <c r="BI685" i="5"/>
  <c r="BJ685" i="5"/>
  <c r="BH686" i="5"/>
  <c r="BI686" i="5"/>
  <c r="BJ686" i="5"/>
  <c r="BH687" i="5"/>
  <c r="BI687" i="5"/>
  <c r="BJ687" i="5"/>
  <c r="BH688" i="5"/>
  <c r="BI688" i="5"/>
  <c r="BJ688" i="5"/>
  <c r="BH689" i="5"/>
  <c r="BI689" i="5"/>
  <c r="BJ689" i="5"/>
  <c r="BH690" i="5"/>
  <c r="BI690" i="5"/>
  <c r="BJ690" i="5"/>
  <c r="BH691" i="5"/>
  <c r="BI691" i="5"/>
  <c r="BJ691" i="5"/>
  <c r="BH692" i="5"/>
  <c r="BI692" i="5"/>
  <c r="BJ692" i="5"/>
  <c r="BH693" i="5"/>
  <c r="BI693" i="5"/>
  <c r="BJ693" i="5"/>
  <c r="BH694" i="5"/>
  <c r="BI694" i="5"/>
  <c r="BJ694" i="5"/>
  <c r="BH695" i="5"/>
  <c r="BI695" i="5"/>
  <c r="BJ695" i="5"/>
  <c r="BH696" i="5"/>
  <c r="BI696" i="5"/>
  <c r="BJ696" i="5"/>
  <c r="BH697" i="5"/>
  <c r="BI697" i="5"/>
  <c r="BJ697" i="5"/>
  <c r="BH698" i="5"/>
  <c r="BI698" i="5"/>
  <c r="BJ698" i="5"/>
  <c r="BH699" i="5"/>
  <c r="BI699" i="5"/>
  <c r="BJ699" i="5"/>
  <c r="BH700" i="5"/>
  <c r="BI700" i="5"/>
  <c r="BJ700" i="5"/>
  <c r="BH701" i="5"/>
  <c r="BI701" i="5"/>
  <c r="BJ701" i="5"/>
  <c r="BH702" i="5"/>
  <c r="BI702" i="5"/>
  <c r="BJ702" i="5"/>
  <c r="BH703" i="5"/>
  <c r="BI703" i="5"/>
  <c r="BJ703" i="5"/>
  <c r="BH704" i="5"/>
  <c r="BI704" i="5"/>
  <c r="BJ704" i="5"/>
  <c r="BH705" i="5"/>
  <c r="BI705" i="5"/>
  <c r="BJ705" i="5"/>
  <c r="BH706" i="5"/>
  <c r="BI706" i="5"/>
  <c r="BJ706" i="5"/>
  <c r="BH707" i="5"/>
  <c r="BI707" i="5"/>
  <c r="BJ707" i="5"/>
  <c r="BH708" i="5"/>
  <c r="BI708" i="5"/>
  <c r="BJ708" i="5"/>
  <c r="BH709" i="5"/>
  <c r="BI709" i="5"/>
  <c r="BJ709" i="5"/>
  <c r="BH710" i="5"/>
  <c r="BI710" i="5"/>
  <c r="BJ710" i="5"/>
  <c r="BH711" i="5"/>
  <c r="BI711" i="5"/>
  <c r="BJ711" i="5"/>
  <c r="BH712" i="5"/>
  <c r="BI712" i="5"/>
  <c r="BJ712" i="5"/>
  <c r="BH713" i="5"/>
  <c r="BI713" i="5"/>
  <c r="BJ713" i="5"/>
  <c r="BH714" i="5"/>
  <c r="BI714" i="5"/>
  <c r="BJ714" i="5"/>
  <c r="BH715" i="5"/>
  <c r="BI715" i="5"/>
  <c r="BJ715" i="5"/>
  <c r="BH716" i="5"/>
  <c r="BI716" i="5"/>
  <c r="BJ716" i="5"/>
  <c r="BH717" i="5"/>
  <c r="BI717" i="5"/>
  <c r="BJ717" i="5"/>
  <c r="BH718" i="5"/>
  <c r="BI718" i="5"/>
  <c r="BJ718" i="5"/>
  <c r="BH719" i="5"/>
  <c r="BI719" i="5"/>
  <c r="BJ719" i="5"/>
  <c r="BH720" i="5"/>
  <c r="BI720" i="5"/>
  <c r="BJ720" i="5"/>
  <c r="BH721" i="5"/>
  <c r="BI721" i="5"/>
  <c r="BJ721" i="5"/>
  <c r="BH722" i="5"/>
  <c r="BI722" i="5"/>
  <c r="BJ722" i="5"/>
  <c r="BH723" i="5"/>
  <c r="BI723" i="5"/>
  <c r="BJ723" i="5"/>
  <c r="BH724" i="5"/>
  <c r="BI724" i="5"/>
  <c r="BJ724" i="5"/>
  <c r="BH725" i="5"/>
  <c r="BI725" i="5"/>
  <c r="BJ725" i="5"/>
  <c r="BH726" i="5"/>
  <c r="BI726" i="5"/>
  <c r="BJ726" i="5"/>
  <c r="BH727" i="5"/>
  <c r="BI727" i="5"/>
  <c r="BJ727" i="5"/>
  <c r="BH728" i="5"/>
  <c r="BI728" i="5"/>
  <c r="BJ728" i="5"/>
  <c r="BH729" i="5"/>
  <c r="BI729" i="5"/>
  <c r="BJ729" i="5"/>
  <c r="BH730" i="5"/>
  <c r="BI730" i="5"/>
  <c r="BJ730" i="5"/>
  <c r="BH731" i="5"/>
  <c r="BI731" i="5"/>
  <c r="BJ731" i="5"/>
  <c r="BH732" i="5"/>
  <c r="BI732" i="5"/>
  <c r="BJ732" i="5"/>
  <c r="BH733" i="5"/>
  <c r="BI733" i="5"/>
  <c r="BJ733" i="5"/>
  <c r="BH734" i="5"/>
  <c r="BI734" i="5"/>
  <c r="BJ734" i="5"/>
  <c r="BH735" i="5"/>
  <c r="BI735" i="5"/>
  <c r="BJ735" i="5"/>
  <c r="BH736" i="5"/>
  <c r="BI736" i="5"/>
  <c r="BJ736" i="5"/>
  <c r="BH737" i="5"/>
  <c r="BI737" i="5"/>
  <c r="BJ737" i="5"/>
  <c r="BH738" i="5"/>
  <c r="BI738" i="5"/>
  <c r="BJ738" i="5"/>
  <c r="BH739" i="5"/>
  <c r="BI739" i="5"/>
  <c r="BJ739" i="5"/>
  <c r="BH740" i="5"/>
  <c r="BI740" i="5"/>
  <c r="BJ740" i="5"/>
  <c r="BH741" i="5"/>
  <c r="BI741" i="5"/>
  <c r="BJ741" i="5"/>
  <c r="BH742" i="5"/>
  <c r="BI742" i="5"/>
  <c r="BJ742" i="5"/>
  <c r="BH743" i="5"/>
  <c r="BI743" i="5"/>
  <c r="BJ743" i="5"/>
  <c r="BH744" i="5"/>
  <c r="BI744" i="5"/>
  <c r="BJ744" i="5"/>
  <c r="BH745" i="5"/>
  <c r="BI745" i="5"/>
  <c r="BJ745" i="5"/>
  <c r="BH746" i="5"/>
  <c r="BI746" i="5"/>
  <c r="BJ746" i="5"/>
  <c r="BH747" i="5"/>
  <c r="BI747" i="5"/>
  <c r="BJ747" i="5"/>
  <c r="BH748" i="5"/>
  <c r="BI748" i="5"/>
  <c r="BJ748" i="5"/>
  <c r="BH749" i="5"/>
  <c r="BI749" i="5"/>
  <c r="BJ749" i="5"/>
  <c r="BH750" i="5"/>
  <c r="BI750" i="5"/>
  <c r="BJ750" i="5"/>
  <c r="BH751" i="5"/>
  <c r="BI751" i="5"/>
  <c r="BJ751" i="5"/>
  <c r="BH752" i="5"/>
  <c r="BI752" i="5"/>
  <c r="BJ752" i="5"/>
  <c r="BH753" i="5"/>
  <c r="BI753" i="5"/>
  <c r="BJ753" i="5"/>
  <c r="BH754" i="5"/>
  <c r="BI754" i="5"/>
  <c r="BJ754" i="5"/>
  <c r="BH755" i="5"/>
  <c r="BI755" i="5"/>
  <c r="BJ755" i="5"/>
  <c r="BH756" i="5"/>
  <c r="BI756" i="5"/>
  <c r="BJ756" i="5"/>
  <c r="BH757" i="5"/>
  <c r="BI757" i="5"/>
  <c r="BJ757" i="5"/>
  <c r="BH758" i="5"/>
  <c r="BI758" i="5"/>
  <c r="BJ758" i="5"/>
  <c r="BH759" i="5"/>
  <c r="BI759" i="5"/>
  <c r="BJ759" i="5"/>
  <c r="BH760" i="5"/>
  <c r="BI760" i="5"/>
  <c r="BJ760" i="5"/>
  <c r="BH761" i="5"/>
  <c r="BI761" i="5"/>
  <c r="BJ761" i="5"/>
  <c r="BH762" i="5"/>
  <c r="BI762" i="5"/>
  <c r="BJ762" i="5"/>
  <c r="BH763" i="5"/>
  <c r="BI763" i="5"/>
  <c r="BJ763" i="5"/>
  <c r="BH764" i="5"/>
  <c r="BI764" i="5"/>
  <c r="BJ764" i="5"/>
  <c r="BH765" i="5"/>
  <c r="BI765" i="5"/>
  <c r="BJ765" i="5"/>
  <c r="BH766" i="5"/>
  <c r="BI766" i="5"/>
  <c r="BJ766" i="5"/>
  <c r="BH767" i="5"/>
  <c r="BI767" i="5"/>
  <c r="BJ767" i="5"/>
  <c r="BH768" i="5"/>
  <c r="BI768" i="5"/>
  <c r="BJ768" i="5"/>
  <c r="BH769" i="5"/>
  <c r="BI769" i="5"/>
  <c r="BJ769" i="5"/>
  <c r="BH770" i="5"/>
  <c r="BI770" i="5"/>
  <c r="BJ770" i="5"/>
  <c r="BH771" i="5"/>
  <c r="BI771" i="5"/>
  <c r="BJ771" i="5"/>
  <c r="BH772" i="5"/>
  <c r="BI772" i="5"/>
  <c r="BJ772" i="5"/>
  <c r="BH773" i="5"/>
  <c r="BI773" i="5"/>
  <c r="BJ773" i="5"/>
  <c r="BH774" i="5"/>
  <c r="BI774" i="5"/>
  <c r="BJ774" i="5"/>
  <c r="BH775" i="5"/>
  <c r="BI775" i="5"/>
  <c r="BJ775" i="5"/>
  <c r="BH776" i="5"/>
  <c r="BI776" i="5"/>
  <c r="BJ776" i="5"/>
  <c r="BH777" i="5"/>
  <c r="BI777" i="5"/>
  <c r="BJ777" i="5"/>
  <c r="BH778" i="5"/>
  <c r="BI778" i="5"/>
  <c r="BJ778" i="5"/>
  <c r="BH779" i="5"/>
  <c r="BI779" i="5"/>
  <c r="BJ779" i="5"/>
  <c r="BH780" i="5"/>
  <c r="BI780" i="5"/>
  <c r="BJ780" i="5"/>
  <c r="BH781" i="5"/>
  <c r="BI781" i="5"/>
  <c r="BJ781" i="5"/>
  <c r="BH782" i="5"/>
  <c r="BI782" i="5"/>
  <c r="BJ782" i="5"/>
  <c r="BH783" i="5"/>
  <c r="BI783" i="5"/>
  <c r="BJ783" i="5"/>
  <c r="BH784" i="5"/>
  <c r="BI784" i="5"/>
  <c r="BJ784" i="5"/>
  <c r="BH785" i="5"/>
  <c r="BI785" i="5"/>
  <c r="BJ785" i="5"/>
  <c r="BH786" i="5"/>
  <c r="BI786" i="5"/>
  <c r="BJ786" i="5"/>
  <c r="BH787" i="5"/>
  <c r="BI787" i="5"/>
  <c r="BJ787" i="5"/>
  <c r="BH788" i="5"/>
  <c r="BI788" i="5"/>
  <c r="BJ788" i="5"/>
  <c r="BH789" i="5"/>
  <c r="BI789" i="5"/>
  <c r="BJ789" i="5"/>
  <c r="BH790" i="5"/>
  <c r="BI790" i="5"/>
  <c r="BJ790" i="5"/>
  <c r="BH791" i="5"/>
  <c r="BI791" i="5"/>
  <c r="BJ791" i="5"/>
  <c r="BH792" i="5"/>
  <c r="BI792" i="5"/>
  <c r="BJ792" i="5"/>
  <c r="BH793" i="5"/>
  <c r="BI793" i="5"/>
  <c r="BJ793" i="5"/>
  <c r="BH794" i="5"/>
  <c r="BI794" i="5"/>
  <c r="BJ794" i="5"/>
  <c r="BH795" i="5"/>
  <c r="BI795" i="5"/>
  <c r="BJ795" i="5"/>
  <c r="BH796" i="5"/>
  <c r="BI796" i="5"/>
  <c r="BJ796" i="5"/>
  <c r="BH797" i="5"/>
  <c r="BI797" i="5"/>
  <c r="BJ797" i="5"/>
  <c r="BH798" i="5"/>
  <c r="BI798" i="5"/>
  <c r="BJ798" i="5"/>
  <c r="BH799" i="5"/>
  <c r="BI799" i="5"/>
  <c r="BJ799" i="5"/>
  <c r="BH800" i="5"/>
  <c r="BI800" i="5"/>
  <c r="BJ800" i="5"/>
  <c r="BH801" i="5"/>
  <c r="BI801" i="5"/>
  <c r="BJ801" i="5"/>
  <c r="BH802" i="5"/>
  <c r="BI802" i="5"/>
  <c r="BJ802" i="5"/>
  <c r="BH803" i="5"/>
  <c r="BI803" i="5"/>
  <c r="BJ803" i="5"/>
  <c r="BH804" i="5"/>
  <c r="BI804" i="5"/>
  <c r="BJ804" i="5"/>
  <c r="BH805" i="5"/>
  <c r="BI805" i="5"/>
  <c r="BJ805" i="5"/>
  <c r="BH806" i="5"/>
  <c r="BI806" i="5"/>
  <c r="BJ806" i="5"/>
  <c r="BH807" i="5"/>
  <c r="BI807" i="5"/>
  <c r="BJ807" i="5"/>
  <c r="BH808" i="5"/>
  <c r="BI808" i="5"/>
  <c r="BJ808" i="5"/>
  <c r="BH809" i="5"/>
  <c r="BI809" i="5"/>
  <c r="BJ809" i="5"/>
  <c r="BH810" i="5"/>
  <c r="BI810" i="5"/>
  <c r="BJ810" i="5"/>
  <c r="BH811" i="5"/>
  <c r="BI811" i="5"/>
  <c r="BJ811" i="5"/>
  <c r="BH812" i="5"/>
  <c r="BI812" i="5"/>
  <c r="BJ812" i="5"/>
  <c r="BH813" i="5"/>
  <c r="BI813" i="5"/>
  <c r="BJ813" i="5"/>
  <c r="BH814" i="5"/>
  <c r="BI814" i="5"/>
  <c r="BJ814" i="5"/>
  <c r="BH815" i="5"/>
  <c r="BI815" i="5"/>
  <c r="BJ815" i="5"/>
  <c r="BH816" i="5"/>
  <c r="BI816" i="5"/>
  <c r="BJ816" i="5"/>
  <c r="BH817" i="5"/>
  <c r="BI817" i="5"/>
  <c r="BJ817" i="5"/>
  <c r="BH818" i="5"/>
  <c r="BI818" i="5"/>
  <c r="BJ818" i="5"/>
  <c r="BH819" i="5"/>
  <c r="BI819" i="5"/>
  <c r="BJ819" i="5"/>
  <c r="BH820" i="5"/>
  <c r="BI820" i="5"/>
  <c r="BJ820" i="5"/>
  <c r="BH821" i="5"/>
  <c r="BI821" i="5"/>
  <c r="BJ821" i="5"/>
  <c r="BH822" i="5"/>
  <c r="BI822" i="5"/>
  <c r="BJ822" i="5"/>
  <c r="BH823" i="5"/>
  <c r="BI823" i="5"/>
  <c r="BJ823" i="5"/>
  <c r="BH824" i="5"/>
  <c r="BI824" i="5"/>
  <c r="BJ824" i="5"/>
  <c r="BH825" i="5"/>
  <c r="BI825" i="5"/>
  <c r="BJ825" i="5"/>
  <c r="BH826" i="5"/>
  <c r="BI826" i="5"/>
  <c r="BJ826" i="5"/>
  <c r="BH827" i="5"/>
  <c r="BI827" i="5"/>
  <c r="BJ827" i="5"/>
  <c r="BH828" i="5"/>
  <c r="BI828" i="5"/>
  <c r="BJ828" i="5"/>
  <c r="BH829" i="5"/>
  <c r="BI829" i="5"/>
  <c r="BJ829" i="5"/>
  <c r="BH830" i="5"/>
  <c r="BI830" i="5"/>
  <c r="BJ830" i="5"/>
  <c r="BH831" i="5"/>
  <c r="BI831" i="5"/>
  <c r="BJ831" i="5"/>
  <c r="BH832" i="5"/>
  <c r="BI832" i="5"/>
  <c r="BJ832" i="5"/>
  <c r="BH833" i="5"/>
  <c r="BI833" i="5"/>
  <c r="BJ833" i="5"/>
  <c r="BH834" i="5"/>
  <c r="BI834" i="5"/>
  <c r="BJ834" i="5"/>
  <c r="BH835" i="5"/>
  <c r="BI835" i="5"/>
  <c r="BJ835" i="5"/>
  <c r="BH836" i="5"/>
  <c r="BI836" i="5"/>
  <c r="BJ836" i="5"/>
  <c r="BH837" i="5"/>
  <c r="BI837" i="5"/>
  <c r="BJ837" i="5"/>
  <c r="BH838" i="5"/>
  <c r="BI838" i="5"/>
  <c r="BJ838" i="5"/>
  <c r="BH839" i="5"/>
  <c r="BI839" i="5"/>
  <c r="BJ839" i="5"/>
  <c r="BH840" i="5"/>
  <c r="BI840" i="5"/>
  <c r="BJ840" i="5"/>
  <c r="BH841" i="5"/>
  <c r="BI841" i="5"/>
  <c r="BJ841" i="5"/>
  <c r="BH842" i="5"/>
  <c r="BI842" i="5"/>
  <c r="BJ842" i="5"/>
  <c r="BH843" i="5"/>
  <c r="BI843" i="5"/>
  <c r="BJ843" i="5"/>
  <c r="BH844" i="5"/>
  <c r="BI844" i="5"/>
  <c r="BJ844" i="5"/>
  <c r="BH845" i="5"/>
  <c r="BI845" i="5"/>
  <c r="BJ845" i="5"/>
  <c r="BH846" i="5"/>
  <c r="BI846" i="5"/>
  <c r="BJ846" i="5"/>
  <c r="BH847" i="5"/>
  <c r="BI847" i="5"/>
  <c r="BJ847" i="5"/>
  <c r="BH848" i="5"/>
  <c r="BI848" i="5"/>
  <c r="BJ848" i="5"/>
  <c r="BH849" i="5"/>
  <c r="BI849" i="5"/>
  <c r="BJ849" i="5"/>
  <c r="BH850" i="5"/>
  <c r="BI850" i="5"/>
  <c r="BJ850" i="5"/>
  <c r="BH851" i="5"/>
  <c r="BI851" i="5"/>
  <c r="BJ851" i="5"/>
  <c r="BH852" i="5"/>
  <c r="BI852" i="5"/>
  <c r="BJ852" i="5"/>
  <c r="BH853" i="5"/>
  <c r="BI853" i="5"/>
  <c r="BJ853" i="5"/>
  <c r="BH854" i="5"/>
  <c r="BI854" i="5"/>
  <c r="BJ854" i="5"/>
  <c r="BH855" i="5"/>
  <c r="BI855" i="5"/>
  <c r="BJ855" i="5"/>
  <c r="BH856" i="5"/>
  <c r="BI856" i="5"/>
  <c r="BJ856" i="5"/>
  <c r="BH857" i="5"/>
  <c r="BI857" i="5"/>
  <c r="BJ857" i="5"/>
  <c r="BH858" i="5"/>
  <c r="BI858" i="5"/>
  <c r="BJ858" i="5"/>
  <c r="BH859" i="5"/>
  <c r="BI859" i="5"/>
  <c r="BJ859" i="5"/>
  <c r="BH860" i="5"/>
  <c r="BI860" i="5"/>
  <c r="BJ860" i="5"/>
  <c r="BH861" i="5"/>
  <c r="BI861" i="5"/>
  <c r="BJ861" i="5"/>
  <c r="BH862" i="5"/>
  <c r="BI862" i="5"/>
  <c r="BJ862" i="5"/>
  <c r="BH863" i="5"/>
  <c r="BI863" i="5"/>
  <c r="BJ863" i="5"/>
  <c r="BH864" i="5"/>
  <c r="BI864" i="5"/>
  <c r="BJ864" i="5"/>
  <c r="BH865" i="5"/>
  <c r="BI865" i="5"/>
  <c r="BJ865" i="5"/>
  <c r="BH866" i="5"/>
  <c r="BI866" i="5"/>
  <c r="BJ866" i="5"/>
  <c r="BH867" i="5"/>
  <c r="BI867" i="5"/>
  <c r="BJ867" i="5"/>
  <c r="BH868" i="5"/>
  <c r="BI868" i="5"/>
  <c r="BJ868" i="5"/>
  <c r="BH869" i="5"/>
  <c r="BI869" i="5"/>
  <c r="BJ869" i="5"/>
  <c r="BH870" i="5"/>
  <c r="BI870" i="5"/>
  <c r="BJ870" i="5"/>
  <c r="BH871" i="5"/>
  <c r="BI871" i="5"/>
  <c r="BJ871" i="5"/>
  <c r="BH872" i="5"/>
  <c r="BI872" i="5"/>
  <c r="BJ872" i="5"/>
  <c r="BH873" i="5"/>
  <c r="BI873" i="5"/>
  <c r="BJ873" i="5"/>
  <c r="BH874" i="5"/>
  <c r="BI874" i="5"/>
  <c r="BJ874" i="5"/>
  <c r="BH875" i="5"/>
  <c r="BI875" i="5"/>
  <c r="BJ875" i="5"/>
  <c r="BH876" i="5"/>
  <c r="BI876" i="5"/>
  <c r="BJ876" i="5"/>
  <c r="BH877" i="5"/>
  <c r="BI877" i="5"/>
  <c r="BJ877" i="5"/>
  <c r="BH878" i="5"/>
  <c r="BI878" i="5"/>
  <c r="BJ878" i="5"/>
  <c r="BH879" i="5"/>
  <c r="BI879" i="5"/>
  <c r="BJ879" i="5"/>
  <c r="BH880" i="5"/>
  <c r="BI880" i="5"/>
  <c r="BJ880" i="5"/>
  <c r="BH881" i="5"/>
  <c r="BI881" i="5"/>
  <c r="BJ881" i="5"/>
  <c r="BH882" i="5"/>
  <c r="BI882" i="5"/>
  <c r="BJ882" i="5"/>
  <c r="BH883" i="5"/>
  <c r="BI883" i="5"/>
  <c r="BJ883" i="5"/>
  <c r="BH884" i="5"/>
  <c r="BI884" i="5"/>
  <c r="BJ884" i="5"/>
  <c r="BH885" i="5"/>
  <c r="BI885" i="5"/>
  <c r="BJ885" i="5"/>
  <c r="BH886" i="5"/>
  <c r="BI886" i="5"/>
  <c r="BJ886" i="5"/>
  <c r="BH887" i="5"/>
  <c r="BI887" i="5"/>
  <c r="BJ887" i="5"/>
  <c r="BH888" i="5"/>
  <c r="BI888" i="5"/>
  <c r="BJ888" i="5"/>
  <c r="BH889" i="5"/>
  <c r="BI889" i="5"/>
  <c r="BJ889" i="5"/>
  <c r="BH890" i="5"/>
  <c r="BI890" i="5"/>
  <c r="BJ890" i="5"/>
  <c r="BH891" i="5"/>
  <c r="BI891" i="5"/>
  <c r="BJ891" i="5"/>
  <c r="BH892" i="5"/>
  <c r="BI892" i="5"/>
  <c r="BJ892" i="5"/>
  <c r="BH893" i="5"/>
  <c r="BI893" i="5"/>
  <c r="BJ893" i="5"/>
  <c r="BH894" i="5"/>
  <c r="BI894" i="5"/>
  <c r="BJ894" i="5"/>
  <c r="BH895" i="5"/>
  <c r="BI895" i="5"/>
  <c r="BJ895" i="5"/>
  <c r="BH896" i="5"/>
  <c r="BI896" i="5"/>
  <c r="BJ896" i="5"/>
  <c r="BH897" i="5"/>
  <c r="BI897" i="5"/>
  <c r="BJ897" i="5"/>
  <c r="BH898" i="5"/>
  <c r="BI898" i="5"/>
  <c r="BJ898" i="5"/>
  <c r="BH899" i="5"/>
  <c r="BI899" i="5"/>
  <c r="BJ899" i="5"/>
  <c r="BH900" i="5"/>
  <c r="BI900" i="5"/>
  <c r="BJ900" i="5"/>
  <c r="BH901" i="5"/>
  <c r="BI901" i="5"/>
  <c r="BJ901" i="5"/>
  <c r="BH902" i="5"/>
  <c r="BI902" i="5"/>
  <c r="BJ902" i="5"/>
  <c r="BH903" i="5"/>
  <c r="BI903" i="5"/>
  <c r="BJ903" i="5"/>
  <c r="BH904" i="5"/>
  <c r="BI904" i="5"/>
  <c r="BJ904" i="5"/>
  <c r="BH905" i="5"/>
  <c r="BI905" i="5"/>
  <c r="BJ905" i="5"/>
  <c r="BH906" i="5"/>
  <c r="BI906" i="5"/>
  <c r="BJ906" i="5"/>
  <c r="BH907" i="5"/>
  <c r="BI907" i="5"/>
  <c r="BJ907" i="5"/>
  <c r="BH908" i="5"/>
  <c r="BI908" i="5"/>
  <c r="BJ908" i="5"/>
  <c r="BH909" i="5"/>
  <c r="BI909" i="5"/>
  <c r="BJ909" i="5"/>
  <c r="BH910" i="5"/>
  <c r="BI910" i="5"/>
  <c r="BJ910" i="5"/>
  <c r="BH911" i="5"/>
  <c r="BI911" i="5"/>
  <c r="BJ911" i="5"/>
  <c r="BH912" i="5"/>
  <c r="BI912" i="5"/>
  <c r="BJ912" i="5"/>
  <c r="BH913" i="5"/>
  <c r="BI913" i="5"/>
  <c r="BJ913" i="5"/>
  <c r="BH914" i="5"/>
  <c r="BI914" i="5"/>
  <c r="BJ914" i="5"/>
  <c r="BH915" i="5"/>
  <c r="BI915" i="5"/>
  <c r="BJ915" i="5"/>
  <c r="BH916" i="5"/>
  <c r="BI916" i="5"/>
  <c r="BJ916" i="5"/>
  <c r="BH917" i="5"/>
  <c r="BI917" i="5"/>
  <c r="BJ917" i="5"/>
  <c r="BH918" i="5"/>
  <c r="BI918" i="5"/>
  <c r="BJ918" i="5"/>
  <c r="BH919" i="5"/>
  <c r="BI919" i="5"/>
  <c r="BJ919" i="5"/>
  <c r="BH920" i="5"/>
  <c r="BI920" i="5"/>
  <c r="BJ920" i="5"/>
  <c r="BH921" i="5"/>
  <c r="BI921" i="5"/>
  <c r="BJ921" i="5"/>
  <c r="BH922" i="5"/>
  <c r="BI922" i="5"/>
  <c r="BJ922" i="5"/>
  <c r="BH923" i="5"/>
  <c r="BI923" i="5"/>
  <c r="BJ923" i="5"/>
  <c r="BH924" i="5"/>
  <c r="BI924" i="5"/>
  <c r="BJ924" i="5"/>
  <c r="BH925" i="5"/>
  <c r="BI925" i="5"/>
  <c r="BJ925" i="5"/>
  <c r="BH926" i="5"/>
  <c r="BI926" i="5"/>
  <c r="BJ926" i="5"/>
  <c r="BH927" i="5"/>
  <c r="BI927" i="5"/>
  <c r="BJ927" i="5"/>
  <c r="BH928" i="5"/>
  <c r="BI928" i="5"/>
  <c r="BJ928" i="5"/>
  <c r="BH929" i="5"/>
  <c r="BI929" i="5"/>
  <c r="BJ929" i="5"/>
  <c r="BH930" i="5"/>
  <c r="BI930" i="5"/>
  <c r="BJ930" i="5"/>
  <c r="BH931" i="5"/>
  <c r="BI931" i="5"/>
  <c r="BJ931" i="5"/>
  <c r="BH932" i="5"/>
  <c r="BI932" i="5"/>
  <c r="BJ932" i="5"/>
  <c r="BH933" i="5"/>
  <c r="BI933" i="5"/>
  <c r="BJ933" i="5"/>
  <c r="BH934" i="5"/>
  <c r="BI934" i="5"/>
  <c r="BJ934" i="5"/>
  <c r="BH935" i="5"/>
  <c r="BI935" i="5"/>
  <c r="BJ935" i="5"/>
  <c r="BH936" i="5"/>
  <c r="BI936" i="5"/>
  <c r="BJ936" i="5"/>
  <c r="BH937" i="5"/>
  <c r="BI937" i="5"/>
  <c r="BJ937" i="5"/>
  <c r="BH938" i="5"/>
  <c r="BI938" i="5"/>
  <c r="BJ938" i="5"/>
  <c r="BH939" i="5"/>
  <c r="BI939" i="5"/>
  <c r="BJ939" i="5"/>
  <c r="BH940" i="5"/>
  <c r="BI940" i="5"/>
  <c r="BJ940" i="5"/>
  <c r="BH941" i="5"/>
  <c r="BI941" i="5"/>
  <c r="BJ941" i="5"/>
  <c r="BH942" i="5"/>
  <c r="BI942" i="5"/>
  <c r="BJ942" i="5"/>
  <c r="BH943" i="5"/>
  <c r="BI943" i="5"/>
  <c r="BJ943" i="5"/>
  <c r="BH944" i="5"/>
  <c r="BI944" i="5"/>
  <c r="BJ944" i="5"/>
  <c r="BH945" i="5"/>
  <c r="BI945" i="5"/>
  <c r="BJ945" i="5"/>
  <c r="BH946" i="5"/>
  <c r="BI946" i="5"/>
  <c r="BJ946" i="5"/>
  <c r="BH947" i="5"/>
  <c r="BI947" i="5"/>
  <c r="BJ947" i="5"/>
  <c r="BH948" i="5"/>
  <c r="BI948" i="5"/>
  <c r="BJ948" i="5"/>
  <c r="BH949" i="5"/>
  <c r="BI949" i="5"/>
  <c r="BJ949" i="5"/>
  <c r="BH950" i="5"/>
  <c r="BI950" i="5"/>
  <c r="BJ950" i="5"/>
  <c r="BH951" i="5"/>
  <c r="BI951" i="5"/>
  <c r="BJ951" i="5"/>
  <c r="BH952" i="5"/>
  <c r="BI952" i="5"/>
  <c r="BJ952" i="5"/>
  <c r="BH953" i="5"/>
  <c r="BI953" i="5"/>
  <c r="BJ953" i="5"/>
  <c r="BH954" i="5"/>
  <c r="BI954" i="5"/>
  <c r="BJ954" i="5"/>
  <c r="BH955" i="5"/>
  <c r="BI955" i="5"/>
  <c r="BJ955" i="5"/>
  <c r="BH956" i="5"/>
  <c r="BI956" i="5"/>
  <c r="BJ956" i="5"/>
  <c r="BH957" i="5"/>
  <c r="BI957" i="5"/>
  <c r="BJ957" i="5"/>
  <c r="BH958" i="5"/>
  <c r="BI958" i="5"/>
  <c r="BJ958" i="5"/>
  <c r="BH959" i="5"/>
  <c r="BI959" i="5"/>
  <c r="BJ959" i="5"/>
  <c r="BH960" i="5"/>
  <c r="BI960" i="5"/>
  <c r="BJ960" i="5"/>
  <c r="BH961" i="5"/>
  <c r="BI961" i="5"/>
  <c r="BJ961" i="5"/>
  <c r="BH962" i="5"/>
  <c r="BI962" i="5"/>
  <c r="BJ962" i="5"/>
  <c r="BH963" i="5"/>
  <c r="BI963" i="5"/>
  <c r="BJ963" i="5"/>
  <c r="BH964" i="5"/>
  <c r="BI964" i="5"/>
  <c r="BJ964" i="5"/>
  <c r="BH965" i="5"/>
  <c r="BI965" i="5"/>
  <c r="BJ965" i="5"/>
  <c r="BH966" i="5"/>
  <c r="BI966" i="5"/>
  <c r="BJ966" i="5"/>
  <c r="BH967" i="5"/>
  <c r="BI967" i="5"/>
  <c r="BJ967" i="5"/>
  <c r="BH968" i="5"/>
  <c r="BI968" i="5"/>
  <c r="BJ968" i="5"/>
  <c r="BH969" i="5"/>
  <c r="BI969" i="5"/>
  <c r="BJ969" i="5"/>
  <c r="BH970" i="5"/>
  <c r="BI970" i="5"/>
  <c r="BJ970" i="5"/>
  <c r="BH971" i="5"/>
  <c r="BI971" i="5"/>
  <c r="BJ971" i="5"/>
  <c r="BH972" i="5"/>
  <c r="BI972" i="5"/>
  <c r="BJ972" i="5"/>
  <c r="BH973" i="5"/>
  <c r="BI973" i="5"/>
  <c r="BJ973" i="5"/>
  <c r="BH974" i="5"/>
  <c r="BI974" i="5"/>
  <c r="BJ974" i="5"/>
  <c r="BH975" i="5"/>
  <c r="BI975" i="5"/>
  <c r="BJ975" i="5"/>
  <c r="BH976" i="5"/>
  <c r="BI976" i="5"/>
  <c r="BJ976" i="5"/>
  <c r="BH977" i="5"/>
  <c r="BI977" i="5"/>
  <c r="BJ977" i="5"/>
  <c r="BH978" i="5"/>
  <c r="BI978" i="5"/>
  <c r="BJ978" i="5"/>
  <c r="BH979" i="5"/>
  <c r="BI979" i="5"/>
  <c r="BJ979" i="5"/>
  <c r="BH980" i="5"/>
  <c r="BI980" i="5"/>
  <c r="BJ980" i="5"/>
  <c r="BH981" i="5"/>
  <c r="BI981" i="5"/>
  <c r="BJ981" i="5"/>
  <c r="BH982" i="5"/>
  <c r="BI982" i="5"/>
  <c r="BJ982" i="5"/>
  <c r="BH983" i="5"/>
  <c r="BI983" i="5"/>
  <c r="BJ983" i="5"/>
  <c r="BH984" i="5"/>
  <c r="BI984" i="5"/>
  <c r="BJ984" i="5"/>
  <c r="BH985" i="5"/>
  <c r="BI985" i="5"/>
  <c r="BJ985" i="5"/>
  <c r="BH986" i="5"/>
  <c r="BI986" i="5"/>
  <c r="BJ986" i="5"/>
  <c r="BH987" i="5"/>
  <c r="BI987" i="5"/>
  <c r="BJ987" i="5"/>
  <c r="BH988" i="5"/>
  <c r="BI988" i="5"/>
  <c r="BJ988" i="5"/>
  <c r="BH989" i="5"/>
  <c r="BI989" i="5"/>
  <c r="BJ989" i="5"/>
  <c r="BH990" i="5"/>
  <c r="BI990" i="5"/>
  <c r="BJ990" i="5"/>
  <c r="BH991" i="5"/>
  <c r="BI991" i="5"/>
  <c r="BJ991" i="5"/>
  <c r="BH992" i="5"/>
  <c r="BI992" i="5"/>
  <c r="BJ992" i="5"/>
  <c r="BH993" i="5"/>
  <c r="BI993" i="5"/>
  <c r="BJ993" i="5"/>
  <c r="BH994" i="5"/>
  <c r="BI994" i="5"/>
  <c r="BJ994" i="5"/>
  <c r="BH995" i="5"/>
  <c r="BI995" i="5"/>
  <c r="BJ995" i="5"/>
  <c r="BH996" i="5"/>
  <c r="BI996" i="5"/>
  <c r="BJ996" i="5"/>
  <c r="BH997" i="5"/>
  <c r="BI997" i="5"/>
  <c r="BJ997" i="5"/>
  <c r="BH998" i="5"/>
  <c r="BI998" i="5"/>
  <c r="BJ998" i="5"/>
  <c r="BH999" i="5"/>
  <c r="BI999" i="5"/>
  <c r="BJ999" i="5"/>
  <c r="BH1000" i="5"/>
  <c r="BI1000" i="5"/>
  <c r="BJ1000" i="5"/>
  <c r="BJ2" i="5"/>
  <c r="BI2" i="5"/>
  <c r="BH2" i="5"/>
  <c r="BE3"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F804" i="5"/>
  <c r="BG804" i="5"/>
  <c r="BE805" i="5"/>
  <c r="BF805" i="5"/>
  <c r="BG805" i="5"/>
  <c r="BE806" i="5"/>
  <c r="BF806" i="5"/>
  <c r="BG806" i="5"/>
  <c r="BE807" i="5"/>
  <c r="BF807" i="5"/>
  <c r="BG807" i="5"/>
  <c r="BE808" i="5"/>
  <c r="BF808" i="5"/>
  <c r="BG808" i="5"/>
  <c r="BE809" i="5"/>
  <c r="BF809" i="5"/>
  <c r="BG809" i="5"/>
  <c r="BE810" i="5"/>
  <c r="BF810" i="5"/>
  <c r="BG810" i="5"/>
  <c r="BE811" i="5"/>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F827" i="5"/>
  <c r="BG827" i="5"/>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F836" i="5"/>
  <c r="BG836" i="5"/>
  <c r="BE837" i="5"/>
  <c r="BF837" i="5"/>
  <c r="BG837" i="5"/>
  <c r="BE838" i="5"/>
  <c r="BF838" i="5"/>
  <c r="BG838" i="5"/>
  <c r="BE839" i="5"/>
  <c r="BF839" i="5"/>
  <c r="BG839" i="5"/>
  <c r="BE840" i="5"/>
  <c r="BF840" i="5"/>
  <c r="BG840" i="5"/>
  <c r="BE841" i="5"/>
  <c r="BF841" i="5"/>
  <c r="BG841" i="5"/>
  <c r="BE842" i="5"/>
  <c r="BF842" i="5"/>
  <c r="BG842" i="5"/>
  <c r="BE843" i="5"/>
  <c r="BF843" i="5"/>
  <c r="BG843" i="5"/>
  <c r="BE844" i="5"/>
  <c r="BF844" i="5"/>
  <c r="BG844" i="5"/>
  <c r="BE845" i="5"/>
  <c r="BF845" i="5"/>
  <c r="BG845" i="5"/>
  <c r="BE846" i="5"/>
  <c r="BF846" i="5"/>
  <c r="BG846" i="5"/>
  <c r="BE847" i="5"/>
  <c r="BF847" i="5"/>
  <c r="BG847" i="5"/>
  <c r="BE848" i="5"/>
  <c r="BF848" i="5"/>
  <c r="BG848" i="5"/>
  <c r="BE849" i="5"/>
  <c r="BF849" i="5"/>
  <c r="BG849" i="5"/>
  <c r="BE850" i="5"/>
  <c r="BF850" i="5"/>
  <c r="BG850" i="5"/>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F870" i="5"/>
  <c r="BG870" i="5"/>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F879" i="5"/>
  <c r="BG879" i="5"/>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F888" i="5"/>
  <c r="BG888" i="5"/>
  <c r="BE889" i="5"/>
  <c r="BF889" i="5"/>
  <c r="BG889" i="5"/>
  <c r="BE890" i="5"/>
  <c r="BF890" i="5"/>
  <c r="BG890" i="5"/>
  <c r="BE891" i="5"/>
  <c r="BF891" i="5"/>
  <c r="BG891" i="5"/>
  <c r="BE892" i="5"/>
  <c r="BF892" i="5"/>
  <c r="BG892" i="5"/>
  <c r="BE893" i="5"/>
  <c r="BF893" i="5"/>
  <c r="BG893" i="5"/>
  <c r="BE894" i="5"/>
  <c r="BF894" i="5"/>
  <c r="BG894" i="5"/>
  <c r="BE895" i="5"/>
  <c r="BF895" i="5"/>
  <c r="BG895" i="5"/>
  <c r="BE896" i="5"/>
  <c r="BF896" i="5"/>
  <c r="BG896" i="5"/>
  <c r="BE897" i="5"/>
  <c r="BF897" i="5"/>
  <c r="BG897" i="5"/>
  <c r="BE898" i="5"/>
  <c r="BF898" i="5"/>
  <c r="BG898" i="5"/>
  <c r="BE899" i="5"/>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F911" i="5"/>
  <c r="BG911" i="5"/>
  <c r="BE912" i="5"/>
  <c r="BF912" i="5"/>
  <c r="BG912" i="5"/>
  <c r="BE913" i="5"/>
  <c r="BF913" i="5"/>
  <c r="BG913" i="5"/>
  <c r="BE914" i="5"/>
  <c r="BF914" i="5"/>
  <c r="BG914" i="5"/>
  <c r="BE915" i="5"/>
  <c r="BF915" i="5"/>
  <c r="BG915" i="5"/>
  <c r="BE916" i="5"/>
  <c r="BF916" i="5"/>
  <c r="BG916" i="5"/>
  <c r="BE917" i="5"/>
  <c r="BF917" i="5"/>
  <c r="BG917" i="5"/>
  <c r="BE918" i="5"/>
  <c r="BF918" i="5"/>
  <c r="BG918" i="5"/>
  <c r="BE919" i="5"/>
  <c r="BF919" i="5"/>
  <c r="BG919" i="5"/>
  <c r="BE920" i="5"/>
  <c r="BF920" i="5"/>
  <c r="BG920" i="5"/>
  <c r="BE921" i="5"/>
  <c r="BF921" i="5"/>
  <c r="BG921" i="5"/>
  <c r="BE922" i="5"/>
  <c r="BF922" i="5"/>
  <c r="BG922" i="5"/>
  <c r="BE923" i="5"/>
  <c r="BF923" i="5"/>
  <c r="BG923" i="5"/>
  <c r="BE924" i="5"/>
  <c r="BF924" i="5"/>
  <c r="BG924" i="5"/>
  <c r="BE925" i="5"/>
  <c r="BF925" i="5"/>
  <c r="BG925" i="5"/>
  <c r="BE926" i="5"/>
  <c r="BF926" i="5"/>
  <c r="BG926" i="5"/>
  <c r="BE927" i="5"/>
  <c r="BF927" i="5"/>
  <c r="BG927" i="5"/>
  <c r="BE928" i="5"/>
  <c r="BF928" i="5"/>
  <c r="BG928" i="5"/>
  <c r="BE929" i="5"/>
  <c r="BF929" i="5"/>
  <c r="BG929" i="5"/>
  <c r="BE930" i="5"/>
  <c r="BF930" i="5"/>
  <c r="BG930" i="5"/>
  <c r="BE931" i="5"/>
  <c r="BF931" i="5"/>
  <c r="BG931" i="5"/>
  <c r="BE932" i="5"/>
  <c r="BF932" i="5"/>
  <c r="BG932" i="5"/>
  <c r="BE933" i="5"/>
  <c r="BF933" i="5"/>
  <c r="BG933" i="5"/>
  <c r="BE934" i="5"/>
  <c r="BF934" i="5"/>
  <c r="BG934" i="5"/>
  <c r="BE935" i="5"/>
  <c r="BF935" i="5"/>
  <c r="BG935" i="5"/>
  <c r="BE936" i="5"/>
  <c r="BF936" i="5"/>
  <c r="BG936" i="5"/>
  <c r="BE937" i="5"/>
  <c r="BF937" i="5"/>
  <c r="BG937" i="5"/>
  <c r="BE938" i="5"/>
  <c r="BF938" i="5"/>
  <c r="BG938" i="5"/>
  <c r="BE939" i="5"/>
  <c r="BF939" i="5"/>
  <c r="BG939" i="5"/>
  <c r="BE940" i="5"/>
  <c r="BF940" i="5"/>
  <c r="BG940" i="5"/>
  <c r="BE941" i="5"/>
  <c r="BF941" i="5"/>
  <c r="BG941" i="5"/>
  <c r="BE942" i="5"/>
  <c r="BF942" i="5"/>
  <c r="BG942" i="5"/>
  <c r="BE943" i="5"/>
  <c r="BF943" i="5"/>
  <c r="BG943" i="5"/>
  <c r="BE944" i="5"/>
  <c r="BF944" i="5"/>
  <c r="BG944" i="5"/>
  <c r="BE945" i="5"/>
  <c r="BF945" i="5"/>
  <c r="BG945" i="5"/>
  <c r="BE946" i="5"/>
  <c r="BF946" i="5"/>
  <c r="BG946" i="5"/>
  <c r="BE947" i="5"/>
  <c r="BF947" i="5"/>
  <c r="BG947" i="5"/>
  <c r="BE948" i="5"/>
  <c r="BF948" i="5"/>
  <c r="BG948" i="5"/>
  <c r="BE949" i="5"/>
  <c r="BF949" i="5"/>
  <c r="BG949" i="5"/>
  <c r="BE950" i="5"/>
  <c r="BF950" i="5"/>
  <c r="BG950" i="5"/>
  <c r="BE951" i="5"/>
  <c r="BF951" i="5"/>
  <c r="BG951" i="5"/>
  <c r="BE952" i="5"/>
  <c r="BF952" i="5"/>
  <c r="BG952" i="5"/>
  <c r="BE953" i="5"/>
  <c r="BF953" i="5"/>
  <c r="BG953" i="5"/>
  <c r="BE954" i="5"/>
  <c r="BF954" i="5"/>
  <c r="BG954" i="5"/>
  <c r="BE955" i="5"/>
  <c r="BF955" i="5"/>
  <c r="BG955" i="5"/>
  <c r="BE956" i="5"/>
  <c r="BF956" i="5"/>
  <c r="BG956" i="5"/>
  <c r="BE957" i="5"/>
  <c r="BF957" i="5"/>
  <c r="BG957" i="5"/>
  <c r="BE958" i="5"/>
  <c r="BF958" i="5"/>
  <c r="BG958" i="5"/>
  <c r="BE959" i="5"/>
  <c r="BF959" i="5"/>
  <c r="BG959" i="5"/>
  <c r="BE960" i="5"/>
  <c r="BF960" i="5"/>
  <c r="BG960" i="5"/>
  <c r="BE961" i="5"/>
  <c r="BF961" i="5"/>
  <c r="BG961" i="5"/>
  <c r="BE962" i="5"/>
  <c r="BF962" i="5"/>
  <c r="BG962" i="5"/>
  <c r="BE963" i="5"/>
  <c r="BF963" i="5"/>
  <c r="BG963" i="5"/>
  <c r="BE964" i="5"/>
  <c r="BF964" i="5"/>
  <c r="BG964" i="5"/>
  <c r="BE965" i="5"/>
  <c r="BF965" i="5"/>
  <c r="BG965" i="5"/>
  <c r="BE966" i="5"/>
  <c r="BF966" i="5"/>
  <c r="BG966" i="5"/>
  <c r="BE967" i="5"/>
  <c r="BF967" i="5"/>
  <c r="BG967" i="5"/>
  <c r="BE968" i="5"/>
  <c r="BF968" i="5"/>
  <c r="BG968" i="5"/>
  <c r="BE969" i="5"/>
  <c r="BF969" i="5"/>
  <c r="BG969" i="5"/>
  <c r="BE970" i="5"/>
  <c r="BF970" i="5"/>
  <c r="BG970" i="5"/>
  <c r="BE971" i="5"/>
  <c r="BF971" i="5"/>
  <c r="BG971" i="5"/>
  <c r="BE972" i="5"/>
  <c r="BF972" i="5"/>
  <c r="BG972" i="5"/>
  <c r="BE973" i="5"/>
  <c r="BF973" i="5"/>
  <c r="BG973" i="5"/>
  <c r="BE974" i="5"/>
  <c r="BF974" i="5"/>
  <c r="BG974" i="5"/>
  <c r="BE975" i="5"/>
  <c r="BF975" i="5"/>
  <c r="BG975" i="5"/>
  <c r="BE976" i="5"/>
  <c r="BF976" i="5"/>
  <c r="BG976" i="5"/>
  <c r="BE977" i="5"/>
  <c r="BF977" i="5"/>
  <c r="BG977" i="5"/>
  <c r="BE978" i="5"/>
  <c r="BF978" i="5"/>
  <c r="BG978" i="5"/>
  <c r="BE979" i="5"/>
  <c r="BF979" i="5"/>
  <c r="BG979" i="5"/>
  <c r="BE980" i="5"/>
  <c r="BF980" i="5"/>
  <c r="BG980" i="5"/>
  <c r="BE981" i="5"/>
  <c r="BF981" i="5"/>
  <c r="BG981" i="5"/>
  <c r="BE982" i="5"/>
  <c r="BF982" i="5"/>
  <c r="BG982" i="5"/>
  <c r="BE983" i="5"/>
  <c r="BF983" i="5"/>
  <c r="BG983" i="5"/>
  <c r="BE984" i="5"/>
  <c r="BF984" i="5"/>
  <c r="BG984" i="5"/>
  <c r="BE985" i="5"/>
  <c r="BF985" i="5"/>
  <c r="BG985" i="5"/>
  <c r="BE986" i="5"/>
  <c r="BF986" i="5"/>
  <c r="BG986" i="5"/>
  <c r="BE987" i="5"/>
  <c r="BF987" i="5"/>
  <c r="BG987" i="5"/>
  <c r="BE988" i="5"/>
  <c r="BF988" i="5"/>
  <c r="BG988" i="5"/>
  <c r="BE989" i="5"/>
  <c r="BF989" i="5"/>
  <c r="BG989" i="5"/>
  <c r="BE990" i="5"/>
  <c r="BF990" i="5"/>
  <c r="BG990" i="5"/>
  <c r="BE991" i="5"/>
  <c r="BF991" i="5"/>
  <c r="BG991" i="5"/>
  <c r="BE992" i="5"/>
  <c r="BF992" i="5"/>
  <c r="BG992" i="5"/>
  <c r="BE993" i="5"/>
  <c r="BF993" i="5"/>
  <c r="BG993" i="5"/>
  <c r="BE994" i="5"/>
  <c r="BF994" i="5"/>
  <c r="BG994" i="5"/>
  <c r="BE995" i="5"/>
  <c r="BF995" i="5"/>
  <c r="BG995" i="5"/>
  <c r="BE996" i="5"/>
  <c r="BF996" i="5"/>
  <c r="BG996" i="5"/>
  <c r="BE997" i="5"/>
  <c r="BF997" i="5"/>
  <c r="BG997" i="5"/>
  <c r="BE998" i="5"/>
  <c r="BF998" i="5"/>
  <c r="BG998" i="5"/>
  <c r="BE999" i="5"/>
  <c r="BF999" i="5"/>
  <c r="BG999" i="5"/>
  <c r="BE1000" i="5"/>
  <c r="BF1000" i="5"/>
  <c r="BG1000" i="5"/>
  <c r="BG2" i="5"/>
  <c r="BF2" i="5"/>
  <c r="BE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O1000" i="5" s="1"/>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AF998" i="5"/>
  <c r="AE998" i="5"/>
  <c r="AD998" i="5"/>
  <c r="AC998" i="5"/>
  <c r="AB998" i="5"/>
  <c r="AA998" i="5"/>
  <c r="Z998" i="5"/>
  <c r="Y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H997" i="5" s="1"/>
  <c r="AE997" i="5"/>
  <c r="G997" i="5" s="1"/>
  <c r="AD997" i="5"/>
  <c r="AC997" i="5"/>
  <c r="AB997" i="5"/>
  <c r="AA997" i="5"/>
  <c r="Z997" i="5"/>
  <c r="W997" i="5"/>
  <c r="V997" i="5"/>
  <c r="N997" i="5" s="1"/>
  <c r="U997" i="5" s="1"/>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P996" i="5" s="1"/>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N995" i="5" s="1"/>
  <c r="U995" i="5" s="1"/>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O992" i="5" s="1"/>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P991" i="5" s="1"/>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AF989" i="5"/>
  <c r="AE989" i="5"/>
  <c r="G989" i="5" s="1"/>
  <c r="AD989" i="5"/>
  <c r="AC989" i="5"/>
  <c r="AB989" i="5"/>
  <c r="AA989" i="5"/>
  <c r="Z989" i="5"/>
  <c r="Y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O988" i="5" s="1"/>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AF987" i="5"/>
  <c r="AH987" i="5" s="1"/>
  <c r="AE987" i="5"/>
  <c r="O987" i="5" s="1"/>
  <c r="AD987" i="5"/>
  <c r="AC987" i="5"/>
  <c r="AB987" i="5"/>
  <c r="AA987" i="5"/>
  <c r="Z987" i="5"/>
  <c r="Y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AF986" i="5"/>
  <c r="AE986" i="5"/>
  <c r="G986" i="5" s="1"/>
  <c r="AD986" i="5"/>
  <c r="AC986" i="5"/>
  <c r="AB986" i="5"/>
  <c r="AA986" i="5"/>
  <c r="Z986" i="5"/>
  <c r="Y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AF983" i="5"/>
  <c r="AE983" i="5"/>
  <c r="AD983" i="5"/>
  <c r="AC983" i="5"/>
  <c r="AB983" i="5"/>
  <c r="AA983" i="5"/>
  <c r="Z983" i="5"/>
  <c r="P983" i="5" s="1"/>
  <c r="X983" i="5"/>
  <c r="W983" i="5"/>
  <c r="O983" i="5" s="1"/>
  <c r="V983" i="5"/>
  <c r="M983" i="5"/>
  <c r="L983" i="5"/>
  <c r="K983" i="5"/>
  <c r="J983" i="5"/>
  <c r="I983" i="5"/>
  <c r="H983" i="5"/>
  <c r="G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AD982" i="5"/>
  <c r="AC982" i="5"/>
  <c r="AB982" i="5"/>
  <c r="AA982" i="5"/>
  <c r="Z982" i="5"/>
  <c r="W982" i="5"/>
  <c r="O982" i="5" s="1"/>
  <c r="V982" i="5"/>
  <c r="M982" i="5"/>
  <c r="L982" i="5"/>
  <c r="K982" i="5"/>
  <c r="J982" i="5"/>
  <c r="I982" i="5"/>
  <c r="H982" i="5"/>
  <c r="G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P980" i="5" s="1"/>
  <c r="W980" i="5"/>
  <c r="O980" i="5" s="1"/>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O979" i="5" s="1"/>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AD975" i="5"/>
  <c r="AC975" i="5"/>
  <c r="AB975" i="5"/>
  <c r="AA975" i="5"/>
  <c r="Z975" i="5"/>
  <c r="P975" i="5" s="1"/>
  <c r="Y975" i="5"/>
  <c r="W975" i="5"/>
  <c r="O975" i="5" s="1"/>
  <c r="V975" i="5"/>
  <c r="N975" i="5" s="1"/>
  <c r="U975" i="5" s="1"/>
  <c r="M975" i="5"/>
  <c r="L975" i="5"/>
  <c r="K975" i="5"/>
  <c r="J975" i="5"/>
  <c r="I975" i="5"/>
  <c r="H975" i="5"/>
  <c r="G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H973" i="5" s="1"/>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O970" i="5" s="1"/>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P969" i="5" s="1"/>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H967" i="5" s="1"/>
  <c r="AF967" i="5"/>
  <c r="AE967" i="5"/>
  <c r="G967" i="5" s="1"/>
  <c r="AD967" i="5"/>
  <c r="AC967" i="5"/>
  <c r="AB967" i="5"/>
  <c r="AA967" i="5"/>
  <c r="Z967" i="5"/>
  <c r="W967" i="5"/>
  <c r="O967" i="5" s="1"/>
  <c r="V967" i="5"/>
  <c r="N967" i="5" s="1"/>
  <c r="U967" i="5" s="1"/>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P965" i="5" s="1"/>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P963" i="5" s="1"/>
  <c r="W963" i="5"/>
  <c r="O963" i="5" s="1"/>
  <c r="V963" i="5"/>
  <c r="N963" i="5" s="1"/>
  <c r="U963" i="5" s="1"/>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N959" i="5" s="1"/>
  <c r="U959" i="5" s="1"/>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AD953" i="5"/>
  <c r="AC953" i="5"/>
  <c r="AB953" i="5"/>
  <c r="AA953" i="5"/>
  <c r="Z953" i="5"/>
  <c r="W953" i="5"/>
  <c r="V953" i="5"/>
  <c r="M953" i="5"/>
  <c r="L953" i="5"/>
  <c r="K953" i="5"/>
  <c r="J953" i="5"/>
  <c r="I953" i="5"/>
  <c r="H953" i="5"/>
  <c r="G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P952" i="5" s="1"/>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O951" i="5" s="1"/>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P948" i="5" s="1"/>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H947" i="5" s="1"/>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P945" i="5" s="1"/>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X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O942" i="5" s="1"/>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N940" i="5" s="1"/>
  <c r="U940" i="5" s="1"/>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H939" i="5" s="1"/>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H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AD934" i="5"/>
  <c r="AC934" i="5"/>
  <c r="AB934" i="5"/>
  <c r="AA934" i="5"/>
  <c r="Z934" i="5"/>
  <c r="W934" i="5"/>
  <c r="V934" i="5"/>
  <c r="M934" i="5"/>
  <c r="L934" i="5"/>
  <c r="K934" i="5"/>
  <c r="J934" i="5"/>
  <c r="I934" i="5"/>
  <c r="H934" i="5"/>
  <c r="G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AF932" i="5"/>
  <c r="AE932" i="5"/>
  <c r="AD932" i="5"/>
  <c r="AC932" i="5"/>
  <c r="AB932" i="5"/>
  <c r="AA932" i="5"/>
  <c r="Z932" i="5"/>
  <c r="Y932" i="5"/>
  <c r="W932" i="5"/>
  <c r="O932" i="5" s="1"/>
  <c r="V932" i="5"/>
  <c r="M932" i="5"/>
  <c r="L932" i="5"/>
  <c r="K932" i="5"/>
  <c r="J932" i="5"/>
  <c r="I932" i="5"/>
  <c r="H932" i="5"/>
  <c r="G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H931" i="5" s="1"/>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AF930" i="5"/>
  <c r="AH930" i="5" s="1"/>
  <c r="AE930" i="5"/>
  <c r="AD930" i="5"/>
  <c r="AC930" i="5"/>
  <c r="AB930" i="5"/>
  <c r="AA930" i="5"/>
  <c r="Z930" i="5"/>
  <c r="Y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P928" i="5" s="1"/>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H927" i="5" s="1"/>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H924" i="5" s="1"/>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H923" i="5" s="1"/>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P922" i="5" s="1"/>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N917" i="5" s="1"/>
  <c r="U917" i="5" s="1"/>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AD916" i="5"/>
  <c r="AC916" i="5"/>
  <c r="AB916" i="5"/>
  <c r="AA916" i="5"/>
  <c r="Z916" i="5"/>
  <c r="W916" i="5"/>
  <c r="O916" i="5" s="1"/>
  <c r="V916" i="5"/>
  <c r="N916" i="5" s="1"/>
  <c r="U916" i="5" s="1"/>
  <c r="M916" i="5"/>
  <c r="L916" i="5"/>
  <c r="K916" i="5"/>
  <c r="J916" i="5"/>
  <c r="I916" i="5"/>
  <c r="H916" i="5"/>
  <c r="G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AE914" i="5"/>
  <c r="G914" i="5" s="1"/>
  <c r="AD914" i="5"/>
  <c r="AC914" i="5"/>
  <c r="AB914" i="5"/>
  <c r="AA914" i="5"/>
  <c r="Z914" i="5"/>
  <c r="W914" i="5"/>
  <c r="O914" i="5" s="1"/>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X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O911" i="5" s="1"/>
  <c r="V911" i="5"/>
  <c r="N911" i="5" s="1"/>
  <c r="U911" i="5" s="1"/>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X909" i="5" s="1"/>
  <c r="AF909" i="5"/>
  <c r="AE909" i="5"/>
  <c r="G909" i="5" s="1"/>
  <c r="AD909" i="5"/>
  <c r="AC909" i="5"/>
  <c r="AB909" i="5"/>
  <c r="AA909" i="5"/>
  <c r="Z909" i="5"/>
  <c r="W909" i="5"/>
  <c r="V909" i="5"/>
  <c r="O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X908" i="5" s="1"/>
  <c r="AF908" i="5"/>
  <c r="AE908" i="5"/>
  <c r="G908" i="5" s="1"/>
  <c r="AD908" i="5"/>
  <c r="AC908" i="5"/>
  <c r="AB908" i="5"/>
  <c r="AA908" i="5"/>
  <c r="Z908" i="5"/>
  <c r="W908" i="5"/>
  <c r="V908" i="5"/>
  <c r="P908" i="5"/>
  <c r="N908" i="5"/>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H907" i="5" s="1"/>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N904" i="5" s="1"/>
  <c r="U904" i="5" s="1"/>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N903" i="5" s="1"/>
  <c r="U903" i="5" s="1"/>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P901" i="5" s="1"/>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H899" i="5" s="1"/>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AF898" i="5"/>
  <c r="AE898" i="5"/>
  <c r="AD898" i="5"/>
  <c r="AC898" i="5"/>
  <c r="AB898" i="5"/>
  <c r="AA898" i="5"/>
  <c r="Z898" i="5"/>
  <c r="Y898" i="5"/>
  <c r="W898" i="5"/>
  <c r="O898" i="5" s="1"/>
  <c r="V898" i="5"/>
  <c r="M898" i="5"/>
  <c r="L898" i="5"/>
  <c r="K898" i="5"/>
  <c r="J898" i="5"/>
  <c r="I898" i="5"/>
  <c r="H898" i="5"/>
  <c r="G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P896" i="5" s="1"/>
  <c r="W896" i="5"/>
  <c r="O896" i="5" s="1"/>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AF889" i="5"/>
  <c r="AH889" i="5" s="1"/>
  <c r="AE889" i="5"/>
  <c r="G889" i="5" s="1"/>
  <c r="AD889" i="5"/>
  <c r="AC889" i="5"/>
  <c r="AB889" i="5"/>
  <c r="AA889" i="5"/>
  <c r="Z889" i="5"/>
  <c r="Y889" i="5"/>
  <c r="W889" i="5"/>
  <c r="X889" i="5" s="1"/>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P888" i="5" s="1"/>
  <c r="W888" i="5"/>
  <c r="O888" i="5" s="1"/>
  <c r="V888" i="5"/>
  <c r="N888" i="5"/>
  <c r="U888" i="5" s="1"/>
  <c r="M888" i="5"/>
  <c r="L888" i="5"/>
  <c r="K888" i="5"/>
  <c r="J888" i="5"/>
  <c r="I888" i="5"/>
  <c r="H888" i="5"/>
  <c r="G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H887" i="5" s="1"/>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AF886" i="5"/>
  <c r="AE886" i="5"/>
  <c r="G886" i="5" s="1"/>
  <c r="AD886" i="5"/>
  <c r="AC886" i="5"/>
  <c r="AB886" i="5"/>
  <c r="AA886" i="5"/>
  <c r="Z886" i="5"/>
  <c r="Y886" i="5"/>
  <c r="W886" i="5"/>
  <c r="O886" i="5" s="1"/>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N885" i="5" s="1"/>
  <c r="U885" i="5" s="1"/>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AD883" i="5"/>
  <c r="AC883" i="5"/>
  <c r="AB883" i="5"/>
  <c r="AA883" i="5"/>
  <c r="Z883" i="5"/>
  <c r="W883" i="5"/>
  <c r="O883" i="5" s="1"/>
  <c r="V883" i="5"/>
  <c r="M883" i="5"/>
  <c r="L883" i="5"/>
  <c r="K883" i="5"/>
  <c r="J883" i="5"/>
  <c r="I883" i="5"/>
  <c r="H883" i="5"/>
  <c r="G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AF882" i="5"/>
  <c r="AH882" i="5" s="1"/>
  <c r="AE882" i="5"/>
  <c r="AD882" i="5"/>
  <c r="AC882" i="5"/>
  <c r="AB882" i="5"/>
  <c r="AA882" i="5"/>
  <c r="Z882" i="5"/>
  <c r="Y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H880" i="5" s="1"/>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AF879" i="5"/>
  <c r="AE879" i="5"/>
  <c r="AD879" i="5"/>
  <c r="AC879" i="5"/>
  <c r="AB879" i="5"/>
  <c r="AA879" i="5"/>
  <c r="Z879" i="5"/>
  <c r="Y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H875" i="5" s="1"/>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O872" i="5" s="1"/>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H869" i="5" s="1"/>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O868" i="5" s="1"/>
  <c r="V868" i="5"/>
  <c r="N868" i="5" s="1"/>
  <c r="U868" i="5" s="1"/>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AF867" i="5"/>
  <c r="AE867" i="5"/>
  <c r="G867" i="5" s="1"/>
  <c r="AD867" i="5"/>
  <c r="AC867" i="5"/>
  <c r="AB867" i="5"/>
  <c r="AA867" i="5"/>
  <c r="Z867" i="5"/>
  <c r="Y867" i="5"/>
  <c r="X867" i="5" s="1"/>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O866" i="5" s="1"/>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AF864" i="5"/>
  <c r="AE864" i="5"/>
  <c r="AD864" i="5"/>
  <c r="AC864" i="5"/>
  <c r="AB864" i="5"/>
  <c r="AA864" i="5"/>
  <c r="Z864" i="5"/>
  <c r="Y864" i="5"/>
  <c r="W864" i="5"/>
  <c r="V864" i="5"/>
  <c r="N864" i="5" s="1"/>
  <c r="U864" i="5" s="1"/>
  <c r="M864" i="5"/>
  <c r="L864" i="5"/>
  <c r="K864" i="5"/>
  <c r="J864" i="5"/>
  <c r="I864" i="5"/>
  <c r="H864" i="5"/>
  <c r="G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O862" i="5" s="1"/>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N861" i="5" s="1"/>
  <c r="U861" i="5" s="1"/>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AF860" i="5"/>
  <c r="AE860" i="5"/>
  <c r="AD860" i="5"/>
  <c r="AC860" i="5"/>
  <c r="AB860" i="5"/>
  <c r="AA860" i="5"/>
  <c r="Z860" i="5"/>
  <c r="Y860" i="5"/>
  <c r="W860" i="5"/>
  <c r="V860" i="5"/>
  <c r="M860" i="5"/>
  <c r="L860" i="5"/>
  <c r="K860" i="5"/>
  <c r="J860" i="5"/>
  <c r="I860" i="5"/>
  <c r="H860" i="5"/>
  <c r="G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W859" i="5"/>
  <c r="V859" i="5"/>
  <c r="P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AE854" i="5"/>
  <c r="P854" i="5" s="1"/>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AD853" i="5"/>
  <c r="AC853" i="5"/>
  <c r="AB853" i="5"/>
  <c r="AA853" i="5"/>
  <c r="Z853" i="5"/>
  <c r="P853" i="5" s="1"/>
  <c r="W853" i="5"/>
  <c r="V853" i="5"/>
  <c r="N853" i="5" s="1"/>
  <c r="U853" i="5" s="1"/>
  <c r="M853" i="5"/>
  <c r="L853" i="5"/>
  <c r="K853" i="5"/>
  <c r="J853" i="5"/>
  <c r="I853" i="5"/>
  <c r="H853" i="5"/>
  <c r="G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N852" i="5" s="1"/>
  <c r="U852" i="5" s="1"/>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O851" i="5" s="1"/>
  <c r="V851" i="5"/>
  <c r="N851" i="5" s="1"/>
  <c r="U851" i="5" s="1"/>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O850" i="5" s="1"/>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P849" i="5" s="1"/>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AF848" i="5"/>
  <c r="AE848" i="5"/>
  <c r="G848" i="5" s="1"/>
  <c r="AD848" i="5"/>
  <c r="AC848" i="5"/>
  <c r="AB848" i="5"/>
  <c r="AA848" i="5"/>
  <c r="Z848" i="5"/>
  <c r="Y848" i="5"/>
  <c r="W848" i="5"/>
  <c r="O848" i="5" s="1"/>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H846" i="5" s="1"/>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X844" i="5" s="1"/>
  <c r="AF844" i="5"/>
  <c r="AE844" i="5"/>
  <c r="G844" i="5" s="1"/>
  <c r="AD844" i="5"/>
  <c r="AC844" i="5"/>
  <c r="AB844" i="5"/>
  <c r="AA844" i="5"/>
  <c r="Z844" i="5"/>
  <c r="W844" i="5"/>
  <c r="O844" i="5" s="1"/>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AD843" i="5"/>
  <c r="AC843" i="5"/>
  <c r="AB843" i="5"/>
  <c r="AA843" i="5"/>
  <c r="Z843" i="5"/>
  <c r="W843" i="5"/>
  <c r="V843" i="5"/>
  <c r="N843" i="5" s="1"/>
  <c r="U843" i="5" s="1"/>
  <c r="M843" i="5"/>
  <c r="L843" i="5"/>
  <c r="K843" i="5"/>
  <c r="J843" i="5"/>
  <c r="I843" i="5"/>
  <c r="H843" i="5"/>
  <c r="G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AF842" i="5"/>
  <c r="AH842" i="5" s="1"/>
  <c r="AE842" i="5"/>
  <c r="G842" i="5" s="1"/>
  <c r="AD842" i="5"/>
  <c r="AC842" i="5"/>
  <c r="AB842" i="5"/>
  <c r="AA842" i="5"/>
  <c r="Z842" i="5"/>
  <c r="Y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H838" i="5" s="1"/>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AF836" i="5"/>
  <c r="AH836" i="5" s="1"/>
  <c r="AE836" i="5"/>
  <c r="G836" i="5" s="1"/>
  <c r="AD836" i="5"/>
  <c r="AC836" i="5"/>
  <c r="AB836" i="5"/>
  <c r="AA836" i="5"/>
  <c r="Z836" i="5"/>
  <c r="P836" i="5" s="1"/>
  <c r="Y836" i="5"/>
  <c r="X836" i="5" s="1"/>
  <c r="W836" i="5"/>
  <c r="O836" i="5" s="1"/>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P833" i="5" s="1"/>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P828" i="5" s="1"/>
  <c r="W828" i="5"/>
  <c r="X828" i="5" s="1"/>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P827" i="5" s="1"/>
  <c r="W827" i="5"/>
  <c r="V827" i="5"/>
  <c r="N827" i="5" s="1"/>
  <c r="U827" i="5" s="1"/>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H826" i="5" s="1"/>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W825" i="5"/>
  <c r="O825" i="5" s="1"/>
  <c r="V825" i="5"/>
  <c r="P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AF824" i="5"/>
  <c r="AE824" i="5"/>
  <c r="AD824" i="5"/>
  <c r="AC824" i="5"/>
  <c r="AB824" i="5"/>
  <c r="AA824" i="5"/>
  <c r="Z824" i="5"/>
  <c r="Y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H822" i="5" s="1"/>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AF821" i="5"/>
  <c r="AE821" i="5"/>
  <c r="G821" i="5" s="1"/>
  <c r="AD821" i="5"/>
  <c r="AC821" i="5"/>
  <c r="AB821" i="5"/>
  <c r="AA821" i="5"/>
  <c r="Z821" i="5"/>
  <c r="Y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X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H817" i="5" s="1"/>
  <c r="AE817" i="5"/>
  <c r="AD817" i="5"/>
  <c r="AC817" i="5"/>
  <c r="AB817" i="5"/>
  <c r="AA817" i="5"/>
  <c r="Z817" i="5"/>
  <c r="P817" i="5" s="1"/>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AD816" i="5"/>
  <c r="AC816" i="5"/>
  <c r="AB816" i="5"/>
  <c r="AA816" i="5"/>
  <c r="Z816" i="5"/>
  <c r="P816" i="5" s="1"/>
  <c r="W816" i="5"/>
  <c r="V816" i="5"/>
  <c r="M816" i="5"/>
  <c r="L816" i="5"/>
  <c r="K816" i="5"/>
  <c r="J816" i="5"/>
  <c r="I816" i="5"/>
  <c r="H816" i="5"/>
  <c r="G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P814" i="5" s="1"/>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H812" i="5" s="1"/>
  <c r="AE812" i="5"/>
  <c r="G812" i="5" s="1"/>
  <c r="AD812" i="5"/>
  <c r="AC812" i="5"/>
  <c r="AB812" i="5"/>
  <c r="AA812" i="5"/>
  <c r="Z812" i="5"/>
  <c r="W812" i="5"/>
  <c r="O812" i="5" s="1"/>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AF810" i="5"/>
  <c r="AE810" i="5"/>
  <c r="AD810" i="5"/>
  <c r="AC810" i="5"/>
  <c r="AB810" i="5"/>
  <c r="AA810" i="5"/>
  <c r="Z810" i="5"/>
  <c r="Y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P808" i="5" s="1"/>
  <c r="W808" i="5"/>
  <c r="V808" i="5"/>
  <c r="N808" i="5" s="1"/>
  <c r="U808" i="5" s="1"/>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N807" i="5" s="1"/>
  <c r="U807" i="5" s="1"/>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H803" i="5" s="1"/>
  <c r="AF803" i="5"/>
  <c r="AE803" i="5"/>
  <c r="G803" i="5" s="1"/>
  <c r="AD803" i="5"/>
  <c r="AC803" i="5"/>
  <c r="AB803" i="5"/>
  <c r="AA803" i="5"/>
  <c r="Z803" i="5"/>
  <c r="W803" i="5"/>
  <c r="V803" i="5"/>
  <c r="N803" i="5" s="1"/>
  <c r="U803" i="5" s="1"/>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AF802" i="5"/>
  <c r="AH802" i="5" s="1"/>
  <c r="AE802" i="5"/>
  <c r="G802" i="5" s="1"/>
  <c r="AD802" i="5"/>
  <c r="AC802" i="5"/>
  <c r="AB802" i="5"/>
  <c r="AA802" i="5"/>
  <c r="Z802" i="5"/>
  <c r="Y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H800" i="5" s="1"/>
  <c r="AE800" i="5"/>
  <c r="AD800" i="5"/>
  <c r="AC800" i="5"/>
  <c r="AB800" i="5"/>
  <c r="AA800" i="5"/>
  <c r="Z800" i="5"/>
  <c r="P800" i="5" s="1"/>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P799" i="5" s="1"/>
  <c r="W799" i="5"/>
  <c r="O799" i="5" s="1"/>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P797" i="5" s="1"/>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P796" i="5" s="1"/>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O795" i="5" s="1"/>
  <c r="V795" i="5"/>
  <c r="N795" i="5" s="1"/>
  <c r="U795" i="5" s="1"/>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N794" i="5" s="1"/>
  <c r="U794" i="5" s="1"/>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O793" i="5" s="1"/>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P792" i="5" s="1"/>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X789" i="5" s="1"/>
  <c r="AF789" i="5"/>
  <c r="AE789" i="5"/>
  <c r="AD789" i="5"/>
  <c r="AC789" i="5"/>
  <c r="AB789" i="5"/>
  <c r="AA789" i="5"/>
  <c r="Z789" i="5"/>
  <c r="W789" i="5"/>
  <c r="V789" i="5"/>
  <c r="O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H788" i="5" s="1"/>
  <c r="AE788" i="5"/>
  <c r="G788" i="5" s="1"/>
  <c r="AD788" i="5"/>
  <c r="AC788" i="5"/>
  <c r="AB788" i="5"/>
  <c r="AA788" i="5"/>
  <c r="Z788" i="5"/>
  <c r="W788" i="5"/>
  <c r="V788" i="5"/>
  <c r="N788" i="5" s="1"/>
  <c r="U788" i="5" s="1"/>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AF785" i="5"/>
  <c r="AE785" i="5"/>
  <c r="G785" i="5" s="1"/>
  <c r="AD785" i="5"/>
  <c r="AC785" i="5"/>
  <c r="AB785" i="5"/>
  <c r="AA785" i="5"/>
  <c r="Z785" i="5"/>
  <c r="Y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AF783" i="5"/>
  <c r="AE783" i="5"/>
  <c r="G783" i="5" s="1"/>
  <c r="AD783" i="5"/>
  <c r="AC783" i="5"/>
  <c r="AB783" i="5"/>
  <c r="AA783" i="5"/>
  <c r="Z783" i="5"/>
  <c r="Y783" i="5"/>
  <c r="W783" i="5"/>
  <c r="O783" i="5" s="1"/>
  <c r="V783" i="5"/>
  <c r="N783" i="5" s="1"/>
  <c r="U783" i="5" s="1"/>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H781" i="5" s="1"/>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AF779" i="5"/>
  <c r="AE779" i="5"/>
  <c r="G779" i="5" s="1"/>
  <c r="AD779" i="5"/>
  <c r="AC779" i="5"/>
  <c r="AB779" i="5"/>
  <c r="AA779" i="5"/>
  <c r="Z779" i="5"/>
  <c r="P779" i="5" s="1"/>
  <c r="Y779" i="5"/>
  <c r="W779" i="5"/>
  <c r="O779" i="5" s="1"/>
  <c r="V779" i="5"/>
  <c r="N779" i="5" s="1"/>
  <c r="U779" i="5" s="1"/>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AD778" i="5"/>
  <c r="AC778" i="5"/>
  <c r="AB778" i="5"/>
  <c r="AA778" i="5"/>
  <c r="Z778" i="5"/>
  <c r="W778" i="5"/>
  <c r="V778" i="5"/>
  <c r="N778" i="5" s="1"/>
  <c r="U778" i="5" s="1"/>
  <c r="M778" i="5"/>
  <c r="L778" i="5"/>
  <c r="K778" i="5"/>
  <c r="J778" i="5"/>
  <c r="I778" i="5"/>
  <c r="H778" i="5"/>
  <c r="G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O776" i="5" s="1"/>
  <c r="V776" i="5"/>
  <c r="P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AF772" i="5"/>
  <c r="AE772" i="5"/>
  <c r="P772" i="5" s="1"/>
  <c r="AD772" i="5"/>
  <c r="AC772" i="5"/>
  <c r="AB772" i="5"/>
  <c r="AA772" i="5"/>
  <c r="Z772" i="5"/>
  <c r="Y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N770" i="5" s="1"/>
  <c r="U770" i="5" s="1"/>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P769" i="5" s="1"/>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N768" i="5" s="1"/>
  <c r="U768" i="5" s="1"/>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AD766" i="5"/>
  <c r="AC766" i="5"/>
  <c r="AB766" i="5"/>
  <c r="AA766" i="5"/>
  <c r="Z766" i="5"/>
  <c r="P766" i="5" s="1"/>
  <c r="W766" i="5"/>
  <c r="O766" i="5" s="1"/>
  <c r="V766" i="5"/>
  <c r="M766" i="5"/>
  <c r="L766" i="5"/>
  <c r="K766" i="5"/>
  <c r="J766" i="5"/>
  <c r="I766" i="5"/>
  <c r="H766" i="5"/>
  <c r="G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AF765" i="5"/>
  <c r="AE765" i="5"/>
  <c r="AD765" i="5"/>
  <c r="AC765" i="5"/>
  <c r="AB765" i="5"/>
  <c r="AA765" i="5"/>
  <c r="Z765" i="5"/>
  <c r="Y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AF763" i="5"/>
  <c r="AE763" i="5"/>
  <c r="AD763" i="5"/>
  <c r="AC763" i="5"/>
  <c r="AB763" i="5"/>
  <c r="AA763" i="5"/>
  <c r="Z763" i="5"/>
  <c r="Y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N760" i="5"/>
  <c r="U760" i="5" s="1"/>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AE758" i="5"/>
  <c r="AD758" i="5"/>
  <c r="AC758" i="5"/>
  <c r="AB758" i="5"/>
  <c r="AA758" i="5"/>
  <c r="Z758" i="5"/>
  <c r="P758" i="5" s="1"/>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AF756" i="5"/>
  <c r="AE756" i="5"/>
  <c r="AD756" i="5"/>
  <c r="AC756" i="5"/>
  <c r="AB756" i="5"/>
  <c r="AA756" i="5"/>
  <c r="Z756" i="5"/>
  <c r="Y756" i="5"/>
  <c r="W756" i="5"/>
  <c r="V756" i="5"/>
  <c r="N756" i="5" s="1"/>
  <c r="U756" i="5" s="1"/>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H755" i="5" s="1"/>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X754" i="5" s="1"/>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AE753" i="5"/>
  <c r="G753" i="5" s="1"/>
  <c r="AD753" i="5"/>
  <c r="AC753" i="5"/>
  <c r="AB753" i="5"/>
  <c r="AA753" i="5"/>
  <c r="Z753" i="5"/>
  <c r="P753" i="5" s="1"/>
  <c r="W753" i="5"/>
  <c r="V753" i="5"/>
  <c r="N753" i="5" s="1"/>
  <c r="U753" i="5" s="1"/>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N752" i="5"/>
  <c r="U752" i="5" s="1"/>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AF750" i="5"/>
  <c r="AE750" i="5"/>
  <c r="P750" i="5" s="1"/>
  <c r="AD750" i="5"/>
  <c r="AC750" i="5"/>
  <c r="AB750" i="5"/>
  <c r="AA750" i="5"/>
  <c r="Z750" i="5"/>
  <c r="Y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H749" i="5" s="1"/>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X746" i="5" s="1"/>
  <c r="AF746" i="5"/>
  <c r="AH746" i="5" s="1"/>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X745" i="5" s="1"/>
  <c r="AF745" i="5"/>
  <c r="AE745" i="5"/>
  <c r="G745" i="5" s="1"/>
  <c r="AD745" i="5"/>
  <c r="AC745" i="5"/>
  <c r="AB745" i="5"/>
  <c r="AA745" i="5"/>
  <c r="Z745" i="5"/>
  <c r="P745" i="5" s="1"/>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AF744" i="5"/>
  <c r="AH744" i="5" s="1"/>
  <c r="AE744" i="5"/>
  <c r="G744" i="5" s="1"/>
  <c r="AD744" i="5"/>
  <c r="AC744" i="5"/>
  <c r="AB744" i="5"/>
  <c r="AA744" i="5"/>
  <c r="Z744" i="5"/>
  <c r="Y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O742" i="5" s="1"/>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AD740" i="5"/>
  <c r="AC740" i="5"/>
  <c r="AB740" i="5"/>
  <c r="AA740" i="5"/>
  <c r="Z740" i="5"/>
  <c r="W740" i="5"/>
  <c r="V740" i="5"/>
  <c r="M740" i="5"/>
  <c r="L740" i="5"/>
  <c r="K740" i="5"/>
  <c r="J740" i="5"/>
  <c r="I740" i="5"/>
  <c r="H740" i="5"/>
  <c r="G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P739" i="5" s="1"/>
  <c r="W739" i="5"/>
  <c r="V739" i="5"/>
  <c r="N739" i="5" s="1"/>
  <c r="U739" i="5" s="1"/>
  <c r="O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N738" i="5" s="1"/>
  <c r="U738" i="5" s="1"/>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P737" i="5" s="1"/>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O735" i="5" s="1"/>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AD733" i="5"/>
  <c r="AC733" i="5"/>
  <c r="AB733" i="5"/>
  <c r="AA733" i="5"/>
  <c r="Z733" i="5"/>
  <c r="W733" i="5"/>
  <c r="V733" i="5"/>
  <c r="M733" i="5"/>
  <c r="L733" i="5"/>
  <c r="K733" i="5"/>
  <c r="J733" i="5"/>
  <c r="I733" i="5"/>
  <c r="H733" i="5"/>
  <c r="G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X730" i="5" s="1"/>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AF728" i="5"/>
  <c r="AE728" i="5"/>
  <c r="AD728" i="5"/>
  <c r="AC728" i="5"/>
  <c r="AB728" i="5"/>
  <c r="AA728" i="5"/>
  <c r="Z728" i="5"/>
  <c r="P728" i="5" s="1"/>
  <c r="Y728" i="5"/>
  <c r="W728" i="5"/>
  <c r="V728" i="5"/>
  <c r="M728" i="5"/>
  <c r="L728" i="5"/>
  <c r="K728" i="5"/>
  <c r="J728" i="5"/>
  <c r="I728" i="5"/>
  <c r="H728" i="5"/>
  <c r="G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H727" i="5" s="1"/>
  <c r="AE727" i="5"/>
  <c r="G727" i="5" s="1"/>
  <c r="AD727" i="5"/>
  <c r="AC727" i="5"/>
  <c r="AB727" i="5"/>
  <c r="AA727" i="5"/>
  <c r="Z727" i="5"/>
  <c r="W727" i="5"/>
  <c r="X727" i="5" s="1"/>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X725" i="5" s="1"/>
  <c r="AF725" i="5"/>
  <c r="AE725" i="5"/>
  <c r="G725" i="5" s="1"/>
  <c r="AD725" i="5"/>
  <c r="AC725" i="5"/>
  <c r="AB725" i="5"/>
  <c r="AA725" i="5"/>
  <c r="Z725" i="5"/>
  <c r="P725" i="5" s="1"/>
  <c r="W725" i="5"/>
  <c r="V725" i="5"/>
  <c r="O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O723" i="5" s="1"/>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P721" i="5" s="1"/>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AD720" i="5"/>
  <c r="AC720" i="5"/>
  <c r="AB720" i="5"/>
  <c r="AA720" i="5"/>
  <c r="Z720" i="5"/>
  <c r="P720" i="5" s="1"/>
  <c r="W720" i="5"/>
  <c r="V720" i="5"/>
  <c r="N720" i="5" s="1"/>
  <c r="U720" i="5" s="1"/>
  <c r="O720" i="5"/>
  <c r="M720" i="5"/>
  <c r="L720" i="5"/>
  <c r="K720" i="5"/>
  <c r="J720" i="5"/>
  <c r="I720" i="5"/>
  <c r="H720" i="5"/>
  <c r="G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H718" i="5" s="1"/>
  <c r="AE718" i="5"/>
  <c r="AD718" i="5"/>
  <c r="AC718" i="5"/>
  <c r="AB718" i="5"/>
  <c r="AA718" i="5"/>
  <c r="Z718" i="5"/>
  <c r="W718" i="5"/>
  <c r="X718" i="5" s="1"/>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X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AF716" i="5"/>
  <c r="AE716" i="5"/>
  <c r="AD716" i="5"/>
  <c r="AC716" i="5"/>
  <c r="AB716" i="5"/>
  <c r="AA716" i="5"/>
  <c r="Z716" i="5"/>
  <c r="Y716" i="5"/>
  <c r="W716" i="5"/>
  <c r="V716" i="5"/>
  <c r="N716" i="5"/>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H712" i="5"/>
  <c r="AG712" i="5"/>
  <c r="Y712" i="5" s="1"/>
  <c r="AF712" i="5"/>
  <c r="AE712" i="5"/>
  <c r="O712" i="5" s="1"/>
  <c r="AD712" i="5"/>
  <c r="AC712" i="5"/>
  <c r="AB712" i="5"/>
  <c r="AA712" i="5"/>
  <c r="Z712" i="5"/>
  <c r="P712" i="5" s="1"/>
  <c r="W712" i="5"/>
  <c r="V712" i="5"/>
  <c r="N712" i="5"/>
  <c r="U712" i="5" s="1"/>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N711" i="5" s="1"/>
  <c r="U711" i="5" s="1"/>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H710" i="5" s="1"/>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AD708" i="5"/>
  <c r="AC708" i="5"/>
  <c r="AB708" i="5"/>
  <c r="AA708" i="5"/>
  <c r="Z708" i="5"/>
  <c r="P708" i="5" s="1"/>
  <c r="W708" i="5"/>
  <c r="V708" i="5"/>
  <c r="M708" i="5"/>
  <c r="L708" i="5"/>
  <c r="K708" i="5"/>
  <c r="J708" i="5"/>
  <c r="I708" i="5"/>
  <c r="H708" i="5"/>
  <c r="G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H707" i="5" s="1"/>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N706" i="5" s="1"/>
  <c r="U706" i="5" s="1"/>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AF704" i="5"/>
  <c r="AE704" i="5"/>
  <c r="AD704" i="5"/>
  <c r="AC704" i="5"/>
  <c r="AB704" i="5"/>
  <c r="AA704" i="5"/>
  <c r="Z704" i="5"/>
  <c r="Y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P703" i="5" s="1"/>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X702" i="5" s="1"/>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P701" i="5" s="1"/>
  <c r="W701" i="5"/>
  <c r="O701" i="5" s="1"/>
  <c r="V701" i="5"/>
  <c r="N701" i="5" s="1"/>
  <c r="U701" i="5" s="1"/>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O700" i="5" s="1"/>
  <c r="V700" i="5"/>
  <c r="N700" i="5" s="1"/>
  <c r="U700" i="5" s="1"/>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N699" i="5" s="1"/>
  <c r="U699" i="5" s="1"/>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AE697" i="5"/>
  <c r="AD697" i="5"/>
  <c r="AC697" i="5"/>
  <c r="AB697" i="5"/>
  <c r="AA697" i="5"/>
  <c r="Z697" i="5"/>
  <c r="P697" i="5" s="1"/>
  <c r="W697" i="5"/>
  <c r="O697" i="5" s="1"/>
  <c r="V697" i="5"/>
  <c r="M697" i="5"/>
  <c r="L697" i="5"/>
  <c r="K697" i="5"/>
  <c r="J697" i="5"/>
  <c r="I697" i="5"/>
  <c r="H697" i="5"/>
  <c r="G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P696" i="5" s="1"/>
  <c r="W696" i="5"/>
  <c r="V696" i="5"/>
  <c r="O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AF695" i="5"/>
  <c r="AH695" i="5" s="1"/>
  <c r="AE695" i="5"/>
  <c r="AD695" i="5"/>
  <c r="AC695" i="5"/>
  <c r="AB695" i="5"/>
  <c r="AA695" i="5"/>
  <c r="Z695" i="5"/>
  <c r="Y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N694" i="5" s="1"/>
  <c r="U694" i="5" s="1"/>
  <c r="AD694" i="5"/>
  <c r="AC694" i="5"/>
  <c r="AB694" i="5"/>
  <c r="AA694" i="5"/>
  <c r="Z694" i="5"/>
  <c r="W694" i="5"/>
  <c r="X694" i="5" s="1"/>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X693" i="5" s="1"/>
  <c r="AF693" i="5"/>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P692" i="5" s="1"/>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P690" i="5" s="1"/>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X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P688" i="5" s="1"/>
  <c r="W688" i="5"/>
  <c r="V688" i="5"/>
  <c r="N688" i="5" s="1"/>
  <c r="U688" i="5" s="1"/>
  <c r="O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H687" i="5" s="1"/>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P685" i="5" s="1"/>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P684" i="5" s="1"/>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AF683" i="5"/>
  <c r="AH683" i="5" s="1"/>
  <c r="AE683" i="5"/>
  <c r="AD683" i="5"/>
  <c r="AC683" i="5"/>
  <c r="AB683" i="5"/>
  <c r="AA683" i="5"/>
  <c r="Z683" i="5"/>
  <c r="Y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AF680" i="5"/>
  <c r="AH680" i="5" s="1"/>
  <c r="AE680" i="5"/>
  <c r="G680" i="5" s="1"/>
  <c r="AD680" i="5"/>
  <c r="AC680" i="5"/>
  <c r="AB680" i="5"/>
  <c r="AA680" i="5"/>
  <c r="Z680" i="5"/>
  <c r="Y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P677" i="5" s="1"/>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AF672" i="5"/>
  <c r="AE672" i="5"/>
  <c r="AD672" i="5"/>
  <c r="AC672" i="5"/>
  <c r="AB672" i="5"/>
  <c r="AA672" i="5"/>
  <c r="Z672" i="5"/>
  <c r="Y672" i="5"/>
  <c r="W672" i="5"/>
  <c r="V672" i="5"/>
  <c r="N672" i="5" s="1"/>
  <c r="U672" i="5" s="1"/>
  <c r="O672" i="5"/>
  <c r="M672" i="5"/>
  <c r="L672" i="5"/>
  <c r="K672" i="5"/>
  <c r="J672" i="5"/>
  <c r="I672" i="5"/>
  <c r="H672" i="5"/>
  <c r="G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P668" i="5" s="1"/>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AD665" i="5"/>
  <c r="AC665" i="5"/>
  <c r="AB665" i="5"/>
  <c r="AA665" i="5"/>
  <c r="Z665" i="5"/>
  <c r="W665" i="5"/>
  <c r="V665" i="5"/>
  <c r="N665" i="5" s="1"/>
  <c r="U665" i="5" s="1"/>
  <c r="O665" i="5"/>
  <c r="M665" i="5"/>
  <c r="L665" i="5"/>
  <c r="K665" i="5"/>
  <c r="J665" i="5"/>
  <c r="I665" i="5"/>
  <c r="H665" i="5"/>
  <c r="G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AD663" i="5"/>
  <c r="AC663" i="5"/>
  <c r="AB663" i="5"/>
  <c r="AA663" i="5"/>
  <c r="Z663" i="5"/>
  <c r="P663" i="5" s="1"/>
  <c r="W663" i="5"/>
  <c r="V663" i="5"/>
  <c r="M663" i="5"/>
  <c r="L663" i="5"/>
  <c r="K663" i="5"/>
  <c r="J663" i="5"/>
  <c r="I663" i="5"/>
  <c r="H663" i="5"/>
  <c r="G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H662" i="5" s="1"/>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H661" i="5" s="1"/>
  <c r="AE661" i="5"/>
  <c r="G661" i="5" s="1"/>
  <c r="AD661" i="5"/>
  <c r="AC661" i="5"/>
  <c r="AB661" i="5"/>
  <c r="AA661" i="5"/>
  <c r="Z661" i="5"/>
  <c r="P661" i="5" s="1"/>
  <c r="W661" i="5"/>
  <c r="V661" i="5"/>
  <c r="N661" i="5" s="1"/>
  <c r="U661" i="5" s="1"/>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H660" i="5" s="1"/>
  <c r="AE660" i="5"/>
  <c r="N660" i="5" s="1"/>
  <c r="U660" i="5" s="1"/>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AF659" i="5"/>
  <c r="AH659" i="5" s="1"/>
  <c r="AE659" i="5"/>
  <c r="AD659" i="5"/>
  <c r="AC659" i="5"/>
  <c r="AB659" i="5"/>
  <c r="AA659" i="5"/>
  <c r="Z659" i="5"/>
  <c r="Y659" i="5"/>
  <c r="W659" i="5"/>
  <c r="X659" i="5" s="1"/>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X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H656" i="5"/>
  <c r="AG656" i="5"/>
  <c r="Y656" i="5" s="1"/>
  <c r="AF656" i="5"/>
  <c r="AE656" i="5"/>
  <c r="N656" i="5" s="1"/>
  <c r="U656" i="5" s="1"/>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P655" i="5" s="1"/>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O654" i="5" s="1"/>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O653" i="5" s="1"/>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AE652" i="5"/>
  <c r="AD652" i="5"/>
  <c r="AC652" i="5"/>
  <c r="AB652" i="5"/>
  <c r="AA652" i="5"/>
  <c r="Z652" i="5"/>
  <c r="W652" i="5"/>
  <c r="V652" i="5"/>
  <c r="N652" i="5" s="1"/>
  <c r="U652" i="5" s="1"/>
  <c r="M652" i="5"/>
  <c r="L652" i="5"/>
  <c r="K652" i="5"/>
  <c r="J652" i="5"/>
  <c r="I652" i="5"/>
  <c r="H652" i="5"/>
  <c r="G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AE649" i="5"/>
  <c r="G649" i="5" s="1"/>
  <c r="AD649" i="5"/>
  <c r="AC649" i="5"/>
  <c r="AB649" i="5"/>
  <c r="AA649" i="5"/>
  <c r="Z649" i="5"/>
  <c r="P649" i="5" s="1"/>
  <c r="W649" i="5"/>
  <c r="V649" i="5"/>
  <c r="N649" i="5" s="1"/>
  <c r="U649" i="5" s="1"/>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AF644" i="5"/>
  <c r="AH644" i="5" s="1"/>
  <c r="AE644" i="5"/>
  <c r="AD644" i="5"/>
  <c r="AC644" i="5"/>
  <c r="AB644" i="5"/>
  <c r="AA644" i="5"/>
  <c r="Z644" i="5"/>
  <c r="Y644" i="5"/>
  <c r="W644" i="5"/>
  <c r="O644" i="5" s="1"/>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H641" i="5" s="1"/>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H640" i="5" s="1"/>
  <c r="AE640" i="5"/>
  <c r="AD640" i="5"/>
  <c r="AC640" i="5"/>
  <c r="AB640" i="5"/>
  <c r="AA640" i="5"/>
  <c r="Z640" i="5"/>
  <c r="W640" i="5"/>
  <c r="O640" i="5" s="1"/>
  <c r="V640" i="5"/>
  <c r="N640" i="5" s="1"/>
  <c r="U640" i="5" s="1"/>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X638" i="5" s="1"/>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AF637" i="5"/>
  <c r="AE637" i="5"/>
  <c r="G637" i="5" s="1"/>
  <c r="AD637" i="5"/>
  <c r="AC637" i="5"/>
  <c r="AB637" i="5"/>
  <c r="AA637" i="5"/>
  <c r="Z637" i="5"/>
  <c r="P637" i="5" s="1"/>
  <c r="Y637" i="5"/>
  <c r="W637" i="5"/>
  <c r="V637" i="5"/>
  <c r="N637" i="5" s="1"/>
  <c r="U637" i="5" s="1"/>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O633" i="5" s="1"/>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P632" i="5" s="1"/>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AF631" i="5"/>
  <c r="AE631" i="5"/>
  <c r="O631" i="5" s="1"/>
  <c r="AD631" i="5"/>
  <c r="AC631" i="5"/>
  <c r="AB631" i="5"/>
  <c r="AA631" i="5"/>
  <c r="Z631" i="5"/>
  <c r="Y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X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AF628" i="5"/>
  <c r="AE628" i="5"/>
  <c r="G628" i="5" s="1"/>
  <c r="AD628" i="5"/>
  <c r="AC628" i="5"/>
  <c r="AB628" i="5"/>
  <c r="AA628" i="5"/>
  <c r="Z628" i="5"/>
  <c r="Y628" i="5"/>
  <c r="W628" i="5"/>
  <c r="V628" i="5"/>
  <c r="O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X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AF624" i="5"/>
  <c r="AE624" i="5"/>
  <c r="AD624" i="5"/>
  <c r="AC624" i="5"/>
  <c r="AB624" i="5"/>
  <c r="AA624" i="5"/>
  <c r="Z624" i="5"/>
  <c r="Y624" i="5"/>
  <c r="W624" i="5"/>
  <c r="O624" i="5" s="1"/>
  <c r="V624" i="5"/>
  <c r="N624" i="5"/>
  <c r="U624" i="5" s="1"/>
  <c r="M624" i="5"/>
  <c r="L624" i="5"/>
  <c r="K624" i="5"/>
  <c r="J624" i="5"/>
  <c r="I624" i="5"/>
  <c r="H624" i="5"/>
  <c r="G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N622" i="5"/>
  <c r="U622" i="5" s="1"/>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P621" i="5" s="1"/>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N620" i="5" s="1"/>
  <c r="U620" i="5" s="1"/>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AD619" i="5"/>
  <c r="AC619" i="5"/>
  <c r="AB619" i="5"/>
  <c r="AA619" i="5"/>
  <c r="Z619" i="5"/>
  <c r="W619" i="5"/>
  <c r="V619" i="5"/>
  <c r="M619" i="5"/>
  <c r="L619" i="5"/>
  <c r="K619" i="5"/>
  <c r="J619" i="5"/>
  <c r="I619" i="5"/>
  <c r="H619" i="5"/>
  <c r="G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H617" i="5" s="1"/>
  <c r="AF617" i="5"/>
  <c r="AE617" i="5"/>
  <c r="G617" i="5" s="1"/>
  <c r="AD617" i="5"/>
  <c r="AC617" i="5"/>
  <c r="AB617" i="5"/>
  <c r="AA617" i="5"/>
  <c r="Z617" i="5"/>
  <c r="W617" i="5"/>
  <c r="O617" i="5" s="1"/>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O615" i="5" s="1"/>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O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N611" i="5" s="1"/>
  <c r="U611" i="5" s="1"/>
  <c r="AD611" i="5"/>
  <c r="AC611" i="5"/>
  <c r="AB611" i="5"/>
  <c r="AA611" i="5"/>
  <c r="Z611" i="5"/>
  <c r="W611" i="5"/>
  <c r="V611" i="5"/>
  <c r="M611" i="5"/>
  <c r="L611" i="5"/>
  <c r="K611" i="5"/>
  <c r="J611" i="5"/>
  <c r="I611" i="5"/>
  <c r="H611" i="5"/>
  <c r="G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O609" i="5" s="1"/>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N607" i="5" s="1"/>
  <c r="U607" i="5" s="1"/>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X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AD604" i="5"/>
  <c r="AC604" i="5"/>
  <c r="AB604" i="5"/>
  <c r="AA604" i="5"/>
  <c r="Z604" i="5"/>
  <c r="P604" i="5" s="1"/>
  <c r="W604" i="5"/>
  <c r="V604" i="5"/>
  <c r="N604" i="5" s="1"/>
  <c r="U604" i="5" s="1"/>
  <c r="M604" i="5"/>
  <c r="L604" i="5"/>
  <c r="K604" i="5"/>
  <c r="J604" i="5"/>
  <c r="I604" i="5"/>
  <c r="H604" i="5"/>
  <c r="G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AE602" i="5"/>
  <c r="AD602" i="5"/>
  <c r="AC602" i="5"/>
  <c r="AB602" i="5"/>
  <c r="AA602" i="5"/>
  <c r="Z602" i="5"/>
  <c r="W602" i="5"/>
  <c r="V602" i="5"/>
  <c r="N602" i="5" s="1"/>
  <c r="U602" i="5" s="1"/>
  <c r="M602" i="5"/>
  <c r="L602" i="5"/>
  <c r="K602" i="5"/>
  <c r="J602" i="5"/>
  <c r="I602" i="5"/>
  <c r="H602" i="5"/>
  <c r="G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AF600" i="5"/>
  <c r="AH600" i="5" s="1"/>
  <c r="AE600" i="5"/>
  <c r="AD600" i="5"/>
  <c r="AC600" i="5"/>
  <c r="AB600" i="5"/>
  <c r="AA600" i="5"/>
  <c r="Z600" i="5"/>
  <c r="Y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P597" i="5" s="1"/>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N593" i="5" s="1"/>
  <c r="U593" i="5" s="1"/>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N592" i="5" s="1"/>
  <c r="U592" i="5" s="1"/>
  <c r="AD592" i="5"/>
  <c r="AC592" i="5"/>
  <c r="AB592" i="5"/>
  <c r="AA592" i="5"/>
  <c r="Z592" i="5"/>
  <c r="W592" i="5"/>
  <c r="O592" i="5" s="1"/>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AF591" i="5"/>
  <c r="AE591" i="5"/>
  <c r="AD591" i="5"/>
  <c r="AC591" i="5"/>
  <c r="AB591" i="5"/>
  <c r="AA591" i="5"/>
  <c r="Z591" i="5"/>
  <c r="Y591" i="5"/>
  <c r="W591" i="5"/>
  <c r="V591" i="5"/>
  <c r="O591" i="5"/>
  <c r="M591" i="5"/>
  <c r="L591" i="5"/>
  <c r="K591" i="5"/>
  <c r="J591" i="5"/>
  <c r="I591" i="5"/>
  <c r="H591" i="5"/>
  <c r="G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P590" i="5" s="1"/>
  <c r="W590" i="5"/>
  <c r="V590" i="5"/>
  <c r="N590" i="5" s="1"/>
  <c r="U590" i="5" s="1"/>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AF589" i="5"/>
  <c r="AE589" i="5"/>
  <c r="AD589" i="5"/>
  <c r="AC589" i="5"/>
  <c r="AB589" i="5"/>
  <c r="AA589" i="5"/>
  <c r="Z589" i="5"/>
  <c r="Y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N588" i="5"/>
  <c r="U588" i="5" s="1"/>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AF586" i="5"/>
  <c r="AE586" i="5"/>
  <c r="G586" i="5" s="1"/>
  <c r="AD586" i="5"/>
  <c r="AC586" i="5"/>
  <c r="AB586" i="5"/>
  <c r="AA586" i="5"/>
  <c r="Z586" i="5"/>
  <c r="P586" i="5" s="1"/>
  <c r="Y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AF585" i="5"/>
  <c r="AE585" i="5"/>
  <c r="AD585" i="5"/>
  <c r="AC585" i="5"/>
  <c r="AB585" i="5"/>
  <c r="AA585" i="5"/>
  <c r="Z585" i="5"/>
  <c r="Y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P584" i="5" s="1"/>
  <c r="W584" i="5"/>
  <c r="V584" i="5"/>
  <c r="N584" i="5" s="1"/>
  <c r="U584" i="5" s="1"/>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AF581" i="5"/>
  <c r="AE581" i="5"/>
  <c r="N581" i="5" s="1"/>
  <c r="U581" i="5" s="1"/>
  <c r="AD581" i="5"/>
  <c r="AC581" i="5"/>
  <c r="AB581" i="5"/>
  <c r="AA581" i="5"/>
  <c r="Z581" i="5"/>
  <c r="P581" i="5" s="1"/>
  <c r="Y581" i="5"/>
  <c r="W581" i="5"/>
  <c r="V581" i="5"/>
  <c r="M581" i="5"/>
  <c r="L581" i="5"/>
  <c r="K581" i="5"/>
  <c r="J581" i="5"/>
  <c r="I581" i="5"/>
  <c r="H581" i="5"/>
  <c r="G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AF579" i="5"/>
  <c r="AE579" i="5"/>
  <c r="AD579" i="5"/>
  <c r="AC579" i="5"/>
  <c r="AB579" i="5"/>
  <c r="AA579" i="5"/>
  <c r="Z579" i="5"/>
  <c r="Y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H576" i="5" s="1"/>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AD573" i="5"/>
  <c r="AC573" i="5"/>
  <c r="AB573" i="5"/>
  <c r="AA573" i="5"/>
  <c r="Z573" i="5"/>
  <c r="P573" i="5" s="1"/>
  <c r="W573" i="5"/>
  <c r="V573" i="5"/>
  <c r="O573" i="5"/>
  <c r="M573" i="5"/>
  <c r="L573" i="5"/>
  <c r="K573" i="5"/>
  <c r="J573" i="5"/>
  <c r="I573" i="5"/>
  <c r="H573" i="5"/>
  <c r="G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AF569" i="5"/>
  <c r="AE569" i="5"/>
  <c r="G569" i="5" s="1"/>
  <c r="AD569" i="5"/>
  <c r="AC569" i="5"/>
  <c r="AB569" i="5"/>
  <c r="AA569" i="5"/>
  <c r="Z569" i="5"/>
  <c r="Y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O565" i="5" s="1"/>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AF564" i="5"/>
  <c r="AE564" i="5"/>
  <c r="G564" i="5" s="1"/>
  <c r="AD564" i="5"/>
  <c r="AC564" i="5"/>
  <c r="AB564" i="5"/>
  <c r="AA564" i="5"/>
  <c r="Z564" i="5"/>
  <c r="Y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N561" i="5" s="1"/>
  <c r="U561" i="5" s="1"/>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N557" i="5" s="1"/>
  <c r="U557" i="5" s="1"/>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P554" i="5" s="1"/>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AE553" i="5"/>
  <c r="G553" i="5" s="1"/>
  <c r="AD553" i="5"/>
  <c r="AC553" i="5"/>
  <c r="AB553" i="5"/>
  <c r="AA553" i="5"/>
  <c r="Z553" i="5"/>
  <c r="W553" i="5"/>
  <c r="O553" i="5" s="1"/>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AF550" i="5"/>
  <c r="AE550" i="5"/>
  <c r="G550" i="5" s="1"/>
  <c r="AD550" i="5"/>
  <c r="AC550" i="5"/>
  <c r="AB550" i="5"/>
  <c r="AA550" i="5"/>
  <c r="Z550" i="5"/>
  <c r="Y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P549" i="5" s="1"/>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N548" i="5" s="1"/>
  <c r="U548" i="5" s="1"/>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H546" i="5" s="1"/>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O545" i="5" s="1"/>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AD542" i="5"/>
  <c r="AC542" i="5"/>
  <c r="AB542" i="5"/>
  <c r="AA542" i="5"/>
  <c r="Z542" i="5"/>
  <c r="W542" i="5"/>
  <c r="V542" i="5"/>
  <c r="N542" i="5" s="1"/>
  <c r="U542" i="5" s="1"/>
  <c r="M542" i="5"/>
  <c r="L542" i="5"/>
  <c r="K542" i="5"/>
  <c r="J542" i="5"/>
  <c r="I542" i="5"/>
  <c r="H542" i="5"/>
  <c r="G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AE541" i="5"/>
  <c r="G541" i="5" s="1"/>
  <c r="AD541" i="5"/>
  <c r="AC541" i="5"/>
  <c r="AB541" i="5"/>
  <c r="AA541" i="5"/>
  <c r="Z541" i="5"/>
  <c r="W541" i="5"/>
  <c r="V541" i="5"/>
  <c r="N541" i="5" s="1"/>
  <c r="U541" i="5" s="1"/>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O538" i="5" s="1"/>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O537" i="5" s="1"/>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N532" i="5" s="1"/>
  <c r="U532" i="5" s="1"/>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O528" i="5" s="1"/>
  <c r="V528" i="5"/>
  <c r="N528" i="5" s="1"/>
  <c r="U528" i="5" s="1"/>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H526" i="5" s="1"/>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H524" i="5" s="1"/>
  <c r="AE524" i="5"/>
  <c r="G524" i="5" s="1"/>
  <c r="AD524" i="5"/>
  <c r="AC524" i="5"/>
  <c r="AB524" i="5"/>
  <c r="AA524" i="5"/>
  <c r="Z524" i="5"/>
  <c r="W524" i="5"/>
  <c r="V524" i="5"/>
  <c r="N524" i="5" s="1"/>
  <c r="U524" i="5" s="1"/>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P523" i="5" s="1"/>
  <c r="W523" i="5"/>
  <c r="V523" i="5"/>
  <c r="N523" i="5"/>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H522" i="5"/>
  <c r="AG522" i="5"/>
  <c r="Y522" i="5" s="1"/>
  <c r="AF522" i="5"/>
  <c r="AE522" i="5"/>
  <c r="G522" i="5" s="1"/>
  <c r="AD522" i="5"/>
  <c r="AC522" i="5"/>
  <c r="AB522" i="5"/>
  <c r="AA522" i="5"/>
  <c r="Z522" i="5"/>
  <c r="P522" i="5" s="1"/>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O520" i="5" s="1"/>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W519" i="5"/>
  <c r="V519" i="5"/>
  <c r="P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AE518" i="5"/>
  <c r="G518" i="5" s="1"/>
  <c r="AD518" i="5"/>
  <c r="AC518" i="5"/>
  <c r="AB518" i="5"/>
  <c r="AA518" i="5"/>
  <c r="Z518" i="5"/>
  <c r="W518" i="5"/>
  <c r="O518" i="5" s="1"/>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X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H515" i="5" s="1"/>
  <c r="AE515" i="5"/>
  <c r="G515" i="5" s="1"/>
  <c r="AD515" i="5"/>
  <c r="AC515" i="5"/>
  <c r="AB515" i="5"/>
  <c r="AA515" i="5"/>
  <c r="Z515" i="5"/>
  <c r="P515" i="5" s="1"/>
  <c r="W515" i="5"/>
  <c r="X515" i="5" s="1"/>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AD513" i="5"/>
  <c r="AC513" i="5"/>
  <c r="AB513" i="5"/>
  <c r="AA513" i="5"/>
  <c r="Z513" i="5"/>
  <c r="P513" i="5" s="1"/>
  <c r="W513" i="5"/>
  <c r="V513" i="5"/>
  <c r="N513" i="5" s="1"/>
  <c r="U513" i="5" s="1"/>
  <c r="O513" i="5"/>
  <c r="M513" i="5"/>
  <c r="L513" i="5"/>
  <c r="K513" i="5"/>
  <c r="J513" i="5"/>
  <c r="I513" i="5"/>
  <c r="H513" i="5"/>
  <c r="G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P511" i="5" s="1"/>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H510" i="5" s="1"/>
  <c r="AE510" i="5"/>
  <c r="G510" i="5" s="1"/>
  <c r="AD510" i="5"/>
  <c r="AC510" i="5"/>
  <c r="AB510" i="5"/>
  <c r="AA510" i="5"/>
  <c r="Z510" i="5"/>
  <c r="W510" i="5"/>
  <c r="V510" i="5"/>
  <c r="N510" i="5" s="1"/>
  <c r="U510" i="5" s="1"/>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AF509" i="5"/>
  <c r="AE509" i="5"/>
  <c r="G509" i="5" s="1"/>
  <c r="AD509" i="5"/>
  <c r="AC509" i="5"/>
  <c r="AB509" i="5"/>
  <c r="AA509" i="5"/>
  <c r="Z509" i="5"/>
  <c r="Y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AD508" i="5"/>
  <c r="AC508" i="5"/>
  <c r="AB508" i="5"/>
  <c r="AA508" i="5"/>
  <c r="Z508" i="5"/>
  <c r="P508" i="5" s="1"/>
  <c r="W508" i="5"/>
  <c r="O508" i="5" s="1"/>
  <c r="V508" i="5"/>
  <c r="N508" i="5" s="1"/>
  <c r="U508" i="5" s="1"/>
  <c r="M508" i="5"/>
  <c r="L508" i="5"/>
  <c r="K508" i="5"/>
  <c r="J508" i="5"/>
  <c r="I508" i="5"/>
  <c r="H508" i="5"/>
  <c r="G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O507" i="5" s="1"/>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X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AD504" i="5"/>
  <c r="AC504" i="5"/>
  <c r="AB504" i="5"/>
  <c r="AA504" i="5"/>
  <c r="Z504" i="5"/>
  <c r="P504" i="5" s="1"/>
  <c r="W504" i="5"/>
  <c r="O504" i="5" s="1"/>
  <c r="V504" i="5"/>
  <c r="N504" i="5" s="1"/>
  <c r="U504" i="5" s="1"/>
  <c r="M504" i="5"/>
  <c r="L504" i="5"/>
  <c r="K504" i="5"/>
  <c r="J504" i="5"/>
  <c r="I504" i="5"/>
  <c r="H504" i="5"/>
  <c r="G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O503" i="5" s="1"/>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AF502" i="5"/>
  <c r="AE502" i="5"/>
  <c r="G502" i="5" s="1"/>
  <c r="AD502" i="5"/>
  <c r="AC502" i="5"/>
  <c r="AB502" i="5"/>
  <c r="AA502" i="5"/>
  <c r="Z502" i="5"/>
  <c r="Y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AF500" i="5"/>
  <c r="AH500" i="5" s="1"/>
  <c r="AE500" i="5"/>
  <c r="AD500" i="5"/>
  <c r="AC500" i="5"/>
  <c r="AB500" i="5"/>
  <c r="AA500" i="5"/>
  <c r="Z500" i="5"/>
  <c r="Y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AD498" i="5"/>
  <c r="AC498" i="5"/>
  <c r="AB498" i="5"/>
  <c r="AA498" i="5"/>
  <c r="Z498" i="5"/>
  <c r="W498" i="5"/>
  <c r="O498" i="5" s="1"/>
  <c r="V498" i="5"/>
  <c r="M498" i="5"/>
  <c r="L498" i="5"/>
  <c r="K498" i="5"/>
  <c r="J498" i="5"/>
  <c r="I498" i="5"/>
  <c r="H498" i="5"/>
  <c r="G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AF497" i="5"/>
  <c r="AH497" i="5" s="1"/>
  <c r="AE497" i="5"/>
  <c r="G497" i="5" s="1"/>
  <c r="AD497" i="5"/>
  <c r="AC497" i="5"/>
  <c r="AB497" i="5"/>
  <c r="AA497" i="5"/>
  <c r="Z497" i="5"/>
  <c r="Y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H493" i="5" s="1"/>
  <c r="AE493" i="5"/>
  <c r="AD493" i="5"/>
  <c r="AC493" i="5"/>
  <c r="AB493" i="5"/>
  <c r="AA493" i="5"/>
  <c r="Z493" i="5"/>
  <c r="W493" i="5"/>
  <c r="V493" i="5"/>
  <c r="N493" i="5" s="1"/>
  <c r="U493" i="5" s="1"/>
  <c r="O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H490" i="5" s="1"/>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H489" i="5" s="1"/>
  <c r="AE489" i="5"/>
  <c r="G489" i="5" s="1"/>
  <c r="AD489" i="5"/>
  <c r="AC489" i="5"/>
  <c r="AB489" i="5"/>
  <c r="AA489" i="5"/>
  <c r="Z489" i="5"/>
  <c r="W489" i="5"/>
  <c r="V489" i="5"/>
  <c r="N489" i="5" s="1"/>
  <c r="U489" i="5" s="1"/>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AD488" i="5"/>
  <c r="AC488" i="5"/>
  <c r="AB488" i="5"/>
  <c r="AA488" i="5"/>
  <c r="Z488" i="5"/>
  <c r="W488" i="5"/>
  <c r="O488" i="5" s="1"/>
  <c r="V488" i="5"/>
  <c r="M488" i="5"/>
  <c r="L488" i="5"/>
  <c r="K488" i="5"/>
  <c r="J488" i="5"/>
  <c r="I488" i="5"/>
  <c r="H488" i="5"/>
  <c r="G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P487" i="5" s="1"/>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X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O482" i="5" s="1"/>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P479" i="5" s="1"/>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H475" i="5" s="1"/>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P474" i="5" s="1"/>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X473" i="5" s="1"/>
  <c r="AF473" i="5"/>
  <c r="AE473" i="5"/>
  <c r="N473" i="5" s="1"/>
  <c r="U473" i="5" s="1"/>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H471" i="5" s="1"/>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AF470" i="5"/>
  <c r="AH470" i="5" s="1"/>
  <c r="AE470" i="5"/>
  <c r="AD470" i="5"/>
  <c r="AC470" i="5"/>
  <c r="AB470" i="5"/>
  <c r="AA470" i="5"/>
  <c r="Z470" i="5"/>
  <c r="Y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AF469" i="5"/>
  <c r="AH469" i="5" s="1"/>
  <c r="AE469" i="5"/>
  <c r="G469" i="5" s="1"/>
  <c r="AD469" i="5"/>
  <c r="AC469" i="5"/>
  <c r="AB469" i="5"/>
  <c r="AA469" i="5"/>
  <c r="Z469" i="5"/>
  <c r="Y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P468" i="5" s="1"/>
  <c r="W468" i="5"/>
  <c r="O468" i="5" s="1"/>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X466" i="5" s="1"/>
  <c r="AF466" i="5"/>
  <c r="AE466" i="5"/>
  <c r="G466" i="5" s="1"/>
  <c r="AD466" i="5"/>
  <c r="AC466" i="5"/>
  <c r="AB466" i="5"/>
  <c r="AA466" i="5"/>
  <c r="Z466" i="5"/>
  <c r="W466" i="5"/>
  <c r="O466" i="5" s="1"/>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O463" i="5" s="1"/>
  <c r="AD463" i="5"/>
  <c r="AC463" i="5"/>
  <c r="AB463" i="5"/>
  <c r="AA463" i="5"/>
  <c r="Z463" i="5"/>
  <c r="P463" i="5" s="1"/>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AF462" i="5"/>
  <c r="AH462" i="5" s="1"/>
  <c r="AE462" i="5"/>
  <c r="G462" i="5" s="1"/>
  <c r="AD462" i="5"/>
  <c r="AC462" i="5"/>
  <c r="AB462" i="5"/>
  <c r="AA462" i="5"/>
  <c r="Z462" i="5"/>
  <c r="Y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AE461" i="5"/>
  <c r="G461" i="5" s="1"/>
  <c r="AD461" i="5"/>
  <c r="AC461" i="5"/>
  <c r="AB461" i="5"/>
  <c r="AA461" i="5"/>
  <c r="Z461" i="5"/>
  <c r="P461" i="5" s="1"/>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H460" i="5" s="1"/>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AF459" i="5"/>
  <c r="AH459" i="5" s="1"/>
  <c r="AE459" i="5"/>
  <c r="G459" i="5" s="1"/>
  <c r="AD459" i="5"/>
  <c r="AC459" i="5"/>
  <c r="AB459" i="5"/>
  <c r="AA459" i="5"/>
  <c r="Z459" i="5"/>
  <c r="Y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AE458" i="5"/>
  <c r="G458" i="5" s="1"/>
  <c r="AD458" i="5"/>
  <c r="AC458" i="5"/>
  <c r="AB458" i="5"/>
  <c r="AA458" i="5"/>
  <c r="Z458" i="5"/>
  <c r="W458" i="5"/>
  <c r="O458" i="5" s="1"/>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X457" i="5" s="1"/>
  <c r="AF457" i="5"/>
  <c r="AE457" i="5"/>
  <c r="AD457" i="5"/>
  <c r="AC457" i="5"/>
  <c r="AB457" i="5"/>
  <c r="AA457" i="5"/>
  <c r="Z457" i="5"/>
  <c r="P457" i="5" s="1"/>
  <c r="W457" i="5"/>
  <c r="O457" i="5" s="1"/>
  <c r="V457" i="5"/>
  <c r="N457" i="5" s="1"/>
  <c r="U457" i="5" s="1"/>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H456" i="5"/>
  <c r="AG456" i="5"/>
  <c r="Y456" i="5" s="1"/>
  <c r="AF456" i="5"/>
  <c r="AE456" i="5"/>
  <c r="G456" i="5" s="1"/>
  <c r="AD456" i="5"/>
  <c r="AC456" i="5"/>
  <c r="AB456" i="5"/>
  <c r="AA456" i="5"/>
  <c r="Z456" i="5"/>
  <c r="W456" i="5"/>
  <c r="V456" i="5"/>
  <c r="O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H455" i="5" s="1"/>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AF454" i="5"/>
  <c r="AE454" i="5"/>
  <c r="N454" i="5" s="1"/>
  <c r="U454" i="5" s="1"/>
  <c r="AD454" i="5"/>
  <c r="AC454" i="5"/>
  <c r="AB454" i="5"/>
  <c r="AA454" i="5"/>
  <c r="Z454" i="5"/>
  <c r="Y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H452" i="5" s="1"/>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AD451" i="5"/>
  <c r="AC451" i="5"/>
  <c r="AB451" i="5"/>
  <c r="AA451" i="5"/>
  <c r="Z451" i="5"/>
  <c r="P451" i="5" s="1"/>
  <c r="W451" i="5"/>
  <c r="O451" i="5" s="1"/>
  <c r="V451" i="5"/>
  <c r="M451" i="5"/>
  <c r="L451" i="5"/>
  <c r="K451" i="5"/>
  <c r="J451" i="5"/>
  <c r="I451" i="5"/>
  <c r="H451" i="5"/>
  <c r="G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AE450" i="5"/>
  <c r="G450" i="5" s="1"/>
  <c r="AD450" i="5"/>
  <c r="AC450" i="5"/>
  <c r="AB450" i="5"/>
  <c r="AA450" i="5"/>
  <c r="Z450" i="5"/>
  <c r="W450" i="5"/>
  <c r="V450" i="5"/>
  <c r="P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N447" i="5" s="1"/>
  <c r="U447" i="5" s="1"/>
  <c r="AD447" i="5"/>
  <c r="AC447" i="5"/>
  <c r="AB447" i="5"/>
  <c r="AA447" i="5"/>
  <c r="Z447" i="5"/>
  <c r="P447" i="5" s="1"/>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AE446" i="5"/>
  <c r="G446" i="5" s="1"/>
  <c r="AD446" i="5"/>
  <c r="AC446" i="5"/>
  <c r="AB446" i="5"/>
  <c r="AA446" i="5"/>
  <c r="Z446" i="5"/>
  <c r="P446" i="5" s="1"/>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AE443" i="5"/>
  <c r="G443" i="5" s="1"/>
  <c r="AD443" i="5"/>
  <c r="AC443" i="5"/>
  <c r="AB443" i="5"/>
  <c r="AA443" i="5"/>
  <c r="Z443" i="5"/>
  <c r="P443" i="5" s="1"/>
  <c r="W443" i="5"/>
  <c r="V443" i="5"/>
  <c r="N443" i="5" s="1"/>
  <c r="U443" i="5" s="1"/>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O442" i="5" s="1"/>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P439" i="5" s="1"/>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H438" i="5" s="1"/>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N437" i="5" s="1"/>
  <c r="U437" i="5" s="1"/>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N436" i="5" s="1"/>
  <c r="U436" i="5" s="1"/>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N435" i="5" s="1"/>
  <c r="U435" i="5" s="1"/>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O431" i="5" s="1"/>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AF430" i="5"/>
  <c r="AE430" i="5"/>
  <c r="AD430" i="5"/>
  <c r="AC430" i="5"/>
  <c r="AB430" i="5"/>
  <c r="AA430" i="5"/>
  <c r="Z430" i="5"/>
  <c r="Y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AE426" i="5"/>
  <c r="G426" i="5" s="1"/>
  <c r="AD426" i="5"/>
  <c r="AC426" i="5"/>
  <c r="AB426" i="5"/>
  <c r="AA426" i="5"/>
  <c r="Z426" i="5"/>
  <c r="P426" i="5" s="1"/>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H421" i="5" s="1"/>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N419" i="5" s="1"/>
  <c r="U419" i="5" s="1"/>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P418" i="5" s="1"/>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AD416" i="5"/>
  <c r="AC416" i="5"/>
  <c r="AB416" i="5"/>
  <c r="AA416" i="5"/>
  <c r="Z416" i="5"/>
  <c r="W416" i="5"/>
  <c r="V416" i="5"/>
  <c r="M416" i="5"/>
  <c r="L416" i="5"/>
  <c r="K416" i="5"/>
  <c r="J416" i="5"/>
  <c r="I416" i="5"/>
  <c r="H416" i="5"/>
  <c r="G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AE414" i="5"/>
  <c r="AD414" i="5"/>
  <c r="AC414" i="5"/>
  <c r="AB414" i="5"/>
  <c r="AA414" i="5"/>
  <c r="Z414" i="5"/>
  <c r="P414" i="5" s="1"/>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N411" i="5" s="1"/>
  <c r="U411" i="5" s="1"/>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O410" i="5" s="1"/>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X409" i="5" s="1"/>
  <c r="AF409" i="5"/>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X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AD403" i="5"/>
  <c r="AC403" i="5"/>
  <c r="AB403" i="5"/>
  <c r="AA403" i="5"/>
  <c r="Z403" i="5"/>
  <c r="P403" i="5" s="1"/>
  <c r="X403" i="5"/>
  <c r="W403" i="5"/>
  <c r="V403" i="5"/>
  <c r="N403" i="5" s="1"/>
  <c r="U403" i="5" s="1"/>
  <c r="M403" i="5"/>
  <c r="L403" i="5"/>
  <c r="K403" i="5"/>
  <c r="J403" i="5"/>
  <c r="I403" i="5"/>
  <c r="H403" i="5"/>
  <c r="G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O402" i="5" s="1"/>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AF401" i="5"/>
  <c r="AH401" i="5" s="1"/>
  <c r="AE401" i="5"/>
  <c r="AD401" i="5"/>
  <c r="AC401" i="5"/>
  <c r="AB401" i="5"/>
  <c r="AA401" i="5"/>
  <c r="Z401" i="5"/>
  <c r="Y401" i="5"/>
  <c r="W401" i="5"/>
  <c r="V401" i="5"/>
  <c r="M401" i="5"/>
  <c r="L401" i="5"/>
  <c r="K401" i="5"/>
  <c r="J401" i="5"/>
  <c r="I401" i="5"/>
  <c r="H401" i="5"/>
  <c r="G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AE400" i="5"/>
  <c r="G400" i="5" s="1"/>
  <c r="AD400" i="5"/>
  <c r="AC400" i="5"/>
  <c r="AB400" i="5"/>
  <c r="AA400" i="5"/>
  <c r="Z400" i="5"/>
  <c r="W400" i="5"/>
  <c r="O400" i="5" s="1"/>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O398" i="5" s="1"/>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H397" i="5" s="1"/>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H396" i="5" s="1"/>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P395" i="5" s="1"/>
  <c r="W395" i="5"/>
  <c r="V395" i="5"/>
  <c r="N395" i="5" s="1"/>
  <c r="U395" i="5" s="1"/>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N394" i="5" s="1"/>
  <c r="U394" i="5" s="1"/>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X393" i="5" s="1"/>
  <c r="V393" i="5"/>
  <c r="O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N392" i="5" s="1"/>
  <c r="U392" i="5" s="1"/>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P390" i="5" s="1"/>
  <c r="W390" i="5"/>
  <c r="O390" i="5" s="1"/>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O386" i="5" s="1"/>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X385" i="5" s="1"/>
  <c r="AF385" i="5"/>
  <c r="AE385" i="5"/>
  <c r="AD385" i="5"/>
  <c r="AC385" i="5"/>
  <c r="AB385" i="5"/>
  <c r="AA385" i="5"/>
  <c r="Z385" i="5"/>
  <c r="W385" i="5"/>
  <c r="V385" i="5"/>
  <c r="N385" i="5" s="1"/>
  <c r="U385" i="5" s="1"/>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O384" i="5" s="1"/>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O383" i="5" s="1"/>
  <c r="V383" i="5"/>
  <c r="P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P381" i="5" s="1"/>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AE380" i="5"/>
  <c r="N380" i="5" s="1"/>
  <c r="U380" i="5" s="1"/>
  <c r="AD380" i="5"/>
  <c r="AC380" i="5"/>
  <c r="AB380" i="5"/>
  <c r="AA380" i="5"/>
  <c r="Z380" i="5"/>
  <c r="W380" i="5"/>
  <c r="V380" i="5"/>
  <c r="M380" i="5"/>
  <c r="L380" i="5"/>
  <c r="K380" i="5"/>
  <c r="J380" i="5"/>
  <c r="I380" i="5"/>
  <c r="H380" i="5"/>
  <c r="G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H379" i="5" s="1"/>
  <c r="AE379" i="5"/>
  <c r="AD379" i="5"/>
  <c r="AC379" i="5"/>
  <c r="AB379" i="5"/>
  <c r="AA379" i="5"/>
  <c r="Z379" i="5"/>
  <c r="W379" i="5"/>
  <c r="X379" i="5" s="1"/>
  <c r="V379" i="5"/>
  <c r="N379" i="5" s="1"/>
  <c r="U379" i="5" s="1"/>
  <c r="P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N378" i="5" s="1"/>
  <c r="U378" i="5" s="1"/>
  <c r="AD378" i="5"/>
  <c r="AC378" i="5"/>
  <c r="AB378" i="5"/>
  <c r="AA378" i="5"/>
  <c r="Z378" i="5"/>
  <c r="W378" i="5"/>
  <c r="V378" i="5"/>
  <c r="O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H377" i="5"/>
  <c r="AG377" i="5"/>
  <c r="Y377" i="5" s="1"/>
  <c r="AF377" i="5"/>
  <c r="AE377" i="5"/>
  <c r="G377" i="5" s="1"/>
  <c r="AD377" i="5"/>
  <c r="AC377" i="5"/>
  <c r="AB377" i="5"/>
  <c r="AA377" i="5"/>
  <c r="Z377" i="5"/>
  <c r="P377" i="5" s="1"/>
  <c r="X377" i="5"/>
  <c r="W377" i="5"/>
  <c r="V377" i="5"/>
  <c r="N377" i="5" s="1"/>
  <c r="U377" i="5" s="1"/>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H375" i="5" s="1"/>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AD373" i="5"/>
  <c r="AC373" i="5"/>
  <c r="AB373" i="5"/>
  <c r="AA373" i="5"/>
  <c r="Z373" i="5"/>
  <c r="Y373" i="5"/>
  <c r="W373" i="5"/>
  <c r="O373" i="5" s="1"/>
  <c r="V373" i="5"/>
  <c r="M373" i="5"/>
  <c r="L373" i="5"/>
  <c r="K373" i="5"/>
  <c r="J373" i="5"/>
  <c r="I373" i="5"/>
  <c r="H373" i="5"/>
  <c r="G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AF371" i="5"/>
  <c r="AH371" i="5" s="1"/>
  <c r="AE371" i="5"/>
  <c r="AD371" i="5"/>
  <c r="AC371" i="5"/>
  <c r="AB371" i="5"/>
  <c r="AA371" i="5"/>
  <c r="Z371" i="5"/>
  <c r="Y371" i="5"/>
  <c r="W371" i="5"/>
  <c r="V371" i="5"/>
  <c r="N371" i="5" s="1"/>
  <c r="U371" i="5" s="1"/>
  <c r="M371" i="5"/>
  <c r="L371" i="5"/>
  <c r="K371" i="5"/>
  <c r="J371" i="5"/>
  <c r="I371" i="5"/>
  <c r="H371" i="5"/>
  <c r="G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O370" i="5" s="1"/>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AD369" i="5"/>
  <c r="AC369" i="5"/>
  <c r="AB369" i="5"/>
  <c r="AA369" i="5"/>
  <c r="Z369" i="5"/>
  <c r="P369" i="5" s="1"/>
  <c r="W369" i="5"/>
  <c r="V369" i="5"/>
  <c r="N369" i="5"/>
  <c r="U369" i="5" s="1"/>
  <c r="M369" i="5"/>
  <c r="L369" i="5"/>
  <c r="K369" i="5"/>
  <c r="J369" i="5"/>
  <c r="I369" i="5"/>
  <c r="H369" i="5"/>
  <c r="G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N367" i="5" s="1"/>
  <c r="U367" i="5" s="1"/>
  <c r="AD367" i="5"/>
  <c r="AC367" i="5"/>
  <c r="AB367" i="5"/>
  <c r="AA367" i="5"/>
  <c r="Z367" i="5"/>
  <c r="W367" i="5"/>
  <c r="V367" i="5"/>
  <c r="M367" i="5"/>
  <c r="L367" i="5"/>
  <c r="K367" i="5"/>
  <c r="J367" i="5"/>
  <c r="I367" i="5"/>
  <c r="H367" i="5"/>
  <c r="G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P365" i="5" s="1"/>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H364" i="5" s="1"/>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H361" i="5" s="1"/>
  <c r="AE361" i="5"/>
  <c r="G361" i="5" s="1"/>
  <c r="AD361" i="5"/>
  <c r="AC361" i="5"/>
  <c r="AB361" i="5"/>
  <c r="AA361" i="5"/>
  <c r="Z361" i="5"/>
  <c r="W361" i="5"/>
  <c r="V361" i="5"/>
  <c r="N361" i="5" s="1"/>
  <c r="U361" i="5" s="1"/>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AE357" i="5"/>
  <c r="AD357" i="5"/>
  <c r="AC357" i="5"/>
  <c r="AB357" i="5"/>
  <c r="AA357" i="5"/>
  <c r="Z357" i="5"/>
  <c r="W357" i="5"/>
  <c r="O357" i="5" s="1"/>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O356" i="5" s="1"/>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AE354" i="5"/>
  <c r="G354" i="5" s="1"/>
  <c r="AD354" i="5"/>
  <c r="AC354" i="5"/>
  <c r="AB354" i="5"/>
  <c r="AA354" i="5"/>
  <c r="Z354" i="5"/>
  <c r="W354" i="5"/>
  <c r="O354" i="5" s="1"/>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O353" i="5"/>
  <c r="N353" i="5"/>
  <c r="U353" i="5" s="1"/>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N351" i="5" s="1"/>
  <c r="U351" i="5" s="1"/>
  <c r="P351" i="5"/>
  <c r="O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X347" i="5" s="1"/>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AE345" i="5"/>
  <c r="G345" i="5" s="1"/>
  <c r="AD345" i="5"/>
  <c r="AC345" i="5"/>
  <c r="AB345" i="5"/>
  <c r="AA345" i="5"/>
  <c r="Z345" i="5"/>
  <c r="P345" i="5" s="1"/>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X341" i="5" s="1"/>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AD340" i="5"/>
  <c r="AC340" i="5"/>
  <c r="AB340" i="5"/>
  <c r="AA340" i="5"/>
  <c r="Z340" i="5"/>
  <c r="W340" i="5"/>
  <c r="O340" i="5" s="1"/>
  <c r="V340" i="5"/>
  <c r="M340" i="5"/>
  <c r="L340" i="5"/>
  <c r="K340" i="5"/>
  <c r="J340" i="5"/>
  <c r="I340" i="5"/>
  <c r="H340" i="5"/>
  <c r="G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AD338" i="5"/>
  <c r="AC338" i="5"/>
  <c r="AB338" i="5"/>
  <c r="AA338" i="5"/>
  <c r="Z338" i="5"/>
  <c r="W338" i="5"/>
  <c r="O338" i="5" s="1"/>
  <c r="V338" i="5"/>
  <c r="M338" i="5"/>
  <c r="L338" i="5"/>
  <c r="K338" i="5"/>
  <c r="J338" i="5"/>
  <c r="I338" i="5"/>
  <c r="H338" i="5"/>
  <c r="G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H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AD336" i="5"/>
  <c r="AC336" i="5"/>
  <c r="AB336" i="5"/>
  <c r="AA336" i="5"/>
  <c r="Z336" i="5"/>
  <c r="W336" i="5"/>
  <c r="V336" i="5"/>
  <c r="M336" i="5"/>
  <c r="L336" i="5"/>
  <c r="K336" i="5"/>
  <c r="J336" i="5"/>
  <c r="I336" i="5"/>
  <c r="H336" i="5"/>
  <c r="G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AD335" i="5"/>
  <c r="AC335" i="5"/>
  <c r="AB335" i="5"/>
  <c r="AA335" i="5"/>
  <c r="Z335" i="5"/>
  <c r="W335" i="5"/>
  <c r="V335" i="5"/>
  <c r="N335" i="5" s="1"/>
  <c r="U335" i="5" s="1"/>
  <c r="P335" i="5"/>
  <c r="M335" i="5"/>
  <c r="L335" i="5"/>
  <c r="K335" i="5"/>
  <c r="J335" i="5"/>
  <c r="I335" i="5"/>
  <c r="H335" i="5"/>
  <c r="G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AE334" i="5"/>
  <c r="N334" i="5" s="1"/>
  <c r="U334" i="5" s="1"/>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O333" i="5" s="1"/>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H332" i="5" s="1"/>
  <c r="AF332" i="5"/>
  <c r="AE332" i="5"/>
  <c r="N332" i="5" s="1"/>
  <c r="U332" i="5" s="1"/>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N331" i="5" s="1"/>
  <c r="U331" i="5" s="1"/>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AF329" i="5"/>
  <c r="AH329" i="5" s="1"/>
  <c r="AE329" i="5"/>
  <c r="AD329" i="5"/>
  <c r="AC329" i="5"/>
  <c r="AB329" i="5"/>
  <c r="AA329" i="5"/>
  <c r="Z329" i="5"/>
  <c r="Y329" i="5"/>
  <c r="W329" i="5"/>
  <c r="V329" i="5"/>
  <c r="N329" i="5" s="1"/>
  <c r="U329" i="5" s="1"/>
  <c r="M329" i="5"/>
  <c r="L329" i="5"/>
  <c r="K329" i="5"/>
  <c r="J329" i="5"/>
  <c r="I329" i="5"/>
  <c r="H329" i="5"/>
  <c r="G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AF327" i="5"/>
  <c r="AE327" i="5"/>
  <c r="AD327" i="5"/>
  <c r="AC327" i="5"/>
  <c r="AB327" i="5"/>
  <c r="AA327" i="5"/>
  <c r="Z327" i="5"/>
  <c r="P327" i="5" s="1"/>
  <c r="Y327" i="5"/>
  <c r="W327" i="5"/>
  <c r="V327" i="5"/>
  <c r="N327" i="5" s="1"/>
  <c r="U327" i="5" s="1"/>
  <c r="M327" i="5"/>
  <c r="L327" i="5"/>
  <c r="K327" i="5"/>
  <c r="J327" i="5"/>
  <c r="I327" i="5"/>
  <c r="H327" i="5"/>
  <c r="G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AD325" i="5"/>
  <c r="AC325" i="5"/>
  <c r="AB325" i="5"/>
  <c r="AA325" i="5"/>
  <c r="Z325" i="5"/>
  <c r="W325" i="5"/>
  <c r="V325" i="5"/>
  <c r="N325" i="5" s="1"/>
  <c r="U325" i="5" s="1"/>
  <c r="M325" i="5"/>
  <c r="L325" i="5"/>
  <c r="K325" i="5"/>
  <c r="J325" i="5"/>
  <c r="I325" i="5"/>
  <c r="H325" i="5"/>
  <c r="G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AF324" i="5"/>
  <c r="AE324" i="5"/>
  <c r="G324" i="5" s="1"/>
  <c r="AD324" i="5"/>
  <c r="AC324" i="5"/>
  <c r="AB324" i="5"/>
  <c r="AA324" i="5"/>
  <c r="Z324" i="5"/>
  <c r="Y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AF322" i="5"/>
  <c r="AE322" i="5"/>
  <c r="G322" i="5" s="1"/>
  <c r="AD322" i="5"/>
  <c r="AC322" i="5"/>
  <c r="AB322" i="5"/>
  <c r="AA322" i="5"/>
  <c r="Z322" i="5"/>
  <c r="Y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H321" i="5"/>
  <c r="AG321" i="5"/>
  <c r="Y321" i="5" s="1"/>
  <c r="AF321" i="5"/>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O320" i="5" s="1"/>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AD317" i="5"/>
  <c r="AC317" i="5"/>
  <c r="AB317" i="5"/>
  <c r="AA317" i="5"/>
  <c r="Z317" i="5"/>
  <c r="P317" i="5" s="1"/>
  <c r="W317" i="5"/>
  <c r="V317" i="5"/>
  <c r="N317" i="5" s="1"/>
  <c r="U317" i="5" s="1"/>
  <c r="M317" i="5"/>
  <c r="L317" i="5"/>
  <c r="K317" i="5"/>
  <c r="J317" i="5"/>
  <c r="I317" i="5"/>
  <c r="H317" i="5"/>
  <c r="G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X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AE314" i="5"/>
  <c r="AD314" i="5"/>
  <c r="AC314" i="5"/>
  <c r="AB314" i="5"/>
  <c r="AA314" i="5"/>
  <c r="Z314" i="5"/>
  <c r="W314" i="5"/>
  <c r="O314" i="5" s="1"/>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AE313" i="5"/>
  <c r="AD313" i="5"/>
  <c r="AC313" i="5"/>
  <c r="AB313" i="5"/>
  <c r="AA313" i="5"/>
  <c r="Z313" i="5"/>
  <c r="W313" i="5"/>
  <c r="X313" i="5" s="1"/>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AF312" i="5"/>
  <c r="AE312" i="5"/>
  <c r="AD312" i="5"/>
  <c r="AC312" i="5"/>
  <c r="AB312" i="5"/>
  <c r="AA312" i="5"/>
  <c r="Z312" i="5"/>
  <c r="Y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O311" i="5" s="1"/>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H310" i="5" s="1"/>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AE309" i="5"/>
  <c r="G309" i="5" s="1"/>
  <c r="AD309" i="5"/>
  <c r="AC309" i="5"/>
  <c r="AB309" i="5"/>
  <c r="AA309" i="5"/>
  <c r="Z309" i="5"/>
  <c r="W309" i="5"/>
  <c r="V309" i="5"/>
  <c r="N309" i="5" s="1"/>
  <c r="U309" i="5" s="1"/>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H307" i="5" s="1"/>
  <c r="AE307" i="5"/>
  <c r="G307" i="5" s="1"/>
  <c r="AD307" i="5"/>
  <c r="AC307" i="5"/>
  <c r="AB307" i="5"/>
  <c r="AA307" i="5"/>
  <c r="Z307" i="5"/>
  <c r="P307" i="5" s="1"/>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O306" i="5" s="1"/>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X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P295" i="5" s="1"/>
  <c r="W295" i="5"/>
  <c r="V295" i="5"/>
  <c r="N295" i="5" s="1"/>
  <c r="U295" i="5" s="1"/>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N294" i="5" s="1"/>
  <c r="U294" i="5" s="1"/>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H293" i="5" s="1"/>
  <c r="AE293" i="5"/>
  <c r="AD293" i="5"/>
  <c r="AC293" i="5"/>
  <c r="AB293" i="5"/>
  <c r="AA293" i="5"/>
  <c r="Z293" i="5"/>
  <c r="W293" i="5"/>
  <c r="O293" i="5" s="1"/>
  <c r="V293" i="5"/>
  <c r="N293" i="5" s="1"/>
  <c r="U293" i="5" s="1"/>
  <c r="P293" i="5"/>
  <c r="M293" i="5"/>
  <c r="L293" i="5"/>
  <c r="K293" i="5"/>
  <c r="J293" i="5"/>
  <c r="I293" i="5"/>
  <c r="H293" i="5"/>
  <c r="G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AF291" i="5"/>
  <c r="AH291" i="5" s="1"/>
  <c r="AE291" i="5"/>
  <c r="AD291" i="5"/>
  <c r="AC291" i="5"/>
  <c r="AB291" i="5"/>
  <c r="AA291" i="5"/>
  <c r="Z291" i="5"/>
  <c r="Y291" i="5"/>
  <c r="W291" i="5"/>
  <c r="O291" i="5" s="1"/>
  <c r="V291" i="5"/>
  <c r="N291" i="5" s="1"/>
  <c r="U291" i="5" s="1"/>
  <c r="M291" i="5"/>
  <c r="L291" i="5"/>
  <c r="K291" i="5"/>
  <c r="J291" i="5"/>
  <c r="I291" i="5"/>
  <c r="H291" i="5"/>
  <c r="G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H289" i="5" s="1"/>
  <c r="AE289" i="5"/>
  <c r="G289" i="5" s="1"/>
  <c r="AD289" i="5"/>
  <c r="AC289" i="5"/>
  <c r="AB289" i="5"/>
  <c r="AA289" i="5"/>
  <c r="Z289" i="5"/>
  <c r="P289" i="5" s="1"/>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P287" i="5" s="1"/>
  <c r="W287" i="5"/>
  <c r="O287" i="5" s="1"/>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O285" i="5" s="1"/>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AF284" i="5"/>
  <c r="AE284" i="5"/>
  <c r="AD284" i="5"/>
  <c r="AC284" i="5"/>
  <c r="AB284" i="5"/>
  <c r="AA284" i="5"/>
  <c r="Z284" i="5"/>
  <c r="P284" i="5" s="1"/>
  <c r="Y284" i="5"/>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AD280" i="5"/>
  <c r="AC280" i="5"/>
  <c r="AB280" i="5"/>
  <c r="AA280" i="5"/>
  <c r="Z280" i="5"/>
  <c r="P280" i="5" s="1"/>
  <c r="W280" i="5"/>
  <c r="V280" i="5"/>
  <c r="M280" i="5"/>
  <c r="L280" i="5"/>
  <c r="K280" i="5"/>
  <c r="J280" i="5"/>
  <c r="I280" i="5"/>
  <c r="H280" i="5"/>
  <c r="G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N279" i="5" s="1"/>
  <c r="U279" i="5" s="1"/>
  <c r="AD279" i="5"/>
  <c r="AC279" i="5"/>
  <c r="AB279" i="5"/>
  <c r="AA279" i="5"/>
  <c r="Z279" i="5"/>
  <c r="W279" i="5"/>
  <c r="V279" i="5"/>
  <c r="M279" i="5"/>
  <c r="L279" i="5"/>
  <c r="K279" i="5"/>
  <c r="J279" i="5"/>
  <c r="I279" i="5"/>
  <c r="H279" i="5"/>
  <c r="G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H277" i="5" s="1"/>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AF276" i="5"/>
  <c r="AE276" i="5"/>
  <c r="G276" i="5" s="1"/>
  <c r="AD276" i="5"/>
  <c r="AC276" i="5"/>
  <c r="AB276" i="5"/>
  <c r="AA276" i="5"/>
  <c r="Z276" i="5"/>
  <c r="P276" i="5" s="1"/>
  <c r="Y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H273" i="5" s="1"/>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P271" i="5" s="1"/>
  <c r="W271" i="5"/>
  <c r="V271" i="5"/>
  <c r="N271" i="5" s="1"/>
  <c r="U271" i="5" s="1"/>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H270" i="5" s="1"/>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O263" i="5" s="1"/>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AE261" i="5"/>
  <c r="AD261" i="5"/>
  <c r="AC261" i="5"/>
  <c r="AB261" i="5"/>
  <c r="AA261" i="5"/>
  <c r="Z261" i="5"/>
  <c r="W261" i="5"/>
  <c r="V261" i="5"/>
  <c r="M261" i="5"/>
  <c r="L261" i="5"/>
  <c r="K261" i="5"/>
  <c r="J261" i="5"/>
  <c r="I261" i="5"/>
  <c r="H261" i="5"/>
  <c r="G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P259" i="5" s="1"/>
  <c r="W259" i="5"/>
  <c r="O259" i="5" s="1"/>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N258" i="5" s="1"/>
  <c r="U258" i="5" s="1"/>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H257" i="5" s="1"/>
  <c r="AF257" i="5"/>
  <c r="AE257" i="5"/>
  <c r="G257" i="5" s="1"/>
  <c r="AD257" i="5"/>
  <c r="AC257" i="5"/>
  <c r="AB257" i="5"/>
  <c r="AA257" i="5"/>
  <c r="Z257" i="5"/>
  <c r="P257" i="5" s="1"/>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O255" i="5" s="1"/>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AD252" i="5"/>
  <c r="AC252" i="5"/>
  <c r="AB252" i="5"/>
  <c r="AA252" i="5"/>
  <c r="Z252" i="5"/>
  <c r="P252" i="5" s="1"/>
  <c r="W252" i="5"/>
  <c r="V252" i="5"/>
  <c r="M252" i="5"/>
  <c r="L252" i="5"/>
  <c r="K252" i="5"/>
  <c r="J252" i="5"/>
  <c r="I252" i="5"/>
  <c r="H252" i="5"/>
  <c r="G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X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H250" i="5" s="1"/>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O246" i="5" s="1"/>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H245" i="5" s="1"/>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AF243" i="5"/>
  <c r="AE243" i="5"/>
  <c r="G243" i="5" s="1"/>
  <c r="AD243" i="5"/>
  <c r="AC243" i="5"/>
  <c r="AB243" i="5"/>
  <c r="AA243" i="5"/>
  <c r="Z243" i="5"/>
  <c r="Y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AF242" i="5"/>
  <c r="AE242" i="5"/>
  <c r="G242" i="5" s="1"/>
  <c r="AD242" i="5"/>
  <c r="AC242" i="5"/>
  <c r="AB242" i="5"/>
  <c r="AA242" i="5"/>
  <c r="Z242" i="5"/>
  <c r="Y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H241" i="5" s="1"/>
  <c r="AE241" i="5"/>
  <c r="G241" i="5" s="1"/>
  <c r="AD241" i="5"/>
  <c r="AC241" i="5"/>
  <c r="AB241" i="5"/>
  <c r="AA241" i="5"/>
  <c r="Z241" i="5"/>
  <c r="P241" i="5" s="1"/>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O240" i="5" s="1"/>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H238" i="5" s="1"/>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O236" i="5" s="1"/>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H235" i="5" s="1"/>
  <c r="AE235" i="5"/>
  <c r="AD235" i="5"/>
  <c r="AC235" i="5"/>
  <c r="AB235" i="5"/>
  <c r="AA235" i="5"/>
  <c r="Z235" i="5"/>
  <c r="W235" i="5"/>
  <c r="V235" i="5"/>
  <c r="O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AD234" i="5"/>
  <c r="AC234" i="5"/>
  <c r="AB234" i="5"/>
  <c r="AA234" i="5"/>
  <c r="Z234" i="5"/>
  <c r="W234" i="5"/>
  <c r="V234" i="5"/>
  <c r="M234" i="5"/>
  <c r="L234" i="5"/>
  <c r="K234" i="5"/>
  <c r="J234" i="5"/>
  <c r="I234" i="5"/>
  <c r="H234" i="5"/>
  <c r="G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N233" i="5" s="1"/>
  <c r="U233" i="5" s="1"/>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AF232" i="5"/>
  <c r="AE232" i="5"/>
  <c r="G232" i="5" s="1"/>
  <c r="AD232" i="5"/>
  <c r="AC232" i="5"/>
  <c r="AB232" i="5"/>
  <c r="AA232" i="5"/>
  <c r="Z232" i="5"/>
  <c r="Y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N231" i="5" s="1"/>
  <c r="U231" i="5" s="1"/>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H229" i="5" s="1"/>
  <c r="AE229" i="5"/>
  <c r="O229" i="5" s="1"/>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P227" i="5" s="1"/>
  <c r="W227" i="5"/>
  <c r="O227" i="5" s="1"/>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H225" i="5" s="1"/>
  <c r="AE225" i="5"/>
  <c r="G225" i="5" s="1"/>
  <c r="AD225" i="5"/>
  <c r="AC225" i="5"/>
  <c r="AB225" i="5"/>
  <c r="AA225" i="5"/>
  <c r="Z225" i="5"/>
  <c r="W225" i="5"/>
  <c r="O225" i="5" s="1"/>
  <c r="V225" i="5"/>
  <c r="N225" i="5" s="1"/>
  <c r="U225" i="5" s="1"/>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AF223" i="5"/>
  <c r="AE223" i="5"/>
  <c r="AD223" i="5"/>
  <c r="AC223" i="5"/>
  <c r="AB223" i="5"/>
  <c r="AA223" i="5"/>
  <c r="Z223" i="5"/>
  <c r="P223" i="5" s="1"/>
  <c r="Y223" i="5"/>
  <c r="W223" i="5"/>
  <c r="O223" i="5" s="1"/>
  <c r="V223" i="5"/>
  <c r="N223" i="5" s="1"/>
  <c r="U223" i="5" s="1"/>
  <c r="M223" i="5"/>
  <c r="L223" i="5"/>
  <c r="K223" i="5"/>
  <c r="J223" i="5"/>
  <c r="I223" i="5"/>
  <c r="H223" i="5"/>
  <c r="G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N220" i="5" s="1"/>
  <c r="U220" i="5" s="1"/>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AF219" i="5"/>
  <c r="AE219" i="5"/>
  <c r="AD219" i="5"/>
  <c r="AC219" i="5"/>
  <c r="AB219" i="5"/>
  <c r="AA219" i="5"/>
  <c r="Z219" i="5"/>
  <c r="Y219" i="5"/>
  <c r="X219" i="5" s="1"/>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O217" i="5" s="1"/>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AE213" i="5"/>
  <c r="AD213" i="5"/>
  <c r="AC213" i="5"/>
  <c r="AB213" i="5"/>
  <c r="AA213" i="5"/>
  <c r="Z213" i="5"/>
  <c r="P213" i="5" s="1"/>
  <c r="W213" i="5"/>
  <c r="V213" i="5"/>
  <c r="N213" i="5" s="1"/>
  <c r="U213" i="5" s="1"/>
  <c r="M213" i="5"/>
  <c r="L213" i="5"/>
  <c r="K213" i="5"/>
  <c r="J213" i="5"/>
  <c r="I213" i="5"/>
  <c r="H213" i="5"/>
  <c r="G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P212" i="5" s="1"/>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H208" i="5" s="1"/>
  <c r="AF208" i="5"/>
  <c r="AE208" i="5"/>
  <c r="AD208" i="5"/>
  <c r="AC208" i="5"/>
  <c r="AB208" i="5"/>
  <c r="AA208" i="5"/>
  <c r="Z208" i="5"/>
  <c r="P208" i="5" s="1"/>
  <c r="Y208" i="5"/>
  <c r="W208" i="5"/>
  <c r="V208" i="5"/>
  <c r="M208" i="5"/>
  <c r="L208" i="5"/>
  <c r="K208" i="5"/>
  <c r="J208" i="5"/>
  <c r="I208" i="5"/>
  <c r="H208" i="5"/>
  <c r="G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O207" i="5" s="1"/>
  <c r="V207" i="5"/>
  <c r="P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H206" i="5" s="1"/>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O202" i="5" s="1"/>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AF200" i="5"/>
  <c r="AE200" i="5"/>
  <c r="AD200" i="5"/>
  <c r="AC200" i="5"/>
  <c r="AB200" i="5"/>
  <c r="AA200" i="5"/>
  <c r="Z200" i="5"/>
  <c r="Y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X197" i="5" s="1"/>
  <c r="AF197" i="5"/>
  <c r="AH197" i="5" s="1"/>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O196" i="5" s="1"/>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AD195" i="5"/>
  <c r="AC195" i="5"/>
  <c r="AB195" i="5"/>
  <c r="AA195" i="5"/>
  <c r="Z195" i="5"/>
  <c r="P195" i="5" s="1"/>
  <c r="W195" i="5"/>
  <c r="V195" i="5"/>
  <c r="N195" i="5" s="1"/>
  <c r="U195" i="5" s="1"/>
  <c r="M195" i="5"/>
  <c r="L195" i="5"/>
  <c r="K195" i="5"/>
  <c r="J195" i="5"/>
  <c r="I195" i="5"/>
  <c r="H195" i="5"/>
  <c r="G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AE191" i="5"/>
  <c r="G191" i="5" s="1"/>
  <c r="AD191" i="5"/>
  <c r="AC191" i="5"/>
  <c r="AB191" i="5"/>
  <c r="AA191" i="5"/>
  <c r="Z191" i="5"/>
  <c r="W191" i="5"/>
  <c r="V191" i="5"/>
  <c r="N191" i="5"/>
  <c r="U191" i="5" s="1"/>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N189" i="5" s="1"/>
  <c r="U189" i="5" s="1"/>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N187" i="5" s="1"/>
  <c r="U187" i="5" s="1"/>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O184" i="5" s="1"/>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P183" i="5" s="1"/>
  <c r="AD183" i="5"/>
  <c r="AC183" i="5"/>
  <c r="AB183" i="5"/>
  <c r="AA183" i="5"/>
  <c r="Z183" i="5"/>
  <c r="W183" i="5"/>
  <c r="X183" i="5" s="1"/>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AE182" i="5"/>
  <c r="AD182" i="5"/>
  <c r="AC182" i="5"/>
  <c r="AB182" i="5"/>
  <c r="AA182" i="5"/>
  <c r="Z182" i="5"/>
  <c r="W182" i="5"/>
  <c r="V182" i="5"/>
  <c r="O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AD181" i="5"/>
  <c r="AC181" i="5"/>
  <c r="AB181" i="5"/>
  <c r="AA181" i="5"/>
  <c r="Z181" i="5"/>
  <c r="W181" i="5"/>
  <c r="V181" i="5"/>
  <c r="N181" i="5"/>
  <c r="U181" i="5" s="1"/>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P180" i="5" s="1"/>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AD177" i="5"/>
  <c r="AC177" i="5"/>
  <c r="AB177" i="5"/>
  <c r="AA177" i="5"/>
  <c r="Z177" i="5"/>
  <c r="W177" i="5"/>
  <c r="O177" i="5" s="1"/>
  <c r="V177" i="5"/>
  <c r="M177" i="5"/>
  <c r="L177" i="5"/>
  <c r="K177" i="5"/>
  <c r="J177" i="5"/>
  <c r="I177" i="5"/>
  <c r="H177" i="5"/>
  <c r="G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O174" i="5" s="1"/>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O173" i="5" s="1"/>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AE171" i="5"/>
  <c r="G171" i="5" s="1"/>
  <c r="AD171" i="5"/>
  <c r="AC171" i="5"/>
  <c r="AB171" i="5"/>
  <c r="AA171" i="5"/>
  <c r="Z171" i="5"/>
  <c r="P171" i="5" s="1"/>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H170" i="5" s="1"/>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H169" i="5" s="1"/>
  <c r="AE169" i="5"/>
  <c r="G169" i="5" s="1"/>
  <c r="AD169" i="5"/>
  <c r="AC169" i="5"/>
  <c r="AB169" i="5"/>
  <c r="AA169" i="5"/>
  <c r="Z169" i="5"/>
  <c r="W169" i="5"/>
  <c r="O169" i="5" s="1"/>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N168" i="5" s="1"/>
  <c r="U168" i="5" s="1"/>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AE165" i="5"/>
  <c r="AD165" i="5"/>
  <c r="AC165" i="5"/>
  <c r="AB165" i="5"/>
  <c r="AA165" i="5"/>
  <c r="Z165" i="5"/>
  <c r="W165" i="5"/>
  <c r="V165" i="5"/>
  <c r="N165" i="5" s="1"/>
  <c r="U165" i="5" s="1"/>
  <c r="M165" i="5"/>
  <c r="L165" i="5"/>
  <c r="K165" i="5"/>
  <c r="J165" i="5"/>
  <c r="I165" i="5"/>
  <c r="H165" i="5"/>
  <c r="G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X163" i="5" s="1"/>
  <c r="V163" i="5"/>
  <c r="N163" i="5"/>
  <c r="U163" i="5" s="1"/>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P160" i="5" s="1"/>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X159" i="5" s="1"/>
  <c r="AF159" i="5"/>
  <c r="AE159" i="5"/>
  <c r="G159" i="5" s="1"/>
  <c r="AD159" i="5"/>
  <c r="AC159" i="5"/>
  <c r="AB159" i="5"/>
  <c r="AA159" i="5"/>
  <c r="Z159" i="5"/>
  <c r="W159" i="5"/>
  <c r="O159" i="5" s="1"/>
  <c r="V159" i="5"/>
  <c r="N159" i="5"/>
  <c r="U159" i="5" s="1"/>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AD155" i="5"/>
  <c r="AC155" i="5"/>
  <c r="AB155" i="5"/>
  <c r="AA155" i="5"/>
  <c r="Z155" i="5"/>
  <c r="W155" i="5"/>
  <c r="V155" i="5"/>
  <c r="M155" i="5"/>
  <c r="L155" i="5"/>
  <c r="K155" i="5"/>
  <c r="J155" i="5"/>
  <c r="I155" i="5"/>
  <c r="H155" i="5"/>
  <c r="G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G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AD152" i="5"/>
  <c r="AC152" i="5"/>
  <c r="AB152" i="5"/>
  <c r="AA152" i="5"/>
  <c r="Z152" i="5"/>
  <c r="P152" i="5" s="1"/>
  <c r="W152" i="5"/>
  <c r="V152" i="5"/>
  <c r="M152" i="5"/>
  <c r="L152" i="5"/>
  <c r="K152" i="5"/>
  <c r="J152" i="5"/>
  <c r="I152" i="5"/>
  <c r="H152" i="5"/>
  <c r="G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AF150" i="5"/>
  <c r="AH150" i="5" s="1"/>
  <c r="AE150" i="5"/>
  <c r="G150" i="5" s="1"/>
  <c r="AD150" i="5"/>
  <c r="AC150" i="5"/>
  <c r="AB150" i="5"/>
  <c r="AA150" i="5"/>
  <c r="Z150" i="5"/>
  <c r="Y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X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O144" i="5" s="1"/>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H143" i="5" s="1"/>
  <c r="AE143" i="5"/>
  <c r="G143" i="5" s="1"/>
  <c r="AD143" i="5"/>
  <c r="AC143" i="5"/>
  <c r="AB143" i="5"/>
  <c r="AA143" i="5"/>
  <c r="Z143" i="5"/>
  <c r="W143" i="5"/>
  <c r="O143" i="5" s="1"/>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H142" i="5" s="1"/>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P141" i="5" s="1"/>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N139" i="5" s="1"/>
  <c r="U139" i="5" s="1"/>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AF137" i="5"/>
  <c r="AH137" i="5" s="1"/>
  <c r="AE137" i="5"/>
  <c r="G137" i="5" s="1"/>
  <c r="AD137" i="5"/>
  <c r="AC137" i="5"/>
  <c r="AB137" i="5"/>
  <c r="AA137" i="5"/>
  <c r="Z137" i="5"/>
  <c r="Y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P136" i="5" s="1"/>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AD133" i="5"/>
  <c r="AC133" i="5"/>
  <c r="AB133" i="5"/>
  <c r="AA133" i="5"/>
  <c r="Z133" i="5"/>
  <c r="P133" i="5" s="1"/>
  <c r="W133" i="5"/>
  <c r="V133" i="5"/>
  <c r="N133" i="5" s="1"/>
  <c r="U133" i="5" s="1"/>
  <c r="O133" i="5"/>
  <c r="M133" i="5"/>
  <c r="L133" i="5"/>
  <c r="K133" i="5"/>
  <c r="J133" i="5"/>
  <c r="I133" i="5"/>
  <c r="H133" i="5"/>
  <c r="G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AE128" i="5"/>
  <c r="AD128" i="5"/>
  <c r="AC128" i="5"/>
  <c r="AB128" i="5"/>
  <c r="AA128" i="5"/>
  <c r="Z128" i="5"/>
  <c r="W128" i="5"/>
  <c r="O128" i="5" s="1"/>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H127" i="5" s="1"/>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AE126" i="5"/>
  <c r="G126" i="5" s="1"/>
  <c r="AD126" i="5"/>
  <c r="AC126" i="5"/>
  <c r="AB126" i="5"/>
  <c r="AA126" i="5"/>
  <c r="Z126" i="5"/>
  <c r="W126" i="5"/>
  <c r="O126" i="5" s="1"/>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AE125" i="5"/>
  <c r="AD125" i="5"/>
  <c r="AC125" i="5"/>
  <c r="AB125" i="5"/>
  <c r="AA125" i="5"/>
  <c r="Z125" i="5"/>
  <c r="P125" i="5" s="1"/>
  <c r="W125" i="5"/>
  <c r="O125" i="5" s="1"/>
  <c r="V125" i="5"/>
  <c r="N125" i="5" s="1"/>
  <c r="U125" i="5" s="1"/>
  <c r="M125" i="5"/>
  <c r="L125" i="5"/>
  <c r="K125" i="5"/>
  <c r="J125" i="5"/>
  <c r="I125" i="5"/>
  <c r="H125" i="5"/>
  <c r="G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O123" i="5" s="1"/>
  <c r="V123" i="5"/>
  <c r="N123" i="5" s="1"/>
  <c r="U123" i="5" s="1"/>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AE121" i="5"/>
  <c r="AD121" i="5"/>
  <c r="AC121" i="5"/>
  <c r="AB121" i="5"/>
  <c r="AA121" i="5"/>
  <c r="Z121" i="5"/>
  <c r="W121" i="5"/>
  <c r="V121" i="5"/>
  <c r="N121" i="5" s="1"/>
  <c r="U121" i="5" s="1"/>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X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H112" i="5" s="1"/>
  <c r="AF112" i="5"/>
  <c r="AE112" i="5"/>
  <c r="N112" i="5" s="1"/>
  <c r="U112" i="5" s="1"/>
  <c r="AD112" i="5"/>
  <c r="AC112" i="5"/>
  <c r="AB112" i="5"/>
  <c r="AA112" i="5"/>
  <c r="Z112" i="5"/>
  <c r="P112" i="5" s="1"/>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P111" i="5" s="1"/>
  <c r="W111" i="5"/>
  <c r="O111" i="5" s="1"/>
  <c r="V111" i="5"/>
  <c r="N111" i="5" s="1"/>
  <c r="U111" i="5" s="1"/>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H101" i="5" s="1"/>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O100" i="5" s="1"/>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AD94" i="5"/>
  <c r="AC94" i="5"/>
  <c r="AB94" i="5"/>
  <c r="AA94" i="5"/>
  <c r="Z94" i="5"/>
  <c r="W94" i="5"/>
  <c r="V94" i="5"/>
  <c r="M94" i="5"/>
  <c r="L94" i="5"/>
  <c r="K94" i="5"/>
  <c r="J94" i="5"/>
  <c r="I94" i="5"/>
  <c r="H94" i="5"/>
  <c r="G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H93" i="5" s="1"/>
  <c r="AF93" i="5"/>
  <c r="AE93" i="5"/>
  <c r="AD93" i="5"/>
  <c r="AC93" i="5"/>
  <c r="AB93" i="5"/>
  <c r="AA93" i="5"/>
  <c r="Z93" i="5"/>
  <c r="Y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H90" i="5" s="1"/>
  <c r="AE90" i="5"/>
  <c r="AD90" i="5"/>
  <c r="AC90" i="5"/>
  <c r="AB90" i="5"/>
  <c r="AA90" i="5"/>
  <c r="Z90" i="5"/>
  <c r="W90" i="5"/>
  <c r="V90" i="5"/>
  <c r="M90" i="5"/>
  <c r="L90" i="5"/>
  <c r="K90" i="5"/>
  <c r="J90" i="5"/>
  <c r="I90" i="5"/>
  <c r="H90" i="5"/>
  <c r="G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H89" i="5" s="1"/>
  <c r="AF89" i="5"/>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P88" i="5" s="1"/>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P87" i="5" s="1"/>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P86" i="5" s="1"/>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P84" i="5" s="1"/>
  <c r="W84" i="5"/>
  <c r="O84" i="5" s="1"/>
  <c r="V84" i="5"/>
  <c r="N84" i="5" s="1"/>
  <c r="U84" i="5" s="1"/>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AF82" i="5"/>
  <c r="AH82" i="5" s="1"/>
  <c r="AE82" i="5"/>
  <c r="AD82" i="5"/>
  <c r="AC82" i="5"/>
  <c r="AB82" i="5"/>
  <c r="AA82" i="5"/>
  <c r="Z82" i="5"/>
  <c r="P82" i="5" s="1"/>
  <c r="Y82" i="5"/>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V80" i="5"/>
  <c r="O80" i="5"/>
  <c r="N80" i="5"/>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X78" i="5" s="1"/>
  <c r="V78" i="5"/>
  <c r="N78" i="5" s="1"/>
  <c r="U78" i="5" s="1"/>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O76" i="5" s="1"/>
  <c r="V76" i="5"/>
  <c r="N76" i="5" s="1"/>
  <c r="U76" i="5" s="1"/>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H74" i="5" s="1"/>
  <c r="AE74" i="5"/>
  <c r="G74" i="5" s="1"/>
  <c r="AD74" i="5"/>
  <c r="AC74" i="5"/>
  <c r="AB74" i="5"/>
  <c r="AA74" i="5"/>
  <c r="Z74" i="5"/>
  <c r="W74" i="5"/>
  <c r="O74" i="5" s="1"/>
  <c r="V74" i="5"/>
  <c r="N74" i="5" s="1"/>
  <c r="U74" i="5" s="1"/>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AD71" i="5"/>
  <c r="AC71" i="5"/>
  <c r="AB71" i="5"/>
  <c r="AA71" i="5"/>
  <c r="Z71" i="5"/>
  <c r="P71" i="5" s="1"/>
  <c r="W71" i="5"/>
  <c r="V71" i="5"/>
  <c r="M71" i="5"/>
  <c r="L71" i="5"/>
  <c r="K71" i="5"/>
  <c r="J71" i="5"/>
  <c r="I71" i="5"/>
  <c r="H71" i="5"/>
  <c r="G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H70" i="5" s="1"/>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AD67" i="5"/>
  <c r="AC67" i="5"/>
  <c r="AB67" i="5"/>
  <c r="AA67" i="5"/>
  <c r="Z67" i="5"/>
  <c r="W67" i="5"/>
  <c r="V67" i="5"/>
  <c r="O67" i="5"/>
  <c r="M67" i="5"/>
  <c r="L67" i="5"/>
  <c r="K67" i="5"/>
  <c r="J67" i="5"/>
  <c r="I67" i="5"/>
  <c r="H67" i="5"/>
  <c r="G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H66" i="5" s="1"/>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H65" i="5" s="1"/>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AF63" i="5"/>
  <c r="AE63" i="5"/>
  <c r="AD63" i="5"/>
  <c r="AC63" i="5"/>
  <c r="AB63" i="5"/>
  <c r="AA63" i="5"/>
  <c r="Z63" i="5"/>
  <c r="Y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H62" i="5" s="1"/>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P60" i="5" s="1"/>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O58" i="5" s="1"/>
  <c r="V58" i="5"/>
  <c r="N58" i="5" s="1"/>
  <c r="U58" i="5" s="1"/>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AD56" i="5"/>
  <c r="AC56" i="5"/>
  <c r="AB56" i="5"/>
  <c r="AA56" i="5"/>
  <c r="Z56" i="5"/>
  <c r="P56" i="5" s="1"/>
  <c r="W56" i="5"/>
  <c r="O56" i="5" s="1"/>
  <c r="V56" i="5"/>
  <c r="M56" i="5"/>
  <c r="L56" i="5"/>
  <c r="K56" i="5"/>
  <c r="J56" i="5"/>
  <c r="I56" i="5"/>
  <c r="H56" i="5"/>
  <c r="G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O55" i="5" s="1"/>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N54" i="5" s="1"/>
  <c r="U54" i="5" s="1"/>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H53" i="5" s="1"/>
  <c r="AE53" i="5"/>
  <c r="N53" i="5" s="1"/>
  <c r="U53" i="5" s="1"/>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AF52" i="5"/>
  <c r="AH52" i="5" s="1"/>
  <c r="AE52" i="5"/>
  <c r="G52" i="5" s="1"/>
  <c r="AD52" i="5"/>
  <c r="AC52" i="5"/>
  <c r="AB52" i="5"/>
  <c r="AA52" i="5"/>
  <c r="Z52" i="5"/>
  <c r="Y52" i="5"/>
  <c r="W52" i="5"/>
  <c r="O52" i="5" s="1"/>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N51" i="5" s="1"/>
  <c r="U51" i="5" s="1"/>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N50" i="5" s="1"/>
  <c r="U50" i="5" s="1"/>
  <c r="O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N49" i="5" s="1"/>
  <c r="U49" i="5" s="1"/>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N48" i="5" s="1"/>
  <c r="U48" i="5" s="1"/>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AD47" i="5"/>
  <c r="AC47" i="5"/>
  <c r="AB47" i="5"/>
  <c r="AA47" i="5"/>
  <c r="Z47" i="5"/>
  <c r="W47" i="5"/>
  <c r="O47" i="5" s="1"/>
  <c r="V47" i="5"/>
  <c r="M47" i="5"/>
  <c r="L47" i="5"/>
  <c r="K47" i="5"/>
  <c r="J47" i="5"/>
  <c r="I47" i="5"/>
  <c r="H47" i="5"/>
  <c r="G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AE46" i="5"/>
  <c r="G46" i="5" s="1"/>
  <c r="AD46" i="5"/>
  <c r="AC46" i="5"/>
  <c r="AB46" i="5"/>
  <c r="AA46" i="5"/>
  <c r="Z46" i="5"/>
  <c r="W46" i="5"/>
  <c r="V46" i="5"/>
  <c r="N46" i="5" s="1"/>
  <c r="U46" i="5" s="1"/>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H44" i="5" s="1"/>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O43" i="5" s="1"/>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AD38" i="5"/>
  <c r="AC38" i="5"/>
  <c r="AB38" i="5"/>
  <c r="AA38" i="5"/>
  <c r="Z38" i="5"/>
  <c r="W38" i="5"/>
  <c r="V38" i="5"/>
  <c r="M38" i="5"/>
  <c r="L38" i="5"/>
  <c r="K38" i="5"/>
  <c r="J38" i="5"/>
  <c r="I38" i="5"/>
  <c r="H38" i="5"/>
  <c r="G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O36" i="5" s="1"/>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H32" i="5"/>
  <c r="AG32" i="5"/>
  <c r="Y32" i="5" s="1"/>
  <c r="AF32" i="5"/>
  <c r="AE32" i="5"/>
  <c r="G32" i="5" s="1"/>
  <c r="AD32" i="5"/>
  <c r="AC32" i="5"/>
  <c r="AB32" i="5"/>
  <c r="AA32" i="5"/>
  <c r="Z32" i="5"/>
  <c r="W32" i="5"/>
  <c r="V32" i="5"/>
  <c r="N32" i="5" s="1"/>
  <c r="U32" i="5" s="1"/>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AD31" i="5"/>
  <c r="AC31" i="5"/>
  <c r="AB31" i="5"/>
  <c r="AA31" i="5"/>
  <c r="Z31" i="5"/>
  <c r="W31" i="5"/>
  <c r="V31" i="5"/>
  <c r="M31" i="5"/>
  <c r="L31" i="5"/>
  <c r="K31" i="5"/>
  <c r="J31" i="5"/>
  <c r="I31" i="5"/>
  <c r="H31" i="5"/>
  <c r="G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AF26" i="5"/>
  <c r="AE26" i="5"/>
  <c r="AD26" i="5"/>
  <c r="AC26" i="5"/>
  <c r="AB26" i="5"/>
  <c r="AA26" i="5"/>
  <c r="Z26" i="5"/>
  <c r="Y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H25" i="5" s="1"/>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AD22" i="5"/>
  <c r="AC22" i="5"/>
  <c r="AB22" i="5"/>
  <c r="AA22" i="5"/>
  <c r="Z22" i="5"/>
  <c r="P22" i="5" s="1"/>
  <c r="W22" i="5"/>
  <c r="V22" i="5"/>
  <c r="O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H20" i="5"/>
  <c r="AG20" i="5"/>
  <c r="AF20" i="5"/>
  <c r="AE20" i="5"/>
  <c r="G20" i="5" s="1"/>
  <c r="AD20" i="5"/>
  <c r="AC20" i="5"/>
  <c r="AB20" i="5"/>
  <c r="AA20" i="5"/>
  <c r="Z20" i="5"/>
  <c r="Y20" i="5"/>
  <c r="W20" i="5"/>
  <c r="V20" i="5"/>
  <c r="N20" i="5" s="1"/>
  <c r="U20" i="5" s="1"/>
  <c r="O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D13" i="4" s="1"/>
  <c r="D21" i="4" s="1"/>
  <c r="D37" i="4" s="1"/>
  <c r="C4" i="3"/>
  <c r="C3" i="3"/>
  <c r="C47" i="2"/>
  <c r="C24" i="2"/>
  <c r="I33" i="1" s="1"/>
  <c r="C20" i="2"/>
  <c r="L41" i="1" s="1"/>
  <c r="C16" i="2"/>
  <c r="C4" i="2"/>
  <c r="C3" i="2"/>
  <c r="C14" i="2" s="1"/>
  <c r="I44" i="1"/>
  <c r="I43" i="1"/>
  <c r="I40" i="1"/>
  <c r="I39" i="1"/>
  <c r="I38" i="1"/>
  <c r="G294" i="5" l="1"/>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N823" i="5"/>
  <c r="U823" i="5" s="1"/>
  <c r="P897" i="5"/>
  <c r="Y927" i="5"/>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X927"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AH50" i="5"/>
  <c r="AH43" i="5"/>
  <c r="AH21" i="5"/>
  <c r="O24" i="5"/>
  <c r="X43"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42" i="5"/>
  <c r="AH596" i="5"/>
  <c r="Y596" i="5"/>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N972" i="5"/>
  <c r="U972" i="5" s="1"/>
  <c r="AH978" i="5"/>
  <c r="AH988" i="5"/>
  <c r="AH957" i="5"/>
  <c r="N960" i="5"/>
  <c r="U960" i="5" s="1"/>
  <c r="AH966" i="5"/>
  <c r="N996" i="5"/>
  <c r="U996" i="5" s="1"/>
  <c r="O960" i="5"/>
  <c r="N981" i="5"/>
  <c r="U981" i="5" s="1"/>
  <c r="N993" i="5"/>
  <c r="U993" i="5" s="1"/>
  <c r="P994" i="5"/>
  <c r="N951" i="5"/>
  <c r="U951" i="5" s="1"/>
  <c r="N955" i="5"/>
  <c r="U955" i="5" s="1"/>
  <c r="Y960" i="5"/>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X116"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79"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X257" i="5"/>
  <c r="Y261" i="5"/>
  <c r="X261" i="5" s="1"/>
  <c r="AH261" i="5"/>
  <c r="O264" i="5"/>
  <c r="X302" i="5"/>
  <c r="O302" i="5"/>
  <c r="AH308" i="5"/>
  <c r="Y308" i="5"/>
  <c r="X308" i="5" s="1"/>
  <c r="AH114" i="5"/>
  <c r="Y116" i="5"/>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X180"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X204"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X144" i="5"/>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X101" i="5"/>
  <c r="AH103" i="5"/>
  <c r="X108" i="5"/>
  <c r="AH121" i="5"/>
  <c r="X122" i="5"/>
  <c r="AH125" i="5"/>
  <c r="X126" i="5"/>
  <c r="X140" i="5"/>
  <c r="Y144" i="5"/>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X345"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X292" i="5"/>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X398"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X354" i="5"/>
  <c r="P355" i="5"/>
  <c r="P356" i="5"/>
  <c r="Y358" i="5"/>
  <c r="X358" i="5" s="1"/>
  <c r="P360" i="5"/>
  <c r="Y362" i="5"/>
  <c r="X362" i="5" s="1"/>
  <c r="P364" i="5"/>
  <c r="P366" i="5"/>
  <c r="P368" i="5"/>
  <c r="AH369" i="5"/>
  <c r="P371" i="5"/>
  <c r="AH373" i="5"/>
  <c r="AH381" i="5"/>
  <c r="O388" i="5"/>
  <c r="G392" i="5"/>
  <c r="Y398" i="5"/>
  <c r="X401" i="5"/>
  <c r="O406" i="5"/>
  <c r="X411" i="5"/>
  <c r="N413" i="5"/>
  <c r="U413" i="5" s="1"/>
  <c r="X420" i="5"/>
  <c r="O420" i="5"/>
  <c r="AH434" i="5"/>
  <c r="N439" i="5"/>
  <c r="U439" i="5" s="1"/>
  <c r="AH461" i="5"/>
  <c r="G465" i="5"/>
  <c r="O465" i="5"/>
  <c r="N465" i="5"/>
  <c r="U465" i="5" s="1"/>
  <c r="X489" i="5"/>
  <c r="X491" i="5"/>
  <c r="X530" i="5"/>
  <c r="X525"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1"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X452" i="5"/>
  <c r="P453" i="5"/>
  <c r="G464" i="5"/>
  <c r="N466" i="5"/>
  <c r="U466" i="5" s="1"/>
  <c r="AH467" i="5"/>
  <c r="X468" i="5"/>
  <c r="P469" i="5"/>
  <c r="G474" i="5"/>
  <c r="N476" i="5"/>
  <c r="U476" i="5" s="1"/>
  <c r="P484" i="5"/>
  <c r="AH487" i="5"/>
  <c r="X488"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X596"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X613"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5" i="5"/>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G920" i="5"/>
  <c r="AH921" i="5"/>
  <c r="AH943" i="5"/>
  <c r="O944" i="5"/>
  <c r="X954" i="5"/>
  <c r="O954" i="5"/>
  <c r="N973" i="5"/>
  <c r="U973" i="5" s="1"/>
  <c r="AH801" i="5"/>
  <c r="X803" i="5"/>
  <c r="AH808" i="5"/>
  <c r="P810" i="5"/>
  <c r="P821" i="5"/>
  <c r="P823" i="5"/>
  <c r="AH827" i="5"/>
  <c r="X829" i="5"/>
  <c r="X842" i="5"/>
  <c r="AH852" i="5"/>
  <c r="AH856" i="5"/>
  <c r="Y856" i="5"/>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X956"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60" i="5"/>
  <c r="X972" i="5"/>
  <c r="P984" i="5"/>
  <c r="P986" i="5"/>
  <c r="X988" i="5"/>
  <c r="G994" i="5"/>
  <c r="AH849" i="5"/>
  <c r="P851" i="5"/>
  <c r="AH855" i="5"/>
  <c r="X856"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X880"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O18" i="5"/>
  <c r="U18" i="5" s="1"/>
  <c r="C53" i="2"/>
  <c r="C7" i="6" s="1"/>
  <c r="M43" i="1" s="1"/>
  <c r="L43" i="1"/>
  <c r="AB42" i="1"/>
  <c r="D43" i="4"/>
  <c r="AB46" i="1" s="1"/>
  <c r="Z35" i="1" s="1"/>
  <c r="C18" i="2"/>
  <c r="L42" i="1" s="1"/>
  <c r="AE6" i="5"/>
  <c r="G6" i="5" s="1"/>
  <c r="AQ6" i="5"/>
  <c r="BC6" i="5"/>
  <c r="M7" i="5"/>
  <c r="AO7" i="5"/>
  <c r="BA7" i="5"/>
  <c r="K8" i="5"/>
  <c r="AM8" i="5"/>
  <c r="I9" i="5"/>
  <c r="AK9" i="5"/>
  <c r="AW9" i="5"/>
  <c r="W10" i="5"/>
  <c r="AI10" i="5"/>
  <c r="AU10" i="5"/>
  <c r="F11" i="5"/>
  <c r="V11" i="5"/>
  <c r="AT11" i="5"/>
  <c r="E12" i="5"/>
  <c r="AG12" i="5"/>
  <c r="AS12" i="5"/>
  <c r="D13" i="5"/>
  <c r="AF13" i="5"/>
  <c r="AS13" i="5"/>
  <c r="E14" i="5"/>
  <c r="V14" i="5"/>
  <c r="AI14" i="5"/>
  <c r="AV14" i="5"/>
  <c r="I15" i="5"/>
  <c r="Z15" i="5"/>
  <c r="AN15" i="5"/>
  <c r="BC15" i="5"/>
  <c r="AJ16" i="5"/>
  <c r="BD16" i="5"/>
  <c r="W17" i="5"/>
  <c r="AL17" i="5"/>
  <c r="C6" i="5"/>
  <c r="AF6" i="5"/>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AX17" i="5"/>
  <c r="AT6" i="5"/>
  <c r="AF7" i="5"/>
  <c r="AN9" i="5"/>
  <c r="J10" i="5"/>
  <c r="F6" i="5"/>
  <c r="AU6" i="5"/>
  <c r="E7" i="5"/>
  <c r="AG7" i="5"/>
  <c r="Y7" i="5" s="1"/>
  <c r="AS7" i="5"/>
  <c r="C8" i="5"/>
  <c r="AE8" i="5"/>
  <c r="AQ8" i="5"/>
  <c r="BC8" i="5"/>
  <c r="M9" i="5"/>
  <c r="AM10" i="5"/>
  <c r="AW12" i="5"/>
  <c r="H13" i="5"/>
  <c r="AJ13" i="5"/>
  <c r="W6" i="5"/>
  <c r="O6" i="5" s="1"/>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P6" i="5" s="1"/>
  <c r="AJ7" i="5"/>
  <c r="AV7" i="5"/>
  <c r="F8" i="5"/>
  <c r="V8" i="5"/>
  <c r="AT8" i="5"/>
  <c r="D9" i="5"/>
  <c r="AF9" i="5"/>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AR10" i="5"/>
  <c r="C11" i="5"/>
  <c r="AE11" i="5"/>
  <c r="G11" i="5" s="1"/>
  <c r="AQ11" i="5"/>
  <c r="BD11" i="5"/>
  <c r="AP12" i="5"/>
  <c r="BC12" i="5"/>
  <c r="M13" i="5"/>
  <c r="AP13" i="5"/>
  <c r="BD13" i="5"/>
  <c r="AF14" i="5"/>
  <c r="AS14" i="5"/>
  <c r="E15" i="5"/>
  <c r="V15" i="5"/>
  <c r="AK15" i="5"/>
  <c r="L16" i="5"/>
  <c r="AF16" i="5"/>
  <c r="AW16" i="5"/>
  <c r="AG17" i="5"/>
  <c r="Y17" i="5" s="1"/>
  <c r="AI18" i="5"/>
  <c r="BA18" i="5"/>
  <c r="AI6" i="5"/>
  <c r="AO9" i="5"/>
  <c r="BA9" i="5"/>
  <c r="K10" i="5"/>
  <c r="J11" i="5"/>
  <c r="Z11" i="5"/>
  <c r="AL11" i="5"/>
  <c r="AX11" i="5"/>
  <c r="I12" i="5"/>
  <c r="AK12" i="5"/>
  <c r="AW13" i="5"/>
  <c r="AV6" i="5"/>
  <c r="F7" i="5"/>
  <c r="V7" i="5"/>
  <c r="N7" i="5" s="1"/>
  <c r="U7" i="5" s="1"/>
  <c r="AT7" i="5"/>
  <c r="D8" i="5"/>
  <c r="AF8" i="5"/>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C13" i="3" s="1" a="1"/>
  <c r="C13" i="3" s="1"/>
  <c r="I7" i="5"/>
  <c r="AW7" i="5"/>
  <c r="W8" i="5"/>
  <c r="AU8" i="5"/>
  <c r="AS9" i="5"/>
  <c r="C10" i="5"/>
  <c r="AE10" i="5"/>
  <c r="BC11" i="5"/>
  <c r="L6" i="5"/>
  <c r="AO6" i="5"/>
  <c r="BA6" i="5"/>
  <c r="K7" i="5"/>
  <c r="AM7" i="5"/>
  <c r="I8" i="5"/>
  <c r="AK8" i="5"/>
  <c r="AW8" i="5"/>
  <c r="W9" i="5"/>
  <c r="AI9" i="5"/>
  <c r="AU9" i="5"/>
  <c r="E10" i="5"/>
  <c r="AG10" i="5"/>
  <c r="Y10" i="5" s="1"/>
  <c r="AS10" i="5"/>
  <c r="D11" i="5"/>
  <c r="AF11" i="5"/>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AH10" i="5" l="1"/>
  <c r="N15" i="5"/>
  <c r="U15" i="5" s="1"/>
  <c r="N6" i="5"/>
  <c r="AH11" i="5"/>
  <c r="C20" i="3" a="1"/>
  <c r="C20" i="3" s="1"/>
  <c r="S60" i="1" s="1"/>
  <c r="F3" i="3" a="1"/>
  <c r="F3" i="3" s="1"/>
  <c r="C11" i="3" a="1"/>
  <c r="C11" i="3" s="1"/>
  <c r="D11" i="3" s="1"/>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3" i="3"/>
  <c r="S54" i="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D18" i="3"/>
  <c r="J18" i="3" s="1"/>
  <c r="K18" i="3" s="1"/>
  <c r="C17" i="3" a="1"/>
  <c r="C17" i="3" s="1"/>
  <c r="C12" i="3" a="1"/>
  <c r="C12" i="3" s="1"/>
  <c r="C14" i="3" a="1"/>
  <c r="C14" i="3" s="1"/>
  <c r="C16" i="3" a="1"/>
  <c r="C16" i="3" s="1"/>
  <c r="R33" i="1"/>
  <c r="C21" i="3" a="1"/>
  <c r="C21" i="3" s="1"/>
  <c r="C19" i="3" a="1"/>
  <c r="C19"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2" i="1" l="1"/>
  <c r="D20" i="3"/>
  <c r="J20" i="3"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F20" i="9"/>
  <c r="G20" i="9"/>
  <c r="S59" i="1"/>
  <c r="D19" i="3"/>
  <c r="F6" i="9"/>
  <c r="G6" i="9"/>
  <c r="S61" i="1"/>
  <c r="D21" i="3"/>
  <c r="F24" i="9"/>
  <c r="G24" i="9"/>
  <c r="F2" i="9"/>
  <c r="G2" i="9"/>
  <c r="J15" i="3"/>
  <c r="U56" i="1"/>
  <c r="B24" i="6" l="1"/>
  <c r="S46" i="1" s="1"/>
  <c r="K20" i="3"/>
  <c r="C24" i="6" s="1"/>
  <c r="U46" i="1" s="1"/>
  <c r="J17" i="3"/>
  <c r="U58" i="1"/>
  <c r="J21" i="3"/>
  <c r="U61" i="1"/>
  <c r="J12" i="3"/>
  <c r="U53" i="1"/>
  <c r="U59" i="1"/>
  <c r="J19" i="3"/>
  <c r="I24" i="1"/>
  <c r="C65" i="2"/>
  <c r="U55" i="1"/>
  <c r="J14" i="3"/>
  <c r="B18" i="6"/>
  <c r="S40" i="1" s="1"/>
  <c r="K13" i="3"/>
  <c r="C18" i="6" s="1"/>
  <c r="U40" i="1" s="1"/>
  <c r="U57" i="1"/>
  <c r="J16" i="3"/>
  <c r="D45" i="4"/>
  <c r="AB45" i="1"/>
  <c r="Z33" i="1" s="1"/>
  <c r="K15" i="3"/>
  <c r="C20" i="6" s="1"/>
  <c r="U42" i="1" s="1"/>
  <c r="B20" i="6"/>
  <c r="S42" i="1" s="1"/>
  <c r="B16" i="6"/>
  <c r="S38" i="1" s="1"/>
  <c r="J23" i="3"/>
  <c r="S48" i="1" s="1"/>
  <c r="K11" i="3"/>
  <c r="D46" i="4" l="1"/>
  <c r="AB48" i="1" s="1"/>
  <c r="AC44" i="1"/>
  <c r="Z24" i="1" s="1"/>
  <c r="AC52" i="1" s="1"/>
  <c r="AC53" i="1" s="1"/>
  <c r="Z58" i="1" s="1"/>
  <c r="K12" i="3"/>
  <c r="C17" i="6" s="1"/>
  <c r="U39" i="1" s="1"/>
  <c r="B17" i="6"/>
  <c r="S39" i="1" s="1"/>
  <c r="B21" i="6"/>
  <c r="S43" i="1" s="1"/>
  <c r="K16" i="3"/>
  <c r="C21" i="6" s="1"/>
  <c r="U43" i="1" s="1"/>
  <c r="B25" i="6"/>
  <c r="S47" i="1" s="1"/>
  <c r="K21" i="3"/>
  <c r="C25" i="6" s="1"/>
  <c r="U47" i="1" s="1"/>
  <c r="R30" i="1"/>
  <c r="K17" i="3"/>
  <c r="C22" i="6" s="1"/>
  <c r="U44" i="1" s="1"/>
  <c r="B22" i="6"/>
  <c r="S44" i="1" s="1"/>
  <c r="B19" i="6"/>
  <c r="S41" i="1" s="1"/>
  <c r="K14" i="3"/>
  <c r="C19" i="6" s="1"/>
  <c r="U41" i="1" s="1"/>
  <c r="K19" i="3"/>
  <c r="C23" i="6" s="1"/>
  <c r="U45" i="1" s="1"/>
  <c r="B23" i="6"/>
  <c r="S45" i="1" s="1"/>
  <c r="C16" i="6"/>
  <c r="U38" i="1" s="1"/>
  <c r="K23" i="3"/>
  <c r="U48" i="1" l="1"/>
  <c r="R24" i="1"/>
  <c r="U72" i="1" s="1"/>
  <c r="U73" i="1" s="1"/>
  <c r="R80" i="1" l="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<sst xmlns="http://schemas.openxmlformats.org/spreadsheetml/2006/main" count="2387" uniqueCount="1047">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</sst>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18">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0" fontId="0" fillId="0" borderId="17" xfId="0" applyBorder="1"/>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0" fillId="0" borderId="39" xfId="0" applyBorder="1"/>
    <xf numFmtId="3" fontId="22" fillId="15" borderId="46" xfId="4" applyNumberFormat="1" applyFont="1" applyFill="1" applyBorder="1" applyAlignment="1">
      <alignment horizontal="center" vertical="center"/>
    </xf>
    <xf numFmtId="3" fontId="22" fillId="25" borderId="46"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168" fontId="22" fillId="15" borderId="41" xfId="2"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0" fillId="0" borderId="38" xfId="0" applyBorder="1"/>
    <xf numFmtId="0" fontId="28" fillId="17" borderId="0" xfId="0" applyFont="1" applyFill="1" applyAlignment="1">
      <alignment horizontal="center" wrapText="1"/>
    </xf>
    <xf numFmtId="168" fontId="22" fillId="26" borderId="39" xfId="2" applyNumberFormat="1" applyFont="1" applyFill="1" applyBorder="1" applyAlignment="1">
      <alignment horizontal="center" vertical="center"/>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I225"/>
  <sheetViews>
    <sheetView showGridLines="0" topLeftCell="AA1" zoomScale="48" zoomScaleNormal="48" workbookViewId="0">
      <selection activeCell="L47" sqref="L47"/>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2" width="10.83203125" style="83" customWidth="1"/>
    <col min="33" max="16384" width="10.83203125" style="83"/>
  </cols>
  <sheetData>
    <row r="1" spans="2:35" ht="16" customHeight="1" x14ac:dyDescent="0.2"/>
    <row r="2" spans="2:35" ht="16" customHeight="1" x14ac:dyDescent="0.2"/>
    <row r="3" spans="2:35" ht="16" customHeight="1" x14ac:dyDescent="0.2"/>
    <row r="4" spans="2:35"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84"/>
      <c r="AG4" s="84"/>
      <c r="AH4" s="84"/>
      <c r="AI4" s="84"/>
    </row>
    <row r="5" spans="2:35" ht="10" customHeight="1" x14ac:dyDescent="0.2">
      <c r="B5" s="84"/>
      <c r="C5" s="84"/>
      <c r="D5" s="84"/>
      <c r="E5" s="84"/>
      <c r="F5" s="84"/>
      <c r="Y5" s="84"/>
      <c r="Z5" s="84"/>
      <c r="AA5" s="84"/>
      <c r="AB5" s="84"/>
      <c r="AC5" s="84"/>
      <c r="AD5" s="84"/>
      <c r="AE5" s="84"/>
      <c r="AF5" s="84"/>
      <c r="AG5" s="84"/>
      <c r="AH5" s="84"/>
      <c r="AI5" s="84"/>
    </row>
    <row r="6" spans="2:35"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F6" s="84"/>
      <c r="AG6" s="84"/>
      <c r="AH6" s="84"/>
      <c r="AI6" s="84"/>
    </row>
    <row r="7" spans="2:35" ht="16" customHeight="1" thickTop="1" x14ac:dyDescent="0.2">
      <c r="B7" s="84"/>
      <c r="C7" s="256" t="s">
        <v>0</v>
      </c>
      <c r="D7" s="257"/>
      <c r="E7" s="258"/>
      <c r="F7" s="84"/>
      <c r="G7" s="89"/>
      <c r="H7" s="84"/>
      <c r="I7" s="228" t="s">
        <v>1</v>
      </c>
      <c r="J7" s="267"/>
      <c r="K7" s="267"/>
      <c r="L7" s="267"/>
      <c r="M7" s="267"/>
      <c r="N7" s="268"/>
      <c r="O7" s="87"/>
      <c r="P7" s="149"/>
      <c r="Q7" s="84"/>
      <c r="R7" s="228" t="s">
        <v>2</v>
      </c>
      <c r="S7" s="267"/>
      <c r="T7" s="267"/>
      <c r="U7" s="267"/>
      <c r="V7" s="268"/>
      <c r="W7" s="87"/>
      <c r="X7" s="149"/>
      <c r="Y7" s="84"/>
      <c r="Z7" s="84"/>
      <c r="AA7" s="84"/>
      <c r="AB7" s="84"/>
      <c r="AC7" s="84"/>
      <c r="AD7" s="84"/>
      <c r="AE7" s="84"/>
      <c r="AF7" s="84"/>
      <c r="AG7" s="84"/>
      <c r="AH7" s="84"/>
      <c r="AI7" s="84"/>
    </row>
    <row r="8" spans="2:35" ht="16" customHeight="1" x14ac:dyDescent="0.2">
      <c r="B8" s="84"/>
      <c r="C8" s="259"/>
      <c r="D8" s="189"/>
      <c r="E8" s="260"/>
      <c r="F8" s="84"/>
      <c r="G8" s="89"/>
      <c r="H8" s="84"/>
      <c r="I8" s="269"/>
      <c r="J8" s="189"/>
      <c r="K8" s="189"/>
      <c r="L8" s="189"/>
      <c r="M8" s="189"/>
      <c r="N8" s="270"/>
      <c r="O8" s="87"/>
      <c r="P8" s="149"/>
      <c r="Q8" s="84"/>
      <c r="R8" s="269"/>
      <c r="S8" s="189"/>
      <c r="T8" s="189"/>
      <c r="U8" s="189"/>
      <c r="V8" s="270"/>
      <c r="W8" s="87"/>
      <c r="X8" s="149"/>
      <c r="Y8" s="84"/>
      <c r="Z8" s="84"/>
      <c r="AA8" s="84"/>
      <c r="AB8" s="84"/>
      <c r="AC8" s="84"/>
      <c r="AD8" s="84"/>
      <c r="AE8" s="84"/>
      <c r="AF8" s="84"/>
      <c r="AG8" s="84"/>
      <c r="AH8" s="84"/>
      <c r="AI8" s="84"/>
    </row>
    <row r="9" spans="2:35" ht="16" customHeight="1" x14ac:dyDescent="0.2">
      <c r="B9" s="84"/>
      <c r="C9" s="259"/>
      <c r="D9" s="189"/>
      <c r="E9" s="260"/>
      <c r="F9" s="84"/>
      <c r="G9" s="89"/>
      <c r="H9" s="84"/>
      <c r="I9" s="269"/>
      <c r="J9" s="189"/>
      <c r="K9" s="189"/>
      <c r="L9" s="189"/>
      <c r="M9" s="189"/>
      <c r="N9" s="270"/>
      <c r="O9" s="87"/>
      <c r="P9" s="149"/>
      <c r="Q9" s="84"/>
      <c r="R9" s="269"/>
      <c r="S9" s="189"/>
      <c r="T9" s="189"/>
      <c r="U9" s="189"/>
      <c r="V9" s="270"/>
      <c r="W9" s="87"/>
      <c r="X9" s="149"/>
      <c r="Y9" s="84"/>
      <c r="Z9" s="84"/>
      <c r="AA9" s="84"/>
      <c r="AB9" s="84"/>
      <c r="AC9" s="84"/>
      <c r="AD9" s="84"/>
      <c r="AE9" s="84"/>
      <c r="AF9" s="84"/>
      <c r="AG9" s="84"/>
      <c r="AH9" s="84"/>
      <c r="AI9" s="84"/>
    </row>
    <row r="10" spans="2:35" ht="16" customHeight="1" x14ac:dyDescent="0.2">
      <c r="B10" s="84"/>
      <c r="C10" s="259"/>
      <c r="D10" s="189"/>
      <c r="E10" s="260"/>
      <c r="F10" s="84"/>
      <c r="G10" s="89"/>
      <c r="H10" s="84"/>
      <c r="I10" s="269"/>
      <c r="J10" s="189"/>
      <c r="K10" s="189"/>
      <c r="L10" s="189"/>
      <c r="M10" s="189"/>
      <c r="N10" s="270"/>
      <c r="O10" s="87"/>
      <c r="P10" s="149"/>
      <c r="Q10" s="84"/>
      <c r="R10" s="269"/>
      <c r="S10" s="189"/>
      <c r="T10" s="189"/>
      <c r="U10" s="189"/>
      <c r="V10" s="270"/>
      <c r="W10" s="87"/>
      <c r="X10" s="149"/>
      <c r="Y10" s="84"/>
      <c r="Z10" s="84"/>
      <c r="AA10" s="84"/>
      <c r="AB10" s="84"/>
      <c r="AC10" s="84"/>
      <c r="AD10" s="84"/>
      <c r="AE10" s="84"/>
      <c r="AF10" s="84"/>
      <c r="AG10" s="84"/>
      <c r="AH10" s="84"/>
      <c r="AI10" s="84"/>
    </row>
    <row r="11" spans="2:35" ht="16" customHeight="1" thickBot="1" x14ac:dyDescent="0.25">
      <c r="B11" s="84"/>
      <c r="C11" s="259"/>
      <c r="D11" s="189"/>
      <c r="E11" s="260"/>
      <c r="F11" s="84"/>
      <c r="G11" s="89"/>
      <c r="H11" s="84"/>
      <c r="I11" s="271"/>
      <c r="J11" s="272"/>
      <c r="K11" s="272"/>
      <c r="L11" s="272"/>
      <c r="M11" s="272"/>
      <c r="N11" s="273"/>
      <c r="O11" s="87"/>
      <c r="P11" s="149"/>
      <c r="Q11" s="84"/>
      <c r="R11" s="271"/>
      <c r="S11" s="272"/>
      <c r="T11" s="272"/>
      <c r="U11" s="272"/>
      <c r="V11" s="273"/>
      <c r="W11" s="87"/>
      <c r="X11" s="149"/>
      <c r="Y11" s="84"/>
      <c r="Z11" s="84"/>
      <c r="AA11" s="84"/>
      <c r="AB11" s="84"/>
      <c r="AC11" s="84"/>
      <c r="AD11" s="84"/>
      <c r="AE11" s="84"/>
      <c r="AF11" s="84"/>
      <c r="AG11" s="84"/>
      <c r="AH11" s="84"/>
      <c r="AI11" s="84"/>
    </row>
    <row r="12" spans="2:35" ht="16" customHeight="1" thickTop="1" x14ac:dyDescent="0.2">
      <c r="B12" s="84"/>
      <c r="C12" s="259"/>
      <c r="D12" s="189"/>
      <c r="E12" s="260"/>
      <c r="F12" s="84"/>
      <c r="G12" s="89"/>
      <c r="H12" s="84"/>
      <c r="I12" s="274">
        <v>2021</v>
      </c>
      <c r="J12" s="275"/>
      <c r="K12" s="275"/>
      <c r="L12" s="275"/>
      <c r="M12" s="275"/>
      <c r="N12" s="275"/>
      <c r="O12" s="97"/>
      <c r="P12" s="150"/>
      <c r="Q12" s="98"/>
      <c r="R12" s="274" t="s">
        <v>3</v>
      </c>
      <c r="S12" s="275"/>
      <c r="T12" s="275"/>
      <c r="U12" s="275"/>
      <c r="V12" s="275"/>
      <c r="W12" s="87"/>
      <c r="X12" s="149"/>
      <c r="Y12" s="84"/>
      <c r="Z12" s="84"/>
      <c r="AA12" s="84"/>
      <c r="AB12" s="84"/>
      <c r="AC12" s="84"/>
      <c r="AD12" s="84"/>
      <c r="AE12" s="84"/>
      <c r="AF12" s="84"/>
      <c r="AG12" s="84"/>
      <c r="AH12" s="84"/>
      <c r="AI12" s="84"/>
    </row>
    <row r="13" spans="2:35" ht="16" customHeight="1" x14ac:dyDescent="0.2">
      <c r="B13" s="84"/>
      <c r="C13" s="259"/>
      <c r="D13" s="189"/>
      <c r="E13" s="260"/>
      <c r="F13" s="84"/>
      <c r="G13" s="89"/>
      <c r="H13" s="84"/>
      <c r="I13" s="275"/>
      <c r="J13" s="275"/>
      <c r="K13" s="275"/>
      <c r="L13" s="275"/>
      <c r="M13" s="275"/>
      <c r="N13" s="275"/>
      <c r="O13" s="97"/>
      <c r="P13" s="150"/>
      <c r="Q13" s="98"/>
      <c r="R13" s="275"/>
      <c r="S13" s="275"/>
      <c r="T13" s="275"/>
      <c r="U13" s="275"/>
      <c r="V13" s="275"/>
      <c r="W13" s="87"/>
      <c r="X13" s="149"/>
      <c r="Y13" s="84"/>
      <c r="Z13" s="84"/>
      <c r="AA13" s="84"/>
      <c r="AB13" s="84"/>
      <c r="AC13" s="84"/>
      <c r="AD13" s="84"/>
      <c r="AE13" s="84"/>
      <c r="AF13" s="84"/>
      <c r="AG13" s="84"/>
      <c r="AH13" s="84"/>
      <c r="AI13" s="84"/>
    </row>
    <row r="14" spans="2:35" ht="16" customHeight="1" thickBot="1" x14ac:dyDescent="0.25">
      <c r="B14" s="84"/>
      <c r="C14" s="261"/>
      <c r="D14" s="262"/>
      <c r="E14" s="263"/>
      <c r="F14" s="84"/>
      <c r="G14" s="89"/>
      <c r="H14" s="84"/>
      <c r="I14" s="275"/>
      <c r="J14" s="275"/>
      <c r="K14" s="275"/>
      <c r="L14" s="275"/>
      <c r="M14" s="275"/>
      <c r="N14" s="275"/>
      <c r="O14" s="97"/>
      <c r="P14" s="150"/>
      <c r="Q14" s="98"/>
      <c r="R14" s="275"/>
      <c r="S14" s="275"/>
      <c r="T14" s="275"/>
      <c r="U14" s="275"/>
      <c r="V14" s="275"/>
      <c r="W14" s="87"/>
      <c r="X14" s="149"/>
      <c r="Y14" s="84"/>
      <c r="Z14" s="84"/>
      <c r="AA14" s="84"/>
      <c r="AB14" s="84"/>
      <c r="AC14" s="84"/>
      <c r="AD14" s="84"/>
      <c r="AE14" s="84"/>
      <c r="AF14" s="84"/>
      <c r="AG14" s="84"/>
      <c r="AH14" s="84"/>
      <c r="AI14" s="84"/>
    </row>
    <row r="15" spans="2:35"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F15" s="84"/>
      <c r="AG15" s="84"/>
      <c r="AH15" s="84"/>
      <c r="AI15" s="84"/>
    </row>
    <row r="16" spans="2:35" ht="10" customHeight="1" x14ac:dyDescent="0.2">
      <c r="B16" s="84"/>
      <c r="C16" s="84"/>
      <c r="D16" s="84"/>
      <c r="E16" s="84"/>
      <c r="F16" s="84"/>
      <c r="Y16" s="84"/>
      <c r="Z16" s="84"/>
      <c r="AA16" s="84"/>
      <c r="AB16" s="84"/>
      <c r="AC16" s="84"/>
      <c r="AD16" s="84"/>
      <c r="AE16" s="84"/>
      <c r="AF16" s="84"/>
      <c r="AG16" s="84"/>
      <c r="AH16" s="84"/>
      <c r="AI16" s="84"/>
    </row>
    <row r="17" spans="2:35"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F17" s="84"/>
      <c r="AG17" s="84"/>
      <c r="AH17" s="84"/>
      <c r="AI17" s="84"/>
    </row>
    <row r="18" spans="2:35"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F18" s="84"/>
      <c r="AG18" s="84"/>
      <c r="AH18" s="84"/>
      <c r="AI18" s="84"/>
    </row>
    <row r="19" spans="2:35"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F19" s="84"/>
      <c r="AG19" s="84"/>
      <c r="AH19" s="84"/>
      <c r="AI19" s="84"/>
    </row>
    <row r="20" spans="2:35"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F20" s="84"/>
      <c r="AG20" s="84"/>
      <c r="AH20" s="84"/>
      <c r="AI20" s="84"/>
    </row>
    <row r="21" spans="2:35"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F21" s="84"/>
      <c r="AG21" s="84"/>
      <c r="AH21" s="84"/>
      <c r="AI21" s="84"/>
    </row>
    <row r="22" spans="2:35" ht="50" customHeight="1" thickTop="1" thickBot="1" x14ac:dyDescent="0.25">
      <c r="B22" s="84"/>
      <c r="C22" s="84"/>
      <c r="D22" s="84"/>
      <c r="E22" s="84"/>
      <c r="F22" s="84"/>
      <c r="G22" s="87"/>
      <c r="H22" s="84"/>
      <c r="I22" s="228" t="s">
        <v>4</v>
      </c>
      <c r="J22" s="229"/>
      <c r="K22" s="229"/>
      <c r="L22" s="229"/>
      <c r="M22" s="229"/>
      <c r="N22" s="230"/>
      <c r="O22" s="87"/>
      <c r="P22" s="149"/>
      <c r="Q22" s="84"/>
      <c r="R22" s="228" t="s">
        <v>5</v>
      </c>
      <c r="S22" s="229"/>
      <c r="T22" s="229"/>
      <c r="U22" s="229"/>
      <c r="V22" s="230"/>
      <c r="W22" s="87"/>
      <c r="X22" s="149"/>
      <c r="Y22" s="84"/>
      <c r="Z22" s="228" t="s">
        <v>6</v>
      </c>
      <c r="AA22" s="229"/>
      <c r="AB22" s="229"/>
      <c r="AC22" s="229"/>
      <c r="AD22" s="230"/>
      <c r="AE22" s="84"/>
      <c r="AF22" s="84"/>
      <c r="AG22" s="84"/>
      <c r="AH22" s="84"/>
      <c r="AI22" s="84"/>
    </row>
    <row r="23" spans="2:35"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F23" s="84"/>
      <c r="AG23" s="84"/>
      <c r="AH23" s="84"/>
      <c r="AI23" s="84"/>
    </row>
    <row r="24" spans="2:35" ht="50" customHeight="1" thickTop="1" thickBot="1" x14ac:dyDescent="0.25">
      <c r="B24" s="84"/>
      <c r="C24" s="84"/>
      <c r="D24" s="84"/>
      <c r="E24" s="84"/>
      <c r="F24" s="84"/>
      <c r="G24" s="88"/>
      <c r="H24" s="84"/>
      <c r="I24" s="231">
        <f>'1. Reimbursement Value'!C63</f>
        <v>0</v>
      </c>
      <c r="J24" s="232"/>
      <c r="K24" s="232"/>
      <c r="L24" s="232"/>
      <c r="M24" s="232"/>
      <c r="N24" s="233"/>
      <c r="O24" s="88"/>
      <c r="P24" s="151"/>
      <c r="Q24" s="86"/>
      <c r="R24" s="231" t="e">
        <f>'2. Improved Health'!K23</f>
        <v>#N/A</v>
      </c>
      <c r="S24" s="232"/>
      <c r="T24" s="232"/>
      <c r="U24" s="232"/>
      <c r="V24" s="233"/>
      <c r="W24" s="88"/>
      <c r="X24" s="151"/>
      <c r="Y24" s="84"/>
      <c r="Z24" s="231">
        <f>AC44</f>
        <v>0</v>
      </c>
      <c r="AA24" s="232"/>
      <c r="AB24" s="232"/>
      <c r="AC24" s="232"/>
      <c r="AD24" s="233"/>
      <c r="AE24" s="84"/>
      <c r="AF24" s="84"/>
      <c r="AG24" s="84"/>
      <c r="AH24" s="84"/>
      <c r="AI24" s="84"/>
    </row>
    <row r="25" spans="2:35"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84"/>
      <c r="AG25" s="84"/>
      <c r="AH25" s="84"/>
      <c r="AI25" s="84"/>
    </row>
    <row r="26" spans="2:35"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84"/>
      <c r="AG26" s="84"/>
      <c r="AH26" s="84"/>
      <c r="AI26" s="84"/>
    </row>
    <row r="27" spans="2:35"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F27" s="84"/>
      <c r="AG27" s="84"/>
      <c r="AH27" s="84"/>
      <c r="AI27" s="84"/>
    </row>
    <row r="28" spans="2:35" ht="49" customHeight="1" thickTop="1" thickBot="1" x14ac:dyDescent="0.25">
      <c r="B28" s="84"/>
      <c r="C28" s="84"/>
      <c r="D28" s="84"/>
      <c r="E28" s="84"/>
      <c r="F28" s="84"/>
      <c r="G28" s="84"/>
      <c r="H28" s="84"/>
      <c r="I28" s="228" t="s">
        <v>7</v>
      </c>
      <c r="J28" s="229"/>
      <c r="K28" s="229"/>
      <c r="L28" s="229"/>
      <c r="M28" s="229"/>
      <c r="N28" s="230"/>
      <c r="O28" s="84"/>
      <c r="Q28" s="84"/>
      <c r="R28" s="228" t="s">
        <v>8</v>
      </c>
      <c r="S28" s="229"/>
      <c r="T28" s="229"/>
      <c r="U28" s="229"/>
      <c r="V28" s="230"/>
      <c r="W28" s="84"/>
      <c r="Y28" s="84"/>
      <c r="Z28" s="228" t="s">
        <v>9</v>
      </c>
      <c r="AA28" s="229"/>
      <c r="AB28" s="229"/>
      <c r="AC28" s="229"/>
      <c r="AD28" s="230"/>
      <c r="AE28" s="84"/>
      <c r="AF28" s="84"/>
      <c r="AG28" s="84"/>
      <c r="AH28" s="84"/>
      <c r="AI28" s="84"/>
    </row>
    <row r="29" spans="2:35"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F29" s="84"/>
      <c r="AG29" s="84"/>
      <c r="AH29" s="84"/>
      <c r="AI29" s="84"/>
    </row>
    <row r="30" spans="2:35" ht="49" customHeight="1" thickTop="1" thickBot="1" x14ac:dyDescent="0.25">
      <c r="B30" s="84"/>
      <c r="C30" s="84"/>
      <c r="D30" s="84"/>
      <c r="E30" s="84"/>
      <c r="F30" s="84"/>
      <c r="G30" s="84"/>
      <c r="H30" s="84"/>
      <c r="I30" s="264" t="str">
        <f>TEXT(L45, "#,##0") &amp; " Services Delivered"</f>
        <v>0 Services Delivered</v>
      </c>
      <c r="J30" s="232"/>
      <c r="K30" s="232"/>
      <c r="L30" s="232"/>
      <c r="M30" s="232"/>
      <c r="N30" s="233"/>
      <c r="O30" s="84"/>
      <c r="Q30" s="84"/>
      <c r="R30" s="276" t="e">
        <f>TEXT(S48,"#,##0") &amp; " QALYs Gained"</f>
        <v>#N/A</v>
      </c>
      <c r="S30" s="232"/>
      <c r="T30" s="232"/>
      <c r="U30" s="232"/>
      <c r="V30" s="233"/>
      <c r="W30" s="84"/>
      <c r="Y30" s="84"/>
      <c r="Z30" s="264" t="str">
        <f>TEXT(AC40, "#,##0") &amp; " ED Visits Diverted"</f>
        <v>0 ED Visits Diverted</v>
      </c>
      <c r="AA30" s="232"/>
      <c r="AB30" s="232"/>
      <c r="AC30" s="232"/>
      <c r="AD30" s="233"/>
      <c r="AE30" s="84"/>
      <c r="AF30" s="84"/>
      <c r="AG30" s="84"/>
      <c r="AH30" s="84"/>
      <c r="AI30" s="84"/>
    </row>
    <row r="31" spans="2:35"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F31" s="84"/>
      <c r="AG31" s="84"/>
      <c r="AH31" s="84"/>
      <c r="AI31" s="84"/>
    </row>
    <row r="32" spans="2:35"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F32" s="84"/>
      <c r="AG32" s="84"/>
      <c r="AH32" s="84"/>
      <c r="AI32" s="84"/>
    </row>
    <row r="33" spans="2:35" ht="47" customHeight="1" x14ac:dyDescent="0.55000000000000004">
      <c r="B33" s="84"/>
      <c r="C33" s="84"/>
      <c r="D33" s="84"/>
      <c r="E33" s="84"/>
      <c r="F33" s="84"/>
      <c r="G33" s="84"/>
      <c r="H33" s="84"/>
      <c r="I33" s="210" t="str">
        <f>"Volunteer Time Served: " &amp; TEXT('1. Reimbursement Value'!C24,"#,##0") &amp; " Hours"</f>
        <v>Volunteer Time Served: 0 Hours</v>
      </c>
      <c r="J33" s="189"/>
      <c r="K33" s="189"/>
      <c r="L33" s="189"/>
      <c r="M33" s="189"/>
      <c r="N33" s="189"/>
      <c r="O33" s="95"/>
      <c r="P33" s="152"/>
      <c r="Q33" s="95"/>
      <c r="R33" s="210" t="str">
        <f>"Total Patients Served: "&amp; TEXT('2. Improved Health'!C5,"#,##0") &amp; " Patients"</f>
        <v>Total Patients Served: 0 Patients</v>
      </c>
      <c r="S33" s="189"/>
      <c r="T33" s="189"/>
      <c r="U33" s="189"/>
      <c r="V33" s="189"/>
      <c r="W33" s="84"/>
      <c r="Y33" s="84"/>
      <c r="Z33" s="210" t="str">
        <f>"Medical ED Cost Savings: " &amp;  TEXT(AB45,"$#,##0")</f>
        <v>Medical ED Cost Savings: $0</v>
      </c>
      <c r="AA33" s="189"/>
      <c r="AB33" s="189"/>
      <c r="AC33" s="189"/>
      <c r="AD33" s="189"/>
      <c r="AE33" s="84"/>
      <c r="AF33" s="84"/>
      <c r="AG33" s="84"/>
      <c r="AH33" s="84"/>
      <c r="AI33" s="84"/>
    </row>
    <row r="34" spans="2:35" ht="30" customHeight="1" x14ac:dyDescent="0.45">
      <c r="B34" s="84"/>
      <c r="C34" s="84"/>
      <c r="D34" s="84"/>
      <c r="E34" s="84"/>
      <c r="F34" s="84"/>
      <c r="G34" s="84"/>
      <c r="H34" s="84"/>
      <c r="I34" s="84"/>
      <c r="J34" s="84"/>
      <c r="K34" s="84"/>
      <c r="L34" s="84"/>
      <c r="M34" s="84"/>
      <c r="N34" s="84"/>
      <c r="O34" s="95"/>
      <c r="P34" s="152"/>
      <c r="Q34" s="95"/>
      <c r="R34" s="223"/>
      <c r="S34" s="189"/>
      <c r="T34" s="189"/>
      <c r="U34" s="189"/>
      <c r="V34" s="189"/>
      <c r="W34" s="84"/>
      <c r="Y34" s="84"/>
      <c r="Z34" s="84"/>
      <c r="AA34" s="84"/>
      <c r="AB34" s="84"/>
      <c r="AC34" s="84"/>
      <c r="AD34" s="84"/>
      <c r="AE34" s="84"/>
      <c r="AF34" s="84"/>
      <c r="AG34" s="84"/>
      <c r="AH34" s="84"/>
      <c r="AI34" s="84"/>
    </row>
    <row r="35" spans="2:35" ht="47" customHeight="1" x14ac:dyDescent="0.45">
      <c r="B35" s="84"/>
      <c r="C35" s="84"/>
      <c r="D35" s="84"/>
      <c r="E35" s="84"/>
      <c r="F35" s="84"/>
      <c r="G35" s="84"/>
      <c r="H35" s="84"/>
      <c r="I35" s="237" t="str">
        <f>"Value of Volunteer Time: " &amp; TEXT('1. Reimbursement Value'!C67,"$#,##0")</f>
        <v>Value of Volunteer Time: $0</v>
      </c>
      <c r="J35" s="189"/>
      <c r="K35" s="189"/>
      <c r="L35" s="189"/>
      <c r="M35" s="189"/>
      <c r="N35" s="189"/>
      <c r="O35" s="95"/>
      <c r="P35" s="152"/>
      <c r="Q35" s="95"/>
      <c r="R35" s="189"/>
      <c r="S35" s="189"/>
      <c r="T35" s="189"/>
      <c r="U35" s="189"/>
      <c r="V35" s="189"/>
      <c r="W35" s="84"/>
      <c r="Y35" s="84"/>
      <c r="Z35" s="237" t="str">
        <f>"Dental ED Cost Savings: " &amp; TEXT(AB46, "$#,##0")</f>
        <v>Dental ED Cost Savings: $0</v>
      </c>
      <c r="AA35" s="189"/>
      <c r="AB35" s="189"/>
      <c r="AC35" s="189"/>
      <c r="AD35" s="189"/>
      <c r="AE35" s="84"/>
      <c r="AF35" s="84"/>
      <c r="AG35" s="84"/>
      <c r="AH35" s="84"/>
      <c r="AI35" s="84"/>
    </row>
    <row r="36" spans="2:35"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F36" s="84"/>
      <c r="AG36" s="84"/>
      <c r="AH36" s="84"/>
      <c r="AI36" s="84"/>
    </row>
    <row r="37" spans="2:35" ht="32" customHeight="1" thickBot="1" x14ac:dyDescent="0.5">
      <c r="B37" s="84"/>
      <c r="C37" s="84"/>
      <c r="D37" s="84"/>
      <c r="E37" s="84"/>
      <c r="F37" s="84"/>
      <c r="G37" s="84"/>
      <c r="H37" s="84"/>
      <c r="I37" s="265" t="s">
        <v>10</v>
      </c>
      <c r="J37" s="240"/>
      <c r="K37" s="240"/>
      <c r="L37" s="119" t="s">
        <v>11</v>
      </c>
      <c r="M37" s="266" t="s">
        <v>12</v>
      </c>
      <c r="N37" s="240"/>
      <c r="O37" s="94"/>
      <c r="P37" s="153"/>
      <c r="Q37" s="94"/>
      <c r="R37" s="111" t="s">
        <v>10</v>
      </c>
      <c r="S37" s="253" t="s">
        <v>13</v>
      </c>
      <c r="T37" s="189"/>
      <c r="U37" s="253" t="s">
        <v>14</v>
      </c>
      <c r="V37" s="189"/>
      <c r="W37" s="84"/>
      <c r="Y37" s="84"/>
      <c r="Z37" s="84"/>
      <c r="AA37" s="84"/>
      <c r="AB37" s="84"/>
      <c r="AC37" s="84"/>
      <c r="AD37" s="84"/>
      <c r="AE37" s="84"/>
      <c r="AF37" s="84"/>
      <c r="AG37" s="84"/>
      <c r="AH37" s="84"/>
      <c r="AI37" s="84"/>
    </row>
    <row r="38" spans="2:35" ht="31" customHeight="1" x14ac:dyDescent="0.35">
      <c r="B38" s="84"/>
      <c r="C38" s="84"/>
      <c r="D38" s="84"/>
      <c r="E38" s="84"/>
      <c r="F38" s="84"/>
      <c r="G38" s="84"/>
      <c r="H38" s="84"/>
      <c r="I38" s="123" t="str">
        <f>'Dashboard Data'!B2</f>
        <v>Prescriptions</v>
      </c>
      <c r="J38" s="124"/>
      <c r="K38" s="124"/>
      <c r="L38" s="143">
        <f>'1. Reimbursement Value'!C10</f>
        <v>0</v>
      </c>
      <c r="M38" s="236">
        <f>'Dashboard Data'!C2</f>
        <v>0</v>
      </c>
      <c r="N38" s="220"/>
      <c r="O38" s="94"/>
      <c r="P38" s="153"/>
      <c r="Q38" s="94"/>
      <c r="R38" s="129" t="s">
        <v>15</v>
      </c>
      <c r="S38" s="219" t="e">
        <f>'Dashboard Data'!B16</f>
        <v>#N/A</v>
      </c>
      <c r="T38" s="220"/>
      <c r="U38" s="254" t="e">
        <f>'Dashboard Data'!C16</f>
        <v>#N/A</v>
      </c>
      <c r="V38" s="220"/>
      <c r="W38" s="84"/>
      <c r="Y38" s="84"/>
      <c r="Z38" s="138" t="s">
        <v>16</v>
      </c>
      <c r="AA38" s="139"/>
      <c r="AB38" s="251" t="e">
        <f>'3. Diverted ED Health'!D33</f>
        <v>#DIV/0!</v>
      </c>
      <c r="AC38" s="252"/>
      <c r="AD38" s="220"/>
      <c r="AE38" s="84"/>
      <c r="AF38" s="84"/>
      <c r="AG38" s="84"/>
      <c r="AH38" s="84"/>
      <c r="AI38" s="84"/>
    </row>
    <row r="39" spans="2:35" ht="31" customHeight="1" x14ac:dyDescent="0.35">
      <c r="B39" s="84"/>
      <c r="C39" s="84"/>
      <c r="D39" s="84"/>
      <c r="E39" s="84"/>
      <c r="F39" s="84"/>
      <c r="G39" s="84"/>
      <c r="H39" s="84"/>
      <c r="I39" s="120" t="str">
        <f>'Dashboard Data'!B3</f>
        <v>Health Encounter</v>
      </c>
      <c r="J39" s="118"/>
      <c r="K39" s="118"/>
      <c r="L39" s="144">
        <f>'1. Reimbursement Value'!C7+'1. Reimbursement Value'!C8</f>
        <v>0</v>
      </c>
      <c r="M39" s="235">
        <f>'Dashboard Data'!C3</f>
        <v>0</v>
      </c>
      <c r="N39" s="206"/>
      <c r="O39" s="94"/>
      <c r="P39" s="153"/>
      <c r="Q39" s="94"/>
      <c r="R39" s="134" t="s">
        <v>17</v>
      </c>
      <c r="S39" s="221" t="e">
        <f>'Dashboard Data'!B17</f>
        <v>#N/A</v>
      </c>
      <c r="T39" s="206"/>
      <c r="U39" s="245" t="e">
        <f>'Dashboard Data'!C17</f>
        <v>#N/A</v>
      </c>
      <c r="V39" s="206"/>
      <c r="W39" s="84"/>
      <c r="Y39" s="84"/>
      <c r="Z39" s="130"/>
      <c r="AA39" s="248"/>
      <c r="AB39" s="189"/>
      <c r="AC39" s="249"/>
      <c r="AD39" s="206"/>
      <c r="AE39" s="84"/>
      <c r="AF39" s="84"/>
      <c r="AG39" s="84"/>
      <c r="AH39" s="84"/>
      <c r="AI39" s="84"/>
    </row>
    <row r="40" spans="2:35" ht="31" customHeight="1" x14ac:dyDescent="0.35">
      <c r="B40" s="84"/>
      <c r="C40" s="84"/>
      <c r="D40" s="84"/>
      <c r="E40" s="84"/>
      <c r="F40" s="84"/>
      <c r="G40" s="84"/>
      <c r="H40" s="84"/>
      <c r="I40" s="125" t="str">
        <f>'Dashboard Data'!B4</f>
        <v>Behavioral Health</v>
      </c>
      <c r="J40" s="126"/>
      <c r="K40" s="126"/>
      <c r="L40" s="145">
        <f>'1. Reimbursement Value'!C22</f>
        <v>0</v>
      </c>
      <c r="M40" s="234">
        <f>'Dashboard Data'!C4</f>
        <v>0</v>
      </c>
      <c r="N40" s="206"/>
      <c r="O40" s="94"/>
      <c r="P40" s="153"/>
      <c r="Q40" s="94"/>
      <c r="R40" s="131" t="s">
        <v>18</v>
      </c>
      <c r="S40" s="222" t="e">
        <f>'Dashboard Data'!B18</f>
        <v>#N/A</v>
      </c>
      <c r="T40" s="206"/>
      <c r="U40" s="247" t="e">
        <f>'Dashboard Data'!C18</f>
        <v>#N/A</v>
      </c>
      <c r="V40" s="206"/>
      <c r="W40" s="84"/>
      <c r="Y40" s="84"/>
      <c r="Z40" s="134" t="s">
        <v>19</v>
      </c>
      <c r="AA40" s="135"/>
      <c r="AB40" s="136"/>
      <c r="AC40" s="255">
        <f>'3. Diverted ED Health'!D39</f>
        <v>0</v>
      </c>
      <c r="AD40" s="206"/>
      <c r="AE40" s="84"/>
      <c r="AF40" s="84"/>
      <c r="AG40" s="84"/>
      <c r="AH40" s="84"/>
      <c r="AI40" s="84"/>
    </row>
    <row r="41" spans="2:35" ht="32" customHeight="1" x14ac:dyDescent="0.35">
      <c r="B41" s="84"/>
      <c r="C41" s="84"/>
      <c r="D41" s="84"/>
      <c r="E41" s="84"/>
      <c r="F41" s="84"/>
      <c r="G41" s="84"/>
      <c r="H41" s="84"/>
      <c r="I41" s="120" t="str">
        <f>'Dashboard Data'!B5</f>
        <v xml:space="preserve">Dental Health </v>
      </c>
      <c r="J41" s="118"/>
      <c r="K41" s="118"/>
      <c r="L41" s="144">
        <f>'1. Reimbursement Value'!C20</f>
        <v>0</v>
      </c>
      <c r="M41" s="227">
        <f>'Dashboard Data'!C5</f>
        <v>0</v>
      </c>
      <c r="N41" s="206"/>
      <c r="O41" s="94"/>
      <c r="P41" s="153"/>
      <c r="Q41" s="94"/>
      <c r="R41" s="134" t="s">
        <v>20</v>
      </c>
      <c r="S41" s="221" t="e">
        <f>'Dashboard Data'!B19</f>
        <v>#N/A</v>
      </c>
      <c r="T41" s="206"/>
      <c r="U41" s="245" t="e">
        <f>'Dashboard Data'!C19</f>
        <v>#N/A</v>
      </c>
      <c r="V41" s="206"/>
      <c r="W41" s="84"/>
      <c r="Y41" s="84"/>
      <c r="Z41" s="134" t="s">
        <v>21</v>
      </c>
      <c r="AA41" s="135"/>
      <c r="AB41" s="244">
        <f>'3. Diverted ED Health'!D35</f>
        <v>0</v>
      </c>
      <c r="AC41" s="189"/>
      <c r="AD41" s="206"/>
      <c r="AE41" s="84"/>
      <c r="AF41" s="84"/>
      <c r="AG41" s="84"/>
      <c r="AH41" s="84"/>
      <c r="AI41" s="84"/>
    </row>
    <row r="42" spans="2:35" ht="31" customHeight="1" x14ac:dyDescent="0.35">
      <c r="B42" s="84"/>
      <c r="C42" s="84"/>
      <c r="D42" s="84"/>
      <c r="E42" s="84"/>
      <c r="F42" s="84"/>
      <c r="G42" s="84"/>
      <c r="H42" s="84"/>
      <c r="I42" s="125" t="str">
        <f>'Dashboard Data'!B6</f>
        <v>Covid Tests + Vaccines</v>
      </c>
      <c r="J42" s="126"/>
      <c r="K42" s="126"/>
      <c r="L42" s="145">
        <f>'1. Reimbursement Value'!C18+'1. Reimbursement Value'!C16</f>
        <v>0</v>
      </c>
      <c r="M42" s="226">
        <f>'Dashboard Data'!C6</f>
        <v>0</v>
      </c>
      <c r="N42" s="206"/>
      <c r="O42" s="94"/>
      <c r="P42" s="153"/>
      <c r="Q42" s="94"/>
      <c r="R42" s="131" t="s">
        <v>22</v>
      </c>
      <c r="S42" s="222" t="e">
        <f>'Dashboard Data'!B20</f>
        <v>#N/A</v>
      </c>
      <c r="T42" s="206"/>
      <c r="U42" s="247" t="e">
        <f>'Dashboard Data'!C20</f>
        <v>#N/A</v>
      </c>
      <c r="V42" s="206"/>
      <c r="W42" s="84"/>
      <c r="Y42" s="84"/>
      <c r="Z42" s="134" t="s">
        <v>23</v>
      </c>
      <c r="AA42" s="135"/>
      <c r="AB42" s="244">
        <f>'3. Diverted ED Health'!D37</f>
        <v>0</v>
      </c>
      <c r="AC42" s="189"/>
      <c r="AD42" s="206"/>
      <c r="AE42" s="84"/>
      <c r="AF42" s="84"/>
      <c r="AG42" s="84"/>
      <c r="AH42" s="84"/>
      <c r="AI42" s="84"/>
    </row>
    <row r="43" spans="2:35" ht="32" customHeight="1" x14ac:dyDescent="0.35">
      <c r="B43" s="84"/>
      <c r="C43" s="84"/>
      <c r="D43" s="84"/>
      <c r="E43" s="84"/>
      <c r="F43" s="84"/>
      <c r="G43" s="84"/>
      <c r="H43" s="84"/>
      <c r="I43" s="120" t="str">
        <f>'Dashboard Data'!B7</f>
        <v>Imaging</v>
      </c>
      <c r="J43" s="118"/>
      <c r="K43" s="118"/>
      <c r="L43" s="144">
        <f>'1. Reimbursement Value'!C14</f>
        <v>0</v>
      </c>
      <c r="M43" s="227">
        <f>'Dashboard Data'!C7</f>
        <v>0</v>
      </c>
      <c r="N43" s="206"/>
      <c r="O43" s="94"/>
      <c r="P43" s="153"/>
      <c r="Q43" s="94"/>
      <c r="R43" s="134" t="s">
        <v>24</v>
      </c>
      <c r="S43" s="221" t="e">
        <f>'Dashboard Data'!B21</f>
        <v>#N/A</v>
      </c>
      <c r="T43" s="206"/>
      <c r="U43" s="245" t="e">
        <f>'Dashboard Data'!C21</f>
        <v>#N/A</v>
      </c>
      <c r="V43" s="206"/>
      <c r="W43" s="84"/>
      <c r="Y43" s="84"/>
      <c r="Z43" s="132"/>
      <c r="AA43" s="248"/>
      <c r="AB43" s="189"/>
      <c r="AC43" s="249"/>
      <c r="AD43" s="206"/>
      <c r="AE43" s="84"/>
      <c r="AF43" s="84"/>
      <c r="AG43" s="84"/>
      <c r="AH43" s="84"/>
      <c r="AI43" s="84"/>
    </row>
    <row r="44" spans="2:35" ht="31" customHeight="1" thickBot="1" x14ac:dyDescent="0.4">
      <c r="B44" s="84"/>
      <c r="C44" s="84"/>
      <c r="D44" s="84"/>
      <c r="E44" s="84"/>
      <c r="F44" s="84"/>
      <c r="G44" s="84"/>
      <c r="H44" s="84"/>
      <c r="I44" s="127" t="str">
        <f>'Dashboard Data'!B8</f>
        <v>Clinical Lab Tests</v>
      </c>
      <c r="J44" s="128"/>
      <c r="K44" s="128"/>
      <c r="L44" s="146">
        <f>'1. Reimbursement Value'!C12</f>
        <v>0</v>
      </c>
      <c r="M44" s="243">
        <f>'Dashboard Data'!C8</f>
        <v>0</v>
      </c>
      <c r="N44" s="241"/>
      <c r="O44" s="94"/>
      <c r="P44" s="153"/>
      <c r="Q44" s="94"/>
      <c r="R44" s="131" t="s">
        <v>25</v>
      </c>
      <c r="S44" s="222" t="e">
        <f>'Dashboard Data'!B22</f>
        <v>#N/A</v>
      </c>
      <c r="T44" s="206"/>
      <c r="U44" s="247" t="e">
        <f>'Dashboard Data'!C22</f>
        <v>#N/A</v>
      </c>
      <c r="V44" s="206"/>
      <c r="W44" s="84"/>
      <c r="Y44" s="84"/>
      <c r="Z44" s="134" t="s">
        <v>26</v>
      </c>
      <c r="AA44" s="135"/>
      <c r="AB44" s="137"/>
      <c r="AC44" s="250">
        <f>'3. Diverted ED Health'!D45</f>
        <v>0</v>
      </c>
      <c r="AD44" s="206"/>
      <c r="AE44" s="84"/>
      <c r="AF44" s="84"/>
      <c r="AG44" s="84"/>
      <c r="AH44" s="84"/>
      <c r="AI44" s="84"/>
    </row>
    <row r="45" spans="2:35" ht="31" customHeight="1" thickBot="1" x14ac:dyDescent="0.4">
      <c r="B45" s="84"/>
      <c r="C45" s="84"/>
      <c r="D45" s="84"/>
      <c r="E45" s="84"/>
      <c r="F45" s="84"/>
      <c r="G45" s="84"/>
      <c r="H45" s="84"/>
      <c r="I45" s="121" t="s">
        <v>27</v>
      </c>
      <c r="J45" s="122"/>
      <c r="K45" s="122"/>
      <c r="L45" s="147">
        <f>SUM(L38:L44)</f>
        <v>0</v>
      </c>
      <c r="M45" s="242">
        <f>ROUND(SUM(M38:N44),0)</f>
        <v>0</v>
      </c>
      <c r="N45" s="214"/>
      <c r="O45" s="94"/>
      <c r="P45" s="153"/>
      <c r="Q45" s="94"/>
      <c r="R45" s="134" t="s">
        <v>28</v>
      </c>
      <c r="S45" s="221" t="e">
        <f>'Dashboard Data'!B23</f>
        <v>#N/A</v>
      </c>
      <c r="T45" s="206"/>
      <c r="U45" s="245" t="e">
        <f>'Dashboard Data'!C23</f>
        <v>#N/A</v>
      </c>
      <c r="V45" s="206"/>
      <c r="W45" s="84"/>
      <c r="Y45" s="84"/>
      <c r="Z45" s="134" t="s">
        <v>29</v>
      </c>
      <c r="AA45" s="135"/>
      <c r="AB45" s="238">
        <f>'3. Diverted ED Health'!D41</f>
        <v>0</v>
      </c>
      <c r="AC45" s="189"/>
      <c r="AD45" s="206"/>
      <c r="AE45" s="84"/>
      <c r="AF45" s="84"/>
      <c r="AG45" s="84"/>
      <c r="AH45" s="84"/>
      <c r="AI45" s="84"/>
    </row>
    <row r="46" spans="2:35" ht="32" customHeight="1" x14ac:dyDescent="0.35">
      <c r="B46" s="84"/>
      <c r="C46" s="84"/>
      <c r="D46" s="84"/>
      <c r="E46" s="84"/>
      <c r="F46" s="84"/>
      <c r="G46" s="84"/>
      <c r="H46" s="84"/>
      <c r="I46" s="84"/>
      <c r="J46" s="84"/>
      <c r="K46" s="84"/>
      <c r="L46" s="84"/>
      <c r="M46" s="84"/>
      <c r="N46" s="84"/>
      <c r="O46" s="94"/>
      <c r="P46" s="153"/>
      <c r="Q46" s="94"/>
      <c r="R46" s="131" t="s">
        <v>30</v>
      </c>
      <c r="S46" s="222" t="e">
        <f>'Dashboard Data'!B24</f>
        <v>#N/A</v>
      </c>
      <c r="T46" s="206"/>
      <c r="U46" s="246" t="e">
        <f>'Dashboard Data'!C24</f>
        <v>#N/A</v>
      </c>
      <c r="V46" s="206"/>
      <c r="W46" s="84"/>
      <c r="Y46" s="84"/>
      <c r="Z46" s="134" t="s">
        <v>31</v>
      </c>
      <c r="AA46" s="135"/>
      <c r="AB46" s="238">
        <f>'3. Diverted ED Health'!D43</f>
        <v>0</v>
      </c>
      <c r="AC46" s="189"/>
      <c r="AD46" s="206"/>
      <c r="AE46" s="84"/>
      <c r="AF46" s="84"/>
      <c r="AG46" s="84"/>
      <c r="AH46" s="84"/>
      <c r="AI46" s="84"/>
    </row>
    <row r="47" spans="2:35" ht="33" customHeight="1" thickBot="1" x14ac:dyDescent="0.4">
      <c r="B47" s="84"/>
      <c r="C47" s="84"/>
      <c r="D47" s="84"/>
      <c r="E47" s="84"/>
      <c r="F47" s="84"/>
      <c r="G47" s="84"/>
      <c r="H47" s="84"/>
      <c r="I47" s="84"/>
      <c r="J47" s="84"/>
      <c r="K47" s="84"/>
      <c r="L47" s="84"/>
      <c r="M47" s="84"/>
      <c r="N47" s="84"/>
      <c r="O47" s="94"/>
      <c r="P47" s="153"/>
      <c r="Q47" s="94"/>
      <c r="R47" s="134" t="s">
        <v>32</v>
      </c>
      <c r="S47" s="221" t="e">
        <f>'Dashboard Data'!B25</f>
        <v>#N/A</v>
      </c>
      <c r="T47" s="206"/>
      <c r="U47" s="245" t="e">
        <f>'Dashboard Data'!C25</f>
        <v>#N/A</v>
      </c>
      <c r="V47" s="206"/>
      <c r="W47" s="84"/>
      <c r="Y47" s="84"/>
      <c r="Z47" s="132"/>
      <c r="AA47" s="109"/>
      <c r="AB47" s="109"/>
      <c r="AC47" s="109"/>
      <c r="AD47" s="140"/>
      <c r="AE47" s="84"/>
      <c r="AF47" s="84"/>
      <c r="AG47" s="84"/>
      <c r="AH47" s="84"/>
      <c r="AI47" s="84"/>
    </row>
    <row r="48" spans="2:35" ht="33" customHeight="1" thickBot="1" x14ac:dyDescent="0.5">
      <c r="B48" s="84"/>
      <c r="C48" s="84"/>
      <c r="D48" s="84"/>
      <c r="E48" s="84"/>
      <c r="F48" s="84"/>
      <c r="G48" s="84"/>
      <c r="H48" s="84"/>
      <c r="I48" s="224" t="s">
        <v>33</v>
      </c>
      <c r="J48" s="189"/>
      <c r="K48" s="189"/>
      <c r="L48" s="119"/>
      <c r="M48" s="225"/>
      <c r="N48" s="189"/>
      <c r="O48" s="94"/>
      <c r="P48" s="153"/>
      <c r="Q48" s="94"/>
      <c r="R48" s="133" t="s">
        <v>27</v>
      </c>
      <c r="S48" s="213" t="e">
        <f>'2. Improved Health'!J23</f>
        <v>#N/A</v>
      </c>
      <c r="T48" s="214"/>
      <c r="U48" s="215" t="e">
        <f>'2. Improved Health'!K23</f>
        <v>#N/A</v>
      </c>
      <c r="V48" s="214"/>
      <c r="W48" s="84"/>
      <c r="Y48" s="84"/>
      <c r="Z48" s="141" t="s">
        <v>34</v>
      </c>
      <c r="AA48" s="142"/>
      <c r="AB48" s="239" t="e">
        <f>'3. Diverted ED Health'!D46</f>
        <v>#DIV/0!</v>
      </c>
      <c r="AC48" s="240"/>
      <c r="AD48" s="241"/>
      <c r="AE48" s="84"/>
      <c r="AF48" s="84"/>
      <c r="AG48" s="84"/>
      <c r="AH48" s="84"/>
      <c r="AI48" s="84"/>
    </row>
    <row r="49" spans="2:35" ht="30" customHeight="1" x14ac:dyDescent="0.35">
      <c r="B49" s="84"/>
      <c r="C49" s="84"/>
      <c r="D49" s="84"/>
      <c r="E49" s="84"/>
      <c r="F49" s="84"/>
      <c r="G49" s="84"/>
      <c r="H49" s="84"/>
      <c r="I49" s="200" t="s">
        <v>35</v>
      </c>
      <c r="J49" s="201"/>
      <c r="K49" s="201"/>
      <c r="L49" s="201"/>
      <c r="M49" s="190">
        <f>'1. Reimbursement Value'!C26</f>
        <v>0</v>
      </c>
      <c r="N49" s="191"/>
      <c r="O49" s="94"/>
      <c r="P49" s="153"/>
      <c r="Q49" s="94"/>
      <c r="R49" s="117"/>
      <c r="S49" s="117"/>
      <c r="T49" s="117"/>
      <c r="U49" s="117"/>
      <c r="V49" s="117"/>
      <c r="W49" s="84"/>
      <c r="Y49" s="84"/>
      <c r="Z49" s="84"/>
      <c r="AA49" s="84"/>
      <c r="AB49" s="84"/>
      <c r="AC49" s="84"/>
      <c r="AD49" s="84"/>
      <c r="AE49" s="84"/>
      <c r="AF49" s="84"/>
      <c r="AG49" s="84"/>
      <c r="AH49" s="84"/>
      <c r="AI49" s="84"/>
    </row>
    <row r="50" spans="2:35" ht="30" customHeight="1" thickBot="1" x14ac:dyDescent="0.5">
      <c r="B50" s="84"/>
      <c r="C50" s="84"/>
      <c r="D50" s="84"/>
      <c r="E50" s="84"/>
      <c r="F50" s="84"/>
      <c r="G50" s="84"/>
      <c r="H50" s="84"/>
      <c r="I50" s="192" t="s">
        <v>36</v>
      </c>
      <c r="J50" s="189"/>
      <c r="K50" s="189"/>
      <c r="L50" s="189"/>
      <c r="M50" s="193">
        <f>M45</f>
        <v>0</v>
      </c>
      <c r="N50" s="194"/>
      <c r="O50" s="94"/>
      <c r="P50" s="153"/>
      <c r="Q50" s="94"/>
      <c r="R50" s="84"/>
      <c r="S50" s="212" t="s">
        <v>37</v>
      </c>
      <c r="T50" s="189"/>
      <c r="U50" s="212" t="s">
        <v>38</v>
      </c>
      <c r="V50" s="189"/>
      <c r="W50" s="84"/>
      <c r="Y50" s="84"/>
      <c r="Z50" s="199" t="s">
        <v>33</v>
      </c>
      <c r="AA50" s="189"/>
      <c r="AB50" s="189"/>
      <c r="AC50" s="117"/>
      <c r="AD50" s="117"/>
      <c r="AE50" s="84"/>
      <c r="AF50" s="84"/>
      <c r="AG50" s="84"/>
      <c r="AH50" s="84"/>
      <c r="AI50" s="84"/>
    </row>
    <row r="51" spans="2:35" ht="30" customHeight="1" thickBot="1" x14ac:dyDescent="0.5">
      <c r="B51" s="84"/>
      <c r="C51" s="84"/>
      <c r="D51" s="84"/>
      <c r="E51" s="84"/>
      <c r="F51" s="84"/>
      <c r="G51" s="84"/>
      <c r="H51" s="84"/>
      <c r="I51" s="195" t="s">
        <v>39</v>
      </c>
      <c r="J51" s="196"/>
      <c r="K51" s="196"/>
      <c r="L51" s="196"/>
      <c r="M51" s="197" t="e">
        <f>M50/M49</f>
        <v>#DIV/0!</v>
      </c>
      <c r="N51" s="198"/>
      <c r="O51" s="94"/>
      <c r="P51" s="153"/>
      <c r="Q51" s="94"/>
      <c r="R51" s="111" t="s">
        <v>10</v>
      </c>
      <c r="S51" s="189"/>
      <c r="T51" s="189"/>
      <c r="U51" s="189"/>
      <c r="V51" s="189"/>
      <c r="W51" s="84"/>
      <c r="Y51" s="84"/>
      <c r="Z51" s="200" t="s">
        <v>35</v>
      </c>
      <c r="AA51" s="201"/>
      <c r="AB51" s="201"/>
      <c r="AC51" s="190">
        <f>'1. Reimbursement Value'!C26</f>
        <v>0</v>
      </c>
      <c r="AD51" s="191"/>
      <c r="AE51" s="84"/>
      <c r="AF51" s="84"/>
      <c r="AG51" s="84"/>
      <c r="AH51" s="84"/>
      <c r="AI51" s="84"/>
    </row>
    <row r="52" spans="2:35" ht="30" customHeight="1" x14ac:dyDescent="0.35">
      <c r="B52" s="84"/>
      <c r="C52" s="84"/>
      <c r="D52" s="84"/>
      <c r="E52" s="84"/>
      <c r="F52" s="84"/>
      <c r="G52" s="84"/>
      <c r="H52" s="84"/>
      <c r="I52" s="84"/>
      <c r="J52" s="84"/>
      <c r="K52" s="84"/>
      <c r="L52" s="84"/>
      <c r="M52" s="84"/>
      <c r="N52" s="84"/>
      <c r="O52" s="94"/>
      <c r="P52" s="153"/>
      <c r="Q52" s="94"/>
      <c r="R52" s="154" t="s">
        <v>15</v>
      </c>
      <c r="S52" s="216" t="e">
        <f>'2. Improved Health'!C11</f>
        <v>#N/A</v>
      </c>
      <c r="T52" s="217"/>
      <c r="U52" s="218" t="e">
        <f>'2. Improved Health'!D11</f>
        <v>#N/A</v>
      </c>
      <c r="V52" s="191"/>
      <c r="W52" s="84"/>
      <c r="Y52" s="84"/>
      <c r="Z52" s="192" t="s">
        <v>36</v>
      </c>
      <c r="AA52" s="189"/>
      <c r="AB52" s="189"/>
      <c r="AC52" s="193">
        <f>Z24</f>
        <v>0</v>
      </c>
      <c r="AD52" s="194"/>
      <c r="AE52" s="84"/>
      <c r="AF52" s="84"/>
      <c r="AG52" s="84"/>
      <c r="AH52" s="84"/>
      <c r="AI52" s="84"/>
    </row>
    <row r="53" spans="2:35" ht="30" customHeight="1" thickBot="1" x14ac:dyDescent="0.4">
      <c r="B53" s="84"/>
      <c r="C53" s="84"/>
      <c r="D53" s="84"/>
      <c r="E53" s="84"/>
      <c r="F53" s="84"/>
      <c r="G53" s="84"/>
      <c r="H53" s="84"/>
      <c r="I53" s="84"/>
      <c r="J53" s="84"/>
      <c r="K53" s="84"/>
      <c r="L53" s="84"/>
      <c r="M53" s="84"/>
      <c r="N53" s="84"/>
      <c r="O53" s="84"/>
      <c r="P53" s="153"/>
      <c r="Q53" s="94"/>
      <c r="R53" s="155" t="s">
        <v>17</v>
      </c>
      <c r="S53" s="205" t="e">
        <f>'2. Improved Health'!C12</f>
        <v>#N/A</v>
      </c>
      <c r="T53" s="206"/>
      <c r="U53" s="207" t="e">
        <f>'2. Improved Health'!D12</f>
        <v>#N/A</v>
      </c>
      <c r="V53" s="194"/>
      <c r="W53" s="84"/>
      <c r="Y53" s="84"/>
      <c r="Z53" s="195" t="s">
        <v>39</v>
      </c>
      <c r="AA53" s="196"/>
      <c r="AB53" s="196"/>
      <c r="AC53" s="197" t="e">
        <f>AC52/AC51</f>
        <v>#DIV/0!</v>
      </c>
      <c r="AD53" s="198"/>
      <c r="AE53" s="84"/>
      <c r="AF53" s="84"/>
      <c r="AG53" s="84"/>
      <c r="AH53" s="84"/>
      <c r="AI53" s="84"/>
    </row>
    <row r="54" spans="2:35" ht="30" customHeight="1" x14ac:dyDescent="0.35">
      <c r="B54" s="84"/>
      <c r="C54" s="84"/>
      <c r="D54" s="84"/>
      <c r="E54" s="84"/>
      <c r="F54" s="84"/>
      <c r="G54" s="84"/>
      <c r="H54" s="84"/>
      <c r="I54" s="84"/>
      <c r="J54" s="84"/>
      <c r="K54" s="84"/>
      <c r="L54" s="84"/>
      <c r="M54" s="84"/>
      <c r="N54" s="84"/>
      <c r="O54" s="94"/>
      <c r="P54" s="153"/>
      <c r="Q54" s="94"/>
      <c r="R54" s="156" t="s">
        <v>18</v>
      </c>
      <c r="S54" s="208" t="e">
        <f>'2. Improved Health'!C13</f>
        <v>#N/A</v>
      </c>
      <c r="T54" s="206"/>
      <c r="U54" s="209" t="e">
        <f>'2. Improved Health'!D13</f>
        <v>#N/A</v>
      </c>
      <c r="V54" s="194"/>
      <c r="W54" s="84"/>
      <c r="Y54" s="84"/>
      <c r="Z54" s="84"/>
      <c r="AA54" s="84"/>
      <c r="AB54" s="84"/>
      <c r="AC54" s="84"/>
      <c r="AD54" s="84"/>
      <c r="AE54" s="84"/>
      <c r="AF54" s="84"/>
      <c r="AG54" s="84"/>
      <c r="AH54" s="84"/>
      <c r="AI54" s="84"/>
    </row>
    <row r="55" spans="2:35" ht="30" customHeight="1" x14ac:dyDescent="0.3">
      <c r="B55" s="84"/>
      <c r="C55" s="84"/>
      <c r="D55" s="84"/>
      <c r="E55" s="84"/>
      <c r="F55" s="84"/>
      <c r="G55" s="84"/>
      <c r="H55" s="84"/>
      <c r="I55" s="84"/>
      <c r="J55" s="84"/>
      <c r="K55" s="84"/>
      <c r="L55" s="84"/>
      <c r="M55" s="84"/>
      <c r="N55" s="84"/>
      <c r="O55" s="84"/>
      <c r="Q55" s="84"/>
      <c r="R55" s="155" t="s">
        <v>20</v>
      </c>
      <c r="S55" s="205" t="e">
        <f>'2. Improved Health'!C14</f>
        <v>#N/A</v>
      </c>
      <c r="T55" s="206"/>
      <c r="U55" s="207" t="e">
        <f>'2. Improved Health'!D14</f>
        <v>#N/A</v>
      </c>
      <c r="V55" s="194"/>
      <c r="W55" s="84"/>
      <c r="Y55" s="84"/>
      <c r="Z55" s="84"/>
      <c r="AA55" s="84"/>
      <c r="AB55" s="84"/>
      <c r="AC55" s="84"/>
      <c r="AD55" s="84"/>
      <c r="AE55" s="84"/>
      <c r="AF55" s="84"/>
      <c r="AG55" s="84"/>
      <c r="AH55" s="84"/>
      <c r="AI55" s="84"/>
    </row>
    <row r="56" spans="2:35" ht="30" customHeight="1" x14ac:dyDescent="0.3">
      <c r="B56" s="84"/>
      <c r="C56" s="84"/>
      <c r="D56" s="84"/>
      <c r="E56" s="84"/>
      <c r="F56" s="84"/>
      <c r="G56" s="84"/>
      <c r="H56" s="84"/>
      <c r="I56" s="188" t="e">
        <f>"This means that for every dollar invested, your organization(s) was able to provide $" &amp;TEXT(M51,"#,##0.00") &amp; " of FQHC equivalent care to patients."</f>
        <v>#DIV/0!</v>
      </c>
      <c r="J56" s="189"/>
      <c r="K56" s="189"/>
      <c r="L56" s="189"/>
      <c r="M56" s="189"/>
      <c r="N56" s="189"/>
      <c r="O56" s="84"/>
      <c r="Q56" s="84"/>
      <c r="R56" s="156" t="s">
        <v>22</v>
      </c>
      <c r="S56" s="208" t="e">
        <f>'2. Improved Health'!C15</f>
        <v>#N/A</v>
      </c>
      <c r="T56" s="206"/>
      <c r="U56" s="209" t="e">
        <f>'2. Improved Health'!D15</f>
        <v>#N/A</v>
      </c>
      <c r="V56" s="194"/>
      <c r="W56" s="84"/>
      <c r="Y56" s="84"/>
      <c r="Z56" s="84"/>
      <c r="AA56" s="84"/>
      <c r="AB56" s="84"/>
      <c r="AC56" s="84"/>
      <c r="AD56" s="84"/>
      <c r="AE56" s="84"/>
      <c r="AF56" s="84"/>
      <c r="AG56" s="84"/>
      <c r="AH56" s="84"/>
      <c r="AI56" s="84"/>
    </row>
    <row r="57" spans="2:35" ht="30" customHeight="1" x14ac:dyDescent="0.3">
      <c r="B57" s="84"/>
      <c r="C57" s="84"/>
      <c r="D57" s="84"/>
      <c r="E57" s="84"/>
      <c r="F57" s="84"/>
      <c r="G57" s="84"/>
      <c r="H57" s="84"/>
      <c r="I57" s="189"/>
      <c r="J57" s="189"/>
      <c r="K57" s="189"/>
      <c r="L57" s="189"/>
      <c r="M57" s="189"/>
      <c r="N57" s="189"/>
      <c r="O57" s="84"/>
      <c r="Q57" s="84"/>
      <c r="R57" s="155" t="s">
        <v>24</v>
      </c>
      <c r="S57" s="205" t="e">
        <f>'2. Improved Health'!C16</f>
        <v>#N/A</v>
      </c>
      <c r="T57" s="206"/>
      <c r="U57" s="207" t="e">
        <f>'2. Improved Health'!D16</f>
        <v>#N/A</v>
      </c>
      <c r="V57" s="194"/>
      <c r="W57" s="84"/>
      <c r="Y57" s="84"/>
      <c r="Z57" s="84"/>
      <c r="AA57" s="84"/>
      <c r="AB57" s="84"/>
      <c r="AC57" s="84"/>
      <c r="AD57" s="84"/>
      <c r="AE57" s="84"/>
      <c r="AF57" s="84"/>
      <c r="AG57" s="84"/>
      <c r="AH57" s="84"/>
      <c r="AI57" s="84"/>
    </row>
    <row r="58" spans="2:35" ht="30" customHeight="1" x14ac:dyDescent="0.3">
      <c r="B58" s="84"/>
      <c r="C58" s="84"/>
      <c r="D58" s="84"/>
      <c r="E58" s="84"/>
      <c r="F58" s="84"/>
      <c r="G58" s="84"/>
      <c r="H58" s="84"/>
      <c r="I58" s="189"/>
      <c r="J58" s="189"/>
      <c r="K58" s="189"/>
      <c r="L58" s="189"/>
      <c r="M58" s="189"/>
      <c r="N58" s="189"/>
      <c r="O58" s="84"/>
      <c r="Q58" s="84"/>
      <c r="R58" s="156" t="s">
        <v>25</v>
      </c>
      <c r="S58" s="208" t="e">
        <f>'2. Improved Health'!C17</f>
        <v>#N/A</v>
      </c>
      <c r="T58" s="206"/>
      <c r="U58" s="209" t="e">
        <f>'2. Improved Health'!D17</f>
        <v>#N/A</v>
      </c>
      <c r="V58" s="194"/>
      <c r="W58" s="84"/>
      <c r="Y58" s="84"/>
      <c r="Z58" s="188" t="e">
        <f>"This means that for every dollar invested, your organization(s) was able to provide $" &amp;TEXT(AC53,"#,##0.00") &amp; " of cost savings."</f>
        <v>#DIV/0!</v>
      </c>
      <c r="AA58" s="189"/>
      <c r="AB58" s="189"/>
      <c r="AC58" s="189"/>
      <c r="AD58" s="189"/>
      <c r="AE58" s="84"/>
      <c r="AF58" s="84"/>
      <c r="AG58" s="84"/>
      <c r="AH58" s="84"/>
      <c r="AI58" s="84"/>
    </row>
    <row r="59" spans="2:35" ht="30" customHeight="1" x14ac:dyDescent="0.3">
      <c r="B59" s="84"/>
      <c r="C59" s="84"/>
      <c r="D59" s="84"/>
      <c r="E59" s="84"/>
      <c r="F59" s="84"/>
      <c r="G59" s="84"/>
      <c r="H59" s="84"/>
      <c r="I59" s="189"/>
      <c r="J59" s="189"/>
      <c r="K59" s="189"/>
      <c r="L59" s="189"/>
      <c r="M59" s="189"/>
      <c r="N59" s="189"/>
      <c r="O59" s="84"/>
      <c r="Q59" s="84"/>
      <c r="R59" s="155" t="s">
        <v>28</v>
      </c>
      <c r="S59" s="205" t="e">
        <f>'2. Improved Health'!C19</f>
        <v>#N/A</v>
      </c>
      <c r="T59" s="206"/>
      <c r="U59" s="207" t="e">
        <f>'2. Improved Health'!D19</f>
        <v>#N/A</v>
      </c>
      <c r="V59" s="194"/>
      <c r="W59" s="84"/>
      <c r="Y59" s="84"/>
      <c r="Z59" s="189"/>
      <c r="AA59" s="189"/>
      <c r="AB59" s="189"/>
      <c r="AC59" s="189"/>
      <c r="AD59" s="189"/>
      <c r="AE59" s="84"/>
      <c r="AF59" s="84"/>
      <c r="AG59" s="84"/>
      <c r="AH59" s="84"/>
      <c r="AI59" s="84"/>
    </row>
    <row r="60" spans="2:35" ht="30" customHeight="1" x14ac:dyDescent="0.3">
      <c r="B60" s="84"/>
      <c r="C60" s="84"/>
      <c r="D60" s="84"/>
      <c r="E60" s="84"/>
      <c r="F60" s="84"/>
      <c r="G60" s="84"/>
      <c r="H60" s="84"/>
      <c r="I60" s="189"/>
      <c r="J60" s="189"/>
      <c r="K60" s="189"/>
      <c r="L60" s="189"/>
      <c r="M60" s="189"/>
      <c r="N60" s="189"/>
      <c r="O60" s="84"/>
      <c r="Q60" s="84"/>
      <c r="R60" s="156" t="s">
        <v>30</v>
      </c>
      <c r="S60" s="208" t="e">
        <f>'2. Improved Health'!C20</f>
        <v>#N/A</v>
      </c>
      <c r="T60" s="206"/>
      <c r="U60" s="211" t="e">
        <f>'2. Improved Health'!D20</f>
        <v>#N/A</v>
      </c>
      <c r="V60" s="194"/>
      <c r="W60" s="84"/>
      <c r="Y60" s="84"/>
      <c r="Z60" s="189"/>
      <c r="AA60" s="189"/>
      <c r="AB60" s="189"/>
      <c r="AC60" s="189"/>
      <c r="AD60" s="189"/>
      <c r="AE60" s="84"/>
      <c r="AF60" s="84"/>
      <c r="AG60" s="84"/>
      <c r="AH60" s="84"/>
      <c r="AI60" s="84"/>
    </row>
    <row r="61" spans="2:35" ht="30" customHeight="1" thickBot="1" x14ac:dyDescent="0.35">
      <c r="B61" s="84"/>
      <c r="C61" s="84"/>
      <c r="D61" s="84"/>
      <c r="E61" s="84"/>
      <c r="F61" s="84"/>
      <c r="G61" s="84"/>
      <c r="H61" s="84"/>
      <c r="I61" s="189"/>
      <c r="J61" s="189"/>
      <c r="K61" s="189"/>
      <c r="L61" s="189"/>
      <c r="M61" s="189"/>
      <c r="N61" s="189"/>
      <c r="O61" s="84"/>
      <c r="Q61" s="84"/>
      <c r="R61" s="157" t="s">
        <v>32</v>
      </c>
      <c r="S61" s="202" t="e">
        <f>'2. Improved Health'!C21</f>
        <v>#N/A</v>
      </c>
      <c r="T61" s="203"/>
      <c r="U61" s="204" t="e">
        <f>'2. Improved Health'!D21</f>
        <v>#N/A</v>
      </c>
      <c r="V61" s="198"/>
      <c r="W61" s="84"/>
      <c r="Y61" s="84"/>
      <c r="Z61" s="189"/>
      <c r="AA61" s="189"/>
      <c r="AB61" s="189"/>
      <c r="AC61" s="189"/>
      <c r="AD61" s="189"/>
      <c r="AE61" s="84"/>
      <c r="AF61" s="84"/>
      <c r="AG61" s="84"/>
      <c r="AH61" s="84"/>
      <c r="AI61" s="84"/>
    </row>
    <row r="62" spans="2:35"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89"/>
      <c r="AA62" s="189"/>
      <c r="AB62" s="189"/>
      <c r="AC62" s="189"/>
      <c r="AD62" s="189"/>
      <c r="AE62" s="84"/>
      <c r="AF62" s="84"/>
      <c r="AG62" s="84"/>
      <c r="AH62" s="84"/>
      <c r="AI62" s="84"/>
    </row>
    <row r="63" spans="2:35" x14ac:dyDescent="0.2">
      <c r="B63" s="84"/>
      <c r="C63" s="84"/>
      <c r="D63" s="84"/>
      <c r="E63" s="84"/>
      <c r="F63" s="84"/>
      <c r="G63" s="84"/>
      <c r="H63" s="84"/>
      <c r="I63" s="84"/>
      <c r="J63" s="84"/>
      <c r="K63" s="84"/>
      <c r="L63" s="84"/>
      <c r="M63" s="84"/>
      <c r="N63" s="84"/>
      <c r="O63" s="84"/>
      <c r="Q63" s="84"/>
      <c r="R63" s="84"/>
      <c r="S63" s="84"/>
      <c r="T63" s="84"/>
      <c r="U63" s="84"/>
      <c r="V63" s="84"/>
      <c r="W63" s="84"/>
      <c r="Y63" s="84"/>
      <c r="Z63" s="189"/>
      <c r="AA63" s="189"/>
      <c r="AB63" s="189"/>
      <c r="AC63" s="189"/>
      <c r="AD63" s="189"/>
      <c r="AE63" s="84"/>
      <c r="AF63" s="84"/>
      <c r="AG63" s="84"/>
      <c r="AH63" s="84"/>
      <c r="AI63" s="84"/>
    </row>
    <row r="64" spans="2:35"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F64" s="84"/>
      <c r="AG64" s="84"/>
      <c r="AH64" s="84"/>
      <c r="AI64" s="84"/>
    </row>
    <row r="65" spans="2:35"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F65" s="84"/>
      <c r="AG65" s="84"/>
      <c r="AH65" s="84"/>
      <c r="AI65" s="84"/>
    </row>
    <row r="66" spans="2:35"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F66" s="84"/>
      <c r="AG66" s="84"/>
      <c r="AH66" s="84"/>
      <c r="AI66" s="84"/>
    </row>
    <row r="67" spans="2:35"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F67" s="84"/>
      <c r="AG67" s="84"/>
      <c r="AH67" s="84"/>
      <c r="AI67" s="84"/>
    </row>
    <row r="68" spans="2:35"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F68" s="84"/>
      <c r="AG68" s="84"/>
      <c r="AH68" s="84"/>
      <c r="AI68" s="84"/>
    </row>
    <row r="69" spans="2:35"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F69" s="84"/>
      <c r="AG69" s="84"/>
      <c r="AH69" s="84"/>
      <c r="AI69" s="84"/>
    </row>
    <row r="70" spans="2:35" ht="40" customHeight="1" thickBot="1" x14ac:dyDescent="0.5">
      <c r="B70" s="84"/>
      <c r="C70" s="84"/>
      <c r="D70" s="84"/>
      <c r="E70" s="84"/>
      <c r="F70" s="84"/>
      <c r="G70" s="84"/>
      <c r="H70" s="84"/>
      <c r="I70" s="84"/>
      <c r="J70" s="84"/>
      <c r="K70" s="84"/>
      <c r="L70" s="84"/>
      <c r="M70" s="84"/>
      <c r="N70" s="84"/>
      <c r="O70" s="84"/>
      <c r="Q70" s="84"/>
      <c r="R70" s="199" t="s">
        <v>33</v>
      </c>
      <c r="S70" s="189"/>
      <c r="T70" s="189"/>
      <c r="U70" s="117"/>
      <c r="V70" s="117"/>
      <c r="W70" s="84"/>
      <c r="Y70" s="84"/>
      <c r="Z70" s="84"/>
      <c r="AA70" s="84"/>
      <c r="AB70" s="84"/>
      <c r="AC70" s="84"/>
      <c r="AD70" s="84"/>
      <c r="AE70" s="84"/>
      <c r="AF70" s="84"/>
      <c r="AG70" s="84"/>
      <c r="AH70" s="84"/>
      <c r="AI70" s="84"/>
    </row>
    <row r="71" spans="2:35" ht="29" customHeight="1" x14ac:dyDescent="0.35">
      <c r="B71" s="84"/>
      <c r="C71" s="84"/>
      <c r="D71" s="84"/>
      <c r="E71" s="84"/>
      <c r="F71" s="84"/>
      <c r="G71" s="84"/>
      <c r="H71" s="84"/>
      <c r="I71" s="84"/>
      <c r="J71" s="84"/>
      <c r="K71" s="84"/>
      <c r="L71" s="84"/>
      <c r="M71" s="84"/>
      <c r="N71" s="84"/>
      <c r="O71" s="84"/>
      <c r="Q71" s="84"/>
      <c r="R71" s="200" t="s">
        <v>35</v>
      </c>
      <c r="S71" s="201"/>
      <c r="T71" s="201"/>
      <c r="U71" s="190">
        <f>'1. Reimbursement Value'!C26</f>
        <v>0</v>
      </c>
      <c r="V71" s="191"/>
      <c r="W71" s="84"/>
      <c r="Y71" s="84"/>
      <c r="Z71" s="84"/>
      <c r="AA71" s="84"/>
      <c r="AB71" s="84"/>
      <c r="AC71" s="84"/>
      <c r="AD71" s="84"/>
      <c r="AE71" s="84"/>
      <c r="AF71" s="84"/>
      <c r="AG71" s="84"/>
      <c r="AH71" s="84"/>
      <c r="AI71" s="84"/>
    </row>
    <row r="72" spans="2:35" ht="29" customHeight="1" x14ac:dyDescent="0.35">
      <c r="B72" s="84"/>
      <c r="C72" s="84"/>
      <c r="D72" s="84"/>
      <c r="E72" s="84"/>
      <c r="F72" s="84"/>
      <c r="G72" s="84"/>
      <c r="H72" s="84"/>
      <c r="I72" s="84"/>
      <c r="J72" s="84"/>
      <c r="K72" s="84"/>
      <c r="L72" s="84"/>
      <c r="M72" s="84"/>
      <c r="N72" s="84"/>
      <c r="O72" s="84"/>
      <c r="Q72" s="84"/>
      <c r="R72" s="192" t="s">
        <v>36</v>
      </c>
      <c r="S72" s="189"/>
      <c r="T72" s="189"/>
      <c r="U72" s="193" t="e">
        <f>R24</f>
        <v>#N/A</v>
      </c>
      <c r="V72" s="194"/>
      <c r="W72" s="84"/>
      <c r="Y72" s="84"/>
      <c r="Z72" s="84"/>
      <c r="AA72" s="84"/>
      <c r="AB72" s="84"/>
      <c r="AC72" s="84"/>
      <c r="AD72" s="84"/>
      <c r="AE72" s="84"/>
      <c r="AF72" s="84"/>
      <c r="AG72" s="84"/>
      <c r="AH72" s="84"/>
      <c r="AI72" s="84"/>
    </row>
    <row r="73" spans="2:35" ht="29" customHeight="1" thickBot="1" x14ac:dyDescent="0.4">
      <c r="B73" s="84"/>
      <c r="C73" s="84"/>
      <c r="D73" s="84"/>
      <c r="E73" s="84"/>
      <c r="F73" s="84"/>
      <c r="G73" s="84"/>
      <c r="H73" s="84"/>
      <c r="I73" s="84"/>
      <c r="J73" s="84"/>
      <c r="K73" s="84"/>
      <c r="L73" s="84"/>
      <c r="M73" s="84"/>
      <c r="N73" s="84"/>
      <c r="O73" s="84"/>
      <c r="Q73" s="84"/>
      <c r="R73" s="195" t="s">
        <v>39</v>
      </c>
      <c r="S73" s="196"/>
      <c r="T73" s="196"/>
      <c r="U73" s="197" t="e">
        <f>U72/U71</f>
        <v>#N/A</v>
      </c>
      <c r="V73" s="198"/>
      <c r="W73" s="84"/>
      <c r="Y73" s="84"/>
      <c r="Z73" s="84"/>
      <c r="AA73" s="84"/>
      <c r="AB73" s="84"/>
      <c r="AC73" s="84"/>
      <c r="AD73" s="84"/>
      <c r="AE73" s="84"/>
      <c r="AF73" s="84"/>
      <c r="AG73" s="84"/>
      <c r="AH73" s="84"/>
      <c r="AI73" s="84"/>
    </row>
    <row r="74" spans="2:35"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F74" s="84"/>
      <c r="AG74" s="84"/>
      <c r="AH74" s="84"/>
      <c r="AI74" s="84"/>
    </row>
    <row r="75" spans="2:35"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F75" s="84"/>
      <c r="AG75" s="84"/>
      <c r="AH75" s="84"/>
      <c r="AI75" s="84"/>
    </row>
    <row r="76" spans="2:35"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F76" s="84"/>
      <c r="AG76" s="84"/>
      <c r="AH76" s="84"/>
      <c r="AI76" s="84"/>
    </row>
    <row r="77" spans="2:35"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F77" s="84"/>
      <c r="AG77" s="84"/>
      <c r="AH77" s="84"/>
      <c r="AI77" s="84"/>
    </row>
    <row r="78" spans="2:35"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F78" s="84"/>
      <c r="AG78" s="84"/>
      <c r="AH78" s="84"/>
      <c r="AI78" s="84"/>
    </row>
    <row r="79" spans="2:35"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F79" s="84"/>
      <c r="AG79" s="84"/>
      <c r="AH79" s="84"/>
      <c r="AI79" s="84"/>
    </row>
    <row r="80" spans="2:35" ht="29" customHeight="1" x14ac:dyDescent="0.2">
      <c r="B80" s="84"/>
      <c r="C80" s="84"/>
      <c r="D80" s="84"/>
      <c r="E80" s="84"/>
      <c r="F80" s="84"/>
      <c r="G80" s="84"/>
      <c r="H80" s="84"/>
      <c r="I80" s="84"/>
      <c r="J80" s="84"/>
      <c r="K80" s="84"/>
      <c r="L80" s="84"/>
      <c r="M80" s="84"/>
      <c r="N80" s="84"/>
      <c r="O80" s="84"/>
      <c r="Q80" s="84"/>
      <c r="R80" s="188"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89"/>
      <c r="T80" s="189"/>
      <c r="U80" s="189"/>
      <c r="V80" s="189"/>
      <c r="W80" s="84"/>
      <c r="Y80" s="84"/>
      <c r="Z80" s="84"/>
      <c r="AA80" s="84"/>
      <c r="AB80" s="84"/>
      <c r="AC80" s="84"/>
      <c r="AD80" s="84"/>
      <c r="AE80" s="84"/>
      <c r="AF80" s="84"/>
      <c r="AG80" s="84"/>
      <c r="AH80" s="84"/>
      <c r="AI80" s="84"/>
    </row>
    <row r="81" spans="2:35" ht="29" customHeight="1" x14ac:dyDescent="0.2">
      <c r="B81" s="84"/>
      <c r="C81" s="84"/>
      <c r="D81" s="84"/>
      <c r="E81" s="84"/>
      <c r="F81" s="84"/>
      <c r="G81" s="84"/>
      <c r="H81" s="84"/>
      <c r="I81" s="84"/>
      <c r="J81" s="84"/>
      <c r="K81" s="84"/>
      <c r="L81" s="84"/>
      <c r="M81" s="84"/>
      <c r="N81" s="84"/>
      <c r="O81" s="84"/>
      <c r="Q81" s="84"/>
      <c r="R81" s="189"/>
      <c r="S81" s="189"/>
      <c r="T81" s="189"/>
      <c r="U81" s="189"/>
      <c r="V81" s="189"/>
      <c r="W81" s="84"/>
      <c r="Y81" s="84"/>
      <c r="Z81" s="84"/>
      <c r="AA81" s="84"/>
      <c r="AB81" s="84"/>
      <c r="AC81" s="84"/>
      <c r="AD81" s="84"/>
      <c r="AE81" s="84"/>
      <c r="AF81" s="84"/>
      <c r="AG81" s="84"/>
      <c r="AH81" s="84"/>
      <c r="AI81" s="84"/>
    </row>
    <row r="82" spans="2:35" ht="29" customHeight="1" x14ac:dyDescent="0.2">
      <c r="B82" s="84"/>
      <c r="C82" s="84"/>
      <c r="D82" s="84"/>
      <c r="E82" s="84"/>
      <c r="F82" s="84"/>
      <c r="G82" s="84"/>
      <c r="H82" s="84"/>
      <c r="I82" s="84"/>
      <c r="J82" s="84"/>
      <c r="K82" s="84"/>
      <c r="L82" s="84"/>
      <c r="M82" s="84"/>
      <c r="N82" s="84"/>
      <c r="O82" s="84"/>
      <c r="Q82" s="84"/>
      <c r="R82" s="189"/>
      <c r="S82" s="189"/>
      <c r="T82" s="189"/>
      <c r="U82" s="189"/>
      <c r="V82" s="189"/>
      <c r="W82" s="84"/>
      <c r="Y82" s="84"/>
      <c r="Z82" s="84"/>
      <c r="AA82" s="84"/>
      <c r="AB82" s="84"/>
      <c r="AC82" s="84"/>
      <c r="AD82" s="84"/>
      <c r="AE82" s="84"/>
      <c r="AF82" s="84"/>
      <c r="AG82" s="84"/>
      <c r="AH82" s="84"/>
      <c r="AI82" s="84"/>
    </row>
    <row r="83" spans="2:35" ht="29" customHeight="1" x14ac:dyDescent="0.2">
      <c r="B83" s="84"/>
      <c r="C83" s="84"/>
      <c r="D83" s="84"/>
      <c r="E83" s="84"/>
      <c r="F83" s="84"/>
      <c r="G83" s="84"/>
      <c r="H83" s="84"/>
      <c r="I83" s="84"/>
      <c r="J83" s="84"/>
      <c r="K83" s="84"/>
      <c r="L83" s="84"/>
      <c r="M83" s="84"/>
      <c r="N83" s="84"/>
      <c r="O83" s="84"/>
      <c r="Q83" s="84"/>
      <c r="R83" s="189"/>
      <c r="S83" s="189"/>
      <c r="T83" s="189"/>
      <c r="U83" s="189"/>
      <c r="V83" s="189"/>
      <c r="W83" s="84"/>
      <c r="Y83" s="84"/>
      <c r="Z83" s="84"/>
      <c r="AA83" s="84"/>
      <c r="AB83" s="84"/>
      <c r="AC83" s="84"/>
      <c r="AD83" s="84"/>
      <c r="AE83" s="84"/>
      <c r="AF83" s="84"/>
      <c r="AG83" s="84"/>
      <c r="AH83" s="84"/>
      <c r="AI83" s="84"/>
    </row>
    <row r="84" spans="2:35" ht="16" customHeight="1" x14ac:dyDescent="0.2">
      <c r="B84" s="84"/>
      <c r="C84" s="84"/>
      <c r="D84" s="84"/>
      <c r="E84" s="84"/>
      <c r="F84" s="84"/>
      <c r="G84" s="84"/>
      <c r="H84" s="84"/>
      <c r="I84" s="84"/>
      <c r="J84" s="84"/>
      <c r="K84" s="84"/>
      <c r="L84" s="84"/>
      <c r="M84" s="84"/>
      <c r="N84" s="84"/>
      <c r="O84" s="84"/>
      <c r="Q84" s="84"/>
      <c r="R84" s="189"/>
      <c r="S84" s="189"/>
      <c r="T84" s="189"/>
      <c r="U84" s="189"/>
      <c r="V84" s="189"/>
      <c r="W84" s="84"/>
      <c r="Y84" s="84"/>
      <c r="Z84" s="84"/>
      <c r="AA84" s="84"/>
      <c r="AB84" s="84"/>
      <c r="AC84" s="84"/>
      <c r="AD84" s="84"/>
      <c r="AE84" s="84"/>
      <c r="AF84" s="84"/>
      <c r="AG84" s="84"/>
      <c r="AH84" s="84"/>
      <c r="AI84" s="84"/>
    </row>
    <row r="85" spans="2:35" ht="16" customHeight="1" x14ac:dyDescent="0.2">
      <c r="B85" s="84"/>
      <c r="C85" s="84"/>
      <c r="D85" s="84"/>
      <c r="E85" s="84"/>
      <c r="F85" s="84"/>
      <c r="G85" s="84"/>
      <c r="H85" s="84"/>
      <c r="I85" s="84"/>
      <c r="J85" s="84"/>
      <c r="K85" s="84"/>
      <c r="L85" s="84"/>
      <c r="M85" s="84"/>
      <c r="N85" s="84"/>
      <c r="O85" s="84"/>
      <c r="Q85" s="84"/>
      <c r="R85" s="189"/>
      <c r="S85" s="189"/>
      <c r="T85" s="189"/>
      <c r="U85" s="189"/>
      <c r="V85" s="189"/>
      <c r="W85" s="84"/>
      <c r="Y85" s="84"/>
      <c r="Z85" s="84"/>
      <c r="AA85" s="84"/>
      <c r="AB85" s="84"/>
      <c r="AC85" s="84"/>
      <c r="AD85" s="84"/>
      <c r="AE85" s="84"/>
      <c r="AF85" s="84"/>
      <c r="AG85" s="84"/>
      <c r="AH85" s="84"/>
      <c r="AI85" s="84"/>
    </row>
    <row r="86" spans="2:35" ht="16" customHeight="1" x14ac:dyDescent="0.2">
      <c r="B86" s="84"/>
      <c r="C86" s="84"/>
      <c r="D86" s="84"/>
      <c r="E86" s="84"/>
      <c r="F86" s="84"/>
      <c r="G86" s="84"/>
      <c r="H86" s="84"/>
      <c r="I86" s="84"/>
      <c r="J86" s="84"/>
      <c r="K86" s="84"/>
      <c r="L86" s="84"/>
      <c r="M86" s="84"/>
      <c r="N86" s="84"/>
      <c r="O86" s="84"/>
      <c r="Q86" s="84"/>
      <c r="R86" s="189"/>
      <c r="S86" s="189"/>
      <c r="T86" s="189"/>
      <c r="U86" s="189"/>
      <c r="V86" s="189"/>
      <c r="W86" s="84"/>
      <c r="Y86" s="84"/>
      <c r="Z86" s="84"/>
      <c r="AA86" s="84"/>
      <c r="AB86" s="84"/>
      <c r="AC86" s="84"/>
      <c r="AD86" s="84"/>
      <c r="AE86" s="84"/>
      <c r="AF86" s="84"/>
      <c r="AG86" s="84"/>
      <c r="AH86" s="84"/>
      <c r="AI86" s="84"/>
    </row>
    <row r="87" spans="2:35" ht="16" customHeight="1" x14ac:dyDescent="0.2">
      <c r="B87" s="84"/>
      <c r="C87" s="84"/>
      <c r="D87" s="84"/>
      <c r="E87" s="84"/>
      <c r="F87" s="84"/>
      <c r="G87" s="84"/>
      <c r="H87" s="84"/>
      <c r="I87" s="84"/>
      <c r="J87" s="84"/>
      <c r="K87" s="84"/>
      <c r="L87" s="84"/>
      <c r="M87" s="84"/>
      <c r="N87" s="84"/>
      <c r="O87" s="84"/>
      <c r="Q87" s="84"/>
      <c r="R87" s="189"/>
      <c r="S87" s="189"/>
      <c r="T87" s="189"/>
      <c r="U87" s="189"/>
      <c r="V87" s="189"/>
      <c r="W87" s="84"/>
      <c r="Y87" s="84"/>
      <c r="Z87" s="84"/>
      <c r="AA87" s="84"/>
      <c r="AB87" s="84"/>
      <c r="AC87" s="84"/>
      <c r="AD87" s="84"/>
      <c r="AE87" s="84"/>
      <c r="AF87" s="84"/>
      <c r="AG87" s="84"/>
      <c r="AH87" s="84"/>
      <c r="AI87" s="84"/>
    </row>
    <row r="88" spans="2:35" ht="16" customHeight="1" x14ac:dyDescent="0.2">
      <c r="B88" s="84"/>
      <c r="C88" s="84"/>
      <c r="D88" s="84"/>
      <c r="E88" s="84"/>
      <c r="F88" s="84"/>
      <c r="G88" s="84"/>
      <c r="H88" s="84"/>
      <c r="I88" s="84"/>
      <c r="J88" s="84"/>
      <c r="K88" s="84"/>
      <c r="L88" s="84"/>
      <c r="M88" s="84"/>
      <c r="N88" s="84"/>
      <c r="O88" s="84"/>
      <c r="Q88" s="84"/>
      <c r="R88" s="189"/>
      <c r="S88" s="189"/>
      <c r="T88" s="189"/>
      <c r="U88" s="189"/>
      <c r="V88" s="189"/>
      <c r="W88" s="84"/>
      <c r="Y88" s="84"/>
      <c r="Z88" s="84"/>
      <c r="AA88" s="84"/>
      <c r="AB88" s="84"/>
      <c r="AC88" s="84"/>
      <c r="AD88" s="84"/>
      <c r="AE88" s="84"/>
      <c r="AF88" s="84"/>
      <c r="AG88" s="84"/>
      <c r="AH88" s="84"/>
      <c r="AI88" s="84"/>
    </row>
    <row r="89" spans="2:35" ht="16" customHeight="1" x14ac:dyDescent="0.2">
      <c r="B89" s="84"/>
      <c r="C89" s="84"/>
      <c r="D89" s="84"/>
      <c r="E89" s="84"/>
      <c r="F89" s="84"/>
      <c r="G89" s="84"/>
      <c r="H89" s="84"/>
      <c r="I89" s="84"/>
      <c r="J89" s="84"/>
      <c r="K89" s="84"/>
      <c r="L89" s="84"/>
      <c r="M89" s="84"/>
      <c r="N89" s="84"/>
      <c r="O89" s="84"/>
      <c r="Q89" s="84"/>
      <c r="R89" s="189"/>
      <c r="S89" s="189"/>
      <c r="T89" s="189"/>
      <c r="U89" s="189"/>
      <c r="V89" s="189"/>
      <c r="W89" s="84"/>
      <c r="Y89" s="84"/>
      <c r="Z89" s="84"/>
      <c r="AA89" s="84"/>
      <c r="AB89" s="84"/>
      <c r="AC89" s="84"/>
      <c r="AD89" s="84"/>
      <c r="AE89" s="84"/>
      <c r="AF89" s="84"/>
      <c r="AG89" s="84"/>
      <c r="AH89" s="84"/>
      <c r="AI89" s="84"/>
    </row>
    <row r="90" spans="2:35" ht="16" customHeight="1" x14ac:dyDescent="0.2">
      <c r="B90" s="84"/>
      <c r="C90" s="84"/>
      <c r="D90" s="84"/>
      <c r="E90" s="84"/>
      <c r="F90" s="84"/>
      <c r="G90" s="84"/>
      <c r="H90" s="84"/>
      <c r="I90" s="84"/>
      <c r="J90" s="84"/>
      <c r="K90" s="84"/>
      <c r="L90" s="84"/>
      <c r="M90" s="84"/>
      <c r="N90" s="84"/>
      <c r="O90" s="84"/>
      <c r="Q90" s="84"/>
      <c r="R90" s="189"/>
      <c r="S90" s="189"/>
      <c r="T90" s="189"/>
      <c r="U90" s="189"/>
      <c r="V90" s="189"/>
      <c r="W90" s="84"/>
      <c r="Y90" s="84"/>
      <c r="Z90" s="84"/>
      <c r="AA90" s="84"/>
      <c r="AB90" s="84"/>
      <c r="AC90" s="84"/>
      <c r="AD90" s="84"/>
      <c r="AE90" s="84"/>
      <c r="AF90" s="84"/>
      <c r="AG90" s="84"/>
      <c r="AH90" s="84"/>
      <c r="AI90" s="84"/>
    </row>
    <row r="91" spans="2:35" ht="16" customHeight="1" x14ac:dyDescent="0.2">
      <c r="B91" s="84"/>
      <c r="C91" s="84"/>
      <c r="D91" s="84"/>
      <c r="E91" s="84"/>
      <c r="F91" s="84"/>
      <c r="G91" s="84"/>
      <c r="H91" s="84"/>
      <c r="I91" s="84"/>
      <c r="J91" s="84"/>
      <c r="K91" s="84"/>
      <c r="L91" s="84"/>
      <c r="M91" s="84"/>
      <c r="N91" s="84"/>
      <c r="O91" s="84"/>
      <c r="Q91" s="84"/>
      <c r="R91" s="189"/>
      <c r="S91" s="189"/>
      <c r="T91" s="189"/>
      <c r="U91" s="189"/>
      <c r="V91" s="189"/>
      <c r="W91" s="84"/>
      <c r="Y91" s="84"/>
      <c r="Z91" s="84"/>
      <c r="AA91" s="84"/>
      <c r="AB91" s="84"/>
      <c r="AC91" s="84"/>
      <c r="AD91" s="84"/>
      <c r="AE91" s="84"/>
      <c r="AF91" s="84"/>
      <c r="AG91" s="84"/>
      <c r="AH91" s="84"/>
      <c r="AI91" s="84"/>
    </row>
    <row r="92" spans="2:35" ht="16" customHeight="1" x14ac:dyDescent="0.2">
      <c r="B92" s="84"/>
      <c r="C92" s="84"/>
      <c r="D92" s="84"/>
      <c r="E92" s="84"/>
      <c r="F92" s="84"/>
      <c r="G92" s="84"/>
      <c r="H92" s="84"/>
      <c r="I92" s="84"/>
      <c r="J92" s="84"/>
      <c r="K92" s="84"/>
      <c r="L92" s="84"/>
      <c r="M92" s="84"/>
      <c r="N92" s="84"/>
      <c r="O92" s="84"/>
      <c r="Q92" s="84"/>
      <c r="R92" s="189"/>
      <c r="S92" s="189"/>
      <c r="T92" s="189"/>
      <c r="U92" s="189"/>
      <c r="V92" s="189"/>
      <c r="W92" s="84"/>
      <c r="Y92" s="84"/>
      <c r="Z92" s="84"/>
      <c r="AA92" s="84"/>
      <c r="AB92" s="84"/>
      <c r="AC92" s="84"/>
      <c r="AD92" s="84"/>
      <c r="AE92" s="84"/>
      <c r="AF92" s="84"/>
      <c r="AG92" s="84"/>
      <c r="AH92" s="84"/>
      <c r="AI92" s="84"/>
    </row>
    <row r="93" spans="2:35" ht="16" customHeight="1" x14ac:dyDescent="0.2">
      <c r="B93" s="84"/>
      <c r="C93" s="84"/>
      <c r="D93" s="84"/>
      <c r="E93" s="84"/>
      <c r="F93" s="84"/>
      <c r="G93" s="84"/>
      <c r="H93" s="84"/>
      <c r="I93" s="84"/>
      <c r="J93" s="84"/>
      <c r="K93" s="84"/>
      <c r="L93" s="84"/>
      <c r="M93" s="84"/>
      <c r="N93" s="84"/>
      <c r="O93" s="84"/>
      <c r="Q93" s="84"/>
      <c r="R93" s="189"/>
      <c r="S93" s="189"/>
      <c r="T93" s="189"/>
      <c r="U93" s="189"/>
      <c r="V93" s="189"/>
      <c r="W93" s="84"/>
      <c r="Y93" s="84"/>
      <c r="Z93" s="84"/>
      <c r="AA93" s="84"/>
      <c r="AB93" s="84"/>
      <c r="AC93" s="84"/>
      <c r="AD93" s="84"/>
      <c r="AE93" s="84"/>
      <c r="AF93" s="84"/>
      <c r="AG93" s="84"/>
      <c r="AH93" s="84"/>
      <c r="AI93" s="84"/>
    </row>
    <row r="94" spans="2:35" x14ac:dyDescent="0.2">
      <c r="B94" s="84"/>
      <c r="C94" s="84"/>
      <c r="D94" s="84"/>
      <c r="E94" s="84"/>
      <c r="F94" s="84"/>
      <c r="G94" s="84"/>
      <c r="H94" s="84"/>
      <c r="I94" s="84"/>
      <c r="J94" s="84"/>
      <c r="K94" s="84"/>
      <c r="L94" s="84"/>
      <c r="M94" s="84"/>
      <c r="N94" s="84"/>
      <c r="O94" s="84"/>
      <c r="Q94" s="84"/>
      <c r="R94" s="189"/>
      <c r="S94" s="189"/>
      <c r="T94" s="189"/>
      <c r="U94" s="189"/>
      <c r="V94" s="189"/>
      <c r="W94" s="84"/>
      <c r="Y94" s="84"/>
      <c r="Z94" s="84"/>
      <c r="AA94" s="84"/>
      <c r="AB94" s="84"/>
      <c r="AC94" s="84"/>
      <c r="AD94" s="84"/>
      <c r="AE94" s="84"/>
      <c r="AF94" s="84"/>
      <c r="AG94" s="84"/>
      <c r="AH94" s="84"/>
      <c r="AI94" s="84"/>
    </row>
    <row r="95" spans="2:35" x14ac:dyDescent="0.2">
      <c r="B95" s="84"/>
      <c r="C95" s="84"/>
      <c r="D95" s="84"/>
      <c r="E95" s="84"/>
      <c r="F95" s="84"/>
      <c r="G95" s="84"/>
      <c r="H95" s="84"/>
      <c r="I95" s="84"/>
      <c r="J95" s="84"/>
      <c r="K95" s="84"/>
      <c r="L95" s="84"/>
      <c r="M95" s="84"/>
      <c r="N95" s="84"/>
      <c r="O95" s="84"/>
      <c r="Q95" s="84"/>
      <c r="R95" s="189"/>
      <c r="S95" s="189"/>
      <c r="T95" s="189"/>
      <c r="U95" s="189"/>
      <c r="V95" s="189"/>
      <c r="W95" s="84"/>
      <c r="Y95" s="84"/>
      <c r="Z95" s="84"/>
      <c r="AA95" s="84"/>
      <c r="AB95" s="84"/>
      <c r="AC95" s="84"/>
      <c r="AD95" s="84"/>
      <c r="AE95" s="84"/>
      <c r="AF95" s="84"/>
      <c r="AG95" s="84"/>
      <c r="AH95" s="84"/>
      <c r="AI95" s="84"/>
    </row>
    <row r="96" spans="2:35" x14ac:dyDescent="0.2">
      <c r="B96" s="84"/>
      <c r="C96" s="84"/>
      <c r="D96" s="84"/>
      <c r="E96" s="84"/>
      <c r="F96" s="84"/>
      <c r="G96" s="84"/>
      <c r="H96" s="84"/>
      <c r="I96" s="84"/>
      <c r="J96" s="84"/>
      <c r="K96" s="84"/>
      <c r="L96" s="84"/>
      <c r="M96" s="84"/>
      <c r="N96" s="84"/>
      <c r="O96" s="84"/>
      <c r="Q96" s="84"/>
      <c r="R96" s="189"/>
      <c r="S96" s="189"/>
      <c r="T96" s="189"/>
      <c r="U96" s="189"/>
      <c r="V96" s="189"/>
      <c r="W96" s="84"/>
      <c r="Y96" s="84"/>
      <c r="Z96" s="84"/>
      <c r="AA96" s="84"/>
      <c r="AB96" s="84"/>
      <c r="AC96" s="84"/>
      <c r="AD96" s="84"/>
      <c r="AE96" s="84"/>
      <c r="AF96" s="84"/>
      <c r="AG96" s="84"/>
      <c r="AH96" s="84"/>
      <c r="AI96" s="84"/>
    </row>
    <row r="97" spans="2:35"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F97" s="84"/>
      <c r="AG97" s="84"/>
      <c r="AH97" s="84"/>
      <c r="AI97" s="84"/>
    </row>
    <row r="98" spans="2:35"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F98" s="84"/>
      <c r="AG98" s="84"/>
      <c r="AH98" s="84"/>
      <c r="AI98" s="84"/>
    </row>
    <row r="99" spans="2:35"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F99" s="84"/>
      <c r="AG99" s="84"/>
      <c r="AH99" s="84"/>
      <c r="AI99" s="84"/>
    </row>
    <row r="100" spans="2:35"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F100" s="84"/>
      <c r="AG100" s="84"/>
      <c r="AH100" s="84"/>
      <c r="AI100" s="84"/>
    </row>
    <row r="101" spans="2:35"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F101" s="84"/>
      <c r="AG101" s="84"/>
      <c r="AH101" s="84"/>
      <c r="AI101" s="84"/>
    </row>
    <row r="102" spans="2:35"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F102" s="84"/>
      <c r="AG102" s="84"/>
      <c r="AH102" s="84"/>
      <c r="AI102" s="84"/>
    </row>
    <row r="103" spans="2:35"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F103" s="84"/>
      <c r="AG103" s="84"/>
      <c r="AH103" s="84"/>
      <c r="AI103" s="84"/>
    </row>
    <row r="104" spans="2:35"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F104" s="84"/>
      <c r="AG104" s="84"/>
      <c r="AH104" s="84"/>
      <c r="AI104" s="84"/>
    </row>
    <row r="105" spans="2:35"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F105" s="84"/>
      <c r="AG105" s="84"/>
      <c r="AH105" s="84"/>
      <c r="AI105" s="84"/>
    </row>
    <row r="106" spans="2:35"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F106" s="84"/>
      <c r="AG106" s="84"/>
      <c r="AH106" s="84"/>
      <c r="AI106" s="84"/>
    </row>
    <row r="107" spans="2:35"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F107" s="84"/>
      <c r="AG107" s="84"/>
      <c r="AH107" s="84"/>
      <c r="AI107" s="84"/>
    </row>
    <row r="108" spans="2:35"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F108" s="84"/>
      <c r="AG108" s="84"/>
      <c r="AH108" s="84"/>
      <c r="AI108" s="84"/>
    </row>
    <row r="109" spans="2:35"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F109" s="84"/>
      <c r="AG109" s="84"/>
      <c r="AH109" s="84"/>
      <c r="AI109" s="84"/>
    </row>
    <row r="110" spans="2:35"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F110" s="84"/>
      <c r="AG110" s="84"/>
      <c r="AH110" s="84"/>
      <c r="AI110" s="84"/>
    </row>
    <row r="111" spans="2:35"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F111" s="84"/>
      <c r="AG111" s="84"/>
      <c r="AH111" s="84"/>
      <c r="AI111" s="84"/>
    </row>
    <row r="112" spans="2:35"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F112" s="84"/>
      <c r="AG112" s="84"/>
      <c r="AH112" s="84"/>
      <c r="AI112" s="84"/>
    </row>
    <row r="113" spans="2:35"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F113" s="84"/>
      <c r="AG113" s="84"/>
      <c r="AH113" s="84"/>
      <c r="AI113" s="84"/>
    </row>
    <row r="114" spans="2:35"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F114" s="84"/>
      <c r="AG114" s="84"/>
      <c r="AH114" s="84"/>
      <c r="AI114" s="84"/>
    </row>
    <row r="115" spans="2:35"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F115" s="84"/>
      <c r="AG115" s="84"/>
      <c r="AH115" s="84"/>
      <c r="AI115" s="84"/>
    </row>
    <row r="116" spans="2:35"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F116" s="84"/>
      <c r="AG116" s="84"/>
      <c r="AH116" s="84"/>
      <c r="AI116" s="84"/>
    </row>
    <row r="117" spans="2:35"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F117" s="84"/>
      <c r="AG117" s="84"/>
      <c r="AH117" s="84"/>
      <c r="AI117" s="84"/>
    </row>
    <row r="118" spans="2:35"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F118" s="84"/>
      <c r="AG118" s="84"/>
      <c r="AH118" s="84"/>
      <c r="AI118" s="84"/>
    </row>
    <row r="119" spans="2:35"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F119" s="84"/>
      <c r="AG119" s="84"/>
      <c r="AH119" s="84"/>
      <c r="AI119" s="84"/>
    </row>
    <row r="120" spans="2:35"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F120" s="84"/>
      <c r="AG120" s="84"/>
      <c r="AH120" s="84"/>
      <c r="AI120" s="84"/>
    </row>
    <row r="121" spans="2:35"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F121" s="84"/>
      <c r="AG121" s="84"/>
      <c r="AH121" s="84"/>
      <c r="AI121" s="84"/>
    </row>
    <row r="122" spans="2:35"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F122" s="84"/>
      <c r="AG122" s="84"/>
      <c r="AH122" s="84"/>
      <c r="AI122" s="84"/>
    </row>
    <row r="123" spans="2:35"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F123" s="84"/>
      <c r="AG123" s="84"/>
      <c r="AH123" s="84"/>
      <c r="AI123" s="84"/>
    </row>
    <row r="124" spans="2:35"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F124" s="84"/>
      <c r="AG124" s="84"/>
      <c r="AH124" s="84"/>
      <c r="AI124" s="84"/>
    </row>
    <row r="125" spans="2:35"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F125" s="84"/>
      <c r="AG125" s="84"/>
      <c r="AH125" s="84"/>
      <c r="AI125" s="84"/>
    </row>
    <row r="126" spans="2:35"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F126" s="84"/>
      <c r="AG126" s="84"/>
      <c r="AH126" s="84"/>
      <c r="AI126" s="84"/>
    </row>
    <row r="127" spans="2:35"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F127" s="84"/>
      <c r="AG127" s="84"/>
      <c r="AH127" s="84"/>
      <c r="AI127" s="84"/>
    </row>
    <row r="128" spans="2:35"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F128" s="84"/>
      <c r="AG128" s="84"/>
      <c r="AH128" s="84"/>
      <c r="AI128" s="84"/>
    </row>
    <row r="129" spans="2:35"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F129" s="84"/>
      <c r="AG129" s="84"/>
      <c r="AH129" s="84"/>
      <c r="AI129" s="84"/>
    </row>
    <row r="130" spans="2:35"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F130" s="84"/>
      <c r="AG130" s="84"/>
      <c r="AH130" s="84"/>
      <c r="AI130" s="84"/>
    </row>
    <row r="131" spans="2:35"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F131" s="84"/>
      <c r="AG131" s="84"/>
      <c r="AH131" s="84"/>
      <c r="AI131" s="84"/>
    </row>
    <row r="132" spans="2:35"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F132" s="84"/>
      <c r="AG132" s="84"/>
      <c r="AH132" s="84"/>
      <c r="AI132" s="84"/>
    </row>
    <row r="133" spans="2:35"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F133" s="84"/>
      <c r="AG133" s="84"/>
      <c r="AH133" s="84"/>
      <c r="AI133" s="84"/>
    </row>
    <row r="134" spans="2:35"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F134" s="84"/>
      <c r="AG134" s="84"/>
      <c r="AH134" s="84"/>
      <c r="AI134" s="84"/>
    </row>
    <row r="135" spans="2:35"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F135" s="84"/>
      <c r="AG135" s="84"/>
      <c r="AH135" s="84"/>
      <c r="AI135" s="84"/>
    </row>
    <row r="136" spans="2:35"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F136" s="84"/>
      <c r="AG136" s="84"/>
      <c r="AH136" s="84"/>
      <c r="AI136" s="84"/>
    </row>
    <row r="137" spans="2:35"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F137" s="84"/>
      <c r="AG137" s="84"/>
      <c r="AH137" s="84"/>
      <c r="AI137" s="84"/>
    </row>
    <row r="138" spans="2:35"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F138" s="84"/>
      <c r="AG138" s="84"/>
      <c r="AH138" s="84"/>
      <c r="AI138" s="84"/>
    </row>
    <row r="139" spans="2:35"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F139" s="84"/>
      <c r="AG139" s="84"/>
      <c r="AH139" s="84"/>
      <c r="AI139" s="84"/>
    </row>
    <row r="140" spans="2:35"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F140" s="84"/>
      <c r="AG140" s="84"/>
      <c r="AH140" s="84"/>
      <c r="AI140" s="84"/>
    </row>
    <row r="141" spans="2:35"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F141" s="84"/>
      <c r="AG141" s="84"/>
      <c r="AH141" s="84"/>
      <c r="AI141" s="84"/>
    </row>
    <row r="142" spans="2:35"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F142" s="84"/>
      <c r="AG142" s="84"/>
      <c r="AH142" s="84"/>
      <c r="AI142" s="84"/>
    </row>
    <row r="143" spans="2:35"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F143" s="84"/>
      <c r="AG143" s="84"/>
      <c r="AH143" s="84"/>
      <c r="AI143" s="84"/>
    </row>
    <row r="144" spans="2:35"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F144" s="84"/>
      <c r="AG144" s="84"/>
      <c r="AH144" s="84"/>
      <c r="AI144" s="84"/>
    </row>
    <row r="145" spans="2:35"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F145" s="84"/>
      <c r="AG145" s="84"/>
      <c r="AH145" s="84"/>
      <c r="AI145" s="84"/>
    </row>
    <row r="146" spans="2:35"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F146" s="84"/>
      <c r="AG146" s="84"/>
      <c r="AH146" s="84"/>
      <c r="AI146" s="84"/>
    </row>
    <row r="147" spans="2:35"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F147" s="84"/>
      <c r="AG147" s="84"/>
      <c r="AH147" s="84"/>
      <c r="AI147" s="84"/>
    </row>
    <row r="148" spans="2:35"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F148" s="84"/>
      <c r="AG148" s="84"/>
      <c r="AH148" s="84"/>
      <c r="AI148" s="84"/>
    </row>
    <row r="149" spans="2:35"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F149" s="84"/>
      <c r="AG149" s="84"/>
      <c r="AH149" s="84"/>
      <c r="AI149" s="84"/>
    </row>
    <row r="150" spans="2:35"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F150" s="84"/>
      <c r="AG150" s="84"/>
      <c r="AH150" s="84"/>
      <c r="AI150" s="84"/>
    </row>
    <row r="151" spans="2:35"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F151" s="84"/>
      <c r="AG151" s="84"/>
      <c r="AH151" s="84"/>
      <c r="AI151" s="84"/>
    </row>
    <row r="152" spans="2:35"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F152" s="84"/>
      <c r="AG152" s="84"/>
      <c r="AH152" s="84"/>
      <c r="AI152" s="84"/>
    </row>
    <row r="153" spans="2:35"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F153" s="84"/>
      <c r="AG153" s="84"/>
      <c r="AH153" s="84"/>
      <c r="AI153" s="84"/>
    </row>
    <row r="154" spans="2:35"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F154" s="84"/>
      <c r="AG154" s="84"/>
      <c r="AH154" s="84"/>
      <c r="AI154" s="84"/>
    </row>
    <row r="155" spans="2:35"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F155" s="84"/>
      <c r="AG155" s="84"/>
      <c r="AH155" s="84"/>
      <c r="AI155" s="84"/>
    </row>
    <row r="156" spans="2:35"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F156" s="84"/>
      <c r="AG156" s="84"/>
      <c r="AH156" s="84"/>
      <c r="AI156" s="84"/>
    </row>
    <row r="157" spans="2:35"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F157" s="84"/>
      <c r="AG157" s="84"/>
      <c r="AH157" s="84"/>
      <c r="AI157" s="84"/>
    </row>
    <row r="158" spans="2:35"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F158" s="84"/>
      <c r="AG158" s="84"/>
      <c r="AH158" s="84"/>
      <c r="AI158" s="84"/>
    </row>
    <row r="159" spans="2:35"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F159" s="84"/>
      <c r="AG159" s="84"/>
      <c r="AH159" s="84"/>
      <c r="AI159" s="84"/>
    </row>
    <row r="160" spans="2:35"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F160" s="84"/>
      <c r="AG160" s="84"/>
      <c r="AH160" s="84"/>
      <c r="AI160" s="84"/>
    </row>
    <row r="161" spans="2:35"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F161" s="84"/>
      <c r="AG161" s="84"/>
      <c r="AH161" s="84"/>
      <c r="AI161" s="84"/>
    </row>
    <row r="162" spans="2:35"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F162" s="84"/>
      <c r="AG162" s="84"/>
      <c r="AH162" s="84"/>
      <c r="AI162" s="84"/>
    </row>
    <row r="163" spans="2:35"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F163" s="84"/>
      <c r="AG163" s="84"/>
      <c r="AH163" s="84"/>
      <c r="AI163" s="84"/>
    </row>
    <row r="164" spans="2:35"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F164" s="84"/>
      <c r="AG164" s="84"/>
      <c r="AH164" s="84"/>
      <c r="AI164" s="84"/>
    </row>
    <row r="165" spans="2:35"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F165" s="84"/>
      <c r="AG165" s="84"/>
      <c r="AH165" s="84"/>
      <c r="AI165" s="84"/>
    </row>
    <row r="166" spans="2:35"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F166" s="84"/>
      <c r="AG166" s="84"/>
      <c r="AH166" s="84"/>
      <c r="AI166" s="84"/>
    </row>
    <row r="167" spans="2:35"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F167" s="84"/>
      <c r="AG167" s="84"/>
      <c r="AH167" s="84"/>
      <c r="AI167" s="84"/>
    </row>
    <row r="168" spans="2:35"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F168" s="84"/>
      <c r="AG168" s="84"/>
      <c r="AH168" s="84"/>
      <c r="AI168" s="84"/>
    </row>
    <row r="169" spans="2:35"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F169" s="84"/>
      <c r="AG169" s="84"/>
      <c r="AH169" s="84"/>
      <c r="AI169" s="84"/>
    </row>
    <row r="170" spans="2:35"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F170" s="84"/>
      <c r="AG170" s="84"/>
      <c r="AH170" s="84"/>
      <c r="AI170" s="84"/>
    </row>
    <row r="171" spans="2:35"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F171" s="84"/>
      <c r="AG171" s="84"/>
      <c r="AH171" s="84"/>
      <c r="AI171" s="84"/>
    </row>
    <row r="172" spans="2:35"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F172" s="84"/>
      <c r="AG172" s="84"/>
      <c r="AH172" s="84"/>
      <c r="AI172" s="84"/>
    </row>
    <row r="173" spans="2:35"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F173" s="84"/>
      <c r="AG173" s="84"/>
      <c r="AH173" s="84"/>
      <c r="AI173" s="84"/>
    </row>
    <row r="174" spans="2:35"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F174" s="84"/>
      <c r="AG174" s="84"/>
      <c r="AH174" s="84"/>
      <c r="AI174" s="84"/>
    </row>
    <row r="175" spans="2:35"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F175" s="84"/>
      <c r="AG175" s="84"/>
      <c r="AH175" s="84"/>
      <c r="AI175" s="84"/>
    </row>
    <row r="176" spans="2:35"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F176" s="84"/>
      <c r="AG176" s="84"/>
      <c r="AH176" s="84"/>
      <c r="AI176" s="84"/>
    </row>
    <row r="177" spans="2:35"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F177" s="84"/>
      <c r="AG177" s="84"/>
      <c r="AH177" s="84"/>
      <c r="AI177" s="84"/>
    </row>
    <row r="178" spans="2:35"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F178" s="84"/>
      <c r="AG178" s="84"/>
      <c r="AH178" s="84"/>
      <c r="AI178" s="84"/>
    </row>
    <row r="179" spans="2:35"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F179" s="84"/>
      <c r="AG179" s="84"/>
      <c r="AH179" s="84"/>
      <c r="AI179" s="84"/>
    </row>
    <row r="180" spans="2:35"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F180" s="84"/>
      <c r="AG180" s="84"/>
      <c r="AH180" s="84"/>
      <c r="AI180" s="84"/>
    </row>
    <row r="181" spans="2:35"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F181" s="84"/>
      <c r="AG181" s="84"/>
      <c r="AH181" s="84"/>
      <c r="AI181" s="84"/>
    </row>
    <row r="182" spans="2:35"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F182" s="84"/>
      <c r="AG182" s="84"/>
      <c r="AH182" s="84"/>
      <c r="AI182" s="84"/>
    </row>
    <row r="183" spans="2:35"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F183" s="84"/>
      <c r="AG183" s="84"/>
      <c r="AH183" s="84"/>
      <c r="AI183" s="84"/>
    </row>
    <row r="184" spans="2:35"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F184" s="84"/>
      <c r="AG184" s="84"/>
      <c r="AH184" s="84"/>
      <c r="AI184" s="84"/>
    </row>
    <row r="185" spans="2:35"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F185" s="84"/>
      <c r="AG185" s="84"/>
      <c r="AH185" s="84"/>
      <c r="AI185" s="84"/>
    </row>
    <row r="186" spans="2:35"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F186" s="84"/>
      <c r="AG186" s="84"/>
      <c r="AH186" s="84"/>
      <c r="AI186" s="84"/>
    </row>
    <row r="187" spans="2:35"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F187" s="84"/>
      <c r="AG187" s="84"/>
      <c r="AH187" s="84"/>
      <c r="AI187" s="84"/>
    </row>
    <row r="188" spans="2:35"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F188" s="84"/>
      <c r="AG188" s="84"/>
      <c r="AH188" s="84"/>
      <c r="AI188" s="84"/>
    </row>
    <row r="189" spans="2:35"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F189" s="84"/>
      <c r="AG189" s="84"/>
      <c r="AH189" s="84"/>
      <c r="AI189" s="84"/>
    </row>
    <row r="190" spans="2:35"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F190" s="84"/>
      <c r="AG190" s="84"/>
      <c r="AH190" s="84"/>
      <c r="AI190" s="84"/>
    </row>
    <row r="191" spans="2:35"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F191" s="84"/>
      <c r="AG191" s="84"/>
      <c r="AH191" s="84"/>
      <c r="AI191" s="84"/>
    </row>
    <row r="192" spans="2:35"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F192" s="84"/>
      <c r="AG192" s="84"/>
      <c r="AH192" s="84"/>
      <c r="AI192" s="84"/>
    </row>
    <row r="193" spans="2:35"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F193" s="84"/>
      <c r="AG193" s="84"/>
      <c r="AH193" s="84"/>
      <c r="AI193" s="84"/>
    </row>
    <row r="194" spans="2:35"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F194" s="84"/>
      <c r="AG194" s="84"/>
      <c r="AH194" s="84"/>
      <c r="AI194" s="84"/>
    </row>
    <row r="195" spans="2:35"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F195" s="84"/>
      <c r="AG195" s="84"/>
      <c r="AH195" s="84"/>
      <c r="AI195" s="84"/>
    </row>
    <row r="196" spans="2:35"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F196" s="84"/>
      <c r="AG196" s="84"/>
      <c r="AH196" s="84"/>
      <c r="AI196" s="84"/>
    </row>
    <row r="197" spans="2:35"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F197" s="84"/>
      <c r="AG197" s="84"/>
      <c r="AH197" s="84"/>
      <c r="AI197" s="84"/>
    </row>
    <row r="198" spans="2:35"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F198" s="84"/>
      <c r="AG198" s="84"/>
      <c r="AH198" s="84"/>
      <c r="AI198" s="84"/>
    </row>
    <row r="199" spans="2:35"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F199" s="84"/>
      <c r="AG199" s="84"/>
      <c r="AH199" s="84"/>
      <c r="AI199" s="84"/>
    </row>
    <row r="200" spans="2:35"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F200" s="84"/>
      <c r="AG200" s="84"/>
      <c r="AH200" s="84"/>
      <c r="AI200" s="84"/>
    </row>
    <row r="201" spans="2:35"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F201" s="84"/>
      <c r="AG201" s="84"/>
      <c r="AH201" s="84"/>
      <c r="AI201" s="84"/>
    </row>
    <row r="202" spans="2:35"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F202" s="84"/>
      <c r="AG202" s="84"/>
      <c r="AH202" s="84"/>
      <c r="AI202" s="84"/>
    </row>
    <row r="203" spans="2:35"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F203" s="84"/>
      <c r="AG203" s="84"/>
      <c r="AH203" s="84"/>
      <c r="AI203" s="84"/>
    </row>
    <row r="204" spans="2:35"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F204" s="84"/>
      <c r="AG204" s="84"/>
      <c r="AH204" s="84"/>
      <c r="AI204" s="84"/>
    </row>
    <row r="205" spans="2:35"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F205" s="84"/>
      <c r="AG205" s="84"/>
      <c r="AH205" s="84"/>
      <c r="AI205" s="84"/>
    </row>
    <row r="206" spans="2:35"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F206" s="84"/>
      <c r="AG206" s="84"/>
      <c r="AH206" s="84"/>
      <c r="AI206" s="84"/>
    </row>
    <row r="207" spans="2:35"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F207" s="84"/>
      <c r="AG207" s="84"/>
      <c r="AH207" s="84"/>
      <c r="AI207" s="84"/>
    </row>
    <row r="208" spans="2:35"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F208" s="84"/>
      <c r="AG208" s="84"/>
      <c r="AH208" s="84"/>
      <c r="AI208" s="84"/>
    </row>
    <row r="209" spans="2:35"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F209" s="84"/>
      <c r="AG209" s="84"/>
      <c r="AH209" s="84"/>
      <c r="AI209" s="84"/>
    </row>
    <row r="210" spans="2:35"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F210" s="84"/>
      <c r="AG210" s="84"/>
      <c r="AH210" s="84"/>
      <c r="AI210" s="84"/>
    </row>
    <row r="211" spans="2:35"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F211" s="84"/>
      <c r="AG211" s="84"/>
      <c r="AH211" s="84"/>
      <c r="AI211" s="84"/>
    </row>
    <row r="212" spans="2:35"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F212" s="84"/>
      <c r="AG212" s="84"/>
      <c r="AH212" s="84"/>
      <c r="AI212" s="84"/>
    </row>
    <row r="213" spans="2:35"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F213" s="84"/>
      <c r="AG213" s="84"/>
      <c r="AH213" s="84"/>
      <c r="AI213" s="84"/>
    </row>
    <row r="214" spans="2:35"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F214" s="84"/>
      <c r="AG214" s="84"/>
      <c r="AH214" s="84"/>
      <c r="AI214" s="84"/>
    </row>
    <row r="215" spans="2:35"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F215" s="84"/>
      <c r="AG215" s="84"/>
      <c r="AH215" s="84"/>
      <c r="AI215" s="84"/>
    </row>
    <row r="216" spans="2:35"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F216" s="84"/>
      <c r="AG216" s="84"/>
      <c r="AH216" s="84"/>
      <c r="AI216" s="84"/>
    </row>
    <row r="217" spans="2:35"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F217" s="84"/>
      <c r="AG217" s="84"/>
      <c r="AH217" s="84"/>
      <c r="AI217" s="84"/>
    </row>
    <row r="218" spans="2:35"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F218" s="84"/>
      <c r="AG218" s="84"/>
      <c r="AH218" s="84"/>
      <c r="AI218" s="84"/>
    </row>
    <row r="219" spans="2:35"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F219" s="84"/>
      <c r="AG219" s="84"/>
      <c r="AH219" s="84"/>
      <c r="AI219" s="84"/>
    </row>
    <row r="220" spans="2:35"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F220" s="84"/>
      <c r="AG220" s="84"/>
      <c r="AH220" s="84"/>
      <c r="AI220" s="84"/>
    </row>
    <row r="221" spans="2:35"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F221" s="84"/>
      <c r="AG221" s="84"/>
      <c r="AH221" s="84"/>
      <c r="AI221" s="84"/>
    </row>
    <row r="222" spans="2:35"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F222" s="84"/>
      <c r="AG222" s="84"/>
      <c r="AH222" s="84"/>
      <c r="AI222" s="84"/>
    </row>
    <row r="223" spans="2:35"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F223" s="84"/>
      <c r="AG223" s="84"/>
      <c r="AH223" s="84"/>
      <c r="AI223" s="84"/>
    </row>
    <row r="224" spans="2:35"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F224" s="84"/>
      <c r="AG224" s="84"/>
      <c r="AH224" s="84"/>
      <c r="AI224" s="84"/>
    </row>
    <row r="225" spans="2:35"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F225" s="84"/>
      <c r="AG225" s="84"/>
      <c r="AH225" s="84"/>
      <c r="AI225" s="84"/>
    </row>
  </sheetData>
  <mergeCells count="116">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B10" sqref="A1:XFD1048576"/>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79" t="s">
        <v>40</v>
      </c>
      <c r="B1" s="278"/>
      <c r="C1" s="278"/>
      <c r="D1" s="278"/>
      <c r="E1" s="45"/>
    </row>
    <row r="2" spans="1:7" ht="14" customHeight="1" thickBot="1" x14ac:dyDescent="0.2">
      <c r="A2" s="73" t="s">
        <v>41</v>
      </c>
      <c r="D2" s="45"/>
      <c r="E2" s="45"/>
    </row>
    <row r="3" spans="1:7" ht="20" customHeight="1" thickBot="1" x14ac:dyDescent="0.3">
      <c r="A3" s="280" t="s">
        <v>42</v>
      </c>
      <c r="B3" s="72" t="s">
        <v>43</v>
      </c>
      <c r="C3" s="43" t="str">
        <f>'0. Dashboard'!R12</f>
        <v>ALL</v>
      </c>
      <c r="D3" s="74"/>
      <c r="E3" s="45"/>
    </row>
    <row r="4" spans="1:7" ht="20" customHeight="1" thickBot="1" x14ac:dyDescent="0.3">
      <c r="A4" s="281"/>
      <c r="B4" s="53" t="s">
        <v>44</v>
      </c>
      <c r="C4" s="43">
        <f>'0. Dashboard'!I12</f>
        <v>2021</v>
      </c>
      <c r="D4" s="75"/>
      <c r="E4" s="45"/>
    </row>
    <row r="5" spans="1:7" ht="13" customHeight="1" x14ac:dyDescent="0.15">
      <c r="A5" s="281"/>
      <c r="B5" s="66"/>
      <c r="D5" s="45"/>
      <c r="E5" s="45"/>
    </row>
    <row r="6" spans="1:7" ht="14" customHeight="1" thickBot="1" x14ac:dyDescent="0.2">
      <c r="A6" s="281"/>
      <c r="B6" s="53" t="s">
        <v>45</v>
      </c>
      <c r="D6" s="45"/>
      <c r="E6" s="45"/>
    </row>
    <row r="7" spans="1:7" ht="15.75" customHeight="1" thickBot="1" x14ac:dyDescent="0.3">
      <c r="A7" s="281"/>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81"/>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81"/>
      <c r="B9" s="53"/>
      <c r="C9" s="108"/>
      <c r="D9" s="71"/>
      <c r="E9" s="70"/>
      <c r="F9" s="70"/>
      <c r="G9" s="70"/>
    </row>
    <row r="10" spans="1:7" ht="18" customHeight="1" thickBot="1" x14ac:dyDescent="0.3">
      <c r="A10" s="281"/>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81"/>
      <c r="C11" s="113"/>
    </row>
    <row r="12" spans="1:7" ht="18" customHeight="1" thickBot="1" x14ac:dyDescent="0.3">
      <c r="A12" s="281"/>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81"/>
      <c r="C13" s="114"/>
      <c r="D13" s="45"/>
      <c r="E13" s="45"/>
    </row>
    <row r="14" spans="1:7" ht="18" customHeight="1" thickBot="1" x14ac:dyDescent="0.3">
      <c r="A14" s="281"/>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81"/>
      <c r="C15" s="114"/>
      <c r="D15" s="45"/>
      <c r="E15" s="45"/>
    </row>
    <row r="16" spans="1:7" ht="18" customHeight="1" thickBot="1" x14ac:dyDescent="0.3">
      <c r="A16" s="281"/>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81"/>
      <c r="B17" s="53"/>
      <c r="C17" s="115"/>
      <c r="D17" s="45"/>
      <c r="E17" s="45"/>
    </row>
    <row r="18" spans="1:6" ht="18" customHeight="1" thickBot="1" x14ac:dyDescent="0.3">
      <c r="A18" s="281"/>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81"/>
      <c r="C19" s="114"/>
      <c r="D19" s="45"/>
      <c r="E19" s="45"/>
    </row>
    <row r="20" spans="1:6" ht="18" customHeight="1" thickBot="1" x14ac:dyDescent="0.3">
      <c r="A20" s="281"/>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81"/>
      <c r="B21" s="58"/>
      <c r="C21" s="115"/>
      <c r="D21" s="45"/>
      <c r="E21" s="45"/>
    </row>
    <row r="22" spans="1:6" ht="18" customHeight="1" thickBot="1" x14ac:dyDescent="0.3">
      <c r="A22" s="281"/>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81"/>
      <c r="B23" s="58"/>
      <c r="C23" s="116"/>
      <c r="D23" s="45"/>
      <c r="E23" s="45"/>
    </row>
    <row r="24" spans="1:6" ht="18" customHeight="1" thickBot="1" x14ac:dyDescent="0.3">
      <c r="A24" s="281"/>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81"/>
      <c r="B25" s="58"/>
      <c r="C25" s="69"/>
      <c r="D25" s="45"/>
      <c r="E25" s="45"/>
    </row>
    <row r="26" spans="1:6" ht="18" customHeight="1" thickBot="1" x14ac:dyDescent="0.3">
      <c r="A26" s="282"/>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83" t="s">
        <v>56</v>
      </c>
      <c r="B28" s="53" t="s">
        <v>57</v>
      </c>
      <c r="D28" s="45"/>
      <c r="E28" s="45"/>
    </row>
    <row r="29" spans="1:6" ht="13" customHeight="1" x14ac:dyDescent="0.15">
      <c r="A29" s="278"/>
      <c r="B29" s="66" t="s">
        <v>46</v>
      </c>
      <c r="C29" s="57">
        <v>176.45</v>
      </c>
      <c r="D29" s="67" t="s">
        <v>58</v>
      </c>
      <c r="E29" s="45"/>
    </row>
    <row r="30" spans="1:6" ht="13" hidden="1" customHeight="1" x14ac:dyDescent="0.15">
      <c r="A30" s="278"/>
      <c r="B30" s="66" t="s">
        <v>59</v>
      </c>
      <c r="C30" s="57">
        <v>176.45</v>
      </c>
      <c r="D30" s="67" t="s">
        <v>58</v>
      </c>
      <c r="E30" s="45"/>
    </row>
    <row r="31" spans="1:6" ht="13" customHeight="1" x14ac:dyDescent="0.15">
      <c r="A31" s="278"/>
      <c r="B31" s="66" t="s">
        <v>47</v>
      </c>
      <c r="C31" s="57">
        <v>236.44</v>
      </c>
      <c r="D31" s="284" t="s">
        <v>60</v>
      </c>
      <c r="E31" s="278"/>
      <c r="F31" s="278"/>
    </row>
    <row r="32" spans="1:6" ht="13" customHeight="1" x14ac:dyDescent="0.15">
      <c r="A32" s="278"/>
      <c r="C32" s="63"/>
      <c r="D32" s="45"/>
      <c r="E32" s="45"/>
    </row>
    <row r="33" spans="1:5" ht="14" customHeight="1" x14ac:dyDescent="0.15">
      <c r="A33" s="278"/>
      <c r="B33" s="62" t="s">
        <v>61</v>
      </c>
      <c r="C33" s="61">
        <v>14.23</v>
      </c>
      <c r="D33" s="64" t="s">
        <v>62</v>
      </c>
      <c r="E33" s="45"/>
    </row>
    <row r="34" spans="1:5" ht="13" customHeight="1" x14ac:dyDescent="0.15">
      <c r="A34" s="278"/>
      <c r="C34" s="63"/>
      <c r="D34" s="65"/>
      <c r="E34" s="45"/>
    </row>
    <row r="35" spans="1:5" ht="14" customHeight="1" x14ac:dyDescent="0.15">
      <c r="A35" s="278"/>
      <c r="B35" s="62" t="s">
        <v>63</v>
      </c>
      <c r="C35" s="61">
        <v>18.260000000000002</v>
      </c>
      <c r="D35" s="64" t="s">
        <v>64</v>
      </c>
      <c r="E35" s="45"/>
    </row>
    <row r="36" spans="1:5" ht="13" customHeight="1" x14ac:dyDescent="0.15">
      <c r="A36" s="278"/>
      <c r="C36" s="63"/>
      <c r="D36" s="45"/>
      <c r="E36" s="45"/>
    </row>
    <row r="37" spans="1:5" ht="14" customHeight="1" x14ac:dyDescent="0.15">
      <c r="A37" s="278"/>
      <c r="B37" s="62" t="s">
        <v>65</v>
      </c>
      <c r="C37" s="61">
        <v>204</v>
      </c>
      <c r="D37" s="284" t="s">
        <v>66</v>
      </c>
      <c r="E37" s="278"/>
    </row>
    <row r="38" spans="1:5" ht="13" customHeight="1" x14ac:dyDescent="0.15">
      <c r="A38" s="278"/>
      <c r="D38" s="45"/>
      <c r="E38" s="45"/>
    </row>
    <row r="39" spans="1:5" ht="14" customHeight="1" thickBot="1" x14ac:dyDescent="0.2">
      <c r="A39" s="278"/>
      <c r="B39" s="53" t="s">
        <v>67</v>
      </c>
      <c r="C39" s="57">
        <v>75</v>
      </c>
      <c r="D39" s="285" t="s">
        <v>68</v>
      </c>
      <c r="E39" s="275"/>
    </row>
    <row r="40" spans="1:5" ht="13" customHeight="1" x14ac:dyDescent="0.15">
      <c r="A40" s="278"/>
      <c r="B40" s="53" t="s">
        <v>69</v>
      </c>
      <c r="C40" s="57">
        <v>16.940000000000001</v>
      </c>
      <c r="D40" s="275"/>
      <c r="E40" s="275"/>
    </row>
    <row r="41" spans="1:5" ht="13" customHeight="1" x14ac:dyDescent="0.15">
      <c r="A41" s="59"/>
      <c r="B41" s="53" t="s">
        <v>70</v>
      </c>
      <c r="C41" s="57">
        <v>28.39</v>
      </c>
      <c r="D41" s="275"/>
      <c r="E41" s="275"/>
    </row>
    <row r="42" spans="1:5" ht="13" customHeight="1" x14ac:dyDescent="0.15">
      <c r="A42" s="59"/>
      <c r="B42" s="53"/>
      <c r="C42" s="60"/>
    </row>
    <row r="43" spans="1:5" ht="13" customHeight="1" x14ac:dyDescent="0.15">
      <c r="A43" s="59"/>
      <c r="B43" s="58" t="s">
        <v>71</v>
      </c>
      <c r="C43" s="57">
        <v>34.6</v>
      </c>
      <c r="D43" s="56" t="s">
        <v>72</v>
      </c>
    </row>
    <row r="44" spans="1:5" ht="13" customHeight="1" x14ac:dyDescent="0.15">
      <c r="A44" s="59"/>
      <c r="B44" s="58"/>
      <c r="C44" s="71"/>
      <c r="D44" s="56"/>
    </row>
    <row r="45" spans="1:5" ht="13" customHeight="1" x14ac:dyDescent="0.15">
      <c r="A45" s="59"/>
      <c r="B45" s="58" t="s">
        <v>73</v>
      </c>
      <c r="C45" s="57">
        <v>71.180000000000007</v>
      </c>
      <c r="D45" s="56" t="s">
        <v>74</v>
      </c>
    </row>
    <row r="46" spans="1:5" ht="13" customHeight="1" x14ac:dyDescent="0.15">
      <c r="A46" s="59"/>
      <c r="B46" s="53"/>
      <c r="C46" s="60"/>
    </row>
    <row r="47" spans="1:5" ht="13" customHeight="1" x14ac:dyDescent="0.15">
      <c r="A47" s="59"/>
      <c r="B47" s="58" t="s">
        <v>75</v>
      </c>
      <c r="C47" s="57">
        <f>1484.08/52</f>
        <v>28.54</v>
      </c>
      <c r="D47" s="44" t="s">
        <v>76</v>
      </c>
    </row>
    <row r="48" spans="1:5" ht="14" customHeight="1" thickBot="1" x14ac:dyDescent="0.2">
      <c r="D48" s="71"/>
      <c r="E48" s="45"/>
    </row>
    <row r="49" spans="1:5" ht="13" customHeight="1" thickTop="1" x14ac:dyDescent="0.15">
      <c r="A49" s="277" t="s">
        <v>77</v>
      </c>
      <c r="B49" s="53" t="s">
        <v>78</v>
      </c>
      <c r="C49" s="55">
        <f>(C7*C29) + (C8*C31)</f>
        <v>0</v>
      </c>
      <c r="D49" s="45"/>
      <c r="E49" s="45"/>
    </row>
    <row r="50" spans="1:5" ht="13" customHeight="1" x14ac:dyDescent="0.15">
      <c r="A50" s="278"/>
      <c r="B50" s="53"/>
      <c r="C50" s="51"/>
      <c r="D50" s="45"/>
      <c r="E50" s="45"/>
    </row>
    <row r="51" spans="1:5" ht="13" customHeight="1" x14ac:dyDescent="0.15">
      <c r="A51" s="278"/>
      <c r="B51" s="53" t="s">
        <v>79</v>
      </c>
      <c r="C51" s="52">
        <f>C10*C33</f>
        <v>0</v>
      </c>
      <c r="D51" s="45"/>
      <c r="E51" s="45"/>
    </row>
    <row r="52" spans="1:5" ht="13" customHeight="1" x14ac:dyDescent="0.15">
      <c r="A52" s="278"/>
      <c r="B52" s="53"/>
      <c r="C52" s="51"/>
      <c r="D52" s="45"/>
      <c r="E52" s="45"/>
    </row>
    <row r="53" spans="1:5" ht="13" customHeight="1" x14ac:dyDescent="0.15">
      <c r="A53" s="278"/>
      <c r="B53" s="53" t="s">
        <v>80</v>
      </c>
      <c r="C53" s="52">
        <f>C14*C37</f>
        <v>0</v>
      </c>
      <c r="D53" s="45"/>
      <c r="E53" s="45"/>
    </row>
    <row r="54" spans="1:5" ht="13" customHeight="1" x14ac:dyDescent="0.15">
      <c r="A54" s="278"/>
      <c r="B54" s="53"/>
      <c r="C54" s="51"/>
      <c r="D54" s="45"/>
      <c r="E54" s="45"/>
    </row>
    <row r="55" spans="1:5" ht="13" customHeight="1" x14ac:dyDescent="0.15">
      <c r="A55" s="278"/>
      <c r="B55" s="53" t="s">
        <v>81</v>
      </c>
      <c r="C55" s="52">
        <f>C12*C35</f>
        <v>0</v>
      </c>
      <c r="D55" s="45"/>
      <c r="E55" s="45"/>
    </row>
    <row r="56" spans="1:5" ht="13" customHeight="1" x14ac:dyDescent="0.15">
      <c r="A56" s="278"/>
      <c r="C56" s="51"/>
      <c r="D56" s="45"/>
      <c r="E56" s="45"/>
    </row>
    <row r="57" spans="1:5" ht="13" customHeight="1" x14ac:dyDescent="0.15">
      <c r="A57" s="278"/>
      <c r="B57" s="53" t="s">
        <v>82</v>
      </c>
      <c r="C57" s="52">
        <f>(C16*C39)+C18*(C40+C41)</f>
        <v>0</v>
      </c>
      <c r="D57" s="45"/>
      <c r="E57" s="45"/>
    </row>
    <row r="58" spans="1:5" ht="13" customHeight="1" x14ac:dyDescent="0.15">
      <c r="A58" s="278"/>
      <c r="B58" s="53"/>
      <c r="C58" s="54"/>
      <c r="D58" s="45"/>
      <c r="E58" s="45"/>
    </row>
    <row r="59" spans="1:5" ht="13" customHeight="1" x14ac:dyDescent="0.15">
      <c r="A59" s="278"/>
      <c r="B59" s="53" t="s">
        <v>83</v>
      </c>
      <c r="C59" s="52">
        <f>C20*C43</f>
        <v>0</v>
      </c>
      <c r="D59" s="45"/>
      <c r="E59" s="45"/>
    </row>
    <row r="60" spans="1:5" ht="13" customHeight="1" x14ac:dyDescent="0.15">
      <c r="A60" s="278"/>
      <c r="B60" s="53"/>
      <c r="C60" s="54"/>
      <c r="D60" s="45"/>
      <c r="E60" s="45"/>
    </row>
    <row r="61" spans="1:5" ht="13" customHeight="1" x14ac:dyDescent="0.15">
      <c r="A61" s="278"/>
      <c r="B61" s="53" t="s">
        <v>84</v>
      </c>
      <c r="C61" s="52">
        <f>C22*C45</f>
        <v>0</v>
      </c>
      <c r="D61" s="45"/>
      <c r="E61" s="45"/>
    </row>
    <row r="62" spans="1:5" ht="14" customHeight="1" thickBot="1" x14ac:dyDescent="0.2">
      <c r="A62" s="278"/>
      <c r="C62" s="51"/>
      <c r="D62" s="45"/>
      <c r="E62" s="45"/>
    </row>
    <row r="63" spans="1:5" ht="15" customHeight="1" thickTop="1" thickBot="1" x14ac:dyDescent="0.2">
      <c r="A63" s="278"/>
      <c r="B63" s="50" t="s">
        <v>85</v>
      </c>
      <c r="C63" s="49">
        <f>SUM(C49:C62)</f>
        <v>0</v>
      </c>
      <c r="D63" s="48" t="s">
        <v>86</v>
      </c>
      <c r="E63" s="45"/>
    </row>
    <row r="64" spans="1:5" ht="14" customHeight="1" thickTop="1" x14ac:dyDescent="0.15">
      <c r="A64" s="278"/>
      <c r="D64" s="45"/>
      <c r="E64" s="45"/>
    </row>
    <row r="65" spans="1:5" ht="13" customHeight="1" x14ac:dyDescent="0.15">
      <c r="A65" s="278"/>
      <c r="B65" s="47" t="s">
        <v>87</v>
      </c>
      <c r="C65" s="46" t="e">
        <f>C63/C26</f>
        <v>#DIV/0!</v>
      </c>
      <c r="E65" s="45"/>
    </row>
    <row r="66" spans="1:5" ht="13" customHeight="1" x14ac:dyDescent="0.15">
      <c r="D66" s="45"/>
      <c r="E66" s="45"/>
    </row>
    <row r="67" spans="1:5" ht="13" customHeight="1" x14ac:dyDescent="0.15">
      <c r="B67" s="99" t="s">
        <v>88</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zoomScale="200" zoomScaleNormal="200" workbookViewId="0">
      <selection activeCell="C21" sqref="C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89</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288" t="s">
        <v>90</v>
      </c>
      <c r="B3" s="12" t="s">
        <v>43</v>
      </c>
      <c r="C3" s="290" t="str">
        <f>'0. Dashboard'!R12</f>
        <v>ALL</v>
      </c>
      <c r="D3" s="291"/>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87"/>
      <c r="B4" s="14" t="s">
        <v>44</v>
      </c>
      <c r="C4" s="294">
        <f>'0. Dashboard'!I12</f>
        <v>2021</v>
      </c>
      <c r="D4" s="214"/>
      <c r="H4" s="18"/>
      <c r="I4" s="10"/>
      <c r="J4" s="10"/>
      <c r="K4" s="10"/>
    </row>
    <row r="5" spans="1:13" ht="15.75" customHeight="1" thickBot="1" x14ac:dyDescent="0.25">
      <c r="A5" s="287"/>
      <c r="B5" s="14" t="s">
        <v>91</v>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14"/>
      <c r="J5" s="18"/>
      <c r="K5" s="10"/>
      <c r="L5" s="10"/>
      <c r="M5" s="10"/>
    </row>
    <row r="6" spans="1:13" ht="15.75" customHeight="1" x14ac:dyDescent="0.2">
      <c r="A6" s="287"/>
      <c r="B6" s="13"/>
      <c r="C6" s="13"/>
      <c r="D6" s="76"/>
      <c r="F6" s="292" t="s">
        <v>92</v>
      </c>
      <c r="G6" s="287"/>
      <c r="H6" s="287"/>
      <c r="J6" s="293" t="s">
        <v>93</v>
      </c>
      <c r="K6" s="287"/>
      <c r="L6" s="10"/>
      <c r="M6" s="10"/>
    </row>
    <row r="7" spans="1:13" ht="15.75" customHeight="1" x14ac:dyDescent="0.2">
      <c r="A7" s="287"/>
      <c r="F7" s="287"/>
      <c r="G7" s="287"/>
      <c r="H7" s="287"/>
      <c r="J7" s="287"/>
      <c r="K7" s="287"/>
      <c r="L7" s="10"/>
      <c r="M7" s="10"/>
    </row>
    <row r="8" spans="1:13" ht="15.75" customHeight="1" x14ac:dyDescent="0.2">
      <c r="A8" s="287"/>
      <c r="F8" s="287"/>
      <c r="G8" s="287"/>
      <c r="H8" s="287"/>
      <c r="J8" s="287"/>
      <c r="K8" s="287"/>
      <c r="L8" s="10"/>
      <c r="M8" s="10"/>
    </row>
    <row r="9" spans="1:13" ht="15.75" customHeight="1" x14ac:dyDescent="0.2">
      <c r="A9" s="287"/>
      <c r="J9" s="18"/>
      <c r="K9" s="10"/>
      <c r="L9" s="10"/>
      <c r="M9" s="10"/>
    </row>
    <row r="10" spans="1:13" ht="49" customHeight="1" thickBot="1" x14ac:dyDescent="0.25">
      <c r="A10" s="287"/>
      <c r="B10" s="14" t="s">
        <v>94</v>
      </c>
      <c r="C10" s="19" t="s">
        <v>37</v>
      </c>
      <c r="D10" s="19" t="s">
        <v>95</v>
      </c>
      <c r="E10" s="20"/>
      <c r="F10" s="20" t="s">
        <v>96</v>
      </c>
      <c r="G10" s="20" t="s">
        <v>97</v>
      </c>
      <c r="H10" s="19" t="s">
        <v>98</v>
      </c>
      <c r="I10" s="19"/>
      <c r="J10" s="21" t="s">
        <v>99</v>
      </c>
      <c r="K10" s="19" t="s">
        <v>100</v>
      </c>
    </row>
    <row r="11" spans="1:13" ht="15.75" customHeight="1" thickTop="1" x14ac:dyDescent="0.2">
      <c r="A11" s="287"/>
      <c r="B11" s="22" t="s">
        <v>101</v>
      </c>
      <c r="C11" s="23" t="e">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1" si="0">C11*C$5</f>
        <v>#N/A</v>
      </c>
      <c r="E11" s="24"/>
      <c r="F11" s="25">
        <v>5</v>
      </c>
      <c r="G11" s="26">
        <v>0.17499999999999999</v>
      </c>
      <c r="H11" s="296">
        <v>50000</v>
      </c>
      <c r="I11" s="10"/>
      <c r="J11" s="27" t="e">
        <f t="shared" ref="J11:J21" si="1">G11*D11</f>
        <v>#N/A</v>
      </c>
      <c r="K11" s="15" t="e">
        <f t="shared" ref="K11:K21" si="2">J11*H$11</f>
        <v>#N/A</v>
      </c>
    </row>
    <row r="12" spans="1:13" ht="45.75" customHeight="1" x14ac:dyDescent="0.2">
      <c r="A12" s="287"/>
      <c r="B12" s="22" t="s">
        <v>102</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87"/>
      <c r="I12" s="10"/>
      <c r="J12" s="28" t="e">
        <f t="shared" si="1"/>
        <v>#N/A</v>
      </c>
      <c r="K12" s="16" t="e">
        <f t="shared" si="2"/>
        <v>#N/A</v>
      </c>
    </row>
    <row r="13" spans="1:13" ht="28" customHeight="1" x14ac:dyDescent="0.2">
      <c r="A13" s="287"/>
      <c r="B13" s="22" t="s">
        <v>103</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87"/>
      <c r="I13" s="10"/>
      <c r="J13" s="28" t="e">
        <f t="shared" si="1"/>
        <v>#N/A</v>
      </c>
      <c r="K13" s="16" t="e">
        <f t="shared" si="2"/>
        <v>#N/A</v>
      </c>
    </row>
    <row r="14" spans="1:13" ht="15.75" customHeight="1" x14ac:dyDescent="0.2">
      <c r="A14" s="287"/>
      <c r="B14" s="22" t="s">
        <v>104</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87"/>
      <c r="I14" s="10"/>
      <c r="J14" s="28" t="e">
        <f t="shared" si="1"/>
        <v>#N/A</v>
      </c>
      <c r="K14" s="16" t="e">
        <f t="shared" si="2"/>
        <v>#N/A</v>
      </c>
    </row>
    <row r="15" spans="1:13" ht="15.75" customHeight="1" x14ac:dyDescent="0.2">
      <c r="A15" s="287"/>
      <c r="B15" s="22" t="s">
        <v>105</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87"/>
      <c r="I15" s="10"/>
      <c r="J15" s="28" t="e">
        <f t="shared" si="1"/>
        <v>#N/A</v>
      </c>
      <c r="K15" s="16" t="e">
        <f t="shared" si="2"/>
        <v>#N/A</v>
      </c>
    </row>
    <row r="16" spans="1:13" ht="15.75" customHeight="1" x14ac:dyDescent="0.2">
      <c r="A16" s="287"/>
      <c r="B16" s="22" t="s">
        <v>106</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87"/>
      <c r="I16" s="10"/>
      <c r="J16" s="28" t="e">
        <f t="shared" si="1"/>
        <v>#N/A</v>
      </c>
      <c r="K16" s="16" t="e">
        <f t="shared" si="2"/>
        <v>#N/A</v>
      </c>
    </row>
    <row r="17" spans="1:13" ht="15.75" customHeight="1" x14ac:dyDescent="0.2">
      <c r="A17" s="287"/>
      <c r="B17" s="22" t="s">
        <v>107</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87"/>
      <c r="I17" s="10"/>
      <c r="J17" s="28" t="e">
        <f t="shared" si="1"/>
        <v>#N/A</v>
      </c>
      <c r="K17" s="16" t="e">
        <f t="shared" si="2"/>
        <v>#N/A</v>
      </c>
    </row>
    <row r="18" spans="1:13" ht="1" customHeight="1" x14ac:dyDescent="0.2">
      <c r="A18" s="287"/>
      <c r="B18" s="22"/>
      <c r="C18" s="23"/>
      <c r="D18" s="80">
        <f t="shared" si="0"/>
        <v>0</v>
      </c>
      <c r="E18" s="24"/>
      <c r="F18" s="25">
        <v>2.5</v>
      </c>
      <c r="G18" s="26">
        <v>2.1749999999999999E-2</v>
      </c>
      <c r="H18" s="287"/>
      <c r="I18" s="10"/>
      <c r="J18" s="28">
        <f t="shared" si="1"/>
        <v>0</v>
      </c>
      <c r="K18" s="16">
        <f t="shared" si="2"/>
        <v>0</v>
      </c>
    </row>
    <row r="19" spans="1:13" ht="32" customHeight="1" x14ac:dyDescent="0.2">
      <c r="A19" s="287"/>
      <c r="B19" s="22" t="s">
        <v>108</v>
      </c>
      <c r="C19" s="23" t="e">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9" s="80" t="e">
        <f t="shared" si="0"/>
        <v>#N/A</v>
      </c>
      <c r="E19" s="24"/>
      <c r="F19" s="25">
        <v>1.25</v>
      </c>
      <c r="G19" s="26">
        <v>6.13E-3</v>
      </c>
      <c r="H19" s="287"/>
      <c r="I19" s="10"/>
      <c r="J19" s="28" t="e">
        <f t="shared" si="1"/>
        <v>#N/A</v>
      </c>
      <c r="K19" s="16" t="e">
        <f t="shared" si="2"/>
        <v>#N/A</v>
      </c>
    </row>
    <row r="20" spans="1:13" ht="15.75" customHeight="1" x14ac:dyDescent="0.2">
      <c r="A20" s="287"/>
      <c r="B20" s="22" t="s">
        <v>109</v>
      </c>
      <c r="C20" s="23" t="e">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20" s="80" t="e">
        <f t="shared" si="0"/>
        <v>#N/A</v>
      </c>
      <c r="E20" s="24"/>
      <c r="F20" s="25">
        <v>1</v>
      </c>
      <c r="G20" s="26">
        <v>4.4999999999999997E-3</v>
      </c>
      <c r="H20" s="287"/>
      <c r="I20" s="10"/>
      <c r="J20" s="28" t="e">
        <f t="shared" si="1"/>
        <v>#N/A</v>
      </c>
      <c r="K20" s="16" t="e">
        <f t="shared" si="2"/>
        <v>#N/A</v>
      </c>
    </row>
    <row r="21" spans="1:13" ht="15.75" customHeight="1" thickBot="1" x14ac:dyDescent="0.25">
      <c r="A21" s="289"/>
      <c r="B21" s="29" t="s">
        <v>110</v>
      </c>
      <c r="C21" s="79" t="e">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1" s="82" t="e">
        <f t="shared" si="0"/>
        <v>#N/A</v>
      </c>
      <c r="E21" s="24"/>
      <c r="F21" s="25">
        <v>1</v>
      </c>
      <c r="G21" s="26">
        <v>4.4999999999999997E-3</v>
      </c>
      <c r="H21" s="287"/>
      <c r="I21" s="10"/>
      <c r="J21" s="30" t="e">
        <f t="shared" si="1"/>
        <v>#N/A</v>
      </c>
      <c r="K21" s="31" t="e">
        <f t="shared" si="2"/>
        <v>#N/A</v>
      </c>
    </row>
    <row r="22" spans="1:13" ht="66" customHeight="1" thickBot="1" x14ac:dyDescent="0.25">
      <c r="D22" s="32" t="s">
        <v>111</v>
      </c>
      <c r="H22" s="33" t="s">
        <v>112</v>
      </c>
      <c r="J22" s="18"/>
      <c r="K22" s="10"/>
      <c r="M22" s="10"/>
    </row>
    <row r="23" spans="1:13" ht="15.75" customHeight="1" thickTop="1" thickBot="1" x14ac:dyDescent="0.25">
      <c r="A23" s="36"/>
      <c r="B23" s="36" t="s">
        <v>113</v>
      </c>
      <c r="C23" s="36"/>
      <c r="D23" s="36"/>
      <c r="G23" s="297" t="s">
        <v>114</v>
      </c>
      <c r="H23" s="287"/>
      <c r="I23" s="287"/>
      <c r="J23" s="34" t="e">
        <f>SUM(J11:J21)</f>
        <v>#N/A</v>
      </c>
      <c r="K23" s="35" t="e">
        <f>SUM(K11:K21)</f>
        <v>#N/A</v>
      </c>
      <c r="L23" s="10"/>
      <c r="M23" s="10"/>
    </row>
    <row r="24" spans="1:13" ht="15.75" customHeight="1" thickTop="1" x14ac:dyDescent="0.2">
      <c r="A24" s="36"/>
      <c r="B24" s="286" t="s">
        <v>115</v>
      </c>
      <c r="C24" s="287"/>
      <c r="D24" s="287"/>
      <c r="E24" s="287"/>
      <c r="F24" s="287"/>
      <c r="G24" s="287"/>
      <c r="H24" s="287"/>
      <c r="I24" s="287"/>
      <c r="J24" s="287"/>
      <c r="K24" s="10"/>
      <c r="L24" s="10"/>
      <c r="M24" s="10"/>
    </row>
    <row r="25" spans="1:13" ht="15.75" customHeight="1" x14ac:dyDescent="0.2">
      <c r="A25" s="36"/>
      <c r="B25" s="36" t="s">
        <v>116</v>
      </c>
      <c r="C25" s="36"/>
      <c r="D25" s="36"/>
      <c r="J25" s="18"/>
      <c r="K25" s="10"/>
      <c r="L25" s="10"/>
      <c r="M25" s="10"/>
    </row>
    <row r="26" spans="1:13" ht="15.75" customHeight="1" x14ac:dyDescent="0.2">
      <c r="A26" s="36"/>
      <c r="B26" s="286" t="s">
        <v>117</v>
      </c>
      <c r="C26" s="287"/>
      <c r="D26" s="287"/>
      <c r="E26" s="287"/>
      <c r="F26" s="287"/>
      <c r="G26" s="287"/>
      <c r="H26" s="287"/>
      <c r="I26" s="287"/>
      <c r="J26" s="287"/>
      <c r="K26" s="10"/>
      <c r="L26" s="10"/>
      <c r="M26" s="10"/>
    </row>
    <row r="27" spans="1:13" ht="15.75" customHeight="1" x14ac:dyDescent="0.2">
      <c r="A27" s="36"/>
      <c r="B27" s="36" t="s">
        <v>118</v>
      </c>
      <c r="C27" s="36"/>
      <c r="D27" s="36"/>
      <c r="J27" s="18"/>
      <c r="K27" s="10"/>
      <c r="L27" s="10"/>
      <c r="M27" s="10"/>
    </row>
    <row r="28" spans="1:13" ht="15.75" customHeight="1" x14ac:dyDescent="0.2">
      <c r="A28" s="36"/>
      <c r="B28" s="286" t="s">
        <v>119</v>
      </c>
      <c r="C28" s="287"/>
      <c r="D28" s="287"/>
      <c r="E28" s="287"/>
      <c r="F28" s="287"/>
      <c r="G28" s="287"/>
      <c r="H28" s="287"/>
      <c r="I28" s="287"/>
      <c r="J28" s="287"/>
      <c r="K28" s="10"/>
      <c r="L28" s="10"/>
      <c r="M28" s="10"/>
    </row>
    <row r="29" spans="1:13" ht="15.75" customHeight="1" x14ac:dyDescent="0.2">
      <c r="A29" s="36"/>
      <c r="B29" s="36" t="s">
        <v>120</v>
      </c>
      <c r="C29" s="36"/>
      <c r="D29" s="36"/>
      <c r="J29" s="18"/>
      <c r="K29" s="10"/>
      <c r="L29" s="10"/>
      <c r="M29" s="10"/>
    </row>
    <row r="30" spans="1:13" ht="15.75" customHeight="1" x14ac:dyDescent="0.2">
      <c r="A30" s="36"/>
      <c r="B30" s="36" t="s">
        <v>121</v>
      </c>
      <c r="K30" s="10"/>
      <c r="L30" s="10"/>
      <c r="M30" s="10"/>
    </row>
    <row r="31" spans="1:13" ht="15.75" customHeight="1" x14ac:dyDescent="0.2">
      <c r="B31" s="36" t="s">
        <v>122</v>
      </c>
      <c r="K31" s="10"/>
      <c r="L31" s="10"/>
      <c r="M31" s="10"/>
    </row>
    <row r="32" spans="1:13" ht="15.75" customHeight="1" x14ac:dyDescent="0.2">
      <c r="B32" s="298" t="s">
        <v>123</v>
      </c>
      <c r="C32" s="287"/>
      <c r="D32" s="287"/>
      <c r="E32" s="287"/>
      <c r="F32" s="287"/>
      <c r="G32" s="287"/>
      <c r="H32" s="287"/>
      <c r="I32" s="287"/>
      <c r="J32" s="287"/>
      <c r="K32" s="10"/>
      <c r="L32" s="10"/>
      <c r="M32" s="10"/>
    </row>
    <row r="33" spans="2:13" ht="15.75" customHeight="1" x14ac:dyDescent="0.2">
      <c r="B33" s="36" t="s">
        <v>124</v>
      </c>
      <c r="J33" s="18"/>
      <c r="K33" s="10"/>
      <c r="L33" s="10"/>
      <c r="M33" s="10"/>
    </row>
    <row r="34" spans="2:13" ht="15.75" customHeight="1" x14ac:dyDescent="0.2">
      <c r="B34" s="298" t="s">
        <v>125</v>
      </c>
      <c r="C34" s="287"/>
      <c r="D34" s="287"/>
      <c r="E34" s="287"/>
      <c r="F34" s="287"/>
      <c r="G34" s="287"/>
      <c r="H34" s="287"/>
      <c r="I34" s="287"/>
      <c r="J34" s="287"/>
      <c r="K34" s="10"/>
      <c r="L34" s="10"/>
      <c r="M34" s="10"/>
    </row>
    <row r="35" spans="2:13" ht="15.75" customHeight="1" x14ac:dyDescent="0.2">
      <c r="B35" s="36" t="s">
        <v>126</v>
      </c>
      <c r="J35" s="18"/>
      <c r="K35" s="10"/>
      <c r="L35" s="10"/>
      <c r="M35" s="10"/>
    </row>
    <row r="36" spans="2:13" ht="15.75" customHeight="1" x14ac:dyDescent="0.2">
      <c r="B36" s="298" t="s">
        <v>127</v>
      </c>
      <c r="C36" s="287"/>
      <c r="D36" s="287"/>
      <c r="E36" s="287"/>
      <c r="F36" s="287"/>
      <c r="G36" s="287"/>
      <c r="H36" s="287"/>
      <c r="I36" s="287"/>
      <c r="J36" s="287"/>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03" t="s">
        <v>128</v>
      </c>
      <c r="B1" s="287"/>
      <c r="C1" s="287"/>
      <c r="D1" s="287"/>
    </row>
    <row r="2" spans="1:5" ht="17" customHeight="1" thickBot="1" x14ac:dyDescent="0.25">
      <c r="A2" s="11" t="s">
        <v>41</v>
      </c>
      <c r="D2" s="10"/>
    </row>
    <row r="3" spans="1:5" ht="17" customHeight="1" thickBot="1" x14ac:dyDescent="0.25">
      <c r="A3" s="312" t="s">
        <v>42</v>
      </c>
      <c r="B3" s="12" t="s">
        <v>43</v>
      </c>
      <c r="C3" s="304" t="str">
        <f>'0. Dashboard'!R12</f>
        <v>ALL</v>
      </c>
      <c r="D3" s="305"/>
      <c r="E3" s="13"/>
    </row>
    <row r="4" spans="1:5" ht="17" customHeight="1" thickBot="1" x14ac:dyDescent="0.25">
      <c r="A4" s="287"/>
      <c r="B4" s="14" t="s">
        <v>44</v>
      </c>
      <c r="C4" s="294">
        <f>'0. Dashboard'!I12</f>
        <v>2021</v>
      </c>
      <c r="D4" s="214"/>
    </row>
    <row r="5" spans="1:5" x14ac:dyDescent="0.2">
      <c r="A5" s="287"/>
      <c r="B5" s="13"/>
      <c r="C5" s="306"/>
      <c r="D5" s="287"/>
    </row>
    <row r="6" spans="1:5" x14ac:dyDescent="0.2">
      <c r="A6" s="287"/>
      <c r="B6" s="13"/>
      <c r="C6" s="306"/>
      <c r="D6" s="287"/>
    </row>
    <row r="7" spans="1:5" x14ac:dyDescent="0.2">
      <c r="A7" s="287"/>
    </row>
    <row r="8" spans="1:5" ht="17" customHeight="1" thickBot="1" x14ac:dyDescent="0.25">
      <c r="A8" s="287"/>
      <c r="D8" s="10"/>
    </row>
    <row r="9" spans="1:5" ht="17" customHeight="1" thickBot="1" x14ac:dyDescent="0.25">
      <c r="A9" s="287"/>
      <c r="B9" s="299" t="s">
        <v>129</v>
      </c>
      <c r="C9" s="287"/>
      <c r="D9" s="162">
        <f>D11+D13</f>
        <v>0</v>
      </c>
    </row>
    <row r="10" spans="1:5" ht="17" customHeight="1" thickBot="1" x14ac:dyDescent="0.25">
      <c r="A10" s="287"/>
      <c r="B10" s="300" t="s">
        <v>130</v>
      </c>
      <c r="C10" s="287"/>
      <c r="D10" s="163"/>
    </row>
    <row r="11" spans="1:5" ht="17" customHeight="1" thickBot="1" x14ac:dyDescent="0.25">
      <c r="A11" s="287"/>
      <c r="B11" s="299" t="s">
        <v>131</v>
      </c>
      <c r="C11" s="287"/>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87"/>
      <c r="B12" s="300" t="s">
        <v>132</v>
      </c>
      <c r="C12" s="287"/>
      <c r="D12" s="163"/>
    </row>
    <row r="13" spans="1:5" ht="17" customHeight="1" thickBot="1" x14ac:dyDescent="0.25">
      <c r="A13" s="287"/>
      <c r="B13" s="299" t="s">
        <v>133</v>
      </c>
      <c r="C13" s="287"/>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87"/>
      <c r="B14" s="300" t="s">
        <v>132</v>
      </c>
      <c r="C14" s="287"/>
      <c r="D14" s="10"/>
    </row>
    <row r="15" spans="1:5" ht="17" customHeight="1" thickBot="1" x14ac:dyDescent="0.25">
      <c r="A15" s="287"/>
      <c r="D15" s="10"/>
    </row>
    <row r="16" spans="1:5" ht="17" customHeight="1" thickBot="1" x14ac:dyDescent="0.25">
      <c r="A16" s="287"/>
      <c r="B16" s="301" t="s">
        <v>134</v>
      </c>
      <c r="C16" s="287"/>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87"/>
      <c r="D17" s="10"/>
    </row>
    <row r="18" spans="1:4" ht="17" customHeight="1" thickBot="1" x14ac:dyDescent="0.25">
      <c r="A18" s="287"/>
      <c r="B18" s="14" t="s">
        <v>135</v>
      </c>
      <c r="D18" s="10"/>
    </row>
    <row r="19" spans="1:4" ht="17" customHeight="1" thickBot="1" x14ac:dyDescent="0.25">
      <c r="A19" s="287"/>
      <c r="B19" s="302" t="s">
        <v>136</v>
      </c>
      <c r="C19" s="287"/>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87"/>
      <c r="B20" s="14" t="s">
        <v>137</v>
      </c>
      <c r="D20" s="10"/>
    </row>
    <row r="21" spans="1:4" ht="17" customHeight="1" thickBot="1" x14ac:dyDescent="0.25">
      <c r="A21" s="287"/>
      <c r="B21" s="310" t="s">
        <v>136</v>
      </c>
      <c r="C21" s="311"/>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138</v>
      </c>
      <c r="C22" s="39"/>
      <c r="D22" s="10"/>
    </row>
    <row r="23" spans="1:4" ht="16" customHeight="1" x14ac:dyDescent="0.2">
      <c r="A23" s="314" t="s">
        <v>139</v>
      </c>
      <c r="B23" s="302" t="s">
        <v>140</v>
      </c>
      <c r="C23" s="287"/>
      <c r="D23" s="40">
        <v>0.33</v>
      </c>
    </row>
    <row r="24" spans="1:4" x14ac:dyDescent="0.2">
      <c r="A24" s="287"/>
      <c r="B24" s="309" t="s">
        <v>141</v>
      </c>
      <c r="C24" s="287"/>
      <c r="D24" s="10"/>
    </row>
    <row r="25" spans="1:4" x14ac:dyDescent="0.2">
      <c r="A25" s="287"/>
      <c r="B25" s="287"/>
      <c r="C25" s="287"/>
      <c r="D25" s="10"/>
    </row>
    <row r="26" spans="1:4" ht="15.75" customHeight="1" x14ac:dyDescent="0.2">
      <c r="A26" s="287"/>
      <c r="B26" s="287"/>
      <c r="C26" s="287"/>
      <c r="D26" s="10"/>
    </row>
    <row r="27" spans="1:4" ht="15.75" customHeight="1" x14ac:dyDescent="0.2">
      <c r="A27" s="287"/>
      <c r="D27" s="10"/>
    </row>
    <row r="28" spans="1:4" ht="15.75" customHeight="1" x14ac:dyDescent="0.2">
      <c r="A28" s="287"/>
      <c r="B28" s="299" t="s">
        <v>142</v>
      </c>
      <c r="C28" s="287"/>
      <c r="D28" s="41">
        <v>1233</v>
      </c>
    </row>
    <row r="29" spans="1:4" ht="15.75" customHeight="1" x14ac:dyDescent="0.2">
      <c r="A29" s="287"/>
      <c r="B29" s="300" t="s">
        <v>143</v>
      </c>
      <c r="C29" s="287"/>
      <c r="D29" s="10"/>
    </row>
    <row r="30" spans="1:4" ht="15.75" customHeight="1" x14ac:dyDescent="0.2">
      <c r="A30" s="287"/>
      <c r="B30" s="299" t="s">
        <v>144</v>
      </c>
      <c r="C30" s="287"/>
      <c r="D30" s="41">
        <v>402</v>
      </c>
    </row>
    <row r="31" spans="1:4" ht="15.75" customHeight="1" x14ac:dyDescent="0.2">
      <c r="A31" s="287"/>
      <c r="B31" s="300" t="s">
        <v>143</v>
      </c>
      <c r="C31" s="287"/>
      <c r="D31" s="10"/>
    </row>
    <row r="32" spans="1:4" x14ac:dyDescent="0.2">
      <c r="B32" s="14"/>
      <c r="C32" s="14"/>
      <c r="D32" s="10"/>
    </row>
    <row r="33" spans="1:4" x14ac:dyDescent="0.2">
      <c r="A33" s="315" t="s">
        <v>93</v>
      </c>
      <c r="B33" s="299" t="s">
        <v>145</v>
      </c>
      <c r="C33" s="287"/>
      <c r="D33" s="42" t="e">
        <f>D16/D9</f>
        <v>#DIV/0!</v>
      </c>
    </row>
    <row r="34" spans="1:4" x14ac:dyDescent="0.2">
      <c r="A34" s="287"/>
      <c r="D34" s="10"/>
    </row>
    <row r="35" spans="1:4" x14ac:dyDescent="0.2">
      <c r="A35" s="287"/>
      <c r="B35" s="299" t="s">
        <v>146</v>
      </c>
      <c r="C35" s="287"/>
      <c r="D35" s="158">
        <f>IF(D19=0,D23*D11,D23*D11)</f>
        <v>0</v>
      </c>
    </row>
    <row r="36" spans="1:4" x14ac:dyDescent="0.2">
      <c r="A36" s="287"/>
      <c r="D36" s="159"/>
    </row>
    <row r="37" spans="1:4" x14ac:dyDescent="0.2">
      <c r="A37" s="287"/>
      <c r="B37" s="299" t="s">
        <v>147</v>
      </c>
      <c r="C37" s="287"/>
      <c r="D37" s="160">
        <f>IF(D21=0,D23*D13,D23*D13)</f>
        <v>0</v>
      </c>
    </row>
    <row r="38" spans="1:4" x14ac:dyDescent="0.2">
      <c r="A38" s="287"/>
      <c r="B38" s="14"/>
      <c r="D38" s="159"/>
    </row>
    <row r="39" spans="1:4" x14ac:dyDescent="0.2">
      <c r="A39" s="287"/>
      <c r="B39" s="14" t="s">
        <v>148</v>
      </c>
      <c r="D39" s="161">
        <f>D35+D37</f>
        <v>0</v>
      </c>
    </row>
    <row r="40" spans="1:4" ht="17" customHeight="1" thickBot="1" x14ac:dyDescent="0.25">
      <c r="A40" s="287"/>
      <c r="D40" s="108"/>
    </row>
    <row r="41" spans="1:4" x14ac:dyDescent="0.2">
      <c r="A41" s="287"/>
      <c r="B41" s="316" t="s">
        <v>149</v>
      </c>
      <c r="C41" s="317"/>
      <c r="D41" s="102">
        <f>(D35*D28)</f>
        <v>0</v>
      </c>
    </row>
    <row r="42" spans="1:4" x14ac:dyDescent="0.2">
      <c r="A42" s="287"/>
      <c r="B42" s="103"/>
      <c r="C42" s="76"/>
      <c r="D42" s="106"/>
    </row>
    <row r="43" spans="1:4" x14ac:dyDescent="0.2">
      <c r="A43" s="287"/>
      <c r="B43" s="313" t="s">
        <v>150</v>
      </c>
      <c r="C43" s="287"/>
      <c r="D43" s="107">
        <f>D37*D30</f>
        <v>0</v>
      </c>
    </row>
    <row r="44" spans="1:4" x14ac:dyDescent="0.2">
      <c r="A44" s="287"/>
      <c r="B44" s="103"/>
      <c r="C44" s="76"/>
      <c r="D44" s="104"/>
    </row>
    <row r="45" spans="1:4" x14ac:dyDescent="0.2">
      <c r="A45" s="287"/>
      <c r="B45" s="313" t="s">
        <v>151</v>
      </c>
      <c r="C45" s="287"/>
      <c r="D45" s="107">
        <f>D41+D43</f>
        <v>0</v>
      </c>
    </row>
    <row r="46" spans="1:4" ht="17" customHeight="1" thickBot="1" x14ac:dyDescent="0.25">
      <c r="A46" s="287"/>
      <c r="B46" s="307" t="s">
        <v>34</v>
      </c>
      <c r="C46" s="308"/>
      <c r="D46" s="105" t="e">
        <f>D45/D16</f>
        <v>#DIV/0!</v>
      </c>
    </row>
    <row r="47" spans="1:4" x14ac:dyDescent="0.2">
      <c r="D47" s="10"/>
    </row>
    <row r="48" spans="1:4" x14ac:dyDescent="0.2">
      <c r="B48" t="s">
        <v>152</v>
      </c>
      <c r="D48" s="10"/>
    </row>
    <row r="49" spans="2:4" x14ac:dyDescent="0.2">
      <c r="B49" t="s">
        <v>153</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1000"/>
  <sheetViews>
    <sheetView tabSelected="1" zoomScale="85" workbookViewId="0">
      <pane xSplit="2" ySplit="1" topLeftCell="BE2" activePane="bottomRight" state="frozen"/>
      <selection activeCell="A59" sqref="A59"/>
      <selection pane="topRight" activeCell="A59" sqref="A59"/>
      <selection pane="bottomLeft" activeCell="A59" sqref="A59"/>
      <selection pane="bottomRight" activeCell="BE1" sqref="BE1"/>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s>
  <sheetData>
    <row r="1" spans="1:62" s="1" customFormat="1" ht="218" customHeight="1" x14ac:dyDescent="0.25">
      <c r="A1" s="2" t="s">
        <v>154</v>
      </c>
      <c r="B1" s="2" t="s">
        <v>1</v>
      </c>
      <c r="C1" s="2" t="s">
        <v>154</v>
      </c>
      <c r="D1" s="2" t="s">
        <v>155</v>
      </c>
      <c r="E1" s="2" t="s">
        <v>156</v>
      </c>
      <c r="F1" s="2" t="s">
        <v>157</v>
      </c>
      <c r="G1" s="2" t="s">
        <v>158</v>
      </c>
      <c r="H1" s="2" t="s">
        <v>159</v>
      </c>
      <c r="I1" s="3" t="s">
        <v>160</v>
      </c>
      <c r="J1" s="3" t="s">
        <v>161</v>
      </c>
      <c r="K1" s="3" t="s">
        <v>162</v>
      </c>
      <c r="L1" s="3" t="s">
        <v>163</v>
      </c>
      <c r="M1" s="3" t="s">
        <v>164</v>
      </c>
      <c r="N1" s="3" t="s">
        <v>165</v>
      </c>
      <c r="O1" s="3" t="s">
        <v>166</v>
      </c>
      <c r="P1" s="3" t="s">
        <v>167</v>
      </c>
      <c r="Q1" s="3" t="s">
        <v>168</v>
      </c>
      <c r="R1" s="3" t="s">
        <v>169</v>
      </c>
      <c r="S1" s="3" t="s">
        <v>170</v>
      </c>
      <c r="T1" s="3" t="s">
        <v>171</v>
      </c>
      <c r="U1" s="3" t="s">
        <v>172</v>
      </c>
      <c r="V1" s="3" t="s">
        <v>173</v>
      </c>
      <c r="W1" s="3" t="s">
        <v>174</v>
      </c>
      <c r="X1" s="3" t="s">
        <v>175</v>
      </c>
      <c r="Y1" s="3" t="s">
        <v>176</v>
      </c>
      <c r="Z1" s="3" t="s">
        <v>177</v>
      </c>
      <c r="AA1" s="3" t="s">
        <v>178</v>
      </c>
      <c r="AB1" s="3" t="s">
        <v>179</v>
      </c>
      <c r="AC1" s="3" t="s">
        <v>180</v>
      </c>
      <c r="AD1" s="3" t="s">
        <v>181</v>
      </c>
      <c r="AE1" s="3" t="s">
        <v>158</v>
      </c>
      <c r="AF1" s="4" t="s">
        <v>182</v>
      </c>
      <c r="AG1" s="4" t="s">
        <v>183</v>
      </c>
      <c r="AH1" s="4" t="s">
        <v>184</v>
      </c>
      <c r="AI1" s="4" t="s">
        <v>185</v>
      </c>
      <c r="AJ1" s="4" t="s">
        <v>186</v>
      </c>
      <c r="AK1" s="4" t="s">
        <v>187</v>
      </c>
      <c r="AL1" s="4" t="s">
        <v>188</v>
      </c>
      <c r="AM1" s="4" t="s">
        <v>189</v>
      </c>
      <c r="AN1" s="4" t="s">
        <v>190</v>
      </c>
      <c r="AO1" s="4" t="s">
        <v>191</v>
      </c>
      <c r="AP1" s="4" t="s">
        <v>192</v>
      </c>
      <c r="AQ1" s="4" t="s">
        <v>193</v>
      </c>
      <c r="AR1" s="4" t="s">
        <v>194</v>
      </c>
      <c r="AS1" s="4" t="s">
        <v>195</v>
      </c>
      <c r="AT1" s="4" t="s">
        <v>196</v>
      </c>
      <c r="AU1" s="4" t="s">
        <v>167</v>
      </c>
      <c r="AV1" s="4" t="s">
        <v>197</v>
      </c>
      <c r="AW1" s="4" t="s">
        <v>198</v>
      </c>
      <c r="AX1" s="4" t="s">
        <v>199</v>
      </c>
      <c r="AY1" s="4" t="s">
        <v>200</v>
      </c>
      <c r="AZ1" s="4" t="s">
        <v>201</v>
      </c>
      <c r="BA1" s="4" t="s">
        <v>202</v>
      </c>
      <c r="BB1" s="4" t="s">
        <v>203</v>
      </c>
      <c r="BC1" s="5" t="s">
        <v>204</v>
      </c>
      <c r="BD1" s="5" t="s">
        <v>205</v>
      </c>
      <c r="BE1" s="1" t="s">
        <v>258</v>
      </c>
      <c r="BF1" s="1" t="s">
        <v>259</v>
      </c>
      <c r="BG1" s="1" t="s">
        <v>260</v>
      </c>
      <c r="BH1" s="1" t="s">
        <v>1044</v>
      </c>
      <c r="BI1" s="1" t="s">
        <v>1045</v>
      </c>
      <c r="BJ1" s="1" t="s">
        <v>1046</v>
      </c>
    </row>
    <row r="2" spans="1:62"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row>
    <row r="3" spans="1:62"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-1.2065407902411484E-2</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row>
    <row r="4" spans="1:62"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-3.131002795625959E-2</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row>
    <row r="5" spans="1:62"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row>
    <row r="6" spans="1:62"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1.29405427602396E-3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row>
    <row r="7" spans="1:62"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10">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8.0139805979441078E-3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row>
    <row r="8" spans="1:62"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10"/>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1.1594479482688078E-2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row>
    <row r="9" spans="1:62"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10"/>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6.409616375102279E-3</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row>
    <row r="10" spans="1:62"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10"/>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row>
    <row r="11" spans="1:62"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10"/>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row>
    <row r="12" spans="1:62"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10"/>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row>
    <row r="13" spans="1:62"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10"/>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row>
    <row r="14" spans="1:62"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10"/>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row>
    <row r="15" spans="1:62"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10"/>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row>
    <row r="16" spans="1:62"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10"/>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row>
    <row r="17" spans="1:62"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10"/>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row>
    <row r="18" spans="1:62"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10"/>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row>
    <row r="19" spans="1:62"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11">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12">V19/AE19</f>
        <v>#N/A</v>
      </c>
      <c r="O19" s="8" t="e">
        <f t="shared" ref="O19:O82" si="13">W19/AE19</f>
        <v>#N/A</v>
      </c>
      <c r="P19" s="8" t="e">
        <f t="shared" ref="P19:P82" si="14">Z19/AE19</f>
        <v>#N/A</v>
      </c>
      <c r="Q19" s="6"/>
      <c r="R19" s="6"/>
      <c r="S19" s="6"/>
      <c r="T19" s="6"/>
      <c r="U19" s="8" t="e">
        <f t="shared" ref="U19:U82" si="15">SUM(N19:T19)</f>
        <v>#N/A</v>
      </c>
      <c r="V19" s="6" t="e">
        <f>VLOOKUP($A19&amp;$B19,'Cleaned Responses'!$1:$82,MATCH(V$1,'Cleaned Responses'!$1:$1,0),FALSE)</f>
        <v>#N/A</v>
      </c>
      <c r="W19" s="6" t="e">
        <f>VLOOKUP($A19&amp;$B19,'Cleaned Responses'!$1:$82,MATCH(W$1,'Cleaned Responses'!$1:$1,0),FALSE)</f>
        <v>#N/A</v>
      </c>
      <c r="X19" s="9" t="e">
        <f t="shared" ref="X19:X82" si="16">W19-Y19</f>
        <v>#N/A</v>
      </c>
      <c r="Y19" s="9" t="e">
        <f t="shared" ref="Y19:Y82" si="17">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18">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row>
    <row r="20" spans="1:62"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11"/>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12"/>
        <v>#N/A</v>
      </c>
      <c r="O20" s="8" t="e">
        <f t="shared" si="13"/>
        <v>#N/A</v>
      </c>
      <c r="P20" s="8" t="e">
        <f t="shared" si="14"/>
        <v>#N/A</v>
      </c>
      <c r="Q20" s="6"/>
      <c r="R20" s="6"/>
      <c r="S20" s="6"/>
      <c r="T20" s="6"/>
      <c r="U20" s="8" t="e">
        <f t="shared" si="15"/>
        <v>#N/A</v>
      </c>
      <c r="V20" s="6" t="e">
        <f>VLOOKUP($A20&amp;$B20,'Cleaned Responses'!$1:$82,MATCH(V$1,'Cleaned Responses'!$1:$1,0),FALSE)</f>
        <v>#N/A</v>
      </c>
      <c r="W20" s="6" t="e">
        <f>VLOOKUP($A20&amp;$B20,'Cleaned Responses'!$1:$82,MATCH(W$1,'Cleaned Responses'!$1:$1,0),FALSE)</f>
        <v>#N/A</v>
      </c>
      <c r="X20" s="9" t="e">
        <f t="shared" si="16"/>
        <v>#N/A</v>
      </c>
      <c r="Y20" s="9" t="e">
        <f t="shared" si="17"/>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18"/>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row>
    <row r="21" spans="1:62"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11"/>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12"/>
        <v>#N/A</v>
      </c>
      <c r="O21" s="8" t="e">
        <f t="shared" si="13"/>
        <v>#N/A</v>
      </c>
      <c r="P21" s="8" t="e">
        <f t="shared" si="14"/>
        <v>#N/A</v>
      </c>
      <c r="Q21" s="6"/>
      <c r="R21" s="6"/>
      <c r="S21" s="6"/>
      <c r="T21" s="6"/>
      <c r="U21" s="8" t="e">
        <f t="shared" si="15"/>
        <v>#N/A</v>
      </c>
      <c r="V21" s="6" t="e">
        <f>VLOOKUP($A21&amp;$B21,'Cleaned Responses'!$1:$82,MATCH(V$1,'Cleaned Responses'!$1:$1,0),FALSE)</f>
        <v>#N/A</v>
      </c>
      <c r="W21" s="6" t="e">
        <f>VLOOKUP($A21&amp;$B21,'Cleaned Responses'!$1:$82,MATCH(W$1,'Cleaned Responses'!$1:$1,0),FALSE)</f>
        <v>#N/A</v>
      </c>
      <c r="X21" s="9" t="e">
        <f t="shared" si="16"/>
        <v>#N/A</v>
      </c>
      <c r="Y21" s="9" t="e">
        <f t="shared" si="17"/>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18"/>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row>
    <row r="22" spans="1:62"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11"/>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12"/>
        <v>#N/A</v>
      </c>
      <c r="O22" s="8" t="e">
        <f t="shared" si="13"/>
        <v>#N/A</v>
      </c>
      <c r="P22" s="8" t="e">
        <f t="shared" si="14"/>
        <v>#N/A</v>
      </c>
      <c r="Q22" s="6"/>
      <c r="R22" s="6"/>
      <c r="S22" s="6"/>
      <c r="T22" s="6"/>
      <c r="U22" s="8" t="e">
        <f t="shared" si="15"/>
        <v>#N/A</v>
      </c>
      <c r="V22" s="6" t="e">
        <f>VLOOKUP($A22&amp;$B22,'Cleaned Responses'!$1:$82,MATCH(V$1,'Cleaned Responses'!$1:$1,0),FALSE)</f>
        <v>#N/A</v>
      </c>
      <c r="W22" s="6" t="e">
        <f>VLOOKUP($A22&amp;$B22,'Cleaned Responses'!$1:$82,MATCH(W$1,'Cleaned Responses'!$1:$1,0),FALSE)</f>
        <v>#N/A</v>
      </c>
      <c r="X22" s="9" t="e">
        <f t="shared" si="16"/>
        <v>#N/A</v>
      </c>
      <c r="Y22" s="9" t="e">
        <f t="shared" si="17"/>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18"/>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row>
    <row r="23" spans="1:62"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11"/>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12"/>
        <v>#N/A</v>
      </c>
      <c r="O23" s="8" t="e">
        <f t="shared" si="13"/>
        <v>#N/A</v>
      </c>
      <c r="P23" s="8" t="e">
        <f t="shared" si="14"/>
        <v>#N/A</v>
      </c>
      <c r="Q23" s="6"/>
      <c r="R23" s="6"/>
      <c r="S23" s="6"/>
      <c r="T23" s="6"/>
      <c r="U23" s="8" t="e">
        <f t="shared" si="15"/>
        <v>#N/A</v>
      </c>
      <c r="V23" s="6" t="e">
        <f>VLOOKUP($A23&amp;$B23,'Cleaned Responses'!$1:$82,MATCH(V$1,'Cleaned Responses'!$1:$1,0),FALSE)</f>
        <v>#N/A</v>
      </c>
      <c r="W23" s="6" t="e">
        <f>VLOOKUP($A23&amp;$B23,'Cleaned Responses'!$1:$82,MATCH(W$1,'Cleaned Responses'!$1:$1,0),FALSE)</f>
        <v>#N/A</v>
      </c>
      <c r="X23" s="9" t="e">
        <f t="shared" si="16"/>
        <v>#N/A</v>
      </c>
      <c r="Y23" s="9" t="e">
        <f t="shared" si="17"/>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18"/>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row>
    <row r="24" spans="1:62"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11"/>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12"/>
        <v>#N/A</v>
      </c>
      <c r="O24" s="8" t="e">
        <f t="shared" si="13"/>
        <v>#N/A</v>
      </c>
      <c r="P24" s="8" t="e">
        <f t="shared" si="14"/>
        <v>#N/A</v>
      </c>
      <c r="Q24" s="6"/>
      <c r="R24" s="6"/>
      <c r="S24" s="6"/>
      <c r="T24" s="6"/>
      <c r="U24" s="8" t="e">
        <f t="shared" si="15"/>
        <v>#N/A</v>
      </c>
      <c r="V24" s="6" t="e">
        <f>VLOOKUP($A24&amp;$B24,'Cleaned Responses'!$1:$82,MATCH(V$1,'Cleaned Responses'!$1:$1,0),FALSE)</f>
        <v>#N/A</v>
      </c>
      <c r="W24" s="6" t="e">
        <f>VLOOKUP($A24&amp;$B24,'Cleaned Responses'!$1:$82,MATCH(W$1,'Cleaned Responses'!$1:$1,0),FALSE)</f>
        <v>#N/A</v>
      </c>
      <c r="X24" s="9" t="e">
        <f t="shared" si="16"/>
        <v>#N/A</v>
      </c>
      <c r="Y24" s="9" t="e">
        <f t="shared" si="17"/>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18"/>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row>
    <row r="25" spans="1:62"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11"/>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12"/>
        <v>#N/A</v>
      </c>
      <c r="O25" s="8" t="e">
        <f t="shared" si="13"/>
        <v>#N/A</v>
      </c>
      <c r="P25" s="8" t="e">
        <f t="shared" si="14"/>
        <v>#N/A</v>
      </c>
      <c r="Q25" s="6"/>
      <c r="R25" s="6"/>
      <c r="S25" s="6"/>
      <c r="T25" s="6"/>
      <c r="U25" s="8" t="e">
        <f t="shared" si="15"/>
        <v>#N/A</v>
      </c>
      <c r="V25" s="6" t="e">
        <f>VLOOKUP($A25&amp;$B25,'Cleaned Responses'!$1:$82,MATCH(V$1,'Cleaned Responses'!$1:$1,0),FALSE)</f>
        <v>#N/A</v>
      </c>
      <c r="W25" s="6" t="e">
        <f>VLOOKUP($A25&amp;$B25,'Cleaned Responses'!$1:$82,MATCH(W$1,'Cleaned Responses'!$1:$1,0),FALSE)</f>
        <v>#N/A</v>
      </c>
      <c r="X25" s="9" t="e">
        <f t="shared" si="16"/>
        <v>#N/A</v>
      </c>
      <c r="Y25" s="9" t="e">
        <f t="shared" si="17"/>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18"/>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row>
    <row r="26" spans="1:62"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11"/>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12"/>
        <v>#N/A</v>
      </c>
      <c r="O26" s="8" t="e">
        <f t="shared" si="13"/>
        <v>#N/A</v>
      </c>
      <c r="P26" s="8" t="e">
        <f t="shared" si="14"/>
        <v>#N/A</v>
      </c>
      <c r="Q26" s="6"/>
      <c r="R26" s="6"/>
      <c r="S26" s="6"/>
      <c r="T26" s="6"/>
      <c r="U26" s="8" t="e">
        <f t="shared" si="15"/>
        <v>#N/A</v>
      </c>
      <c r="V26" s="6" t="e">
        <f>VLOOKUP($A26&amp;$B26,'Cleaned Responses'!$1:$82,MATCH(V$1,'Cleaned Responses'!$1:$1,0),FALSE)</f>
        <v>#N/A</v>
      </c>
      <c r="W26" s="6" t="e">
        <f>VLOOKUP($A26&amp;$B26,'Cleaned Responses'!$1:$82,MATCH(W$1,'Cleaned Responses'!$1:$1,0),FALSE)</f>
        <v>#N/A</v>
      </c>
      <c r="X26" s="9" t="e">
        <f t="shared" si="16"/>
        <v>#N/A</v>
      </c>
      <c r="Y26" s="9" t="e">
        <f t="shared" si="17"/>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18"/>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row>
    <row r="27" spans="1:62"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11"/>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12"/>
        <v>#N/A</v>
      </c>
      <c r="O27" s="8" t="e">
        <f t="shared" si="13"/>
        <v>#N/A</v>
      </c>
      <c r="P27" s="8" t="e">
        <f t="shared" si="14"/>
        <v>#N/A</v>
      </c>
      <c r="Q27" s="6"/>
      <c r="R27" s="6"/>
      <c r="S27" s="6"/>
      <c r="T27" s="6"/>
      <c r="U27" s="8" t="e">
        <f t="shared" si="15"/>
        <v>#N/A</v>
      </c>
      <c r="V27" s="6" t="e">
        <f>VLOOKUP($A27&amp;$B27,'Cleaned Responses'!$1:$82,MATCH(V$1,'Cleaned Responses'!$1:$1,0),FALSE)</f>
        <v>#N/A</v>
      </c>
      <c r="W27" s="6" t="e">
        <f>VLOOKUP($A27&amp;$B27,'Cleaned Responses'!$1:$82,MATCH(W$1,'Cleaned Responses'!$1:$1,0),FALSE)</f>
        <v>#N/A</v>
      </c>
      <c r="X27" s="9" t="e">
        <f t="shared" si="16"/>
        <v>#N/A</v>
      </c>
      <c r="Y27" s="9" t="e">
        <f t="shared" si="17"/>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18"/>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row>
    <row r="28" spans="1:62"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11"/>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12"/>
        <v>#N/A</v>
      </c>
      <c r="O28" s="8" t="e">
        <f t="shared" si="13"/>
        <v>#N/A</v>
      </c>
      <c r="P28" s="8" t="e">
        <f t="shared" si="14"/>
        <v>#N/A</v>
      </c>
      <c r="Q28" s="6"/>
      <c r="R28" s="6"/>
      <c r="S28" s="6"/>
      <c r="T28" s="6"/>
      <c r="U28" s="8" t="e">
        <f t="shared" si="15"/>
        <v>#N/A</v>
      </c>
      <c r="V28" s="6" t="e">
        <f>VLOOKUP($A28&amp;$B28,'Cleaned Responses'!$1:$82,MATCH(V$1,'Cleaned Responses'!$1:$1,0),FALSE)</f>
        <v>#N/A</v>
      </c>
      <c r="W28" s="6" t="e">
        <f>VLOOKUP($A28&amp;$B28,'Cleaned Responses'!$1:$82,MATCH(W$1,'Cleaned Responses'!$1:$1,0),FALSE)</f>
        <v>#N/A</v>
      </c>
      <c r="X28" s="9" t="e">
        <f t="shared" si="16"/>
        <v>#N/A</v>
      </c>
      <c r="Y28" s="9" t="e">
        <f t="shared" si="17"/>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18"/>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row>
    <row r="29" spans="1:62"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11"/>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12"/>
        <v>#N/A</v>
      </c>
      <c r="O29" s="8" t="e">
        <f t="shared" si="13"/>
        <v>#N/A</v>
      </c>
      <c r="P29" s="8" t="e">
        <f t="shared" si="14"/>
        <v>#N/A</v>
      </c>
      <c r="Q29" s="6"/>
      <c r="R29" s="6"/>
      <c r="S29" s="6"/>
      <c r="T29" s="6"/>
      <c r="U29" s="8" t="e">
        <f t="shared" si="15"/>
        <v>#N/A</v>
      </c>
      <c r="V29" s="6" t="e">
        <f>VLOOKUP($A29&amp;$B29,'Cleaned Responses'!$1:$82,MATCH(V$1,'Cleaned Responses'!$1:$1,0),FALSE)</f>
        <v>#N/A</v>
      </c>
      <c r="W29" s="6" t="e">
        <f>VLOOKUP($A29&amp;$B29,'Cleaned Responses'!$1:$82,MATCH(W$1,'Cleaned Responses'!$1:$1,0),FALSE)</f>
        <v>#N/A</v>
      </c>
      <c r="X29" s="9" t="e">
        <f t="shared" si="16"/>
        <v>#N/A</v>
      </c>
      <c r="Y29" s="9" t="e">
        <f t="shared" si="17"/>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18"/>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row>
    <row r="30" spans="1:62"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11"/>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12"/>
        <v>#N/A</v>
      </c>
      <c r="O30" s="8" t="e">
        <f t="shared" si="13"/>
        <v>#N/A</v>
      </c>
      <c r="P30" s="8" t="e">
        <f t="shared" si="14"/>
        <v>#N/A</v>
      </c>
      <c r="Q30" s="6"/>
      <c r="R30" s="6"/>
      <c r="S30" s="6"/>
      <c r="T30" s="6"/>
      <c r="U30" s="8" t="e">
        <f t="shared" si="15"/>
        <v>#N/A</v>
      </c>
      <c r="V30" s="6" t="e">
        <f>VLOOKUP($A30&amp;$B30,'Cleaned Responses'!$1:$82,MATCH(V$1,'Cleaned Responses'!$1:$1,0),FALSE)</f>
        <v>#N/A</v>
      </c>
      <c r="W30" s="6" t="e">
        <f>VLOOKUP($A30&amp;$B30,'Cleaned Responses'!$1:$82,MATCH(W$1,'Cleaned Responses'!$1:$1,0),FALSE)</f>
        <v>#N/A</v>
      </c>
      <c r="X30" s="9" t="e">
        <f t="shared" si="16"/>
        <v>#N/A</v>
      </c>
      <c r="Y30" s="9" t="e">
        <f t="shared" si="17"/>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18"/>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row>
    <row r="31" spans="1:62"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11"/>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12"/>
        <v>#N/A</v>
      </c>
      <c r="O31" s="8" t="e">
        <f t="shared" si="13"/>
        <v>#N/A</v>
      </c>
      <c r="P31" s="8" t="e">
        <f t="shared" si="14"/>
        <v>#N/A</v>
      </c>
      <c r="Q31" s="6"/>
      <c r="R31" s="6"/>
      <c r="S31" s="6"/>
      <c r="T31" s="6"/>
      <c r="U31" s="8" t="e">
        <f t="shared" si="15"/>
        <v>#N/A</v>
      </c>
      <c r="V31" s="6" t="e">
        <f>VLOOKUP($A31&amp;$B31,'Cleaned Responses'!$1:$82,MATCH(V$1,'Cleaned Responses'!$1:$1,0),FALSE)</f>
        <v>#N/A</v>
      </c>
      <c r="W31" s="6" t="e">
        <f>VLOOKUP($A31&amp;$B31,'Cleaned Responses'!$1:$82,MATCH(W$1,'Cleaned Responses'!$1:$1,0),FALSE)</f>
        <v>#N/A</v>
      </c>
      <c r="X31" s="9" t="e">
        <f t="shared" si="16"/>
        <v>#N/A</v>
      </c>
      <c r="Y31" s="9" t="e">
        <f t="shared" si="17"/>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18"/>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row>
    <row r="32" spans="1:62"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11"/>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12"/>
        <v>#N/A</v>
      </c>
      <c r="O32" s="8" t="e">
        <f t="shared" si="13"/>
        <v>#N/A</v>
      </c>
      <c r="P32" s="8" t="e">
        <f t="shared" si="14"/>
        <v>#N/A</v>
      </c>
      <c r="Q32" s="6"/>
      <c r="R32" s="6"/>
      <c r="S32" s="6"/>
      <c r="T32" s="6"/>
      <c r="U32" s="8" t="e">
        <f t="shared" si="15"/>
        <v>#N/A</v>
      </c>
      <c r="V32" s="6" t="e">
        <f>VLOOKUP($A32&amp;$B32,'Cleaned Responses'!$1:$82,MATCH(V$1,'Cleaned Responses'!$1:$1,0),FALSE)</f>
        <v>#N/A</v>
      </c>
      <c r="W32" s="6" t="e">
        <f>VLOOKUP($A32&amp;$B32,'Cleaned Responses'!$1:$82,MATCH(W$1,'Cleaned Responses'!$1:$1,0),FALSE)</f>
        <v>#N/A</v>
      </c>
      <c r="X32" s="9" t="e">
        <f t="shared" si="16"/>
        <v>#N/A</v>
      </c>
      <c r="Y32" s="9" t="e">
        <f t="shared" si="17"/>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18"/>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row>
    <row r="33" spans="1:62"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11"/>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12"/>
        <v>#N/A</v>
      </c>
      <c r="O33" s="8" t="e">
        <f t="shared" si="13"/>
        <v>#N/A</v>
      </c>
      <c r="P33" s="8" t="e">
        <f t="shared" si="14"/>
        <v>#N/A</v>
      </c>
      <c r="Q33" s="6"/>
      <c r="R33" s="6"/>
      <c r="S33" s="6"/>
      <c r="T33" s="6"/>
      <c r="U33" s="8" t="e">
        <f t="shared" si="15"/>
        <v>#N/A</v>
      </c>
      <c r="V33" s="6" t="e">
        <f>VLOOKUP($A33&amp;$B33,'Cleaned Responses'!$1:$82,MATCH(V$1,'Cleaned Responses'!$1:$1,0),FALSE)</f>
        <v>#N/A</v>
      </c>
      <c r="W33" s="6" t="e">
        <f>VLOOKUP($A33&amp;$B33,'Cleaned Responses'!$1:$82,MATCH(W$1,'Cleaned Responses'!$1:$1,0),FALSE)</f>
        <v>#N/A</v>
      </c>
      <c r="X33" s="9" t="e">
        <f t="shared" si="16"/>
        <v>#N/A</v>
      </c>
      <c r="Y33" s="9" t="e">
        <f t="shared" si="17"/>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18"/>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row>
    <row r="34" spans="1:62"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11"/>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12"/>
        <v>#N/A</v>
      </c>
      <c r="O34" s="8" t="e">
        <f t="shared" si="13"/>
        <v>#N/A</v>
      </c>
      <c r="P34" s="8" t="e">
        <f t="shared" si="14"/>
        <v>#N/A</v>
      </c>
      <c r="Q34" s="6"/>
      <c r="R34" s="6"/>
      <c r="S34" s="6"/>
      <c r="T34" s="6"/>
      <c r="U34" s="8" t="e">
        <f t="shared" si="15"/>
        <v>#N/A</v>
      </c>
      <c r="V34" s="6" t="e">
        <f>VLOOKUP($A34&amp;$B34,'Cleaned Responses'!$1:$82,MATCH(V$1,'Cleaned Responses'!$1:$1,0),FALSE)</f>
        <v>#N/A</v>
      </c>
      <c r="W34" s="6" t="e">
        <f>VLOOKUP($A34&amp;$B34,'Cleaned Responses'!$1:$82,MATCH(W$1,'Cleaned Responses'!$1:$1,0),FALSE)</f>
        <v>#N/A</v>
      </c>
      <c r="X34" s="9" t="e">
        <f t="shared" si="16"/>
        <v>#N/A</v>
      </c>
      <c r="Y34" s="9" t="e">
        <f t="shared" si="17"/>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18"/>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row>
    <row r="35" spans="1:62"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11"/>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12"/>
        <v>#N/A</v>
      </c>
      <c r="O35" s="8" t="e">
        <f t="shared" si="13"/>
        <v>#N/A</v>
      </c>
      <c r="P35" s="8" t="e">
        <f t="shared" si="14"/>
        <v>#N/A</v>
      </c>
      <c r="Q35" s="6"/>
      <c r="R35" s="6"/>
      <c r="S35" s="6"/>
      <c r="T35" s="6"/>
      <c r="U35" s="8" t="e">
        <f t="shared" si="15"/>
        <v>#N/A</v>
      </c>
      <c r="V35" s="6" t="e">
        <f>VLOOKUP($A35&amp;$B35,'Cleaned Responses'!$1:$82,MATCH(V$1,'Cleaned Responses'!$1:$1,0),FALSE)</f>
        <v>#N/A</v>
      </c>
      <c r="W35" s="6" t="e">
        <f>VLOOKUP($A35&amp;$B35,'Cleaned Responses'!$1:$82,MATCH(W$1,'Cleaned Responses'!$1:$1,0),FALSE)</f>
        <v>#N/A</v>
      </c>
      <c r="X35" s="9" t="e">
        <f t="shared" si="16"/>
        <v>#N/A</v>
      </c>
      <c r="Y35" s="9" t="e">
        <f t="shared" si="17"/>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18"/>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row>
    <row r="36" spans="1:62"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11"/>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12"/>
        <v>#N/A</v>
      </c>
      <c r="O36" s="8" t="e">
        <f t="shared" si="13"/>
        <v>#N/A</v>
      </c>
      <c r="P36" s="8" t="e">
        <f t="shared" si="14"/>
        <v>#N/A</v>
      </c>
      <c r="Q36" s="6"/>
      <c r="R36" s="6"/>
      <c r="S36" s="6"/>
      <c r="T36" s="6"/>
      <c r="U36" s="8" t="e">
        <f t="shared" si="15"/>
        <v>#N/A</v>
      </c>
      <c r="V36" s="6" t="e">
        <f>VLOOKUP($A36&amp;$B36,'Cleaned Responses'!$1:$82,MATCH(V$1,'Cleaned Responses'!$1:$1,0),FALSE)</f>
        <v>#N/A</v>
      </c>
      <c r="W36" s="6" t="e">
        <f>VLOOKUP($A36&amp;$B36,'Cleaned Responses'!$1:$82,MATCH(W$1,'Cleaned Responses'!$1:$1,0),FALSE)</f>
        <v>#N/A</v>
      </c>
      <c r="X36" s="9" t="e">
        <f t="shared" si="16"/>
        <v>#N/A</v>
      </c>
      <c r="Y36" s="9" t="e">
        <f t="shared" si="17"/>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18"/>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row>
    <row r="37" spans="1:62"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11"/>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12"/>
        <v>#N/A</v>
      </c>
      <c r="O37" s="8" t="e">
        <f t="shared" si="13"/>
        <v>#N/A</v>
      </c>
      <c r="P37" s="8" t="e">
        <f t="shared" si="14"/>
        <v>#N/A</v>
      </c>
      <c r="Q37" s="6"/>
      <c r="R37" s="6"/>
      <c r="S37" s="6"/>
      <c r="T37" s="6"/>
      <c r="U37" s="8" t="e">
        <f t="shared" si="15"/>
        <v>#N/A</v>
      </c>
      <c r="V37" s="6" t="e">
        <f>VLOOKUP($A37&amp;$B37,'Cleaned Responses'!$1:$82,MATCH(V$1,'Cleaned Responses'!$1:$1,0),FALSE)</f>
        <v>#N/A</v>
      </c>
      <c r="W37" s="6" t="e">
        <f>VLOOKUP($A37&amp;$B37,'Cleaned Responses'!$1:$82,MATCH(W$1,'Cleaned Responses'!$1:$1,0),FALSE)</f>
        <v>#N/A</v>
      </c>
      <c r="X37" s="9" t="e">
        <f t="shared" si="16"/>
        <v>#N/A</v>
      </c>
      <c r="Y37" s="9" t="e">
        <f t="shared" si="17"/>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18"/>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row>
    <row r="38" spans="1:62"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11"/>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12"/>
        <v>#N/A</v>
      </c>
      <c r="O38" s="8" t="e">
        <f t="shared" si="13"/>
        <v>#N/A</v>
      </c>
      <c r="P38" s="8" t="e">
        <f t="shared" si="14"/>
        <v>#N/A</v>
      </c>
      <c r="Q38" s="6"/>
      <c r="R38" s="6"/>
      <c r="S38" s="6"/>
      <c r="T38" s="6"/>
      <c r="U38" s="8" t="e">
        <f t="shared" si="15"/>
        <v>#N/A</v>
      </c>
      <c r="V38" s="6" t="e">
        <f>VLOOKUP($A38&amp;$B38,'Cleaned Responses'!$1:$82,MATCH(V$1,'Cleaned Responses'!$1:$1,0),FALSE)</f>
        <v>#N/A</v>
      </c>
      <c r="W38" s="6" t="e">
        <f>VLOOKUP($A38&amp;$B38,'Cleaned Responses'!$1:$82,MATCH(W$1,'Cleaned Responses'!$1:$1,0),FALSE)</f>
        <v>#N/A</v>
      </c>
      <c r="X38" s="9" t="e">
        <f t="shared" si="16"/>
        <v>#N/A</v>
      </c>
      <c r="Y38" s="9" t="e">
        <f t="shared" si="17"/>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18"/>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row>
    <row r="39" spans="1:62"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11"/>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12"/>
        <v>#N/A</v>
      </c>
      <c r="O39" s="8" t="e">
        <f t="shared" si="13"/>
        <v>#N/A</v>
      </c>
      <c r="P39" s="8" t="e">
        <f t="shared" si="14"/>
        <v>#N/A</v>
      </c>
      <c r="Q39" s="6"/>
      <c r="R39" s="6"/>
      <c r="S39" s="6"/>
      <c r="T39" s="6"/>
      <c r="U39" s="8" t="e">
        <f t="shared" si="15"/>
        <v>#N/A</v>
      </c>
      <c r="V39" s="6" t="e">
        <f>VLOOKUP($A39&amp;$B39,'Cleaned Responses'!$1:$82,MATCH(V$1,'Cleaned Responses'!$1:$1,0),FALSE)</f>
        <v>#N/A</v>
      </c>
      <c r="W39" s="6" t="e">
        <f>VLOOKUP($A39&amp;$B39,'Cleaned Responses'!$1:$82,MATCH(W$1,'Cleaned Responses'!$1:$1,0),FALSE)</f>
        <v>#N/A</v>
      </c>
      <c r="X39" s="9" t="e">
        <f t="shared" si="16"/>
        <v>#N/A</v>
      </c>
      <c r="Y39" s="9" t="e">
        <f t="shared" si="17"/>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18"/>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row>
    <row r="40" spans="1:62"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11"/>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12"/>
        <v>#N/A</v>
      </c>
      <c r="O40" s="8" t="e">
        <f t="shared" si="13"/>
        <v>#N/A</v>
      </c>
      <c r="P40" s="8" t="e">
        <f t="shared" si="14"/>
        <v>#N/A</v>
      </c>
      <c r="Q40" s="6"/>
      <c r="R40" s="6"/>
      <c r="S40" s="6"/>
      <c r="T40" s="6"/>
      <c r="U40" s="8" t="e">
        <f t="shared" si="15"/>
        <v>#N/A</v>
      </c>
      <c r="V40" s="6" t="e">
        <f>VLOOKUP($A40&amp;$B40,'Cleaned Responses'!$1:$82,MATCH(V$1,'Cleaned Responses'!$1:$1,0),FALSE)</f>
        <v>#N/A</v>
      </c>
      <c r="W40" s="6" t="e">
        <f>VLOOKUP($A40&amp;$B40,'Cleaned Responses'!$1:$82,MATCH(W$1,'Cleaned Responses'!$1:$1,0),FALSE)</f>
        <v>#N/A</v>
      </c>
      <c r="X40" s="9" t="e">
        <f t="shared" si="16"/>
        <v>#N/A</v>
      </c>
      <c r="Y40" s="9" t="e">
        <f t="shared" si="17"/>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18"/>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row>
    <row r="41" spans="1:62"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11"/>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12"/>
        <v>#N/A</v>
      </c>
      <c r="O41" s="8" t="e">
        <f t="shared" si="13"/>
        <v>#N/A</v>
      </c>
      <c r="P41" s="8" t="e">
        <f t="shared" si="14"/>
        <v>#N/A</v>
      </c>
      <c r="Q41" s="6"/>
      <c r="R41" s="6"/>
      <c r="S41" s="6"/>
      <c r="T41" s="6"/>
      <c r="U41" s="8" t="e">
        <f t="shared" si="15"/>
        <v>#N/A</v>
      </c>
      <c r="V41" s="6" t="e">
        <f>VLOOKUP($A41&amp;$B41,'Cleaned Responses'!$1:$82,MATCH(V$1,'Cleaned Responses'!$1:$1,0),FALSE)</f>
        <v>#N/A</v>
      </c>
      <c r="W41" s="6" t="e">
        <f>VLOOKUP($A41&amp;$B41,'Cleaned Responses'!$1:$82,MATCH(W$1,'Cleaned Responses'!$1:$1,0),FALSE)</f>
        <v>#N/A</v>
      </c>
      <c r="X41" s="9" t="e">
        <f t="shared" si="16"/>
        <v>#N/A</v>
      </c>
      <c r="Y41" s="9" t="e">
        <f t="shared" si="17"/>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18"/>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row>
    <row r="42" spans="1:62"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11"/>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12"/>
        <v>#N/A</v>
      </c>
      <c r="O42" s="8" t="e">
        <f t="shared" si="13"/>
        <v>#N/A</v>
      </c>
      <c r="P42" s="8" t="e">
        <f t="shared" si="14"/>
        <v>#N/A</v>
      </c>
      <c r="Q42" s="6"/>
      <c r="R42" s="6"/>
      <c r="S42" s="6"/>
      <c r="T42" s="6"/>
      <c r="U42" s="8" t="e">
        <f t="shared" si="15"/>
        <v>#N/A</v>
      </c>
      <c r="V42" s="6" t="e">
        <f>VLOOKUP($A42&amp;$B42,'Cleaned Responses'!$1:$82,MATCH(V$1,'Cleaned Responses'!$1:$1,0),FALSE)</f>
        <v>#N/A</v>
      </c>
      <c r="W42" s="6" t="e">
        <f>VLOOKUP($A42&amp;$B42,'Cleaned Responses'!$1:$82,MATCH(W$1,'Cleaned Responses'!$1:$1,0),FALSE)</f>
        <v>#N/A</v>
      </c>
      <c r="X42" s="9" t="e">
        <f t="shared" si="16"/>
        <v>#N/A</v>
      </c>
      <c r="Y42" s="9" t="e">
        <f t="shared" si="17"/>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18"/>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row>
    <row r="43" spans="1:62"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11"/>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12"/>
        <v>#N/A</v>
      </c>
      <c r="O43" s="8" t="e">
        <f t="shared" si="13"/>
        <v>#N/A</v>
      </c>
      <c r="P43" s="8" t="e">
        <f t="shared" si="14"/>
        <v>#N/A</v>
      </c>
      <c r="Q43" s="6"/>
      <c r="R43" s="6"/>
      <c r="S43" s="6"/>
      <c r="T43" s="6"/>
      <c r="U43" s="8" t="e">
        <f t="shared" si="15"/>
        <v>#N/A</v>
      </c>
      <c r="V43" s="6" t="e">
        <f>VLOOKUP($A43&amp;$B43,'Cleaned Responses'!$1:$82,MATCH(V$1,'Cleaned Responses'!$1:$1,0),FALSE)</f>
        <v>#N/A</v>
      </c>
      <c r="W43" s="6" t="e">
        <f>VLOOKUP($A43&amp;$B43,'Cleaned Responses'!$1:$82,MATCH(W$1,'Cleaned Responses'!$1:$1,0),FALSE)</f>
        <v>#N/A</v>
      </c>
      <c r="X43" s="9" t="e">
        <f t="shared" si="16"/>
        <v>#N/A</v>
      </c>
      <c r="Y43" s="9" t="e">
        <f t="shared" si="17"/>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18"/>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row>
    <row r="44" spans="1:62"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11"/>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12"/>
        <v>#N/A</v>
      </c>
      <c r="O44" s="8" t="e">
        <f t="shared" si="13"/>
        <v>#N/A</v>
      </c>
      <c r="P44" s="8" t="e">
        <f t="shared" si="14"/>
        <v>#N/A</v>
      </c>
      <c r="Q44" s="6"/>
      <c r="R44" s="6"/>
      <c r="S44" s="6"/>
      <c r="T44" s="6"/>
      <c r="U44" s="8" t="e">
        <f t="shared" si="15"/>
        <v>#N/A</v>
      </c>
      <c r="V44" s="6" t="e">
        <f>VLOOKUP($A44&amp;$B44,'Cleaned Responses'!$1:$82,MATCH(V$1,'Cleaned Responses'!$1:$1,0),FALSE)</f>
        <v>#N/A</v>
      </c>
      <c r="W44" s="6" t="e">
        <f>VLOOKUP($A44&amp;$B44,'Cleaned Responses'!$1:$82,MATCH(W$1,'Cleaned Responses'!$1:$1,0),FALSE)</f>
        <v>#N/A</v>
      </c>
      <c r="X44" s="9" t="e">
        <f t="shared" si="16"/>
        <v>#N/A</v>
      </c>
      <c r="Y44" s="9" t="e">
        <f t="shared" si="17"/>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18"/>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row>
    <row r="45" spans="1:62"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11"/>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12"/>
        <v>#N/A</v>
      </c>
      <c r="O45" s="8" t="e">
        <f t="shared" si="13"/>
        <v>#N/A</v>
      </c>
      <c r="P45" s="8" t="e">
        <f t="shared" si="14"/>
        <v>#N/A</v>
      </c>
      <c r="Q45" s="6"/>
      <c r="R45" s="6"/>
      <c r="S45" s="6"/>
      <c r="T45" s="6"/>
      <c r="U45" s="8" t="e">
        <f t="shared" si="15"/>
        <v>#N/A</v>
      </c>
      <c r="V45" s="6" t="e">
        <f>VLOOKUP($A45&amp;$B45,'Cleaned Responses'!$1:$82,MATCH(V$1,'Cleaned Responses'!$1:$1,0),FALSE)</f>
        <v>#N/A</v>
      </c>
      <c r="W45" s="6" t="e">
        <f>VLOOKUP($A45&amp;$B45,'Cleaned Responses'!$1:$82,MATCH(W$1,'Cleaned Responses'!$1:$1,0),FALSE)</f>
        <v>#N/A</v>
      </c>
      <c r="X45" s="9" t="e">
        <f t="shared" si="16"/>
        <v>#N/A</v>
      </c>
      <c r="Y45" s="9" t="e">
        <f t="shared" si="17"/>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18"/>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row>
    <row r="46" spans="1:62"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11"/>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12"/>
        <v>#N/A</v>
      </c>
      <c r="O46" s="8" t="e">
        <f t="shared" si="13"/>
        <v>#N/A</v>
      </c>
      <c r="P46" s="8" t="e">
        <f t="shared" si="14"/>
        <v>#N/A</v>
      </c>
      <c r="Q46" s="6"/>
      <c r="R46" s="6"/>
      <c r="S46" s="6"/>
      <c r="T46" s="6"/>
      <c r="U46" s="8" t="e">
        <f t="shared" si="15"/>
        <v>#N/A</v>
      </c>
      <c r="V46" s="6" t="e">
        <f>VLOOKUP($A46&amp;$B46,'Cleaned Responses'!$1:$82,MATCH(V$1,'Cleaned Responses'!$1:$1,0),FALSE)</f>
        <v>#N/A</v>
      </c>
      <c r="W46" s="6" t="e">
        <f>VLOOKUP($A46&amp;$B46,'Cleaned Responses'!$1:$82,MATCH(W$1,'Cleaned Responses'!$1:$1,0),FALSE)</f>
        <v>#N/A</v>
      </c>
      <c r="X46" s="9" t="e">
        <f t="shared" si="16"/>
        <v>#N/A</v>
      </c>
      <c r="Y46" s="9" t="e">
        <f t="shared" si="17"/>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18"/>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row>
    <row r="47" spans="1:62"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11"/>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12"/>
        <v>#N/A</v>
      </c>
      <c r="O47" s="8" t="e">
        <f t="shared" si="13"/>
        <v>#N/A</v>
      </c>
      <c r="P47" s="8" t="e">
        <f t="shared" si="14"/>
        <v>#N/A</v>
      </c>
      <c r="Q47" s="6"/>
      <c r="R47" s="6"/>
      <c r="S47" s="6"/>
      <c r="T47" s="6"/>
      <c r="U47" s="8" t="e">
        <f t="shared" si="15"/>
        <v>#N/A</v>
      </c>
      <c r="V47" s="6" t="e">
        <f>VLOOKUP($A47&amp;$B47,'Cleaned Responses'!$1:$82,MATCH(V$1,'Cleaned Responses'!$1:$1,0),FALSE)</f>
        <v>#N/A</v>
      </c>
      <c r="W47" s="6" t="e">
        <f>VLOOKUP($A47&amp;$B47,'Cleaned Responses'!$1:$82,MATCH(W$1,'Cleaned Responses'!$1:$1,0),FALSE)</f>
        <v>#N/A</v>
      </c>
      <c r="X47" s="9" t="e">
        <f t="shared" si="16"/>
        <v>#N/A</v>
      </c>
      <c r="Y47" s="9" t="e">
        <f t="shared" si="17"/>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18"/>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row>
    <row r="48" spans="1:62"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11"/>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12"/>
        <v>#N/A</v>
      </c>
      <c r="O48" s="8" t="e">
        <f t="shared" si="13"/>
        <v>#N/A</v>
      </c>
      <c r="P48" s="8" t="e">
        <f t="shared" si="14"/>
        <v>#N/A</v>
      </c>
      <c r="Q48" s="6"/>
      <c r="R48" s="6"/>
      <c r="S48" s="6"/>
      <c r="T48" s="6"/>
      <c r="U48" s="8" t="e">
        <f t="shared" si="15"/>
        <v>#N/A</v>
      </c>
      <c r="V48" s="6" t="e">
        <f>VLOOKUP($A48&amp;$B48,'Cleaned Responses'!$1:$82,MATCH(V$1,'Cleaned Responses'!$1:$1,0),FALSE)</f>
        <v>#N/A</v>
      </c>
      <c r="W48" s="6" t="e">
        <f>VLOOKUP($A48&amp;$B48,'Cleaned Responses'!$1:$82,MATCH(W$1,'Cleaned Responses'!$1:$1,0),FALSE)</f>
        <v>#N/A</v>
      </c>
      <c r="X48" s="9" t="e">
        <f t="shared" si="16"/>
        <v>#N/A</v>
      </c>
      <c r="Y48" s="9" t="e">
        <f t="shared" si="17"/>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18"/>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row>
    <row r="49" spans="1:62"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11"/>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12"/>
        <v>#N/A</v>
      </c>
      <c r="O49" s="8" t="e">
        <f t="shared" si="13"/>
        <v>#N/A</v>
      </c>
      <c r="P49" s="8" t="e">
        <f t="shared" si="14"/>
        <v>#N/A</v>
      </c>
      <c r="Q49" s="6"/>
      <c r="R49" s="6"/>
      <c r="S49" s="6"/>
      <c r="T49" s="6"/>
      <c r="U49" s="8" t="e">
        <f t="shared" si="15"/>
        <v>#N/A</v>
      </c>
      <c r="V49" s="6" t="e">
        <f>VLOOKUP($A49&amp;$B49,'Cleaned Responses'!$1:$82,MATCH(V$1,'Cleaned Responses'!$1:$1,0),FALSE)</f>
        <v>#N/A</v>
      </c>
      <c r="W49" s="6" t="e">
        <f>VLOOKUP($A49&amp;$B49,'Cleaned Responses'!$1:$82,MATCH(W$1,'Cleaned Responses'!$1:$1,0),FALSE)</f>
        <v>#N/A</v>
      </c>
      <c r="X49" s="9" t="e">
        <f t="shared" si="16"/>
        <v>#N/A</v>
      </c>
      <c r="Y49" s="9" t="e">
        <f t="shared" si="17"/>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18"/>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row>
    <row r="50" spans="1:62"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11"/>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12"/>
        <v>#N/A</v>
      </c>
      <c r="O50" s="8" t="e">
        <f t="shared" si="13"/>
        <v>#N/A</v>
      </c>
      <c r="P50" s="8" t="e">
        <f t="shared" si="14"/>
        <v>#N/A</v>
      </c>
      <c r="Q50" s="6"/>
      <c r="R50" s="6"/>
      <c r="S50" s="6"/>
      <c r="T50" s="6"/>
      <c r="U50" s="8" t="e">
        <f t="shared" si="15"/>
        <v>#N/A</v>
      </c>
      <c r="V50" s="6" t="e">
        <f>VLOOKUP($A50&amp;$B50,'Cleaned Responses'!$1:$82,MATCH(V$1,'Cleaned Responses'!$1:$1,0),FALSE)</f>
        <v>#N/A</v>
      </c>
      <c r="W50" s="6" t="e">
        <f>VLOOKUP($A50&amp;$B50,'Cleaned Responses'!$1:$82,MATCH(W$1,'Cleaned Responses'!$1:$1,0),FALSE)</f>
        <v>#N/A</v>
      </c>
      <c r="X50" s="9" t="e">
        <f t="shared" si="16"/>
        <v>#N/A</v>
      </c>
      <c r="Y50" s="9" t="e">
        <f t="shared" si="17"/>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18"/>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row>
    <row r="51" spans="1:62"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11"/>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12"/>
        <v>#N/A</v>
      </c>
      <c r="O51" s="8" t="e">
        <f t="shared" si="13"/>
        <v>#N/A</v>
      </c>
      <c r="P51" s="8" t="e">
        <f t="shared" si="14"/>
        <v>#N/A</v>
      </c>
      <c r="Q51" s="6"/>
      <c r="R51" s="6"/>
      <c r="S51" s="6"/>
      <c r="T51" s="6"/>
      <c r="U51" s="8" t="e">
        <f t="shared" si="15"/>
        <v>#N/A</v>
      </c>
      <c r="V51" s="6" t="e">
        <f>VLOOKUP($A51&amp;$B51,'Cleaned Responses'!$1:$82,MATCH(V$1,'Cleaned Responses'!$1:$1,0),FALSE)</f>
        <v>#N/A</v>
      </c>
      <c r="W51" s="6" t="e">
        <f>VLOOKUP($A51&amp;$B51,'Cleaned Responses'!$1:$82,MATCH(W$1,'Cleaned Responses'!$1:$1,0),FALSE)</f>
        <v>#N/A</v>
      </c>
      <c r="X51" s="9" t="e">
        <f t="shared" si="16"/>
        <v>#N/A</v>
      </c>
      <c r="Y51" s="9" t="e">
        <f t="shared" si="17"/>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18"/>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row>
    <row r="52" spans="1:62"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11"/>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12"/>
        <v>#N/A</v>
      </c>
      <c r="O52" s="8" t="e">
        <f t="shared" si="13"/>
        <v>#N/A</v>
      </c>
      <c r="P52" s="8" t="e">
        <f t="shared" si="14"/>
        <v>#N/A</v>
      </c>
      <c r="Q52" s="6"/>
      <c r="R52" s="6"/>
      <c r="S52" s="6"/>
      <c r="T52" s="6"/>
      <c r="U52" s="8" t="e">
        <f t="shared" si="15"/>
        <v>#N/A</v>
      </c>
      <c r="V52" s="6" t="e">
        <f>VLOOKUP($A52&amp;$B52,'Cleaned Responses'!$1:$82,MATCH(V$1,'Cleaned Responses'!$1:$1,0),FALSE)</f>
        <v>#N/A</v>
      </c>
      <c r="W52" s="6" t="e">
        <f>VLOOKUP($A52&amp;$B52,'Cleaned Responses'!$1:$82,MATCH(W$1,'Cleaned Responses'!$1:$1,0),FALSE)</f>
        <v>#N/A</v>
      </c>
      <c r="X52" s="9" t="e">
        <f t="shared" si="16"/>
        <v>#N/A</v>
      </c>
      <c r="Y52" s="9" t="e">
        <f t="shared" si="17"/>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18"/>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row>
    <row r="53" spans="1:62"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11"/>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12"/>
        <v>#N/A</v>
      </c>
      <c r="O53" s="8" t="e">
        <f t="shared" si="13"/>
        <v>#N/A</v>
      </c>
      <c r="P53" s="8" t="e">
        <f t="shared" si="14"/>
        <v>#N/A</v>
      </c>
      <c r="Q53" s="6"/>
      <c r="R53" s="6"/>
      <c r="S53" s="6"/>
      <c r="T53" s="6"/>
      <c r="U53" s="8" t="e">
        <f t="shared" si="15"/>
        <v>#N/A</v>
      </c>
      <c r="V53" s="6" t="e">
        <f>VLOOKUP($A53&amp;$B53,'Cleaned Responses'!$1:$82,MATCH(V$1,'Cleaned Responses'!$1:$1,0),FALSE)</f>
        <v>#N/A</v>
      </c>
      <c r="W53" s="6" t="e">
        <f>VLOOKUP($A53&amp;$B53,'Cleaned Responses'!$1:$82,MATCH(W$1,'Cleaned Responses'!$1:$1,0),FALSE)</f>
        <v>#N/A</v>
      </c>
      <c r="X53" s="9" t="e">
        <f t="shared" si="16"/>
        <v>#N/A</v>
      </c>
      <c r="Y53" s="9" t="e">
        <f t="shared" si="17"/>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18"/>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row>
    <row r="54" spans="1:62"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11"/>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12"/>
        <v>#N/A</v>
      </c>
      <c r="O54" s="8" t="e">
        <f t="shared" si="13"/>
        <v>#N/A</v>
      </c>
      <c r="P54" s="8" t="e">
        <f t="shared" si="14"/>
        <v>#N/A</v>
      </c>
      <c r="Q54" s="6"/>
      <c r="R54" s="6"/>
      <c r="S54" s="6"/>
      <c r="T54" s="6"/>
      <c r="U54" s="8" t="e">
        <f t="shared" si="15"/>
        <v>#N/A</v>
      </c>
      <c r="V54" s="6" t="e">
        <f>VLOOKUP($A54&amp;$B54,'Cleaned Responses'!$1:$82,MATCH(V$1,'Cleaned Responses'!$1:$1,0),FALSE)</f>
        <v>#N/A</v>
      </c>
      <c r="W54" s="6" t="e">
        <f>VLOOKUP($A54&amp;$B54,'Cleaned Responses'!$1:$82,MATCH(W$1,'Cleaned Responses'!$1:$1,0),FALSE)</f>
        <v>#N/A</v>
      </c>
      <c r="X54" s="9" t="e">
        <f t="shared" si="16"/>
        <v>#N/A</v>
      </c>
      <c r="Y54" s="9" t="e">
        <f t="shared" si="17"/>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18"/>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row>
    <row r="55" spans="1:62"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11"/>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12"/>
        <v>#N/A</v>
      </c>
      <c r="O55" s="8" t="e">
        <f t="shared" si="13"/>
        <v>#N/A</v>
      </c>
      <c r="P55" s="8" t="e">
        <f t="shared" si="14"/>
        <v>#N/A</v>
      </c>
      <c r="Q55" s="6"/>
      <c r="R55" s="6"/>
      <c r="S55" s="6"/>
      <c r="T55" s="6"/>
      <c r="U55" s="8" t="e">
        <f t="shared" si="15"/>
        <v>#N/A</v>
      </c>
      <c r="V55" s="6" t="e">
        <f>VLOOKUP($A55&amp;$B55,'Cleaned Responses'!$1:$82,MATCH(V$1,'Cleaned Responses'!$1:$1,0),FALSE)</f>
        <v>#N/A</v>
      </c>
      <c r="W55" s="6" t="e">
        <f>VLOOKUP($A55&amp;$B55,'Cleaned Responses'!$1:$82,MATCH(W$1,'Cleaned Responses'!$1:$1,0),FALSE)</f>
        <v>#N/A</v>
      </c>
      <c r="X55" s="9" t="e">
        <f t="shared" si="16"/>
        <v>#N/A</v>
      </c>
      <c r="Y55" s="9" t="e">
        <f t="shared" si="17"/>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18"/>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row>
    <row r="56" spans="1:62"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11"/>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12"/>
        <v>#N/A</v>
      </c>
      <c r="O56" s="8" t="e">
        <f t="shared" si="13"/>
        <v>#N/A</v>
      </c>
      <c r="P56" s="8" t="e">
        <f t="shared" si="14"/>
        <v>#N/A</v>
      </c>
      <c r="Q56" s="6"/>
      <c r="R56" s="6"/>
      <c r="S56" s="6"/>
      <c r="T56" s="6"/>
      <c r="U56" s="8" t="e">
        <f t="shared" si="15"/>
        <v>#N/A</v>
      </c>
      <c r="V56" s="6" t="e">
        <f>VLOOKUP($A56&amp;$B56,'Cleaned Responses'!$1:$82,MATCH(V$1,'Cleaned Responses'!$1:$1,0),FALSE)</f>
        <v>#N/A</v>
      </c>
      <c r="W56" s="6" t="e">
        <f>VLOOKUP($A56&amp;$B56,'Cleaned Responses'!$1:$82,MATCH(W$1,'Cleaned Responses'!$1:$1,0),FALSE)</f>
        <v>#N/A</v>
      </c>
      <c r="X56" s="9" t="e">
        <f t="shared" si="16"/>
        <v>#N/A</v>
      </c>
      <c r="Y56" s="9" t="e">
        <f t="shared" si="17"/>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18"/>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row>
    <row r="57" spans="1:62"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11"/>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12"/>
        <v>#N/A</v>
      </c>
      <c r="O57" s="8" t="e">
        <f t="shared" si="13"/>
        <v>#N/A</v>
      </c>
      <c r="P57" s="8" t="e">
        <f t="shared" si="14"/>
        <v>#N/A</v>
      </c>
      <c r="Q57" s="6"/>
      <c r="R57" s="6"/>
      <c r="S57" s="6"/>
      <c r="T57" s="6"/>
      <c r="U57" s="8" t="e">
        <f t="shared" si="15"/>
        <v>#N/A</v>
      </c>
      <c r="V57" s="6" t="e">
        <f>VLOOKUP($A57&amp;$B57,'Cleaned Responses'!$1:$82,MATCH(V$1,'Cleaned Responses'!$1:$1,0),FALSE)</f>
        <v>#N/A</v>
      </c>
      <c r="W57" s="6" t="e">
        <f>VLOOKUP($A57&amp;$B57,'Cleaned Responses'!$1:$82,MATCH(W$1,'Cleaned Responses'!$1:$1,0),FALSE)</f>
        <v>#N/A</v>
      </c>
      <c r="X57" s="9" t="e">
        <f t="shared" si="16"/>
        <v>#N/A</v>
      </c>
      <c r="Y57" s="9" t="e">
        <f t="shared" si="17"/>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18"/>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row>
    <row r="58" spans="1:62"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11"/>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12"/>
        <v>#N/A</v>
      </c>
      <c r="O58" s="8" t="e">
        <f t="shared" si="13"/>
        <v>#N/A</v>
      </c>
      <c r="P58" s="8" t="e">
        <f t="shared" si="14"/>
        <v>#N/A</v>
      </c>
      <c r="Q58" s="6"/>
      <c r="R58" s="6"/>
      <c r="S58" s="6"/>
      <c r="T58" s="6"/>
      <c r="U58" s="8" t="e">
        <f t="shared" si="15"/>
        <v>#N/A</v>
      </c>
      <c r="V58" s="6" t="e">
        <f>VLOOKUP($A58&amp;$B58,'Cleaned Responses'!$1:$82,MATCH(V$1,'Cleaned Responses'!$1:$1,0),FALSE)</f>
        <v>#N/A</v>
      </c>
      <c r="W58" s="6" t="e">
        <f>VLOOKUP($A58&amp;$B58,'Cleaned Responses'!$1:$82,MATCH(W$1,'Cleaned Responses'!$1:$1,0),FALSE)</f>
        <v>#N/A</v>
      </c>
      <c r="X58" s="9" t="e">
        <f t="shared" si="16"/>
        <v>#N/A</v>
      </c>
      <c r="Y58" s="9" t="e">
        <f t="shared" si="17"/>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18"/>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row>
    <row r="59" spans="1:62"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11"/>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12"/>
        <v>#N/A</v>
      </c>
      <c r="O59" s="8" t="e">
        <f t="shared" si="13"/>
        <v>#N/A</v>
      </c>
      <c r="P59" s="8" t="e">
        <f t="shared" si="14"/>
        <v>#N/A</v>
      </c>
      <c r="Q59" s="6"/>
      <c r="R59" s="6"/>
      <c r="S59" s="6"/>
      <c r="T59" s="6"/>
      <c r="U59" s="8" t="e">
        <f t="shared" si="15"/>
        <v>#N/A</v>
      </c>
      <c r="V59" s="6" t="e">
        <f>VLOOKUP($A59&amp;$B59,'Cleaned Responses'!$1:$82,MATCH(V$1,'Cleaned Responses'!$1:$1,0),FALSE)</f>
        <v>#N/A</v>
      </c>
      <c r="W59" s="6" t="e">
        <f>VLOOKUP($A59&amp;$B59,'Cleaned Responses'!$1:$82,MATCH(W$1,'Cleaned Responses'!$1:$1,0),FALSE)</f>
        <v>#N/A</v>
      </c>
      <c r="X59" s="9" t="e">
        <f t="shared" si="16"/>
        <v>#N/A</v>
      </c>
      <c r="Y59" s="9" t="e">
        <f t="shared" si="17"/>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18"/>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row>
    <row r="60" spans="1:62"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11"/>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12"/>
        <v>#N/A</v>
      </c>
      <c r="O60" s="8" t="e">
        <f t="shared" si="13"/>
        <v>#N/A</v>
      </c>
      <c r="P60" s="8" t="e">
        <f t="shared" si="14"/>
        <v>#N/A</v>
      </c>
      <c r="Q60" s="6"/>
      <c r="R60" s="6"/>
      <c r="S60" s="6"/>
      <c r="T60" s="6"/>
      <c r="U60" s="8" t="e">
        <f t="shared" si="15"/>
        <v>#N/A</v>
      </c>
      <c r="V60" s="6" t="e">
        <f>VLOOKUP($A60&amp;$B60,'Cleaned Responses'!$1:$82,MATCH(V$1,'Cleaned Responses'!$1:$1,0),FALSE)</f>
        <v>#N/A</v>
      </c>
      <c r="W60" s="6" t="e">
        <f>VLOOKUP($A60&amp;$B60,'Cleaned Responses'!$1:$82,MATCH(W$1,'Cleaned Responses'!$1:$1,0),FALSE)</f>
        <v>#N/A</v>
      </c>
      <c r="X60" s="9" t="e">
        <f t="shared" si="16"/>
        <v>#N/A</v>
      </c>
      <c r="Y60" s="9" t="e">
        <f t="shared" si="17"/>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18"/>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row>
    <row r="61" spans="1:62"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11"/>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12"/>
        <v>#N/A</v>
      </c>
      <c r="O61" s="8" t="e">
        <f t="shared" si="13"/>
        <v>#N/A</v>
      </c>
      <c r="P61" s="8" t="e">
        <f t="shared" si="14"/>
        <v>#N/A</v>
      </c>
      <c r="Q61" s="6"/>
      <c r="R61" s="6"/>
      <c r="S61" s="6"/>
      <c r="T61" s="6"/>
      <c r="U61" s="8" t="e">
        <f t="shared" si="15"/>
        <v>#N/A</v>
      </c>
      <c r="V61" s="6" t="e">
        <f>VLOOKUP($A61&amp;$B61,'Cleaned Responses'!$1:$82,MATCH(V$1,'Cleaned Responses'!$1:$1,0),FALSE)</f>
        <v>#N/A</v>
      </c>
      <c r="W61" s="6" t="e">
        <f>VLOOKUP($A61&amp;$B61,'Cleaned Responses'!$1:$82,MATCH(W$1,'Cleaned Responses'!$1:$1,0),FALSE)</f>
        <v>#N/A</v>
      </c>
      <c r="X61" s="9" t="e">
        <f t="shared" si="16"/>
        <v>#N/A</v>
      </c>
      <c r="Y61" s="9" t="e">
        <f t="shared" si="17"/>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18"/>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row>
    <row r="62" spans="1:62"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11"/>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12"/>
        <v>#N/A</v>
      </c>
      <c r="O62" s="8" t="e">
        <f t="shared" si="13"/>
        <v>#N/A</v>
      </c>
      <c r="P62" s="8" t="e">
        <f t="shared" si="14"/>
        <v>#N/A</v>
      </c>
      <c r="Q62" s="6"/>
      <c r="R62" s="6"/>
      <c r="S62" s="6"/>
      <c r="T62" s="6"/>
      <c r="U62" s="8" t="e">
        <f t="shared" si="15"/>
        <v>#N/A</v>
      </c>
      <c r="V62" s="6" t="e">
        <f>VLOOKUP($A62&amp;$B62,'Cleaned Responses'!$1:$82,MATCH(V$1,'Cleaned Responses'!$1:$1,0),FALSE)</f>
        <v>#N/A</v>
      </c>
      <c r="W62" s="6" t="e">
        <f>VLOOKUP($A62&amp;$B62,'Cleaned Responses'!$1:$82,MATCH(W$1,'Cleaned Responses'!$1:$1,0),FALSE)</f>
        <v>#N/A</v>
      </c>
      <c r="X62" s="9" t="e">
        <f t="shared" si="16"/>
        <v>#N/A</v>
      </c>
      <c r="Y62" s="9" t="e">
        <f t="shared" si="17"/>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18"/>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row>
    <row r="63" spans="1:62"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11"/>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12"/>
        <v>#N/A</v>
      </c>
      <c r="O63" s="8" t="e">
        <f t="shared" si="13"/>
        <v>#N/A</v>
      </c>
      <c r="P63" s="8" t="e">
        <f t="shared" si="14"/>
        <v>#N/A</v>
      </c>
      <c r="Q63" s="6"/>
      <c r="R63" s="6"/>
      <c r="S63" s="6"/>
      <c r="T63" s="6"/>
      <c r="U63" s="8" t="e">
        <f t="shared" si="15"/>
        <v>#N/A</v>
      </c>
      <c r="V63" s="6" t="e">
        <f>VLOOKUP($A63&amp;$B63,'Cleaned Responses'!$1:$82,MATCH(V$1,'Cleaned Responses'!$1:$1,0),FALSE)</f>
        <v>#N/A</v>
      </c>
      <c r="W63" s="6" t="e">
        <f>VLOOKUP($A63&amp;$B63,'Cleaned Responses'!$1:$82,MATCH(W$1,'Cleaned Responses'!$1:$1,0),FALSE)</f>
        <v>#N/A</v>
      </c>
      <c r="X63" s="9" t="e">
        <f t="shared" si="16"/>
        <v>#N/A</v>
      </c>
      <c r="Y63" s="9" t="e">
        <f t="shared" si="17"/>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18"/>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row>
    <row r="64" spans="1:62"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11"/>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12"/>
        <v>#N/A</v>
      </c>
      <c r="O64" s="8" t="e">
        <f t="shared" si="13"/>
        <v>#N/A</v>
      </c>
      <c r="P64" s="8" t="e">
        <f t="shared" si="14"/>
        <v>#N/A</v>
      </c>
      <c r="Q64" s="6"/>
      <c r="R64" s="6"/>
      <c r="S64" s="6"/>
      <c r="T64" s="6"/>
      <c r="U64" s="8" t="e">
        <f t="shared" si="15"/>
        <v>#N/A</v>
      </c>
      <c r="V64" s="6" t="e">
        <f>VLOOKUP($A64&amp;$B64,'Cleaned Responses'!$1:$82,MATCH(V$1,'Cleaned Responses'!$1:$1,0),FALSE)</f>
        <v>#N/A</v>
      </c>
      <c r="W64" s="6" t="e">
        <f>VLOOKUP($A64&amp;$B64,'Cleaned Responses'!$1:$82,MATCH(W$1,'Cleaned Responses'!$1:$1,0),FALSE)</f>
        <v>#N/A</v>
      </c>
      <c r="X64" s="9" t="e">
        <f t="shared" si="16"/>
        <v>#N/A</v>
      </c>
      <c r="Y64" s="9" t="e">
        <f t="shared" si="17"/>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18"/>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row>
    <row r="65" spans="1:62"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11"/>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12"/>
        <v>#N/A</v>
      </c>
      <c r="O65" s="8" t="e">
        <f t="shared" si="13"/>
        <v>#N/A</v>
      </c>
      <c r="P65" s="8" t="e">
        <f t="shared" si="14"/>
        <v>#N/A</v>
      </c>
      <c r="Q65" s="6"/>
      <c r="R65" s="6"/>
      <c r="S65" s="6"/>
      <c r="T65" s="6"/>
      <c r="U65" s="8" t="e">
        <f t="shared" si="15"/>
        <v>#N/A</v>
      </c>
      <c r="V65" s="6" t="e">
        <f>VLOOKUP($A65&amp;$B65,'Cleaned Responses'!$1:$82,MATCH(V$1,'Cleaned Responses'!$1:$1,0),FALSE)</f>
        <v>#N/A</v>
      </c>
      <c r="W65" s="6" t="e">
        <f>VLOOKUP($A65&amp;$B65,'Cleaned Responses'!$1:$82,MATCH(W$1,'Cleaned Responses'!$1:$1,0),FALSE)</f>
        <v>#N/A</v>
      </c>
      <c r="X65" s="9" t="e">
        <f t="shared" si="16"/>
        <v>#N/A</v>
      </c>
      <c r="Y65" s="9" t="e">
        <f t="shared" si="17"/>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18"/>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row>
    <row r="66" spans="1:62"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11"/>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12"/>
        <v>#N/A</v>
      </c>
      <c r="O66" s="8" t="e">
        <f t="shared" si="13"/>
        <v>#N/A</v>
      </c>
      <c r="P66" s="8" t="e">
        <f t="shared" si="14"/>
        <v>#N/A</v>
      </c>
      <c r="Q66" s="6"/>
      <c r="R66" s="6"/>
      <c r="S66" s="6"/>
      <c r="T66" s="6"/>
      <c r="U66" s="8" t="e">
        <f t="shared" si="15"/>
        <v>#N/A</v>
      </c>
      <c r="V66" s="6" t="e">
        <f>VLOOKUP($A66&amp;$B66,'Cleaned Responses'!$1:$82,MATCH(V$1,'Cleaned Responses'!$1:$1,0),FALSE)</f>
        <v>#N/A</v>
      </c>
      <c r="W66" s="6" t="e">
        <f>VLOOKUP($A66&amp;$B66,'Cleaned Responses'!$1:$82,MATCH(W$1,'Cleaned Responses'!$1:$1,0),FALSE)</f>
        <v>#N/A</v>
      </c>
      <c r="X66" s="9" t="e">
        <f t="shared" si="16"/>
        <v>#N/A</v>
      </c>
      <c r="Y66" s="9" t="e">
        <f t="shared" si="17"/>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18"/>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row>
    <row r="67" spans="1:62"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11"/>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12"/>
        <v>#N/A</v>
      </c>
      <c r="O67" s="8" t="e">
        <f t="shared" si="13"/>
        <v>#N/A</v>
      </c>
      <c r="P67" s="8" t="e">
        <f t="shared" si="14"/>
        <v>#N/A</v>
      </c>
      <c r="Q67" s="6"/>
      <c r="R67" s="6"/>
      <c r="S67" s="6"/>
      <c r="T67" s="6"/>
      <c r="U67" s="8" t="e">
        <f t="shared" si="15"/>
        <v>#N/A</v>
      </c>
      <c r="V67" s="6" t="e">
        <f>VLOOKUP($A67&amp;$B67,'Cleaned Responses'!$1:$82,MATCH(V$1,'Cleaned Responses'!$1:$1,0),FALSE)</f>
        <v>#N/A</v>
      </c>
      <c r="W67" s="6" t="e">
        <f>VLOOKUP($A67&amp;$B67,'Cleaned Responses'!$1:$82,MATCH(W$1,'Cleaned Responses'!$1:$1,0),FALSE)</f>
        <v>#N/A</v>
      </c>
      <c r="X67" s="9" t="e">
        <f t="shared" si="16"/>
        <v>#N/A</v>
      </c>
      <c r="Y67" s="9" t="e">
        <f t="shared" si="17"/>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18"/>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19">BE67*AF67</f>
        <v>#N/A</v>
      </c>
      <c r="BI67" t="e">
        <f t="shared" ref="BI67:BI130" si="20">BF67*AF67</f>
        <v>#N/A</v>
      </c>
      <c r="BJ67" t="e">
        <f t="shared" ref="BJ67:BJ130" si="21">BG67*AF67</f>
        <v>#N/A</v>
      </c>
    </row>
    <row r="68" spans="1:62"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11"/>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12"/>
        <v>#N/A</v>
      </c>
      <c r="O68" s="8" t="e">
        <f t="shared" si="13"/>
        <v>#N/A</v>
      </c>
      <c r="P68" s="8" t="e">
        <f t="shared" si="14"/>
        <v>#N/A</v>
      </c>
      <c r="Q68" s="6"/>
      <c r="R68" s="6"/>
      <c r="S68" s="6"/>
      <c r="T68" s="6"/>
      <c r="U68" s="8" t="e">
        <f t="shared" si="15"/>
        <v>#N/A</v>
      </c>
      <c r="V68" s="6" t="e">
        <f>VLOOKUP($A68&amp;$B68,'Cleaned Responses'!$1:$82,MATCH(V$1,'Cleaned Responses'!$1:$1,0),FALSE)</f>
        <v>#N/A</v>
      </c>
      <c r="W68" s="6" t="e">
        <f>VLOOKUP($A68&amp;$B68,'Cleaned Responses'!$1:$82,MATCH(W$1,'Cleaned Responses'!$1:$1,0),FALSE)</f>
        <v>#N/A</v>
      </c>
      <c r="X68" s="9" t="e">
        <f t="shared" si="16"/>
        <v>#N/A</v>
      </c>
      <c r="Y68" s="9" t="e">
        <f t="shared" si="17"/>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18"/>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19"/>
        <v>#N/A</v>
      </c>
      <c r="BI68" t="e">
        <f t="shared" si="20"/>
        <v>#N/A</v>
      </c>
      <c r="BJ68" t="e">
        <f t="shared" si="21"/>
        <v>#N/A</v>
      </c>
    </row>
    <row r="69" spans="1:62"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11"/>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12"/>
        <v>#N/A</v>
      </c>
      <c r="O69" s="8" t="e">
        <f t="shared" si="13"/>
        <v>#N/A</v>
      </c>
      <c r="P69" s="8" t="e">
        <f t="shared" si="14"/>
        <v>#N/A</v>
      </c>
      <c r="Q69" s="6"/>
      <c r="R69" s="6"/>
      <c r="S69" s="6"/>
      <c r="T69" s="6"/>
      <c r="U69" s="8" t="e">
        <f t="shared" si="15"/>
        <v>#N/A</v>
      </c>
      <c r="V69" s="6" t="e">
        <f>VLOOKUP($A69&amp;$B69,'Cleaned Responses'!$1:$82,MATCH(V$1,'Cleaned Responses'!$1:$1,0),FALSE)</f>
        <v>#N/A</v>
      </c>
      <c r="W69" s="6" t="e">
        <f>VLOOKUP($A69&amp;$B69,'Cleaned Responses'!$1:$82,MATCH(W$1,'Cleaned Responses'!$1:$1,0),FALSE)</f>
        <v>#N/A</v>
      </c>
      <c r="X69" s="9" t="e">
        <f t="shared" si="16"/>
        <v>#N/A</v>
      </c>
      <c r="Y69" s="9" t="e">
        <f t="shared" si="17"/>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18"/>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19"/>
        <v>#N/A</v>
      </c>
      <c r="BI69" t="e">
        <f t="shared" si="20"/>
        <v>#N/A</v>
      </c>
      <c r="BJ69" t="e">
        <f t="shared" si="21"/>
        <v>#N/A</v>
      </c>
    </row>
    <row r="70" spans="1:62"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11"/>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12"/>
        <v>#N/A</v>
      </c>
      <c r="O70" s="8" t="e">
        <f t="shared" si="13"/>
        <v>#N/A</v>
      </c>
      <c r="P70" s="8" t="e">
        <f t="shared" si="14"/>
        <v>#N/A</v>
      </c>
      <c r="Q70" s="6"/>
      <c r="R70" s="6"/>
      <c r="S70" s="6"/>
      <c r="T70" s="6"/>
      <c r="U70" s="8" t="e">
        <f t="shared" si="15"/>
        <v>#N/A</v>
      </c>
      <c r="V70" s="6" t="e">
        <f>VLOOKUP($A70&amp;$B70,'Cleaned Responses'!$1:$82,MATCH(V$1,'Cleaned Responses'!$1:$1,0),FALSE)</f>
        <v>#N/A</v>
      </c>
      <c r="W70" s="6" t="e">
        <f>VLOOKUP($A70&amp;$B70,'Cleaned Responses'!$1:$82,MATCH(W$1,'Cleaned Responses'!$1:$1,0),FALSE)</f>
        <v>#N/A</v>
      </c>
      <c r="X70" s="9" t="e">
        <f t="shared" si="16"/>
        <v>#N/A</v>
      </c>
      <c r="Y70" s="9" t="e">
        <f t="shared" si="17"/>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18"/>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19"/>
        <v>#N/A</v>
      </c>
      <c r="BI70" t="e">
        <f t="shared" si="20"/>
        <v>#N/A</v>
      </c>
      <c r="BJ70" t="e">
        <f t="shared" si="21"/>
        <v>#N/A</v>
      </c>
    </row>
    <row r="71" spans="1:62"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11"/>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12"/>
        <v>#N/A</v>
      </c>
      <c r="O71" s="8" t="e">
        <f t="shared" si="13"/>
        <v>#N/A</v>
      </c>
      <c r="P71" s="8" t="e">
        <f t="shared" si="14"/>
        <v>#N/A</v>
      </c>
      <c r="Q71" s="6"/>
      <c r="R71" s="6"/>
      <c r="S71" s="6"/>
      <c r="T71" s="6"/>
      <c r="U71" s="8" t="e">
        <f t="shared" si="15"/>
        <v>#N/A</v>
      </c>
      <c r="V71" s="6" t="e">
        <f>VLOOKUP($A71&amp;$B71,'Cleaned Responses'!$1:$82,MATCH(V$1,'Cleaned Responses'!$1:$1,0),FALSE)</f>
        <v>#N/A</v>
      </c>
      <c r="W71" s="6" t="e">
        <f>VLOOKUP($A71&amp;$B71,'Cleaned Responses'!$1:$82,MATCH(W$1,'Cleaned Responses'!$1:$1,0),FALSE)</f>
        <v>#N/A</v>
      </c>
      <c r="X71" s="9" t="e">
        <f t="shared" si="16"/>
        <v>#N/A</v>
      </c>
      <c r="Y71" s="9" t="e">
        <f t="shared" si="17"/>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18"/>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19"/>
        <v>#N/A</v>
      </c>
      <c r="BI71" t="e">
        <f t="shared" si="20"/>
        <v>#N/A</v>
      </c>
      <c r="BJ71" t="e">
        <f t="shared" si="21"/>
        <v>#N/A</v>
      </c>
    </row>
    <row r="72" spans="1:62"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11"/>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12"/>
        <v>#N/A</v>
      </c>
      <c r="O72" s="8" t="e">
        <f t="shared" si="13"/>
        <v>#N/A</v>
      </c>
      <c r="P72" s="8" t="e">
        <f t="shared" si="14"/>
        <v>#N/A</v>
      </c>
      <c r="Q72" s="6"/>
      <c r="R72" s="6"/>
      <c r="S72" s="6"/>
      <c r="T72" s="6"/>
      <c r="U72" s="8" t="e">
        <f t="shared" si="15"/>
        <v>#N/A</v>
      </c>
      <c r="V72" s="6" t="e">
        <f>VLOOKUP($A72&amp;$B72,'Cleaned Responses'!$1:$82,MATCH(V$1,'Cleaned Responses'!$1:$1,0),FALSE)</f>
        <v>#N/A</v>
      </c>
      <c r="W72" s="6" t="e">
        <f>VLOOKUP($A72&amp;$B72,'Cleaned Responses'!$1:$82,MATCH(W$1,'Cleaned Responses'!$1:$1,0),FALSE)</f>
        <v>#N/A</v>
      </c>
      <c r="X72" s="9" t="e">
        <f t="shared" si="16"/>
        <v>#N/A</v>
      </c>
      <c r="Y72" s="9" t="e">
        <f t="shared" si="17"/>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18"/>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19"/>
        <v>#N/A</v>
      </c>
      <c r="BI72" t="e">
        <f t="shared" si="20"/>
        <v>#N/A</v>
      </c>
      <c r="BJ72" t="e">
        <f t="shared" si="21"/>
        <v>#N/A</v>
      </c>
    </row>
    <row r="73" spans="1:62"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11"/>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12"/>
        <v>#N/A</v>
      </c>
      <c r="O73" s="8" t="e">
        <f t="shared" si="13"/>
        <v>#N/A</v>
      </c>
      <c r="P73" s="8" t="e">
        <f t="shared" si="14"/>
        <v>#N/A</v>
      </c>
      <c r="Q73" s="6"/>
      <c r="R73" s="6"/>
      <c r="S73" s="6"/>
      <c r="T73" s="6"/>
      <c r="U73" s="8" t="e">
        <f t="shared" si="15"/>
        <v>#N/A</v>
      </c>
      <c r="V73" s="6" t="e">
        <f>VLOOKUP($A73&amp;$B73,'Cleaned Responses'!$1:$82,MATCH(V$1,'Cleaned Responses'!$1:$1,0),FALSE)</f>
        <v>#N/A</v>
      </c>
      <c r="W73" s="6" t="e">
        <f>VLOOKUP($A73&amp;$B73,'Cleaned Responses'!$1:$82,MATCH(W$1,'Cleaned Responses'!$1:$1,0),FALSE)</f>
        <v>#N/A</v>
      </c>
      <c r="X73" s="9" t="e">
        <f t="shared" si="16"/>
        <v>#N/A</v>
      </c>
      <c r="Y73" s="9" t="e">
        <f t="shared" si="17"/>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18"/>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19"/>
        <v>#N/A</v>
      </c>
      <c r="BI73" t="e">
        <f t="shared" si="20"/>
        <v>#N/A</v>
      </c>
      <c r="BJ73" t="e">
        <f t="shared" si="21"/>
        <v>#N/A</v>
      </c>
    </row>
    <row r="74" spans="1:62"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11"/>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12"/>
        <v>#N/A</v>
      </c>
      <c r="O74" s="8" t="e">
        <f t="shared" si="13"/>
        <v>#N/A</v>
      </c>
      <c r="P74" s="8" t="e">
        <f t="shared" si="14"/>
        <v>#N/A</v>
      </c>
      <c r="Q74" s="6"/>
      <c r="R74" s="6"/>
      <c r="S74" s="6"/>
      <c r="T74" s="6"/>
      <c r="U74" s="8" t="e">
        <f t="shared" si="15"/>
        <v>#N/A</v>
      </c>
      <c r="V74" s="6" t="e">
        <f>VLOOKUP($A74&amp;$B74,'Cleaned Responses'!$1:$82,MATCH(V$1,'Cleaned Responses'!$1:$1,0),FALSE)</f>
        <v>#N/A</v>
      </c>
      <c r="W74" s="6" t="e">
        <f>VLOOKUP($A74&amp;$B74,'Cleaned Responses'!$1:$82,MATCH(W$1,'Cleaned Responses'!$1:$1,0),FALSE)</f>
        <v>#N/A</v>
      </c>
      <c r="X74" s="9" t="e">
        <f t="shared" si="16"/>
        <v>#N/A</v>
      </c>
      <c r="Y74" s="9" t="e">
        <f t="shared" si="17"/>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18"/>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19"/>
        <v>#N/A</v>
      </c>
      <c r="BI74" t="e">
        <f t="shared" si="20"/>
        <v>#N/A</v>
      </c>
      <c r="BJ74" t="e">
        <f t="shared" si="21"/>
        <v>#N/A</v>
      </c>
    </row>
    <row r="75" spans="1:62"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11"/>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12"/>
        <v>#N/A</v>
      </c>
      <c r="O75" s="8" t="e">
        <f t="shared" si="13"/>
        <v>#N/A</v>
      </c>
      <c r="P75" s="8" t="e">
        <f t="shared" si="14"/>
        <v>#N/A</v>
      </c>
      <c r="Q75" s="6"/>
      <c r="R75" s="6"/>
      <c r="S75" s="6"/>
      <c r="T75" s="6"/>
      <c r="U75" s="8" t="e">
        <f t="shared" si="15"/>
        <v>#N/A</v>
      </c>
      <c r="V75" s="6" t="e">
        <f>VLOOKUP($A75&amp;$B75,'Cleaned Responses'!$1:$82,MATCH(V$1,'Cleaned Responses'!$1:$1,0),FALSE)</f>
        <v>#N/A</v>
      </c>
      <c r="W75" s="6" t="e">
        <f>VLOOKUP($A75&amp;$B75,'Cleaned Responses'!$1:$82,MATCH(W$1,'Cleaned Responses'!$1:$1,0),FALSE)</f>
        <v>#N/A</v>
      </c>
      <c r="X75" s="9" t="e">
        <f t="shared" si="16"/>
        <v>#N/A</v>
      </c>
      <c r="Y75" s="9" t="e">
        <f t="shared" si="17"/>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18"/>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19"/>
        <v>#N/A</v>
      </c>
      <c r="BI75" t="e">
        <f t="shared" si="20"/>
        <v>#N/A</v>
      </c>
      <c r="BJ75" t="e">
        <f t="shared" si="21"/>
        <v>#N/A</v>
      </c>
    </row>
    <row r="76" spans="1:62"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11"/>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12"/>
        <v>#N/A</v>
      </c>
      <c r="O76" s="8" t="e">
        <f t="shared" si="13"/>
        <v>#N/A</v>
      </c>
      <c r="P76" s="8" t="e">
        <f t="shared" si="14"/>
        <v>#N/A</v>
      </c>
      <c r="Q76" s="6"/>
      <c r="R76" s="6"/>
      <c r="S76" s="6"/>
      <c r="T76" s="6"/>
      <c r="U76" s="8" t="e">
        <f t="shared" si="15"/>
        <v>#N/A</v>
      </c>
      <c r="V76" s="6" t="e">
        <f>VLOOKUP($A76&amp;$B76,'Cleaned Responses'!$1:$82,MATCH(V$1,'Cleaned Responses'!$1:$1,0),FALSE)</f>
        <v>#N/A</v>
      </c>
      <c r="W76" s="6" t="e">
        <f>VLOOKUP($A76&amp;$B76,'Cleaned Responses'!$1:$82,MATCH(W$1,'Cleaned Responses'!$1:$1,0),FALSE)</f>
        <v>#N/A</v>
      </c>
      <c r="X76" s="9" t="e">
        <f t="shared" si="16"/>
        <v>#N/A</v>
      </c>
      <c r="Y76" s="9" t="e">
        <f t="shared" si="17"/>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18"/>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19"/>
        <v>#N/A</v>
      </c>
      <c r="BI76" t="e">
        <f t="shared" si="20"/>
        <v>#N/A</v>
      </c>
      <c r="BJ76" t="e">
        <f t="shared" si="21"/>
        <v>#N/A</v>
      </c>
    </row>
    <row r="77" spans="1:62"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11"/>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12"/>
        <v>#N/A</v>
      </c>
      <c r="O77" s="8" t="e">
        <f t="shared" si="13"/>
        <v>#N/A</v>
      </c>
      <c r="P77" s="8" t="e">
        <f t="shared" si="14"/>
        <v>#N/A</v>
      </c>
      <c r="Q77" s="6"/>
      <c r="R77" s="6"/>
      <c r="S77" s="6"/>
      <c r="T77" s="6"/>
      <c r="U77" s="8" t="e">
        <f t="shared" si="15"/>
        <v>#N/A</v>
      </c>
      <c r="V77" s="6" t="e">
        <f>VLOOKUP($A77&amp;$B77,'Cleaned Responses'!$1:$82,MATCH(V$1,'Cleaned Responses'!$1:$1,0),FALSE)</f>
        <v>#N/A</v>
      </c>
      <c r="W77" s="6" t="e">
        <f>VLOOKUP($A77&amp;$B77,'Cleaned Responses'!$1:$82,MATCH(W$1,'Cleaned Responses'!$1:$1,0),FALSE)</f>
        <v>#N/A</v>
      </c>
      <c r="X77" s="9" t="e">
        <f t="shared" si="16"/>
        <v>#N/A</v>
      </c>
      <c r="Y77" s="9" t="e">
        <f t="shared" si="17"/>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18"/>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19"/>
        <v>#N/A</v>
      </c>
      <c r="BI77" t="e">
        <f t="shared" si="20"/>
        <v>#N/A</v>
      </c>
      <c r="BJ77" t="e">
        <f t="shared" si="21"/>
        <v>#N/A</v>
      </c>
    </row>
    <row r="78" spans="1:62"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11"/>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12"/>
        <v>#N/A</v>
      </c>
      <c r="O78" s="8" t="e">
        <f t="shared" si="13"/>
        <v>#N/A</v>
      </c>
      <c r="P78" s="8" t="e">
        <f t="shared" si="14"/>
        <v>#N/A</v>
      </c>
      <c r="Q78" s="6"/>
      <c r="R78" s="6"/>
      <c r="S78" s="6"/>
      <c r="T78" s="6"/>
      <c r="U78" s="8" t="e">
        <f t="shared" si="15"/>
        <v>#N/A</v>
      </c>
      <c r="V78" s="6" t="e">
        <f>VLOOKUP($A78&amp;$B78,'Cleaned Responses'!$1:$82,MATCH(V$1,'Cleaned Responses'!$1:$1,0),FALSE)</f>
        <v>#N/A</v>
      </c>
      <c r="W78" s="6" t="e">
        <f>VLOOKUP($A78&amp;$B78,'Cleaned Responses'!$1:$82,MATCH(W$1,'Cleaned Responses'!$1:$1,0),FALSE)</f>
        <v>#N/A</v>
      </c>
      <c r="X78" s="9" t="e">
        <f t="shared" si="16"/>
        <v>#N/A</v>
      </c>
      <c r="Y78" s="9" t="e">
        <f t="shared" si="17"/>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18"/>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19"/>
        <v>#N/A</v>
      </c>
      <c r="BI78" t="e">
        <f t="shared" si="20"/>
        <v>#N/A</v>
      </c>
      <c r="BJ78" t="e">
        <f t="shared" si="21"/>
        <v>#N/A</v>
      </c>
    </row>
    <row r="79" spans="1:62"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11"/>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12"/>
        <v>#N/A</v>
      </c>
      <c r="O79" s="8" t="e">
        <f t="shared" si="13"/>
        <v>#N/A</v>
      </c>
      <c r="P79" s="8" t="e">
        <f t="shared" si="14"/>
        <v>#N/A</v>
      </c>
      <c r="Q79" s="6"/>
      <c r="R79" s="6"/>
      <c r="S79" s="6"/>
      <c r="T79" s="6"/>
      <c r="U79" s="8" t="e">
        <f t="shared" si="15"/>
        <v>#N/A</v>
      </c>
      <c r="V79" s="6" t="e">
        <f>VLOOKUP($A79&amp;$B79,'Cleaned Responses'!$1:$82,MATCH(V$1,'Cleaned Responses'!$1:$1,0),FALSE)</f>
        <v>#N/A</v>
      </c>
      <c r="W79" s="6" t="e">
        <f>VLOOKUP($A79&amp;$B79,'Cleaned Responses'!$1:$82,MATCH(W$1,'Cleaned Responses'!$1:$1,0),FALSE)</f>
        <v>#N/A</v>
      </c>
      <c r="X79" s="9" t="e">
        <f t="shared" si="16"/>
        <v>#N/A</v>
      </c>
      <c r="Y79" s="9" t="e">
        <f t="shared" si="17"/>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18"/>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19"/>
        <v>#N/A</v>
      </c>
      <c r="BI79" t="e">
        <f t="shared" si="20"/>
        <v>#N/A</v>
      </c>
      <c r="BJ79" t="e">
        <f t="shared" si="21"/>
        <v>#N/A</v>
      </c>
    </row>
    <row r="80" spans="1:62"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11"/>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12"/>
        <v>#N/A</v>
      </c>
      <c r="O80" s="8" t="e">
        <f t="shared" si="13"/>
        <v>#N/A</v>
      </c>
      <c r="P80" s="8" t="e">
        <f t="shared" si="14"/>
        <v>#N/A</v>
      </c>
      <c r="Q80" s="6"/>
      <c r="R80" s="6"/>
      <c r="S80" s="6"/>
      <c r="T80" s="6"/>
      <c r="U80" s="8" t="e">
        <f t="shared" si="15"/>
        <v>#N/A</v>
      </c>
      <c r="V80" s="6" t="e">
        <f>VLOOKUP($A80&amp;$B80,'Cleaned Responses'!$1:$82,MATCH(V$1,'Cleaned Responses'!$1:$1,0),FALSE)</f>
        <v>#N/A</v>
      </c>
      <c r="W80" s="6" t="e">
        <f>VLOOKUP($A80&amp;$B80,'Cleaned Responses'!$1:$82,MATCH(W$1,'Cleaned Responses'!$1:$1,0),FALSE)</f>
        <v>#N/A</v>
      </c>
      <c r="X80" s="9" t="e">
        <f t="shared" si="16"/>
        <v>#N/A</v>
      </c>
      <c r="Y80" s="9" t="e">
        <f t="shared" si="17"/>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18"/>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19"/>
        <v>#N/A</v>
      </c>
      <c r="BI80" t="e">
        <f t="shared" si="20"/>
        <v>#N/A</v>
      </c>
      <c r="BJ80" t="e">
        <f t="shared" si="21"/>
        <v>#N/A</v>
      </c>
    </row>
    <row r="81" spans="1:62"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11"/>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12"/>
        <v>#N/A</v>
      </c>
      <c r="O81" s="8" t="e">
        <f t="shared" si="13"/>
        <v>#N/A</v>
      </c>
      <c r="P81" s="8" t="e">
        <f t="shared" si="14"/>
        <v>#N/A</v>
      </c>
      <c r="Q81" s="6"/>
      <c r="R81" s="6"/>
      <c r="S81" s="6"/>
      <c r="T81" s="6"/>
      <c r="U81" s="8" t="e">
        <f t="shared" si="15"/>
        <v>#N/A</v>
      </c>
      <c r="V81" s="6" t="e">
        <f>VLOOKUP($A81&amp;$B81,'Cleaned Responses'!$1:$82,MATCH(V$1,'Cleaned Responses'!$1:$1,0),FALSE)</f>
        <v>#N/A</v>
      </c>
      <c r="W81" s="6" t="e">
        <f>VLOOKUP($A81&amp;$B81,'Cleaned Responses'!$1:$82,MATCH(W$1,'Cleaned Responses'!$1:$1,0),FALSE)</f>
        <v>#N/A</v>
      </c>
      <c r="X81" s="9" t="e">
        <f t="shared" si="16"/>
        <v>#N/A</v>
      </c>
      <c r="Y81" s="9" t="e">
        <f t="shared" si="17"/>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18"/>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19"/>
        <v>#N/A</v>
      </c>
      <c r="BI81" t="e">
        <f t="shared" si="20"/>
        <v>#N/A</v>
      </c>
      <c r="BJ81" t="e">
        <f t="shared" si="21"/>
        <v>#N/A</v>
      </c>
    </row>
    <row r="82" spans="1:62"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11"/>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12"/>
        <v>#N/A</v>
      </c>
      <c r="O82" s="8" t="e">
        <f t="shared" si="13"/>
        <v>#N/A</v>
      </c>
      <c r="P82" s="8" t="e">
        <f t="shared" si="14"/>
        <v>#N/A</v>
      </c>
      <c r="Q82" s="6"/>
      <c r="R82" s="6"/>
      <c r="S82" s="6"/>
      <c r="T82" s="6"/>
      <c r="U82" s="8" t="e">
        <f t="shared" si="15"/>
        <v>#N/A</v>
      </c>
      <c r="V82" s="6" t="e">
        <f>VLOOKUP($A82&amp;$B82,'Cleaned Responses'!$1:$82,MATCH(V$1,'Cleaned Responses'!$1:$1,0),FALSE)</f>
        <v>#N/A</v>
      </c>
      <c r="W82" s="6" t="e">
        <f>VLOOKUP($A82&amp;$B82,'Cleaned Responses'!$1:$82,MATCH(W$1,'Cleaned Responses'!$1:$1,0),FALSE)</f>
        <v>#N/A</v>
      </c>
      <c r="X82" s="9" t="e">
        <f t="shared" si="16"/>
        <v>#N/A</v>
      </c>
      <c r="Y82" s="9" t="e">
        <f t="shared" si="17"/>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18"/>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19"/>
        <v>#N/A</v>
      </c>
      <c r="BI82" t="e">
        <f t="shared" si="20"/>
        <v>#N/A</v>
      </c>
      <c r="BJ82" t="e">
        <f t="shared" si="21"/>
        <v>#N/A</v>
      </c>
    </row>
    <row r="83" spans="1:62"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22">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23">V83/AE83</f>
        <v>#N/A</v>
      </c>
      <c r="O83" s="8" t="e">
        <f t="shared" ref="O83:O146" si="24">W83/AE83</f>
        <v>#N/A</v>
      </c>
      <c r="P83" s="8" t="e">
        <f t="shared" ref="P83:P146" si="25">Z83/AE83</f>
        <v>#N/A</v>
      </c>
      <c r="Q83" s="6"/>
      <c r="R83" s="6"/>
      <c r="S83" s="6"/>
      <c r="T83" s="6"/>
      <c r="U83" s="8" t="e">
        <f t="shared" ref="U83:U146" si="26">SUM(N83:T83)</f>
        <v>#N/A</v>
      </c>
      <c r="V83" s="6" t="e">
        <f>VLOOKUP($A83&amp;$B83,'Cleaned Responses'!$1:$82,MATCH(V$1,'Cleaned Responses'!$1:$1,0),FALSE)</f>
        <v>#N/A</v>
      </c>
      <c r="W83" s="6" t="e">
        <f>VLOOKUP($A83&amp;$B83,'Cleaned Responses'!$1:$82,MATCH(W$1,'Cleaned Responses'!$1:$1,0),FALSE)</f>
        <v>#N/A</v>
      </c>
      <c r="X83" s="9" t="e">
        <f t="shared" ref="X83:X146" si="27">W83-Y83</f>
        <v>#N/A</v>
      </c>
      <c r="Y83" s="9" t="e">
        <f t="shared" ref="Y83:Y146" si="28">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29">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19"/>
        <v>#N/A</v>
      </c>
      <c r="BI83" t="e">
        <f t="shared" si="20"/>
        <v>#N/A</v>
      </c>
      <c r="BJ83" t="e">
        <f t="shared" si="21"/>
        <v>#N/A</v>
      </c>
    </row>
    <row r="84" spans="1:62"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22"/>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23"/>
        <v>#N/A</v>
      </c>
      <c r="O84" s="8" t="e">
        <f t="shared" si="24"/>
        <v>#N/A</v>
      </c>
      <c r="P84" s="8" t="e">
        <f t="shared" si="25"/>
        <v>#N/A</v>
      </c>
      <c r="Q84" s="6"/>
      <c r="R84" s="6"/>
      <c r="S84" s="6"/>
      <c r="T84" s="6"/>
      <c r="U84" s="8" t="e">
        <f t="shared" si="26"/>
        <v>#N/A</v>
      </c>
      <c r="V84" s="6" t="e">
        <f>VLOOKUP($A84&amp;$B84,'Cleaned Responses'!$1:$82,MATCH(V$1,'Cleaned Responses'!$1:$1,0),FALSE)</f>
        <v>#N/A</v>
      </c>
      <c r="W84" s="6" t="e">
        <f>VLOOKUP($A84&amp;$B84,'Cleaned Responses'!$1:$82,MATCH(W$1,'Cleaned Responses'!$1:$1,0),FALSE)</f>
        <v>#N/A</v>
      </c>
      <c r="X84" s="9" t="e">
        <f t="shared" si="27"/>
        <v>#N/A</v>
      </c>
      <c r="Y84" s="9" t="e">
        <f t="shared" si="28"/>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29"/>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19"/>
        <v>#N/A</v>
      </c>
      <c r="BI84" t="e">
        <f t="shared" si="20"/>
        <v>#N/A</v>
      </c>
      <c r="BJ84" t="e">
        <f t="shared" si="21"/>
        <v>#N/A</v>
      </c>
    </row>
    <row r="85" spans="1:62"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22"/>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23"/>
        <v>#N/A</v>
      </c>
      <c r="O85" s="8" t="e">
        <f t="shared" si="24"/>
        <v>#N/A</v>
      </c>
      <c r="P85" s="8" t="e">
        <f t="shared" si="25"/>
        <v>#N/A</v>
      </c>
      <c r="Q85" s="6"/>
      <c r="R85" s="6"/>
      <c r="S85" s="6"/>
      <c r="T85" s="6"/>
      <c r="U85" s="8" t="e">
        <f t="shared" si="26"/>
        <v>#N/A</v>
      </c>
      <c r="V85" s="6" t="e">
        <f>VLOOKUP($A85&amp;$B85,'Cleaned Responses'!$1:$82,MATCH(V$1,'Cleaned Responses'!$1:$1,0),FALSE)</f>
        <v>#N/A</v>
      </c>
      <c r="W85" s="6" t="e">
        <f>VLOOKUP($A85&amp;$B85,'Cleaned Responses'!$1:$82,MATCH(W$1,'Cleaned Responses'!$1:$1,0),FALSE)</f>
        <v>#N/A</v>
      </c>
      <c r="X85" s="9" t="e">
        <f t="shared" si="27"/>
        <v>#N/A</v>
      </c>
      <c r="Y85" s="9" t="e">
        <f t="shared" si="28"/>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29"/>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19"/>
        <v>#N/A</v>
      </c>
      <c r="BI85" t="e">
        <f t="shared" si="20"/>
        <v>#N/A</v>
      </c>
      <c r="BJ85" t="e">
        <f t="shared" si="21"/>
        <v>#N/A</v>
      </c>
    </row>
    <row r="86" spans="1:62"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22"/>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23"/>
        <v>#N/A</v>
      </c>
      <c r="O86" s="8" t="e">
        <f t="shared" si="24"/>
        <v>#N/A</v>
      </c>
      <c r="P86" s="8" t="e">
        <f t="shared" si="25"/>
        <v>#N/A</v>
      </c>
      <c r="Q86" s="6"/>
      <c r="R86" s="6"/>
      <c r="S86" s="6"/>
      <c r="T86" s="6"/>
      <c r="U86" s="8" t="e">
        <f t="shared" si="26"/>
        <v>#N/A</v>
      </c>
      <c r="V86" s="6" t="e">
        <f>VLOOKUP($A86&amp;$B86,'Cleaned Responses'!$1:$82,MATCH(V$1,'Cleaned Responses'!$1:$1,0),FALSE)</f>
        <v>#N/A</v>
      </c>
      <c r="W86" s="6" t="e">
        <f>VLOOKUP($A86&amp;$B86,'Cleaned Responses'!$1:$82,MATCH(W$1,'Cleaned Responses'!$1:$1,0),FALSE)</f>
        <v>#N/A</v>
      </c>
      <c r="X86" s="9" t="e">
        <f t="shared" si="27"/>
        <v>#N/A</v>
      </c>
      <c r="Y86" s="9" t="e">
        <f t="shared" si="28"/>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29"/>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19"/>
        <v>#N/A</v>
      </c>
      <c r="BI86" t="e">
        <f t="shared" si="20"/>
        <v>#N/A</v>
      </c>
      <c r="BJ86" t="e">
        <f t="shared" si="21"/>
        <v>#N/A</v>
      </c>
    </row>
    <row r="87" spans="1:62"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22"/>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23"/>
        <v>#N/A</v>
      </c>
      <c r="O87" s="8" t="e">
        <f t="shared" si="24"/>
        <v>#N/A</v>
      </c>
      <c r="P87" s="8" t="e">
        <f t="shared" si="25"/>
        <v>#N/A</v>
      </c>
      <c r="Q87" s="6"/>
      <c r="R87" s="6"/>
      <c r="S87" s="6"/>
      <c r="T87" s="6"/>
      <c r="U87" s="8" t="e">
        <f t="shared" si="26"/>
        <v>#N/A</v>
      </c>
      <c r="V87" s="6" t="e">
        <f>VLOOKUP($A87&amp;$B87,'Cleaned Responses'!$1:$82,MATCH(V$1,'Cleaned Responses'!$1:$1,0),FALSE)</f>
        <v>#N/A</v>
      </c>
      <c r="W87" s="6" t="e">
        <f>VLOOKUP($A87&amp;$B87,'Cleaned Responses'!$1:$82,MATCH(W$1,'Cleaned Responses'!$1:$1,0),FALSE)</f>
        <v>#N/A</v>
      </c>
      <c r="X87" s="9" t="e">
        <f t="shared" si="27"/>
        <v>#N/A</v>
      </c>
      <c r="Y87" s="9" t="e">
        <f t="shared" si="28"/>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29"/>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19"/>
        <v>#N/A</v>
      </c>
      <c r="BI87" t="e">
        <f t="shared" si="20"/>
        <v>#N/A</v>
      </c>
      <c r="BJ87" t="e">
        <f t="shared" si="21"/>
        <v>#N/A</v>
      </c>
    </row>
    <row r="88" spans="1:62"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22"/>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23"/>
        <v>#N/A</v>
      </c>
      <c r="O88" s="8" t="e">
        <f t="shared" si="24"/>
        <v>#N/A</v>
      </c>
      <c r="P88" s="8" t="e">
        <f t="shared" si="25"/>
        <v>#N/A</v>
      </c>
      <c r="Q88" s="6"/>
      <c r="R88" s="6"/>
      <c r="S88" s="6"/>
      <c r="T88" s="6"/>
      <c r="U88" s="8" t="e">
        <f t="shared" si="26"/>
        <v>#N/A</v>
      </c>
      <c r="V88" s="6" t="e">
        <f>VLOOKUP($A88&amp;$B88,'Cleaned Responses'!$1:$82,MATCH(V$1,'Cleaned Responses'!$1:$1,0),FALSE)</f>
        <v>#N/A</v>
      </c>
      <c r="W88" s="6" t="e">
        <f>VLOOKUP($A88&amp;$B88,'Cleaned Responses'!$1:$82,MATCH(W$1,'Cleaned Responses'!$1:$1,0),FALSE)</f>
        <v>#N/A</v>
      </c>
      <c r="X88" s="9" t="e">
        <f t="shared" si="27"/>
        <v>#N/A</v>
      </c>
      <c r="Y88" s="9" t="e">
        <f t="shared" si="28"/>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29"/>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19"/>
        <v>#N/A</v>
      </c>
      <c r="BI88" t="e">
        <f t="shared" si="20"/>
        <v>#N/A</v>
      </c>
      <c r="BJ88" t="e">
        <f t="shared" si="21"/>
        <v>#N/A</v>
      </c>
    </row>
    <row r="89" spans="1:62"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22"/>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23"/>
        <v>#N/A</v>
      </c>
      <c r="O89" s="8" t="e">
        <f t="shared" si="24"/>
        <v>#N/A</v>
      </c>
      <c r="P89" s="8" t="e">
        <f t="shared" si="25"/>
        <v>#N/A</v>
      </c>
      <c r="Q89" s="6"/>
      <c r="R89" s="6"/>
      <c r="S89" s="6"/>
      <c r="T89" s="6"/>
      <c r="U89" s="8" t="e">
        <f t="shared" si="26"/>
        <v>#N/A</v>
      </c>
      <c r="V89" s="6" t="e">
        <f>VLOOKUP($A89&amp;$B89,'Cleaned Responses'!$1:$82,MATCH(V$1,'Cleaned Responses'!$1:$1,0),FALSE)</f>
        <v>#N/A</v>
      </c>
      <c r="W89" s="6" t="e">
        <f>VLOOKUP($A89&amp;$B89,'Cleaned Responses'!$1:$82,MATCH(W$1,'Cleaned Responses'!$1:$1,0),FALSE)</f>
        <v>#N/A</v>
      </c>
      <c r="X89" s="9" t="e">
        <f t="shared" si="27"/>
        <v>#N/A</v>
      </c>
      <c r="Y89" s="9" t="e">
        <f t="shared" si="28"/>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29"/>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19"/>
        <v>#N/A</v>
      </c>
      <c r="BI89" t="e">
        <f t="shared" si="20"/>
        <v>#N/A</v>
      </c>
      <c r="BJ89" t="e">
        <f t="shared" si="21"/>
        <v>#N/A</v>
      </c>
    </row>
    <row r="90" spans="1:62"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22"/>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23"/>
        <v>#N/A</v>
      </c>
      <c r="O90" s="8" t="e">
        <f t="shared" si="24"/>
        <v>#N/A</v>
      </c>
      <c r="P90" s="8" t="e">
        <f t="shared" si="25"/>
        <v>#N/A</v>
      </c>
      <c r="Q90" s="6"/>
      <c r="R90" s="6"/>
      <c r="S90" s="6"/>
      <c r="T90" s="6"/>
      <c r="U90" s="8" t="e">
        <f t="shared" si="26"/>
        <v>#N/A</v>
      </c>
      <c r="V90" s="6" t="e">
        <f>VLOOKUP($A90&amp;$B90,'Cleaned Responses'!$1:$82,MATCH(V$1,'Cleaned Responses'!$1:$1,0),FALSE)</f>
        <v>#N/A</v>
      </c>
      <c r="W90" s="6" t="e">
        <f>VLOOKUP($A90&amp;$B90,'Cleaned Responses'!$1:$82,MATCH(W$1,'Cleaned Responses'!$1:$1,0),FALSE)</f>
        <v>#N/A</v>
      </c>
      <c r="X90" s="9" t="e">
        <f t="shared" si="27"/>
        <v>#N/A</v>
      </c>
      <c r="Y90" s="9" t="e">
        <f t="shared" si="28"/>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29"/>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19"/>
        <v>#N/A</v>
      </c>
      <c r="BI90" t="e">
        <f t="shared" si="20"/>
        <v>#N/A</v>
      </c>
      <c r="BJ90" t="e">
        <f t="shared" si="21"/>
        <v>#N/A</v>
      </c>
    </row>
    <row r="91" spans="1:62"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22"/>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23"/>
        <v>#N/A</v>
      </c>
      <c r="O91" s="8" t="e">
        <f t="shared" si="24"/>
        <v>#N/A</v>
      </c>
      <c r="P91" s="8" t="e">
        <f t="shared" si="25"/>
        <v>#N/A</v>
      </c>
      <c r="Q91" s="6"/>
      <c r="R91" s="6"/>
      <c r="S91" s="6"/>
      <c r="T91" s="6"/>
      <c r="U91" s="8" t="e">
        <f t="shared" si="26"/>
        <v>#N/A</v>
      </c>
      <c r="V91" s="6" t="e">
        <f>VLOOKUP($A91&amp;$B91,'Cleaned Responses'!$1:$82,MATCH(V$1,'Cleaned Responses'!$1:$1,0),FALSE)</f>
        <v>#N/A</v>
      </c>
      <c r="W91" s="6" t="e">
        <f>VLOOKUP($A91&amp;$B91,'Cleaned Responses'!$1:$82,MATCH(W$1,'Cleaned Responses'!$1:$1,0),FALSE)</f>
        <v>#N/A</v>
      </c>
      <c r="X91" s="9" t="e">
        <f t="shared" si="27"/>
        <v>#N/A</v>
      </c>
      <c r="Y91" s="9" t="e">
        <f t="shared" si="28"/>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29"/>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19"/>
        <v>#N/A</v>
      </c>
      <c r="BI91" t="e">
        <f t="shared" si="20"/>
        <v>#N/A</v>
      </c>
      <c r="BJ91" t="e">
        <f t="shared" si="21"/>
        <v>#N/A</v>
      </c>
    </row>
    <row r="92" spans="1:62"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22"/>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23"/>
        <v>#N/A</v>
      </c>
      <c r="O92" s="8" t="e">
        <f t="shared" si="24"/>
        <v>#N/A</v>
      </c>
      <c r="P92" s="8" t="e">
        <f t="shared" si="25"/>
        <v>#N/A</v>
      </c>
      <c r="Q92" s="6"/>
      <c r="R92" s="6"/>
      <c r="S92" s="6"/>
      <c r="T92" s="6"/>
      <c r="U92" s="8" t="e">
        <f t="shared" si="26"/>
        <v>#N/A</v>
      </c>
      <c r="V92" s="6" t="e">
        <f>VLOOKUP($A92&amp;$B92,'Cleaned Responses'!$1:$82,MATCH(V$1,'Cleaned Responses'!$1:$1,0),FALSE)</f>
        <v>#N/A</v>
      </c>
      <c r="W92" s="6" t="e">
        <f>VLOOKUP($A92&amp;$B92,'Cleaned Responses'!$1:$82,MATCH(W$1,'Cleaned Responses'!$1:$1,0),FALSE)</f>
        <v>#N/A</v>
      </c>
      <c r="X92" s="9" t="e">
        <f t="shared" si="27"/>
        <v>#N/A</v>
      </c>
      <c r="Y92" s="9" t="e">
        <f t="shared" si="28"/>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29"/>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19"/>
        <v>#N/A</v>
      </c>
      <c r="BI92" t="e">
        <f t="shared" si="20"/>
        <v>#N/A</v>
      </c>
      <c r="BJ92" t="e">
        <f t="shared" si="21"/>
        <v>#N/A</v>
      </c>
    </row>
    <row r="93" spans="1:62"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22"/>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23"/>
        <v>#N/A</v>
      </c>
      <c r="O93" s="8" t="e">
        <f t="shared" si="24"/>
        <v>#N/A</v>
      </c>
      <c r="P93" s="8" t="e">
        <f t="shared" si="25"/>
        <v>#N/A</v>
      </c>
      <c r="Q93" s="6"/>
      <c r="R93" s="6"/>
      <c r="S93" s="6"/>
      <c r="T93" s="6"/>
      <c r="U93" s="8" t="e">
        <f t="shared" si="26"/>
        <v>#N/A</v>
      </c>
      <c r="V93" s="6" t="e">
        <f>VLOOKUP($A93&amp;$B93,'Cleaned Responses'!$1:$82,MATCH(V$1,'Cleaned Responses'!$1:$1,0),FALSE)</f>
        <v>#N/A</v>
      </c>
      <c r="W93" s="6" t="e">
        <f>VLOOKUP($A93&amp;$B93,'Cleaned Responses'!$1:$82,MATCH(W$1,'Cleaned Responses'!$1:$1,0),FALSE)</f>
        <v>#N/A</v>
      </c>
      <c r="X93" s="9" t="e">
        <f t="shared" si="27"/>
        <v>#N/A</v>
      </c>
      <c r="Y93" s="9" t="e">
        <f t="shared" si="28"/>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29"/>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19"/>
        <v>#N/A</v>
      </c>
      <c r="BI93" t="e">
        <f t="shared" si="20"/>
        <v>#N/A</v>
      </c>
      <c r="BJ93" t="e">
        <f t="shared" si="21"/>
        <v>#N/A</v>
      </c>
    </row>
    <row r="94" spans="1:62"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22"/>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23"/>
        <v>#N/A</v>
      </c>
      <c r="O94" s="8" t="e">
        <f t="shared" si="24"/>
        <v>#N/A</v>
      </c>
      <c r="P94" s="8" t="e">
        <f t="shared" si="25"/>
        <v>#N/A</v>
      </c>
      <c r="Q94" s="6"/>
      <c r="R94" s="6"/>
      <c r="S94" s="6"/>
      <c r="T94" s="6"/>
      <c r="U94" s="8" t="e">
        <f t="shared" si="26"/>
        <v>#N/A</v>
      </c>
      <c r="V94" s="6" t="e">
        <f>VLOOKUP($A94&amp;$B94,'Cleaned Responses'!$1:$82,MATCH(V$1,'Cleaned Responses'!$1:$1,0),FALSE)</f>
        <v>#N/A</v>
      </c>
      <c r="W94" s="6" t="e">
        <f>VLOOKUP($A94&amp;$B94,'Cleaned Responses'!$1:$82,MATCH(W$1,'Cleaned Responses'!$1:$1,0),FALSE)</f>
        <v>#N/A</v>
      </c>
      <c r="X94" s="9" t="e">
        <f t="shared" si="27"/>
        <v>#N/A</v>
      </c>
      <c r="Y94" s="9" t="e">
        <f t="shared" si="28"/>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29"/>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19"/>
        <v>#N/A</v>
      </c>
      <c r="BI94" t="e">
        <f t="shared" si="20"/>
        <v>#N/A</v>
      </c>
      <c r="BJ94" t="e">
        <f t="shared" si="21"/>
        <v>#N/A</v>
      </c>
    </row>
    <row r="95" spans="1:62"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22"/>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23"/>
        <v>#N/A</v>
      </c>
      <c r="O95" s="8" t="e">
        <f t="shared" si="24"/>
        <v>#N/A</v>
      </c>
      <c r="P95" s="8" t="e">
        <f t="shared" si="25"/>
        <v>#N/A</v>
      </c>
      <c r="Q95" s="6"/>
      <c r="R95" s="6"/>
      <c r="S95" s="6"/>
      <c r="T95" s="6"/>
      <c r="U95" s="8" t="e">
        <f t="shared" si="26"/>
        <v>#N/A</v>
      </c>
      <c r="V95" s="6" t="e">
        <f>VLOOKUP($A95&amp;$B95,'Cleaned Responses'!$1:$82,MATCH(V$1,'Cleaned Responses'!$1:$1,0),FALSE)</f>
        <v>#N/A</v>
      </c>
      <c r="W95" s="6" t="e">
        <f>VLOOKUP($A95&amp;$B95,'Cleaned Responses'!$1:$82,MATCH(W$1,'Cleaned Responses'!$1:$1,0),FALSE)</f>
        <v>#N/A</v>
      </c>
      <c r="X95" s="9" t="e">
        <f t="shared" si="27"/>
        <v>#N/A</v>
      </c>
      <c r="Y95" s="9" t="e">
        <f t="shared" si="28"/>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29"/>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19"/>
        <v>#N/A</v>
      </c>
      <c r="BI95" t="e">
        <f t="shared" si="20"/>
        <v>#N/A</v>
      </c>
      <c r="BJ95" t="e">
        <f t="shared" si="21"/>
        <v>#N/A</v>
      </c>
    </row>
    <row r="96" spans="1:62"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22"/>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23"/>
        <v>#N/A</v>
      </c>
      <c r="O96" s="8" t="e">
        <f t="shared" si="24"/>
        <v>#N/A</v>
      </c>
      <c r="P96" s="8" t="e">
        <f t="shared" si="25"/>
        <v>#N/A</v>
      </c>
      <c r="Q96" s="6"/>
      <c r="R96" s="6"/>
      <c r="S96" s="6"/>
      <c r="T96" s="6"/>
      <c r="U96" s="8" t="e">
        <f t="shared" si="26"/>
        <v>#N/A</v>
      </c>
      <c r="V96" s="6" t="e">
        <f>VLOOKUP($A96&amp;$B96,'Cleaned Responses'!$1:$82,MATCH(V$1,'Cleaned Responses'!$1:$1,0),FALSE)</f>
        <v>#N/A</v>
      </c>
      <c r="W96" s="6" t="e">
        <f>VLOOKUP($A96&amp;$B96,'Cleaned Responses'!$1:$82,MATCH(W$1,'Cleaned Responses'!$1:$1,0),FALSE)</f>
        <v>#N/A</v>
      </c>
      <c r="X96" s="9" t="e">
        <f t="shared" si="27"/>
        <v>#N/A</v>
      </c>
      <c r="Y96" s="9" t="e">
        <f t="shared" si="28"/>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29"/>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19"/>
        <v>#N/A</v>
      </c>
      <c r="BI96" t="e">
        <f t="shared" si="20"/>
        <v>#N/A</v>
      </c>
      <c r="BJ96" t="e">
        <f t="shared" si="21"/>
        <v>#N/A</v>
      </c>
    </row>
    <row r="97" spans="1:62"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22"/>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23"/>
        <v>#N/A</v>
      </c>
      <c r="O97" s="8" t="e">
        <f t="shared" si="24"/>
        <v>#N/A</v>
      </c>
      <c r="P97" s="8" t="e">
        <f t="shared" si="25"/>
        <v>#N/A</v>
      </c>
      <c r="Q97" s="6"/>
      <c r="R97" s="6"/>
      <c r="S97" s="6"/>
      <c r="T97" s="6"/>
      <c r="U97" s="8" t="e">
        <f t="shared" si="26"/>
        <v>#N/A</v>
      </c>
      <c r="V97" s="6" t="e">
        <f>VLOOKUP($A97&amp;$B97,'Cleaned Responses'!$1:$82,MATCH(V$1,'Cleaned Responses'!$1:$1,0),FALSE)</f>
        <v>#N/A</v>
      </c>
      <c r="W97" s="6" t="e">
        <f>VLOOKUP($A97&amp;$B97,'Cleaned Responses'!$1:$82,MATCH(W$1,'Cleaned Responses'!$1:$1,0),FALSE)</f>
        <v>#N/A</v>
      </c>
      <c r="X97" s="9" t="e">
        <f t="shared" si="27"/>
        <v>#N/A</v>
      </c>
      <c r="Y97" s="9" t="e">
        <f t="shared" si="28"/>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29"/>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19"/>
        <v>#N/A</v>
      </c>
      <c r="BI97" t="e">
        <f t="shared" si="20"/>
        <v>#N/A</v>
      </c>
      <c r="BJ97" t="e">
        <f t="shared" si="21"/>
        <v>#N/A</v>
      </c>
    </row>
    <row r="98" spans="1:62"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22"/>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23"/>
        <v>#N/A</v>
      </c>
      <c r="O98" s="8" t="e">
        <f t="shared" si="24"/>
        <v>#N/A</v>
      </c>
      <c r="P98" s="8" t="e">
        <f t="shared" si="25"/>
        <v>#N/A</v>
      </c>
      <c r="Q98" s="6"/>
      <c r="R98" s="6"/>
      <c r="S98" s="6"/>
      <c r="T98" s="6"/>
      <c r="U98" s="8" t="e">
        <f t="shared" si="26"/>
        <v>#N/A</v>
      </c>
      <c r="V98" s="6" t="e">
        <f>VLOOKUP($A98&amp;$B98,'Cleaned Responses'!$1:$82,MATCH(V$1,'Cleaned Responses'!$1:$1,0),FALSE)</f>
        <v>#N/A</v>
      </c>
      <c r="W98" s="6" t="e">
        <f>VLOOKUP($A98&amp;$B98,'Cleaned Responses'!$1:$82,MATCH(W$1,'Cleaned Responses'!$1:$1,0),FALSE)</f>
        <v>#N/A</v>
      </c>
      <c r="X98" s="9" t="e">
        <f t="shared" si="27"/>
        <v>#N/A</v>
      </c>
      <c r="Y98" s="9" t="e">
        <f t="shared" si="28"/>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29"/>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19"/>
        <v>#N/A</v>
      </c>
      <c r="BI98" t="e">
        <f t="shared" si="20"/>
        <v>#N/A</v>
      </c>
      <c r="BJ98" t="e">
        <f t="shared" si="21"/>
        <v>#N/A</v>
      </c>
    </row>
    <row r="99" spans="1:62"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22"/>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23"/>
        <v>#N/A</v>
      </c>
      <c r="O99" s="8" t="e">
        <f t="shared" si="24"/>
        <v>#N/A</v>
      </c>
      <c r="P99" s="8" t="e">
        <f t="shared" si="25"/>
        <v>#N/A</v>
      </c>
      <c r="Q99" s="6"/>
      <c r="R99" s="6"/>
      <c r="S99" s="6"/>
      <c r="T99" s="6"/>
      <c r="U99" s="8" t="e">
        <f t="shared" si="26"/>
        <v>#N/A</v>
      </c>
      <c r="V99" s="6" t="e">
        <f>VLOOKUP($A99&amp;$B99,'Cleaned Responses'!$1:$82,MATCH(V$1,'Cleaned Responses'!$1:$1,0),FALSE)</f>
        <v>#N/A</v>
      </c>
      <c r="W99" s="6" t="e">
        <f>VLOOKUP($A99&amp;$B99,'Cleaned Responses'!$1:$82,MATCH(W$1,'Cleaned Responses'!$1:$1,0),FALSE)</f>
        <v>#N/A</v>
      </c>
      <c r="X99" s="9" t="e">
        <f t="shared" si="27"/>
        <v>#N/A</v>
      </c>
      <c r="Y99" s="9" t="e">
        <f t="shared" si="28"/>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29"/>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19"/>
        <v>#N/A</v>
      </c>
      <c r="BI99" t="e">
        <f t="shared" si="20"/>
        <v>#N/A</v>
      </c>
      <c r="BJ99" t="e">
        <f t="shared" si="21"/>
        <v>#N/A</v>
      </c>
    </row>
    <row r="100" spans="1:62"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22"/>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23"/>
        <v>#N/A</v>
      </c>
      <c r="O100" s="8" t="e">
        <f t="shared" si="24"/>
        <v>#N/A</v>
      </c>
      <c r="P100" s="8" t="e">
        <f t="shared" si="25"/>
        <v>#N/A</v>
      </c>
      <c r="Q100" s="6"/>
      <c r="R100" s="6"/>
      <c r="S100" s="6"/>
      <c r="T100" s="6"/>
      <c r="U100" s="8" t="e">
        <f t="shared" si="26"/>
        <v>#N/A</v>
      </c>
      <c r="V100" s="6" t="e">
        <f>VLOOKUP($A100&amp;$B100,'Cleaned Responses'!$1:$82,MATCH(V$1,'Cleaned Responses'!$1:$1,0),FALSE)</f>
        <v>#N/A</v>
      </c>
      <c r="W100" s="6" t="e">
        <f>VLOOKUP($A100&amp;$B100,'Cleaned Responses'!$1:$82,MATCH(W$1,'Cleaned Responses'!$1:$1,0),FALSE)</f>
        <v>#N/A</v>
      </c>
      <c r="X100" s="9" t="e">
        <f t="shared" si="27"/>
        <v>#N/A</v>
      </c>
      <c r="Y100" s="9" t="e">
        <f t="shared" si="28"/>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29"/>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19"/>
        <v>#N/A</v>
      </c>
      <c r="BI100" t="e">
        <f t="shared" si="20"/>
        <v>#N/A</v>
      </c>
      <c r="BJ100" t="e">
        <f t="shared" si="21"/>
        <v>#N/A</v>
      </c>
    </row>
    <row r="101" spans="1:62"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22"/>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23"/>
        <v>#N/A</v>
      </c>
      <c r="O101" s="8" t="e">
        <f t="shared" si="24"/>
        <v>#N/A</v>
      </c>
      <c r="P101" s="8" t="e">
        <f t="shared" si="25"/>
        <v>#N/A</v>
      </c>
      <c r="Q101" s="6"/>
      <c r="R101" s="6"/>
      <c r="S101" s="6"/>
      <c r="T101" s="6"/>
      <c r="U101" s="8" t="e">
        <f t="shared" si="26"/>
        <v>#N/A</v>
      </c>
      <c r="V101" s="6" t="e">
        <f>VLOOKUP($A101&amp;$B101,'Cleaned Responses'!$1:$82,MATCH(V$1,'Cleaned Responses'!$1:$1,0),FALSE)</f>
        <v>#N/A</v>
      </c>
      <c r="W101" s="6" t="e">
        <f>VLOOKUP($A101&amp;$B101,'Cleaned Responses'!$1:$82,MATCH(W$1,'Cleaned Responses'!$1:$1,0),FALSE)</f>
        <v>#N/A</v>
      </c>
      <c r="X101" s="9" t="e">
        <f t="shared" si="27"/>
        <v>#N/A</v>
      </c>
      <c r="Y101" s="9" t="e">
        <f t="shared" si="28"/>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29"/>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19"/>
        <v>#N/A</v>
      </c>
      <c r="BI101" t="e">
        <f t="shared" si="20"/>
        <v>#N/A</v>
      </c>
      <c r="BJ101" t="e">
        <f t="shared" si="21"/>
        <v>#N/A</v>
      </c>
    </row>
    <row r="102" spans="1:62"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22"/>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23"/>
        <v>#N/A</v>
      </c>
      <c r="O102" s="8" t="e">
        <f t="shared" si="24"/>
        <v>#N/A</v>
      </c>
      <c r="P102" s="8" t="e">
        <f t="shared" si="25"/>
        <v>#N/A</v>
      </c>
      <c r="Q102" s="6"/>
      <c r="R102" s="6"/>
      <c r="S102" s="6"/>
      <c r="T102" s="6"/>
      <c r="U102" s="8" t="e">
        <f t="shared" si="26"/>
        <v>#N/A</v>
      </c>
      <c r="V102" s="6" t="e">
        <f>VLOOKUP($A102&amp;$B102,'Cleaned Responses'!$1:$82,MATCH(V$1,'Cleaned Responses'!$1:$1,0),FALSE)</f>
        <v>#N/A</v>
      </c>
      <c r="W102" s="6" t="e">
        <f>VLOOKUP($A102&amp;$B102,'Cleaned Responses'!$1:$82,MATCH(W$1,'Cleaned Responses'!$1:$1,0),FALSE)</f>
        <v>#N/A</v>
      </c>
      <c r="X102" s="9" t="e">
        <f t="shared" si="27"/>
        <v>#N/A</v>
      </c>
      <c r="Y102" s="9" t="e">
        <f t="shared" si="28"/>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29"/>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19"/>
        <v>#N/A</v>
      </c>
      <c r="BI102" t="e">
        <f t="shared" si="20"/>
        <v>#N/A</v>
      </c>
      <c r="BJ102" t="e">
        <f t="shared" si="21"/>
        <v>#N/A</v>
      </c>
    </row>
    <row r="103" spans="1:62"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22"/>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23"/>
        <v>#N/A</v>
      </c>
      <c r="O103" s="8" t="e">
        <f t="shared" si="24"/>
        <v>#N/A</v>
      </c>
      <c r="P103" s="8" t="e">
        <f t="shared" si="25"/>
        <v>#N/A</v>
      </c>
      <c r="Q103" s="6"/>
      <c r="R103" s="6"/>
      <c r="S103" s="6"/>
      <c r="T103" s="6"/>
      <c r="U103" s="8" t="e">
        <f t="shared" si="26"/>
        <v>#N/A</v>
      </c>
      <c r="V103" s="6" t="e">
        <f>VLOOKUP($A103&amp;$B103,'Cleaned Responses'!$1:$82,MATCH(V$1,'Cleaned Responses'!$1:$1,0),FALSE)</f>
        <v>#N/A</v>
      </c>
      <c r="W103" s="6" t="e">
        <f>VLOOKUP($A103&amp;$B103,'Cleaned Responses'!$1:$82,MATCH(W$1,'Cleaned Responses'!$1:$1,0),FALSE)</f>
        <v>#N/A</v>
      </c>
      <c r="X103" s="9" t="e">
        <f t="shared" si="27"/>
        <v>#N/A</v>
      </c>
      <c r="Y103" s="9" t="e">
        <f t="shared" si="28"/>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29"/>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19"/>
        <v>#N/A</v>
      </c>
      <c r="BI103" t="e">
        <f t="shared" si="20"/>
        <v>#N/A</v>
      </c>
      <c r="BJ103" t="e">
        <f t="shared" si="21"/>
        <v>#N/A</v>
      </c>
    </row>
    <row r="104" spans="1:62"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22"/>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23"/>
        <v>#N/A</v>
      </c>
      <c r="O104" s="8" t="e">
        <f t="shared" si="24"/>
        <v>#N/A</v>
      </c>
      <c r="P104" s="8" t="e">
        <f t="shared" si="25"/>
        <v>#N/A</v>
      </c>
      <c r="Q104" s="6"/>
      <c r="R104" s="6"/>
      <c r="S104" s="6"/>
      <c r="T104" s="6"/>
      <c r="U104" s="8" t="e">
        <f t="shared" si="26"/>
        <v>#N/A</v>
      </c>
      <c r="V104" s="6" t="e">
        <f>VLOOKUP($A104&amp;$B104,'Cleaned Responses'!$1:$82,MATCH(V$1,'Cleaned Responses'!$1:$1,0),FALSE)</f>
        <v>#N/A</v>
      </c>
      <c r="W104" s="6" t="e">
        <f>VLOOKUP($A104&amp;$B104,'Cleaned Responses'!$1:$82,MATCH(W$1,'Cleaned Responses'!$1:$1,0),FALSE)</f>
        <v>#N/A</v>
      </c>
      <c r="X104" s="9" t="e">
        <f t="shared" si="27"/>
        <v>#N/A</v>
      </c>
      <c r="Y104" s="9" t="e">
        <f t="shared" si="28"/>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29"/>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19"/>
        <v>#N/A</v>
      </c>
      <c r="BI104" t="e">
        <f t="shared" si="20"/>
        <v>#N/A</v>
      </c>
      <c r="BJ104" t="e">
        <f t="shared" si="21"/>
        <v>#N/A</v>
      </c>
    </row>
    <row r="105" spans="1:62"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22"/>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23"/>
        <v>#N/A</v>
      </c>
      <c r="O105" s="8" t="e">
        <f t="shared" si="24"/>
        <v>#N/A</v>
      </c>
      <c r="P105" s="8" t="e">
        <f t="shared" si="25"/>
        <v>#N/A</v>
      </c>
      <c r="Q105" s="6"/>
      <c r="R105" s="6"/>
      <c r="S105" s="6"/>
      <c r="T105" s="6"/>
      <c r="U105" s="8" t="e">
        <f t="shared" si="26"/>
        <v>#N/A</v>
      </c>
      <c r="V105" s="6" t="e">
        <f>VLOOKUP($A105&amp;$B105,'Cleaned Responses'!$1:$82,MATCH(V$1,'Cleaned Responses'!$1:$1,0),FALSE)</f>
        <v>#N/A</v>
      </c>
      <c r="W105" s="6" t="e">
        <f>VLOOKUP($A105&amp;$B105,'Cleaned Responses'!$1:$82,MATCH(W$1,'Cleaned Responses'!$1:$1,0),FALSE)</f>
        <v>#N/A</v>
      </c>
      <c r="X105" s="9" t="e">
        <f t="shared" si="27"/>
        <v>#N/A</v>
      </c>
      <c r="Y105" s="9" t="e">
        <f t="shared" si="28"/>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29"/>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19"/>
        <v>#N/A</v>
      </c>
      <c r="BI105" t="e">
        <f t="shared" si="20"/>
        <v>#N/A</v>
      </c>
      <c r="BJ105" t="e">
        <f t="shared" si="21"/>
        <v>#N/A</v>
      </c>
    </row>
    <row r="106" spans="1:62"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22"/>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23"/>
        <v>#N/A</v>
      </c>
      <c r="O106" s="8" t="e">
        <f t="shared" si="24"/>
        <v>#N/A</v>
      </c>
      <c r="P106" s="8" t="e">
        <f t="shared" si="25"/>
        <v>#N/A</v>
      </c>
      <c r="Q106" s="6"/>
      <c r="R106" s="6"/>
      <c r="S106" s="6"/>
      <c r="T106" s="6"/>
      <c r="U106" s="8" t="e">
        <f t="shared" si="26"/>
        <v>#N/A</v>
      </c>
      <c r="V106" s="6" t="e">
        <f>VLOOKUP($A106&amp;$B106,'Cleaned Responses'!$1:$82,MATCH(V$1,'Cleaned Responses'!$1:$1,0),FALSE)</f>
        <v>#N/A</v>
      </c>
      <c r="W106" s="6" t="e">
        <f>VLOOKUP($A106&amp;$B106,'Cleaned Responses'!$1:$82,MATCH(W$1,'Cleaned Responses'!$1:$1,0),FALSE)</f>
        <v>#N/A</v>
      </c>
      <c r="X106" s="9" t="e">
        <f t="shared" si="27"/>
        <v>#N/A</v>
      </c>
      <c r="Y106" s="9" t="e">
        <f t="shared" si="28"/>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29"/>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19"/>
        <v>#N/A</v>
      </c>
      <c r="BI106" t="e">
        <f t="shared" si="20"/>
        <v>#N/A</v>
      </c>
      <c r="BJ106" t="e">
        <f t="shared" si="21"/>
        <v>#N/A</v>
      </c>
    </row>
    <row r="107" spans="1:62"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22"/>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23"/>
        <v>#N/A</v>
      </c>
      <c r="O107" s="8" t="e">
        <f t="shared" si="24"/>
        <v>#N/A</v>
      </c>
      <c r="P107" s="8" t="e">
        <f t="shared" si="25"/>
        <v>#N/A</v>
      </c>
      <c r="Q107" s="6"/>
      <c r="R107" s="6"/>
      <c r="S107" s="6"/>
      <c r="T107" s="6"/>
      <c r="U107" s="8" t="e">
        <f t="shared" si="26"/>
        <v>#N/A</v>
      </c>
      <c r="V107" s="6" t="e">
        <f>VLOOKUP($A107&amp;$B107,'Cleaned Responses'!$1:$82,MATCH(V$1,'Cleaned Responses'!$1:$1,0),FALSE)</f>
        <v>#N/A</v>
      </c>
      <c r="W107" s="6" t="e">
        <f>VLOOKUP($A107&amp;$B107,'Cleaned Responses'!$1:$82,MATCH(W$1,'Cleaned Responses'!$1:$1,0),FALSE)</f>
        <v>#N/A</v>
      </c>
      <c r="X107" s="9" t="e">
        <f t="shared" si="27"/>
        <v>#N/A</v>
      </c>
      <c r="Y107" s="9" t="e">
        <f t="shared" si="28"/>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29"/>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19"/>
        <v>#N/A</v>
      </c>
      <c r="BI107" t="e">
        <f t="shared" si="20"/>
        <v>#N/A</v>
      </c>
      <c r="BJ107" t="e">
        <f t="shared" si="21"/>
        <v>#N/A</v>
      </c>
    </row>
    <row r="108" spans="1:62"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22"/>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23"/>
        <v>#N/A</v>
      </c>
      <c r="O108" s="8" t="e">
        <f t="shared" si="24"/>
        <v>#N/A</v>
      </c>
      <c r="P108" s="8" t="e">
        <f t="shared" si="25"/>
        <v>#N/A</v>
      </c>
      <c r="Q108" s="6"/>
      <c r="R108" s="6"/>
      <c r="S108" s="6"/>
      <c r="T108" s="6"/>
      <c r="U108" s="8" t="e">
        <f t="shared" si="26"/>
        <v>#N/A</v>
      </c>
      <c r="V108" s="6" t="e">
        <f>VLOOKUP($A108&amp;$B108,'Cleaned Responses'!$1:$82,MATCH(V$1,'Cleaned Responses'!$1:$1,0),FALSE)</f>
        <v>#N/A</v>
      </c>
      <c r="W108" s="6" t="e">
        <f>VLOOKUP($A108&amp;$B108,'Cleaned Responses'!$1:$82,MATCH(W$1,'Cleaned Responses'!$1:$1,0),FALSE)</f>
        <v>#N/A</v>
      </c>
      <c r="X108" s="9" t="e">
        <f t="shared" si="27"/>
        <v>#N/A</v>
      </c>
      <c r="Y108" s="9" t="e">
        <f t="shared" si="28"/>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29"/>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19"/>
        <v>#N/A</v>
      </c>
      <c r="BI108" t="e">
        <f t="shared" si="20"/>
        <v>#N/A</v>
      </c>
      <c r="BJ108" t="e">
        <f t="shared" si="21"/>
        <v>#N/A</v>
      </c>
    </row>
    <row r="109" spans="1:62"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22"/>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23"/>
        <v>#N/A</v>
      </c>
      <c r="O109" s="8" t="e">
        <f t="shared" si="24"/>
        <v>#N/A</v>
      </c>
      <c r="P109" s="8" t="e">
        <f t="shared" si="25"/>
        <v>#N/A</v>
      </c>
      <c r="Q109" s="6"/>
      <c r="R109" s="6"/>
      <c r="S109" s="6"/>
      <c r="T109" s="6"/>
      <c r="U109" s="8" t="e">
        <f t="shared" si="26"/>
        <v>#N/A</v>
      </c>
      <c r="V109" s="6" t="e">
        <f>VLOOKUP($A109&amp;$B109,'Cleaned Responses'!$1:$82,MATCH(V$1,'Cleaned Responses'!$1:$1,0),FALSE)</f>
        <v>#N/A</v>
      </c>
      <c r="W109" s="6" t="e">
        <f>VLOOKUP($A109&amp;$B109,'Cleaned Responses'!$1:$82,MATCH(W$1,'Cleaned Responses'!$1:$1,0),FALSE)</f>
        <v>#N/A</v>
      </c>
      <c r="X109" s="9" t="e">
        <f t="shared" si="27"/>
        <v>#N/A</v>
      </c>
      <c r="Y109" s="9" t="e">
        <f t="shared" si="28"/>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29"/>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19"/>
        <v>#N/A</v>
      </c>
      <c r="BI109" t="e">
        <f t="shared" si="20"/>
        <v>#N/A</v>
      </c>
      <c r="BJ109" t="e">
        <f t="shared" si="21"/>
        <v>#N/A</v>
      </c>
    </row>
    <row r="110" spans="1:62"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22"/>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23"/>
        <v>#N/A</v>
      </c>
      <c r="O110" s="8" t="e">
        <f t="shared" si="24"/>
        <v>#N/A</v>
      </c>
      <c r="P110" s="8" t="e">
        <f t="shared" si="25"/>
        <v>#N/A</v>
      </c>
      <c r="Q110" s="6"/>
      <c r="R110" s="6"/>
      <c r="S110" s="6"/>
      <c r="T110" s="6"/>
      <c r="U110" s="8" t="e">
        <f t="shared" si="26"/>
        <v>#N/A</v>
      </c>
      <c r="V110" s="6" t="e">
        <f>VLOOKUP($A110&amp;$B110,'Cleaned Responses'!$1:$82,MATCH(V$1,'Cleaned Responses'!$1:$1,0),FALSE)</f>
        <v>#N/A</v>
      </c>
      <c r="W110" s="6" t="e">
        <f>VLOOKUP($A110&amp;$B110,'Cleaned Responses'!$1:$82,MATCH(W$1,'Cleaned Responses'!$1:$1,0),FALSE)</f>
        <v>#N/A</v>
      </c>
      <c r="X110" s="9" t="e">
        <f t="shared" si="27"/>
        <v>#N/A</v>
      </c>
      <c r="Y110" s="9" t="e">
        <f t="shared" si="28"/>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29"/>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19"/>
        <v>#N/A</v>
      </c>
      <c r="BI110" t="e">
        <f t="shared" si="20"/>
        <v>#N/A</v>
      </c>
      <c r="BJ110" t="e">
        <f t="shared" si="21"/>
        <v>#N/A</v>
      </c>
    </row>
    <row r="111" spans="1:62"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22"/>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23"/>
        <v>#N/A</v>
      </c>
      <c r="O111" s="8" t="e">
        <f t="shared" si="24"/>
        <v>#N/A</v>
      </c>
      <c r="P111" s="8" t="e">
        <f t="shared" si="25"/>
        <v>#N/A</v>
      </c>
      <c r="Q111" s="6"/>
      <c r="R111" s="6"/>
      <c r="S111" s="6"/>
      <c r="T111" s="6"/>
      <c r="U111" s="8" t="e">
        <f t="shared" si="26"/>
        <v>#N/A</v>
      </c>
      <c r="V111" s="6" t="e">
        <f>VLOOKUP($A111&amp;$B111,'Cleaned Responses'!$1:$82,MATCH(V$1,'Cleaned Responses'!$1:$1,0),FALSE)</f>
        <v>#N/A</v>
      </c>
      <c r="W111" s="6" t="e">
        <f>VLOOKUP($A111&amp;$B111,'Cleaned Responses'!$1:$82,MATCH(W$1,'Cleaned Responses'!$1:$1,0),FALSE)</f>
        <v>#N/A</v>
      </c>
      <c r="X111" s="9" t="e">
        <f t="shared" si="27"/>
        <v>#N/A</v>
      </c>
      <c r="Y111" s="9" t="e">
        <f t="shared" si="28"/>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29"/>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19"/>
        <v>#N/A</v>
      </c>
      <c r="BI111" t="e">
        <f t="shared" si="20"/>
        <v>#N/A</v>
      </c>
      <c r="BJ111" t="e">
        <f t="shared" si="21"/>
        <v>#N/A</v>
      </c>
    </row>
    <row r="112" spans="1:62"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22"/>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23"/>
        <v>#N/A</v>
      </c>
      <c r="O112" s="8" t="e">
        <f t="shared" si="24"/>
        <v>#N/A</v>
      </c>
      <c r="P112" s="8" t="e">
        <f t="shared" si="25"/>
        <v>#N/A</v>
      </c>
      <c r="Q112" s="6"/>
      <c r="R112" s="6"/>
      <c r="S112" s="6"/>
      <c r="T112" s="6"/>
      <c r="U112" s="8" t="e">
        <f t="shared" si="26"/>
        <v>#N/A</v>
      </c>
      <c r="V112" s="6" t="e">
        <f>VLOOKUP($A112&amp;$B112,'Cleaned Responses'!$1:$82,MATCH(V$1,'Cleaned Responses'!$1:$1,0),FALSE)</f>
        <v>#N/A</v>
      </c>
      <c r="W112" s="6" t="e">
        <f>VLOOKUP($A112&amp;$B112,'Cleaned Responses'!$1:$82,MATCH(W$1,'Cleaned Responses'!$1:$1,0),FALSE)</f>
        <v>#N/A</v>
      </c>
      <c r="X112" s="9" t="e">
        <f t="shared" si="27"/>
        <v>#N/A</v>
      </c>
      <c r="Y112" s="9" t="e">
        <f t="shared" si="28"/>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29"/>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19"/>
        <v>#N/A</v>
      </c>
      <c r="BI112" t="e">
        <f t="shared" si="20"/>
        <v>#N/A</v>
      </c>
      <c r="BJ112" t="e">
        <f t="shared" si="21"/>
        <v>#N/A</v>
      </c>
    </row>
    <row r="113" spans="1:62"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22"/>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23"/>
        <v>#N/A</v>
      </c>
      <c r="O113" s="8" t="e">
        <f t="shared" si="24"/>
        <v>#N/A</v>
      </c>
      <c r="P113" s="8" t="e">
        <f t="shared" si="25"/>
        <v>#N/A</v>
      </c>
      <c r="Q113" s="6"/>
      <c r="R113" s="6"/>
      <c r="S113" s="6"/>
      <c r="T113" s="6"/>
      <c r="U113" s="8" t="e">
        <f t="shared" si="26"/>
        <v>#N/A</v>
      </c>
      <c r="V113" s="6" t="e">
        <f>VLOOKUP($A113&amp;$B113,'Cleaned Responses'!$1:$82,MATCH(V$1,'Cleaned Responses'!$1:$1,0),FALSE)</f>
        <v>#N/A</v>
      </c>
      <c r="W113" s="6" t="e">
        <f>VLOOKUP($A113&amp;$B113,'Cleaned Responses'!$1:$82,MATCH(W$1,'Cleaned Responses'!$1:$1,0),FALSE)</f>
        <v>#N/A</v>
      </c>
      <c r="X113" s="9" t="e">
        <f t="shared" si="27"/>
        <v>#N/A</v>
      </c>
      <c r="Y113" s="9" t="e">
        <f t="shared" si="28"/>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29"/>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19"/>
        <v>#N/A</v>
      </c>
      <c r="BI113" t="e">
        <f t="shared" si="20"/>
        <v>#N/A</v>
      </c>
      <c r="BJ113" t="e">
        <f t="shared" si="21"/>
        <v>#N/A</v>
      </c>
    </row>
    <row r="114" spans="1:62"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22"/>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23"/>
        <v>#N/A</v>
      </c>
      <c r="O114" s="8" t="e">
        <f t="shared" si="24"/>
        <v>#N/A</v>
      </c>
      <c r="P114" s="8" t="e">
        <f t="shared" si="25"/>
        <v>#N/A</v>
      </c>
      <c r="Q114" s="6"/>
      <c r="R114" s="6"/>
      <c r="S114" s="6"/>
      <c r="T114" s="6"/>
      <c r="U114" s="8" t="e">
        <f t="shared" si="26"/>
        <v>#N/A</v>
      </c>
      <c r="V114" s="6" t="e">
        <f>VLOOKUP($A114&amp;$B114,'Cleaned Responses'!$1:$82,MATCH(V$1,'Cleaned Responses'!$1:$1,0),FALSE)</f>
        <v>#N/A</v>
      </c>
      <c r="W114" s="6" t="e">
        <f>VLOOKUP($A114&amp;$B114,'Cleaned Responses'!$1:$82,MATCH(W$1,'Cleaned Responses'!$1:$1,0),FALSE)</f>
        <v>#N/A</v>
      </c>
      <c r="X114" s="9" t="e">
        <f t="shared" si="27"/>
        <v>#N/A</v>
      </c>
      <c r="Y114" s="9" t="e">
        <f t="shared" si="28"/>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29"/>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19"/>
        <v>#N/A</v>
      </c>
      <c r="BI114" t="e">
        <f t="shared" si="20"/>
        <v>#N/A</v>
      </c>
      <c r="BJ114" t="e">
        <f t="shared" si="21"/>
        <v>#N/A</v>
      </c>
    </row>
    <row r="115" spans="1:62"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22"/>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23"/>
        <v>#N/A</v>
      </c>
      <c r="O115" s="8" t="e">
        <f t="shared" si="24"/>
        <v>#N/A</v>
      </c>
      <c r="P115" s="8" t="e">
        <f t="shared" si="25"/>
        <v>#N/A</v>
      </c>
      <c r="Q115" s="6"/>
      <c r="R115" s="6"/>
      <c r="S115" s="6"/>
      <c r="T115" s="6"/>
      <c r="U115" s="8" t="e">
        <f t="shared" si="26"/>
        <v>#N/A</v>
      </c>
      <c r="V115" s="6" t="e">
        <f>VLOOKUP($A115&amp;$B115,'Cleaned Responses'!$1:$82,MATCH(V$1,'Cleaned Responses'!$1:$1,0),FALSE)</f>
        <v>#N/A</v>
      </c>
      <c r="W115" s="6" t="e">
        <f>VLOOKUP($A115&amp;$B115,'Cleaned Responses'!$1:$82,MATCH(W$1,'Cleaned Responses'!$1:$1,0),FALSE)</f>
        <v>#N/A</v>
      </c>
      <c r="X115" s="9" t="e">
        <f t="shared" si="27"/>
        <v>#N/A</v>
      </c>
      <c r="Y115" s="9" t="e">
        <f t="shared" si="28"/>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29"/>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19"/>
        <v>#N/A</v>
      </c>
      <c r="BI115" t="e">
        <f t="shared" si="20"/>
        <v>#N/A</v>
      </c>
      <c r="BJ115" t="e">
        <f t="shared" si="21"/>
        <v>#N/A</v>
      </c>
    </row>
    <row r="116" spans="1:62"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22"/>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23"/>
        <v>#N/A</v>
      </c>
      <c r="O116" s="8" t="e">
        <f t="shared" si="24"/>
        <v>#N/A</v>
      </c>
      <c r="P116" s="8" t="e">
        <f t="shared" si="25"/>
        <v>#N/A</v>
      </c>
      <c r="Q116" s="6"/>
      <c r="R116" s="6"/>
      <c r="S116" s="6"/>
      <c r="T116" s="6"/>
      <c r="U116" s="8" t="e">
        <f t="shared" si="26"/>
        <v>#N/A</v>
      </c>
      <c r="V116" s="6" t="e">
        <f>VLOOKUP($A116&amp;$B116,'Cleaned Responses'!$1:$82,MATCH(V$1,'Cleaned Responses'!$1:$1,0),FALSE)</f>
        <v>#N/A</v>
      </c>
      <c r="W116" s="6" t="e">
        <f>VLOOKUP($A116&amp;$B116,'Cleaned Responses'!$1:$82,MATCH(W$1,'Cleaned Responses'!$1:$1,0),FALSE)</f>
        <v>#N/A</v>
      </c>
      <c r="X116" s="9" t="e">
        <f t="shared" si="27"/>
        <v>#N/A</v>
      </c>
      <c r="Y116" s="9" t="e">
        <f t="shared" si="28"/>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29"/>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19"/>
        <v>#N/A</v>
      </c>
      <c r="BI116" t="e">
        <f t="shared" si="20"/>
        <v>#N/A</v>
      </c>
      <c r="BJ116" t="e">
        <f t="shared" si="21"/>
        <v>#N/A</v>
      </c>
    </row>
    <row r="117" spans="1:62"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22"/>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23"/>
        <v>#N/A</v>
      </c>
      <c r="O117" s="8" t="e">
        <f t="shared" si="24"/>
        <v>#N/A</v>
      </c>
      <c r="P117" s="8" t="e">
        <f t="shared" si="25"/>
        <v>#N/A</v>
      </c>
      <c r="Q117" s="6"/>
      <c r="R117" s="6"/>
      <c r="S117" s="6"/>
      <c r="T117" s="6"/>
      <c r="U117" s="8" t="e">
        <f t="shared" si="26"/>
        <v>#N/A</v>
      </c>
      <c r="V117" s="6" t="e">
        <f>VLOOKUP($A117&amp;$B117,'Cleaned Responses'!$1:$82,MATCH(V$1,'Cleaned Responses'!$1:$1,0),FALSE)</f>
        <v>#N/A</v>
      </c>
      <c r="W117" s="6" t="e">
        <f>VLOOKUP($A117&amp;$B117,'Cleaned Responses'!$1:$82,MATCH(W$1,'Cleaned Responses'!$1:$1,0),FALSE)</f>
        <v>#N/A</v>
      </c>
      <c r="X117" s="9" t="e">
        <f t="shared" si="27"/>
        <v>#N/A</v>
      </c>
      <c r="Y117" s="9" t="e">
        <f t="shared" si="28"/>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29"/>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19"/>
        <v>#N/A</v>
      </c>
      <c r="BI117" t="e">
        <f t="shared" si="20"/>
        <v>#N/A</v>
      </c>
      <c r="BJ117" t="e">
        <f t="shared" si="21"/>
        <v>#N/A</v>
      </c>
    </row>
    <row r="118" spans="1:62"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22"/>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23"/>
        <v>#N/A</v>
      </c>
      <c r="O118" s="8" t="e">
        <f t="shared" si="24"/>
        <v>#N/A</v>
      </c>
      <c r="P118" s="8" t="e">
        <f t="shared" si="25"/>
        <v>#N/A</v>
      </c>
      <c r="Q118" s="6"/>
      <c r="R118" s="6"/>
      <c r="S118" s="6"/>
      <c r="T118" s="6"/>
      <c r="U118" s="8" t="e">
        <f t="shared" si="26"/>
        <v>#N/A</v>
      </c>
      <c r="V118" s="6" t="e">
        <f>VLOOKUP($A118&amp;$B118,'Cleaned Responses'!$1:$82,MATCH(V$1,'Cleaned Responses'!$1:$1,0),FALSE)</f>
        <v>#N/A</v>
      </c>
      <c r="W118" s="6" t="e">
        <f>VLOOKUP($A118&amp;$B118,'Cleaned Responses'!$1:$82,MATCH(W$1,'Cleaned Responses'!$1:$1,0),FALSE)</f>
        <v>#N/A</v>
      </c>
      <c r="X118" s="9" t="e">
        <f t="shared" si="27"/>
        <v>#N/A</v>
      </c>
      <c r="Y118" s="9" t="e">
        <f t="shared" si="28"/>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29"/>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19"/>
        <v>#N/A</v>
      </c>
      <c r="BI118" t="e">
        <f t="shared" si="20"/>
        <v>#N/A</v>
      </c>
      <c r="BJ118" t="e">
        <f t="shared" si="21"/>
        <v>#N/A</v>
      </c>
    </row>
    <row r="119" spans="1:62"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22"/>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23"/>
        <v>#N/A</v>
      </c>
      <c r="O119" s="8" t="e">
        <f t="shared" si="24"/>
        <v>#N/A</v>
      </c>
      <c r="P119" s="8" t="e">
        <f t="shared" si="25"/>
        <v>#N/A</v>
      </c>
      <c r="Q119" s="6"/>
      <c r="R119" s="6"/>
      <c r="S119" s="6"/>
      <c r="T119" s="6"/>
      <c r="U119" s="8" t="e">
        <f t="shared" si="26"/>
        <v>#N/A</v>
      </c>
      <c r="V119" s="6" t="e">
        <f>VLOOKUP($A119&amp;$B119,'Cleaned Responses'!$1:$82,MATCH(V$1,'Cleaned Responses'!$1:$1,0),FALSE)</f>
        <v>#N/A</v>
      </c>
      <c r="W119" s="6" t="e">
        <f>VLOOKUP($A119&amp;$B119,'Cleaned Responses'!$1:$82,MATCH(W$1,'Cleaned Responses'!$1:$1,0),FALSE)</f>
        <v>#N/A</v>
      </c>
      <c r="X119" s="9" t="e">
        <f t="shared" si="27"/>
        <v>#N/A</v>
      </c>
      <c r="Y119" s="9" t="e">
        <f t="shared" si="28"/>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29"/>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19"/>
        <v>#N/A</v>
      </c>
      <c r="BI119" t="e">
        <f t="shared" si="20"/>
        <v>#N/A</v>
      </c>
      <c r="BJ119" t="e">
        <f t="shared" si="21"/>
        <v>#N/A</v>
      </c>
    </row>
    <row r="120" spans="1:62"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22"/>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23"/>
        <v>#N/A</v>
      </c>
      <c r="O120" s="8" t="e">
        <f t="shared" si="24"/>
        <v>#N/A</v>
      </c>
      <c r="P120" s="8" t="e">
        <f t="shared" si="25"/>
        <v>#N/A</v>
      </c>
      <c r="Q120" s="6"/>
      <c r="R120" s="6"/>
      <c r="S120" s="6"/>
      <c r="T120" s="6"/>
      <c r="U120" s="8" t="e">
        <f t="shared" si="26"/>
        <v>#N/A</v>
      </c>
      <c r="V120" s="6" t="e">
        <f>VLOOKUP($A120&amp;$B120,'Cleaned Responses'!$1:$82,MATCH(V$1,'Cleaned Responses'!$1:$1,0),FALSE)</f>
        <v>#N/A</v>
      </c>
      <c r="W120" s="6" t="e">
        <f>VLOOKUP($A120&amp;$B120,'Cleaned Responses'!$1:$82,MATCH(W$1,'Cleaned Responses'!$1:$1,0),FALSE)</f>
        <v>#N/A</v>
      </c>
      <c r="X120" s="9" t="e">
        <f t="shared" si="27"/>
        <v>#N/A</v>
      </c>
      <c r="Y120" s="9" t="e">
        <f t="shared" si="28"/>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29"/>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19"/>
        <v>#N/A</v>
      </c>
      <c r="BI120" t="e">
        <f t="shared" si="20"/>
        <v>#N/A</v>
      </c>
      <c r="BJ120" t="e">
        <f t="shared" si="21"/>
        <v>#N/A</v>
      </c>
    </row>
    <row r="121" spans="1:62"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22"/>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23"/>
        <v>#N/A</v>
      </c>
      <c r="O121" s="8" t="e">
        <f t="shared" si="24"/>
        <v>#N/A</v>
      </c>
      <c r="P121" s="8" t="e">
        <f t="shared" si="25"/>
        <v>#N/A</v>
      </c>
      <c r="Q121" s="6"/>
      <c r="R121" s="6"/>
      <c r="S121" s="6"/>
      <c r="T121" s="6"/>
      <c r="U121" s="8" t="e">
        <f t="shared" si="26"/>
        <v>#N/A</v>
      </c>
      <c r="V121" s="6" t="e">
        <f>VLOOKUP($A121&amp;$B121,'Cleaned Responses'!$1:$82,MATCH(V$1,'Cleaned Responses'!$1:$1,0),FALSE)</f>
        <v>#N/A</v>
      </c>
      <c r="W121" s="6" t="e">
        <f>VLOOKUP($A121&amp;$B121,'Cleaned Responses'!$1:$82,MATCH(W$1,'Cleaned Responses'!$1:$1,0),FALSE)</f>
        <v>#N/A</v>
      </c>
      <c r="X121" s="9" t="e">
        <f t="shared" si="27"/>
        <v>#N/A</v>
      </c>
      <c r="Y121" s="9" t="e">
        <f t="shared" si="28"/>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29"/>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19"/>
        <v>#N/A</v>
      </c>
      <c r="BI121" t="e">
        <f t="shared" si="20"/>
        <v>#N/A</v>
      </c>
      <c r="BJ121" t="e">
        <f t="shared" si="21"/>
        <v>#N/A</v>
      </c>
    </row>
    <row r="122" spans="1:62"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22"/>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23"/>
        <v>#N/A</v>
      </c>
      <c r="O122" s="8" t="e">
        <f t="shared" si="24"/>
        <v>#N/A</v>
      </c>
      <c r="P122" s="8" t="e">
        <f t="shared" si="25"/>
        <v>#N/A</v>
      </c>
      <c r="Q122" s="6"/>
      <c r="R122" s="6"/>
      <c r="S122" s="6"/>
      <c r="T122" s="6"/>
      <c r="U122" s="8" t="e">
        <f t="shared" si="26"/>
        <v>#N/A</v>
      </c>
      <c r="V122" s="6" t="e">
        <f>VLOOKUP($A122&amp;$B122,'Cleaned Responses'!$1:$82,MATCH(V$1,'Cleaned Responses'!$1:$1,0),FALSE)</f>
        <v>#N/A</v>
      </c>
      <c r="W122" s="6" t="e">
        <f>VLOOKUP($A122&amp;$B122,'Cleaned Responses'!$1:$82,MATCH(W$1,'Cleaned Responses'!$1:$1,0),FALSE)</f>
        <v>#N/A</v>
      </c>
      <c r="X122" s="9" t="e">
        <f t="shared" si="27"/>
        <v>#N/A</v>
      </c>
      <c r="Y122" s="9" t="e">
        <f t="shared" si="28"/>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29"/>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19"/>
        <v>#N/A</v>
      </c>
      <c r="BI122" t="e">
        <f t="shared" si="20"/>
        <v>#N/A</v>
      </c>
      <c r="BJ122" t="e">
        <f t="shared" si="21"/>
        <v>#N/A</v>
      </c>
    </row>
    <row r="123" spans="1:62"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22"/>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23"/>
        <v>#N/A</v>
      </c>
      <c r="O123" s="8" t="e">
        <f t="shared" si="24"/>
        <v>#N/A</v>
      </c>
      <c r="P123" s="8" t="e">
        <f t="shared" si="25"/>
        <v>#N/A</v>
      </c>
      <c r="Q123" s="6"/>
      <c r="R123" s="6"/>
      <c r="S123" s="6"/>
      <c r="T123" s="6"/>
      <c r="U123" s="8" t="e">
        <f t="shared" si="26"/>
        <v>#N/A</v>
      </c>
      <c r="V123" s="6" t="e">
        <f>VLOOKUP($A123&amp;$B123,'Cleaned Responses'!$1:$82,MATCH(V$1,'Cleaned Responses'!$1:$1,0),FALSE)</f>
        <v>#N/A</v>
      </c>
      <c r="W123" s="6" t="e">
        <f>VLOOKUP($A123&amp;$B123,'Cleaned Responses'!$1:$82,MATCH(W$1,'Cleaned Responses'!$1:$1,0),FALSE)</f>
        <v>#N/A</v>
      </c>
      <c r="X123" s="9" t="e">
        <f t="shared" si="27"/>
        <v>#N/A</v>
      </c>
      <c r="Y123" s="9" t="e">
        <f t="shared" si="28"/>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29"/>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19"/>
        <v>#N/A</v>
      </c>
      <c r="BI123" t="e">
        <f t="shared" si="20"/>
        <v>#N/A</v>
      </c>
      <c r="BJ123" t="e">
        <f t="shared" si="21"/>
        <v>#N/A</v>
      </c>
    </row>
    <row r="124" spans="1:62"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22"/>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23"/>
        <v>#N/A</v>
      </c>
      <c r="O124" s="8" t="e">
        <f t="shared" si="24"/>
        <v>#N/A</v>
      </c>
      <c r="P124" s="8" t="e">
        <f t="shared" si="25"/>
        <v>#N/A</v>
      </c>
      <c r="Q124" s="6"/>
      <c r="R124" s="6"/>
      <c r="S124" s="6"/>
      <c r="T124" s="6"/>
      <c r="U124" s="8" t="e">
        <f t="shared" si="26"/>
        <v>#N/A</v>
      </c>
      <c r="V124" s="6" t="e">
        <f>VLOOKUP($A124&amp;$B124,'Cleaned Responses'!$1:$82,MATCH(V$1,'Cleaned Responses'!$1:$1,0),FALSE)</f>
        <v>#N/A</v>
      </c>
      <c r="W124" s="6" t="e">
        <f>VLOOKUP($A124&amp;$B124,'Cleaned Responses'!$1:$82,MATCH(W$1,'Cleaned Responses'!$1:$1,0),FALSE)</f>
        <v>#N/A</v>
      </c>
      <c r="X124" s="9" t="e">
        <f t="shared" si="27"/>
        <v>#N/A</v>
      </c>
      <c r="Y124" s="9" t="e">
        <f t="shared" si="28"/>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29"/>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19"/>
        <v>#N/A</v>
      </c>
      <c r="BI124" t="e">
        <f t="shared" si="20"/>
        <v>#N/A</v>
      </c>
      <c r="BJ124" t="e">
        <f t="shared" si="21"/>
        <v>#N/A</v>
      </c>
    </row>
    <row r="125" spans="1:62"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22"/>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23"/>
        <v>#N/A</v>
      </c>
      <c r="O125" s="8" t="e">
        <f t="shared" si="24"/>
        <v>#N/A</v>
      </c>
      <c r="P125" s="8" t="e">
        <f t="shared" si="25"/>
        <v>#N/A</v>
      </c>
      <c r="Q125" s="6"/>
      <c r="R125" s="6"/>
      <c r="S125" s="6"/>
      <c r="T125" s="6"/>
      <c r="U125" s="8" t="e">
        <f t="shared" si="26"/>
        <v>#N/A</v>
      </c>
      <c r="V125" s="6" t="e">
        <f>VLOOKUP($A125&amp;$B125,'Cleaned Responses'!$1:$82,MATCH(V$1,'Cleaned Responses'!$1:$1,0),FALSE)</f>
        <v>#N/A</v>
      </c>
      <c r="W125" s="6" t="e">
        <f>VLOOKUP($A125&amp;$B125,'Cleaned Responses'!$1:$82,MATCH(W$1,'Cleaned Responses'!$1:$1,0),FALSE)</f>
        <v>#N/A</v>
      </c>
      <c r="X125" s="9" t="e">
        <f t="shared" si="27"/>
        <v>#N/A</v>
      </c>
      <c r="Y125" s="9" t="e">
        <f t="shared" si="28"/>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29"/>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19"/>
        <v>#N/A</v>
      </c>
      <c r="BI125" t="e">
        <f t="shared" si="20"/>
        <v>#N/A</v>
      </c>
      <c r="BJ125" t="e">
        <f t="shared" si="21"/>
        <v>#N/A</v>
      </c>
    </row>
    <row r="126" spans="1:62"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22"/>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23"/>
        <v>#N/A</v>
      </c>
      <c r="O126" s="8" t="e">
        <f t="shared" si="24"/>
        <v>#N/A</v>
      </c>
      <c r="P126" s="8" t="e">
        <f t="shared" si="25"/>
        <v>#N/A</v>
      </c>
      <c r="Q126" s="6"/>
      <c r="R126" s="6"/>
      <c r="S126" s="6"/>
      <c r="T126" s="6"/>
      <c r="U126" s="8" t="e">
        <f t="shared" si="26"/>
        <v>#N/A</v>
      </c>
      <c r="V126" s="6" t="e">
        <f>VLOOKUP($A126&amp;$B126,'Cleaned Responses'!$1:$82,MATCH(V$1,'Cleaned Responses'!$1:$1,0),FALSE)</f>
        <v>#N/A</v>
      </c>
      <c r="W126" s="6" t="e">
        <f>VLOOKUP($A126&amp;$B126,'Cleaned Responses'!$1:$82,MATCH(W$1,'Cleaned Responses'!$1:$1,0),FALSE)</f>
        <v>#N/A</v>
      </c>
      <c r="X126" s="9" t="e">
        <f t="shared" si="27"/>
        <v>#N/A</v>
      </c>
      <c r="Y126" s="9" t="e">
        <f t="shared" si="28"/>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29"/>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19"/>
        <v>#N/A</v>
      </c>
      <c r="BI126" t="e">
        <f t="shared" si="20"/>
        <v>#N/A</v>
      </c>
      <c r="BJ126" t="e">
        <f t="shared" si="21"/>
        <v>#N/A</v>
      </c>
    </row>
    <row r="127" spans="1:62"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22"/>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23"/>
        <v>#N/A</v>
      </c>
      <c r="O127" s="8" t="e">
        <f t="shared" si="24"/>
        <v>#N/A</v>
      </c>
      <c r="P127" s="8" t="e">
        <f t="shared" si="25"/>
        <v>#N/A</v>
      </c>
      <c r="Q127" s="6"/>
      <c r="R127" s="6"/>
      <c r="S127" s="6"/>
      <c r="T127" s="6"/>
      <c r="U127" s="8" t="e">
        <f t="shared" si="26"/>
        <v>#N/A</v>
      </c>
      <c r="V127" s="6" t="e">
        <f>VLOOKUP($A127&amp;$B127,'Cleaned Responses'!$1:$82,MATCH(V$1,'Cleaned Responses'!$1:$1,0),FALSE)</f>
        <v>#N/A</v>
      </c>
      <c r="W127" s="6" t="e">
        <f>VLOOKUP($A127&amp;$B127,'Cleaned Responses'!$1:$82,MATCH(W$1,'Cleaned Responses'!$1:$1,0),FALSE)</f>
        <v>#N/A</v>
      </c>
      <c r="X127" s="9" t="e">
        <f t="shared" si="27"/>
        <v>#N/A</v>
      </c>
      <c r="Y127" s="9" t="e">
        <f t="shared" si="28"/>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29"/>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19"/>
        <v>#N/A</v>
      </c>
      <c r="BI127" t="e">
        <f t="shared" si="20"/>
        <v>#N/A</v>
      </c>
      <c r="BJ127" t="e">
        <f t="shared" si="21"/>
        <v>#N/A</v>
      </c>
    </row>
    <row r="128" spans="1:62"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22"/>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23"/>
        <v>#N/A</v>
      </c>
      <c r="O128" s="8" t="e">
        <f t="shared" si="24"/>
        <v>#N/A</v>
      </c>
      <c r="P128" s="8" t="e">
        <f t="shared" si="25"/>
        <v>#N/A</v>
      </c>
      <c r="Q128" s="6"/>
      <c r="R128" s="6"/>
      <c r="S128" s="6"/>
      <c r="T128" s="6"/>
      <c r="U128" s="8" t="e">
        <f t="shared" si="26"/>
        <v>#N/A</v>
      </c>
      <c r="V128" s="6" t="e">
        <f>VLOOKUP($A128&amp;$B128,'Cleaned Responses'!$1:$82,MATCH(V$1,'Cleaned Responses'!$1:$1,0),FALSE)</f>
        <v>#N/A</v>
      </c>
      <c r="W128" s="6" t="e">
        <f>VLOOKUP($A128&amp;$B128,'Cleaned Responses'!$1:$82,MATCH(W$1,'Cleaned Responses'!$1:$1,0),FALSE)</f>
        <v>#N/A</v>
      </c>
      <c r="X128" s="9" t="e">
        <f t="shared" si="27"/>
        <v>#N/A</v>
      </c>
      <c r="Y128" s="9" t="e">
        <f t="shared" si="28"/>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29"/>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19"/>
        <v>#N/A</v>
      </c>
      <c r="BI128" t="e">
        <f t="shared" si="20"/>
        <v>#N/A</v>
      </c>
      <c r="BJ128" t="e">
        <f t="shared" si="21"/>
        <v>#N/A</v>
      </c>
    </row>
    <row r="129" spans="1:62"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22"/>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23"/>
        <v>#N/A</v>
      </c>
      <c r="O129" s="8" t="e">
        <f t="shared" si="24"/>
        <v>#N/A</v>
      </c>
      <c r="P129" s="8" t="e">
        <f t="shared" si="25"/>
        <v>#N/A</v>
      </c>
      <c r="Q129" s="6"/>
      <c r="R129" s="6"/>
      <c r="S129" s="6"/>
      <c r="T129" s="6"/>
      <c r="U129" s="8" t="e">
        <f t="shared" si="26"/>
        <v>#N/A</v>
      </c>
      <c r="V129" s="6" t="e">
        <f>VLOOKUP($A129&amp;$B129,'Cleaned Responses'!$1:$82,MATCH(V$1,'Cleaned Responses'!$1:$1,0),FALSE)</f>
        <v>#N/A</v>
      </c>
      <c r="W129" s="6" t="e">
        <f>VLOOKUP($A129&amp;$B129,'Cleaned Responses'!$1:$82,MATCH(W$1,'Cleaned Responses'!$1:$1,0),FALSE)</f>
        <v>#N/A</v>
      </c>
      <c r="X129" s="9" t="e">
        <f t="shared" si="27"/>
        <v>#N/A</v>
      </c>
      <c r="Y129" s="9" t="e">
        <f t="shared" si="28"/>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29"/>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19"/>
        <v>#N/A</v>
      </c>
      <c r="BI129" t="e">
        <f t="shared" si="20"/>
        <v>#N/A</v>
      </c>
      <c r="BJ129" t="e">
        <f t="shared" si="21"/>
        <v>#N/A</v>
      </c>
    </row>
    <row r="130" spans="1:62"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22"/>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23"/>
        <v>#N/A</v>
      </c>
      <c r="O130" s="8" t="e">
        <f t="shared" si="24"/>
        <v>#N/A</v>
      </c>
      <c r="P130" s="8" t="e">
        <f t="shared" si="25"/>
        <v>#N/A</v>
      </c>
      <c r="Q130" s="6"/>
      <c r="R130" s="6"/>
      <c r="S130" s="6"/>
      <c r="T130" s="6"/>
      <c r="U130" s="8" t="e">
        <f t="shared" si="26"/>
        <v>#N/A</v>
      </c>
      <c r="V130" s="6" t="e">
        <f>VLOOKUP($A130&amp;$B130,'Cleaned Responses'!$1:$82,MATCH(V$1,'Cleaned Responses'!$1:$1,0),FALSE)</f>
        <v>#N/A</v>
      </c>
      <c r="W130" s="6" t="e">
        <f>VLOOKUP($A130&amp;$B130,'Cleaned Responses'!$1:$82,MATCH(W$1,'Cleaned Responses'!$1:$1,0),FALSE)</f>
        <v>#N/A</v>
      </c>
      <c r="X130" s="9" t="e">
        <f t="shared" si="27"/>
        <v>#N/A</v>
      </c>
      <c r="Y130" s="9" t="e">
        <f t="shared" si="28"/>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29"/>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19"/>
        <v>#N/A</v>
      </c>
      <c r="BI130" t="e">
        <f t="shared" si="20"/>
        <v>#N/A</v>
      </c>
      <c r="BJ130" t="e">
        <f t="shared" si="21"/>
        <v>#N/A</v>
      </c>
    </row>
    <row r="131" spans="1:62"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22"/>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23"/>
        <v>#N/A</v>
      </c>
      <c r="O131" s="8" t="e">
        <f t="shared" si="24"/>
        <v>#N/A</v>
      </c>
      <c r="P131" s="8" t="e">
        <f t="shared" si="25"/>
        <v>#N/A</v>
      </c>
      <c r="Q131" s="6"/>
      <c r="R131" s="6"/>
      <c r="S131" s="6"/>
      <c r="T131" s="6"/>
      <c r="U131" s="8" t="e">
        <f t="shared" si="26"/>
        <v>#N/A</v>
      </c>
      <c r="V131" s="6" t="e">
        <f>VLOOKUP($A131&amp;$B131,'Cleaned Responses'!$1:$82,MATCH(V$1,'Cleaned Responses'!$1:$1,0),FALSE)</f>
        <v>#N/A</v>
      </c>
      <c r="W131" s="6" t="e">
        <f>VLOOKUP($A131&amp;$B131,'Cleaned Responses'!$1:$82,MATCH(W$1,'Cleaned Responses'!$1:$1,0),FALSE)</f>
        <v>#N/A</v>
      </c>
      <c r="X131" s="9" t="e">
        <f t="shared" si="27"/>
        <v>#N/A</v>
      </c>
      <c r="Y131" s="9" t="e">
        <f t="shared" si="28"/>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29"/>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30">BE131*AF131</f>
        <v>#N/A</v>
      </c>
      <c r="BI131" t="e">
        <f t="shared" ref="BI131:BI194" si="31">BF131*AF131</f>
        <v>#N/A</v>
      </c>
      <c r="BJ131" t="e">
        <f t="shared" ref="BJ131:BJ194" si="32">BG131*AF131</f>
        <v>#N/A</v>
      </c>
    </row>
    <row r="132" spans="1:62"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22"/>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23"/>
        <v>#N/A</v>
      </c>
      <c r="O132" s="8" t="e">
        <f t="shared" si="24"/>
        <v>#N/A</v>
      </c>
      <c r="P132" s="8" t="e">
        <f t="shared" si="25"/>
        <v>#N/A</v>
      </c>
      <c r="Q132" s="6"/>
      <c r="R132" s="6"/>
      <c r="S132" s="6"/>
      <c r="T132" s="6"/>
      <c r="U132" s="8" t="e">
        <f t="shared" si="26"/>
        <v>#N/A</v>
      </c>
      <c r="V132" s="6" t="e">
        <f>VLOOKUP($A132&amp;$B132,'Cleaned Responses'!$1:$82,MATCH(V$1,'Cleaned Responses'!$1:$1,0),FALSE)</f>
        <v>#N/A</v>
      </c>
      <c r="W132" s="6" t="e">
        <f>VLOOKUP($A132&amp;$B132,'Cleaned Responses'!$1:$82,MATCH(W$1,'Cleaned Responses'!$1:$1,0),FALSE)</f>
        <v>#N/A</v>
      </c>
      <c r="X132" s="9" t="e">
        <f t="shared" si="27"/>
        <v>#N/A</v>
      </c>
      <c r="Y132" s="9" t="e">
        <f t="shared" si="28"/>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29"/>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30"/>
        <v>#N/A</v>
      </c>
      <c r="BI132" t="e">
        <f t="shared" si="31"/>
        <v>#N/A</v>
      </c>
      <c r="BJ132" t="e">
        <f t="shared" si="32"/>
        <v>#N/A</v>
      </c>
    </row>
    <row r="133" spans="1:62"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22"/>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23"/>
        <v>#N/A</v>
      </c>
      <c r="O133" s="8" t="e">
        <f t="shared" si="24"/>
        <v>#N/A</v>
      </c>
      <c r="P133" s="8" t="e">
        <f t="shared" si="25"/>
        <v>#N/A</v>
      </c>
      <c r="Q133" s="6"/>
      <c r="R133" s="6"/>
      <c r="S133" s="6"/>
      <c r="T133" s="6"/>
      <c r="U133" s="8" t="e">
        <f t="shared" si="26"/>
        <v>#N/A</v>
      </c>
      <c r="V133" s="6" t="e">
        <f>VLOOKUP($A133&amp;$B133,'Cleaned Responses'!$1:$82,MATCH(V$1,'Cleaned Responses'!$1:$1,0),FALSE)</f>
        <v>#N/A</v>
      </c>
      <c r="W133" s="6" t="e">
        <f>VLOOKUP($A133&amp;$B133,'Cleaned Responses'!$1:$82,MATCH(W$1,'Cleaned Responses'!$1:$1,0),FALSE)</f>
        <v>#N/A</v>
      </c>
      <c r="X133" s="9" t="e">
        <f t="shared" si="27"/>
        <v>#N/A</v>
      </c>
      <c r="Y133" s="9" t="e">
        <f t="shared" si="28"/>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29"/>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30"/>
        <v>#N/A</v>
      </c>
      <c r="BI133" t="e">
        <f t="shared" si="31"/>
        <v>#N/A</v>
      </c>
      <c r="BJ133" t="e">
        <f t="shared" si="32"/>
        <v>#N/A</v>
      </c>
    </row>
    <row r="134" spans="1:62"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22"/>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23"/>
        <v>#N/A</v>
      </c>
      <c r="O134" s="8" t="e">
        <f t="shared" si="24"/>
        <v>#N/A</v>
      </c>
      <c r="P134" s="8" t="e">
        <f t="shared" si="25"/>
        <v>#N/A</v>
      </c>
      <c r="Q134" s="6"/>
      <c r="R134" s="6"/>
      <c r="S134" s="6"/>
      <c r="T134" s="6"/>
      <c r="U134" s="8" t="e">
        <f t="shared" si="26"/>
        <v>#N/A</v>
      </c>
      <c r="V134" s="6" t="e">
        <f>VLOOKUP($A134&amp;$B134,'Cleaned Responses'!$1:$82,MATCH(V$1,'Cleaned Responses'!$1:$1,0),FALSE)</f>
        <v>#N/A</v>
      </c>
      <c r="W134" s="6" t="e">
        <f>VLOOKUP($A134&amp;$B134,'Cleaned Responses'!$1:$82,MATCH(W$1,'Cleaned Responses'!$1:$1,0),FALSE)</f>
        <v>#N/A</v>
      </c>
      <c r="X134" s="9" t="e">
        <f t="shared" si="27"/>
        <v>#N/A</v>
      </c>
      <c r="Y134" s="9" t="e">
        <f t="shared" si="28"/>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29"/>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30"/>
        <v>#N/A</v>
      </c>
      <c r="BI134" t="e">
        <f t="shared" si="31"/>
        <v>#N/A</v>
      </c>
      <c r="BJ134" t="e">
        <f t="shared" si="32"/>
        <v>#N/A</v>
      </c>
    </row>
    <row r="135" spans="1:62"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22"/>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23"/>
        <v>#N/A</v>
      </c>
      <c r="O135" s="8" t="e">
        <f t="shared" si="24"/>
        <v>#N/A</v>
      </c>
      <c r="P135" s="8" t="e">
        <f t="shared" si="25"/>
        <v>#N/A</v>
      </c>
      <c r="Q135" s="6"/>
      <c r="R135" s="6"/>
      <c r="S135" s="6"/>
      <c r="T135" s="6"/>
      <c r="U135" s="8" t="e">
        <f t="shared" si="26"/>
        <v>#N/A</v>
      </c>
      <c r="V135" s="6" t="e">
        <f>VLOOKUP($A135&amp;$B135,'Cleaned Responses'!$1:$82,MATCH(V$1,'Cleaned Responses'!$1:$1,0),FALSE)</f>
        <v>#N/A</v>
      </c>
      <c r="W135" s="6" t="e">
        <f>VLOOKUP($A135&amp;$B135,'Cleaned Responses'!$1:$82,MATCH(W$1,'Cleaned Responses'!$1:$1,0),FALSE)</f>
        <v>#N/A</v>
      </c>
      <c r="X135" s="9" t="e">
        <f t="shared" si="27"/>
        <v>#N/A</v>
      </c>
      <c r="Y135" s="9" t="e">
        <f t="shared" si="28"/>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29"/>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30"/>
        <v>#N/A</v>
      </c>
      <c r="BI135" t="e">
        <f t="shared" si="31"/>
        <v>#N/A</v>
      </c>
      <c r="BJ135" t="e">
        <f t="shared" si="32"/>
        <v>#N/A</v>
      </c>
    </row>
    <row r="136" spans="1:62"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22"/>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23"/>
        <v>#N/A</v>
      </c>
      <c r="O136" s="8" t="e">
        <f t="shared" si="24"/>
        <v>#N/A</v>
      </c>
      <c r="P136" s="8" t="e">
        <f t="shared" si="25"/>
        <v>#N/A</v>
      </c>
      <c r="Q136" s="6"/>
      <c r="R136" s="6"/>
      <c r="S136" s="6"/>
      <c r="T136" s="6"/>
      <c r="U136" s="8" t="e">
        <f t="shared" si="26"/>
        <v>#N/A</v>
      </c>
      <c r="V136" s="6" t="e">
        <f>VLOOKUP($A136&amp;$B136,'Cleaned Responses'!$1:$82,MATCH(V$1,'Cleaned Responses'!$1:$1,0),FALSE)</f>
        <v>#N/A</v>
      </c>
      <c r="W136" s="6" t="e">
        <f>VLOOKUP($A136&amp;$B136,'Cleaned Responses'!$1:$82,MATCH(W$1,'Cleaned Responses'!$1:$1,0),FALSE)</f>
        <v>#N/A</v>
      </c>
      <c r="X136" s="9" t="e">
        <f t="shared" si="27"/>
        <v>#N/A</v>
      </c>
      <c r="Y136" s="9" t="e">
        <f t="shared" si="28"/>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29"/>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30"/>
        <v>#N/A</v>
      </c>
      <c r="BI136" t="e">
        <f t="shared" si="31"/>
        <v>#N/A</v>
      </c>
      <c r="BJ136" t="e">
        <f t="shared" si="32"/>
        <v>#N/A</v>
      </c>
    </row>
    <row r="137" spans="1:62"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22"/>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23"/>
        <v>#N/A</v>
      </c>
      <c r="O137" s="8" t="e">
        <f t="shared" si="24"/>
        <v>#N/A</v>
      </c>
      <c r="P137" s="8" t="e">
        <f t="shared" si="25"/>
        <v>#N/A</v>
      </c>
      <c r="Q137" s="6"/>
      <c r="R137" s="6"/>
      <c r="S137" s="6"/>
      <c r="T137" s="6"/>
      <c r="U137" s="8" t="e">
        <f t="shared" si="26"/>
        <v>#N/A</v>
      </c>
      <c r="V137" s="6" t="e">
        <f>VLOOKUP($A137&amp;$B137,'Cleaned Responses'!$1:$82,MATCH(V$1,'Cleaned Responses'!$1:$1,0),FALSE)</f>
        <v>#N/A</v>
      </c>
      <c r="W137" s="6" t="e">
        <f>VLOOKUP($A137&amp;$B137,'Cleaned Responses'!$1:$82,MATCH(W$1,'Cleaned Responses'!$1:$1,0),FALSE)</f>
        <v>#N/A</v>
      </c>
      <c r="X137" s="9" t="e">
        <f t="shared" si="27"/>
        <v>#N/A</v>
      </c>
      <c r="Y137" s="9" t="e">
        <f t="shared" si="28"/>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29"/>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30"/>
        <v>#N/A</v>
      </c>
      <c r="BI137" t="e">
        <f t="shared" si="31"/>
        <v>#N/A</v>
      </c>
      <c r="BJ137" t="e">
        <f t="shared" si="32"/>
        <v>#N/A</v>
      </c>
    </row>
    <row r="138" spans="1:62"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22"/>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23"/>
        <v>#N/A</v>
      </c>
      <c r="O138" s="8" t="e">
        <f t="shared" si="24"/>
        <v>#N/A</v>
      </c>
      <c r="P138" s="8" t="e">
        <f t="shared" si="25"/>
        <v>#N/A</v>
      </c>
      <c r="Q138" s="6"/>
      <c r="R138" s="6"/>
      <c r="S138" s="6"/>
      <c r="T138" s="6"/>
      <c r="U138" s="8" t="e">
        <f t="shared" si="26"/>
        <v>#N/A</v>
      </c>
      <c r="V138" s="6" t="e">
        <f>VLOOKUP($A138&amp;$B138,'Cleaned Responses'!$1:$82,MATCH(V$1,'Cleaned Responses'!$1:$1,0),FALSE)</f>
        <v>#N/A</v>
      </c>
      <c r="W138" s="6" t="e">
        <f>VLOOKUP($A138&amp;$B138,'Cleaned Responses'!$1:$82,MATCH(W$1,'Cleaned Responses'!$1:$1,0),FALSE)</f>
        <v>#N/A</v>
      </c>
      <c r="X138" s="9" t="e">
        <f t="shared" si="27"/>
        <v>#N/A</v>
      </c>
      <c r="Y138" s="9" t="e">
        <f t="shared" si="28"/>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29"/>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30"/>
        <v>#N/A</v>
      </c>
      <c r="BI138" t="e">
        <f t="shared" si="31"/>
        <v>#N/A</v>
      </c>
      <c r="BJ138" t="e">
        <f t="shared" si="32"/>
        <v>#N/A</v>
      </c>
    </row>
    <row r="139" spans="1:62"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22"/>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23"/>
        <v>#N/A</v>
      </c>
      <c r="O139" s="8" t="e">
        <f t="shared" si="24"/>
        <v>#N/A</v>
      </c>
      <c r="P139" s="8" t="e">
        <f t="shared" si="25"/>
        <v>#N/A</v>
      </c>
      <c r="Q139" s="6"/>
      <c r="R139" s="6"/>
      <c r="S139" s="6"/>
      <c r="T139" s="6"/>
      <c r="U139" s="8" t="e">
        <f t="shared" si="26"/>
        <v>#N/A</v>
      </c>
      <c r="V139" s="6" t="e">
        <f>VLOOKUP($A139&amp;$B139,'Cleaned Responses'!$1:$82,MATCH(V$1,'Cleaned Responses'!$1:$1,0),FALSE)</f>
        <v>#N/A</v>
      </c>
      <c r="W139" s="6" t="e">
        <f>VLOOKUP($A139&amp;$B139,'Cleaned Responses'!$1:$82,MATCH(W$1,'Cleaned Responses'!$1:$1,0),FALSE)</f>
        <v>#N/A</v>
      </c>
      <c r="X139" s="9" t="e">
        <f t="shared" si="27"/>
        <v>#N/A</v>
      </c>
      <c r="Y139" s="9" t="e">
        <f t="shared" si="28"/>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29"/>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30"/>
        <v>#N/A</v>
      </c>
      <c r="BI139" t="e">
        <f t="shared" si="31"/>
        <v>#N/A</v>
      </c>
      <c r="BJ139" t="e">
        <f t="shared" si="32"/>
        <v>#N/A</v>
      </c>
    </row>
    <row r="140" spans="1:62"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22"/>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23"/>
        <v>#N/A</v>
      </c>
      <c r="O140" s="8" t="e">
        <f t="shared" si="24"/>
        <v>#N/A</v>
      </c>
      <c r="P140" s="8" t="e">
        <f t="shared" si="25"/>
        <v>#N/A</v>
      </c>
      <c r="Q140" s="6"/>
      <c r="R140" s="6"/>
      <c r="S140" s="6"/>
      <c r="T140" s="6"/>
      <c r="U140" s="8" t="e">
        <f t="shared" si="26"/>
        <v>#N/A</v>
      </c>
      <c r="V140" s="6" t="e">
        <f>VLOOKUP($A140&amp;$B140,'Cleaned Responses'!$1:$82,MATCH(V$1,'Cleaned Responses'!$1:$1,0),FALSE)</f>
        <v>#N/A</v>
      </c>
      <c r="W140" s="6" t="e">
        <f>VLOOKUP($A140&amp;$B140,'Cleaned Responses'!$1:$82,MATCH(W$1,'Cleaned Responses'!$1:$1,0),FALSE)</f>
        <v>#N/A</v>
      </c>
      <c r="X140" s="9" t="e">
        <f t="shared" si="27"/>
        <v>#N/A</v>
      </c>
      <c r="Y140" s="9" t="e">
        <f t="shared" si="28"/>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29"/>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30"/>
        <v>#N/A</v>
      </c>
      <c r="BI140" t="e">
        <f t="shared" si="31"/>
        <v>#N/A</v>
      </c>
      <c r="BJ140" t="e">
        <f t="shared" si="32"/>
        <v>#N/A</v>
      </c>
    </row>
    <row r="141" spans="1:62"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22"/>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23"/>
        <v>#N/A</v>
      </c>
      <c r="O141" s="8" t="e">
        <f t="shared" si="24"/>
        <v>#N/A</v>
      </c>
      <c r="P141" s="8" t="e">
        <f t="shared" si="25"/>
        <v>#N/A</v>
      </c>
      <c r="Q141" s="6"/>
      <c r="R141" s="6"/>
      <c r="S141" s="6"/>
      <c r="T141" s="6"/>
      <c r="U141" s="8" t="e">
        <f t="shared" si="26"/>
        <v>#N/A</v>
      </c>
      <c r="V141" s="6" t="e">
        <f>VLOOKUP($A141&amp;$B141,'Cleaned Responses'!$1:$82,MATCH(V$1,'Cleaned Responses'!$1:$1,0),FALSE)</f>
        <v>#N/A</v>
      </c>
      <c r="W141" s="6" t="e">
        <f>VLOOKUP($A141&amp;$B141,'Cleaned Responses'!$1:$82,MATCH(W$1,'Cleaned Responses'!$1:$1,0),FALSE)</f>
        <v>#N/A</v>
      </c>
      <c r="X141" s="9" t="e">
        <f t="shared" si="27"/>
        <v>#N/A</v>
      </c>
      <c r="Y141" s="9" t="e">
        <f t="shared" si="28"/>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29"/>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30"/>
        <v>#N/A</v>
      </c>
      <c r="BI141" t="e">
        <f t="shared" si="31"/>
        <v>#N/A</v>
      </c>
      <c r="BJ141" t="e">
        <f t="shared" si="32"/>
        <v>#N/A</v>
      </c>
    </row>
    <row r="142" spans="1:62"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22"/>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23"/>
        <v>#N/A</v>
      </c>
      <c r="O142" s="8" t="e">
        <f t="shared" si="24"/>
        <v>#N/A</v>
      </c>
      <c r="P142" s="8" t="e">
        <f t="shared" si="25"/>
        <v>#N/A</v>
      </c>
      <c r="Q142" s="6"/>
      <c r="R142" s="6"/>
      <c r="S142" s="6"/>
      <c r="T142" s="6"/>
      <c r="U142" s="8" t="e">
        <f t="shared" si="26"/>
        <v>#N/A</v>
      </c>
      <c r="V142" s="6" t="e">
        <f>VLOOKUP($A142&amp;$B142,'Cleaned Responses'!$1:$82,MATCH(V$1,'Cleaned Responses'!$1:$1,0),FALSE)</f>
        <v>#N/A</v>
      </c>
      <c r="W142" s="6" t="e">
        <f>VLOOKUP($A142&amp;$B142,'Cleaned Responses'!$1:$82,MATCH(W$1,'Cleaned Responses'!$1:$1,0),FALSE)</f>
        <v>#N/A</v>
      </c>
      <c r="X142" s="9" t="e">
        <f t="shared" si="27"/>
        <v>#N/A</v>
      </c>
      <c r="Y142" s="9" t="e">
        <f t="shared" si="28"/>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29"/>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30"/>
        <v>#N/A</v>
      </c>
      <c r="BI142" t="e">
        <f t="shared" si="31"/>
        <v>#N/A</v>
      </c>
      <c r="BJ142" t="e">
        <f t="shared" si="32"/>
        <v>#N/A</v>
      </c>
    </row>
    <row r="143" spans="1:62"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22"/>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23"/>
        <v>#N/A</v>
      </c>
      <c r="O143" s="8" t="e">
        <f t="shared" si="24"/>
        <v>#N/A</v>
      </c>
      <c r="P143" s="8" t="e">
        <f t="shared" si="25"/>
        <v>#N/A</v>
      </c>
      <c r="Q143" s="6"/>
      <c r="R143" s="6"/>
      <c r="S143" s="6"/>
      <c r="T143" s="6"/>
      <c r="U143" s="8" t="e">
        <f t="shared" si="26"/>
        <v>#N/A</v>
      </c>
      <c r="V143" s="6" t="e">
        <f>VLOOKUP($A143&amp;$B143,'Cleaned Responses'!$1:$82,MATCH(V$1,'Cleaned Responses'!$1:$1,0),FALSE)</f>
        <v>#N/A</v>
      </c>
      <c r="W143" s="6" t="e">
        <f>VLOOKUP($A143&amp;$B143,'Cleaned Responses'!$1:$82,MATCH(W$1,'Cleaned Responses'!$1:$1,0),FALSE)</f>
        <v>#N/A</v>
      </c>
      <c r="X143" s="9" t="e">
        <f t="shared" si="27"/>
        <v>#N/A</v>
      </c>
      <c r="Y143" s="9" t="e">
        <f t="shared" si="28"/>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29"/>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30"/>
        <v>#N/A</v>
      </c>
      <c r="BI143" t="e">
        <f t="shared" si="31"/>
        <v>#N/A</v>
      </c>
      <c r="BJ143" t="e">
        <f t="shared" si="32"/>
        <v>#N/A</v>
      </c>
    </row>
    <row r="144" spans="1:62"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22"/>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23"/>
        <v>#N/A</v>
      </c>
      <c r="O144" s="8" t="e">
        <f t="shared" si="24"/>
        <v>#N/A</v>
      </c>
      <c r="P144" s="8" t="e">
        <f t="shared" si="25"/>
        <v>#N/A</v>
      </c>
      <c r="Q144" s="6"/>
      <c r="R144" s="6"/>
      <c r="S144" s="6"/>
      <c r="T144" s="6"/>
      <c r="U144" s="8" t="e">
        <f t="shared" si="26"/>
        <v>#N/A</v>
      </c>
      <c r="V144" s="6" t="e">
        <f>VLOOKUP($A144&amp;$B144,'Cleaned Responses'!$1:$82,MATCH(V$1,'Cleaned Responses'!$1:$1,0),FALSE)</f>
        <v>#N/A</v>
      </c>
      <c r="W144" s="6" t="e">
        <f>VLOOKUP($A144&amp;$B144,'Cleaned Responses'!$1:$82,MATCH(W$1,'Cleaned Responses'!$1:$1,0),FALSE)</f>
        <v>#N/A</v>
      </c>
      <c r="X144" s="9" t="e">
        <f t="shared" si="27"/>
        <v>#N/A</v>
      </c>
      <c r="Y144" s="9" t="e">
        <f t="shared" si="28"/>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29"/>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30"/>
        <v>#N/A</v>
      </c>
      <c r="BI144" t="e">
        <f t="shared" si="31"/>
        <v>#N/A</v>
      </c>
      <c r="BJ144" t="e">
        <f t="shared" si="32"/>
        <v>#N/A</v>
      </c>
    </row>
    <row r="145" spans="1:62"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22"/>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23"/>
        <v>#N/A</v>
      </c>
      <c r="O145" s="8" t="e">
        <f t="shared" si="24"/>
        <v>#N/A</v>
      </c>
      <c r="P145" s="8" t="e">
        <f t="shared" si="25"/>
        <v>#N/A</v>
      </c>
      <c r="Q145" s="6"/>
      <c r="R145" s="6"/>
      <c r="S145" s="6"/>
      <c r="T145" s="6"/>
      <c r="U145" s="8" t="e">
        <f t="shared" si="26"/>
        <v>#N/A</v>
      </c>
      <c r="V145" s="6" t="e">
        <f>VLOOKUP($A145&amp;$B145,'Cleaned Responses'!$1:$82,MATCH(V$1,'Cleaned Responses'!$1:$1,0),FALSE)</f>
        <v>#N/A</v>
      </c>
      <c r="W145" s="6" t="e">
        <f>VLOOKUP($A145&amp;$B145,'Cleaned Responses'!$1:$82,MATCH(W$1,'Cleaned Responses'!$1:$1,0),FALSE)</f>
        <v>#N/A</v>
      </c>
      <c r="X145" s="9" t="e">
        <f t="shared" si="27"/>
        <v>#N/A</v>
      </c>
      <c r="Y145" s="9" t="e">
        <f t="shared" si="28"/>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29"/>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30"/>
        <v>#N/A</v>
      </c>
      <c r="BI145" t="e">
        <f t="shared" si="31"/>
        <v>#N/A</v>
      </c>
      <c r="BJ145" t="e">
        <f t="shared" si="32"/>
        <v>#N/A</v>
      </c>
    </row>
    <row r="146" spans="1:62"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22"/>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23"/>
        <v>#N/A</v>
      </c>
      <c r="O146" s="8" t="e">
        <f t="shared" si="24"/>
        <v>#N/A</v>
      </c>
      <c r="P146" s="8" t="e">
        <f t="shared" si="25"/>
        <v>#N/A</v>
      </c>
      <c r="Q146" s="6"/>
      <c r="R146" s="6"/>
      <c r="S146" s="6"/>
      <c r="T146" s="6"/>
      <c r="U146" s="8" t="e">
        <f t="shared" si="26"/>
        <v>#N/A</v>
      </c>
      <c r="V146" s="6" t="e">
        <f>VLOOKUP($A146&amp;$B146,'Cleaned Responses'!$1:$82,MATCH(V$1,'Cleaned Responses'!$1:$1,0),FALSE)</f>
        <v>#N/A</v>
      </c>
      <c r="W146" s="6" t="e">
        <f>VLOOKUP($A146&amp;$B146,'Cleaned Responses'!$1:$82,MATCH(W$1,'Cleaned Responses'!$1:$1,0),FALSE)</f>
        <v>#N/A</v>
      </c>
      <c r="X146" s="9" t="e">
        <f t="shared" si="27"/>
        <v>#N/A</v>
      </c>
      <c r="Y146" s="9" t="e">
        <f t="shared" si="28"/>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29"/>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30"/>
        <v>#N/A</v>
      </c>
      <c r="BI146" t="e">
        <f t="shared" si="31"/>
        <v>#N/A</v>
      </c>
      <c r="BJ146" t="e">
        <f t="shared" si="32"/>
        <v>#N/A</v>
      </c>
    </row>
    <row r="147" spans="1:62"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33">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34">V147/AE147</f>
        <v>#N/A</v>
      </c>
      <c r="O147" s="8" t="e">
        <f t="shared" ref="O147:O210" si="35">W147/AE147</f>
        <v>#N/A</v>
      </c>
      <c r="P147" s="8" t="e">
        <f t="shared" ref="P147:P210" si="36">Z147/AE147</f>
        <v>#N/A</v>
      </c>
      <c r="Q147" s="6"/>
      <c r="R147" s="6"/>
      <c r="S147" s="6"/>
      <c r="T147" s="6"/>
      <c r="U147" s="8" t="e">
        <f t="shared" ref="U147:U210" si="37">SUM(N147:T147)</f>
        <v>#N/A</v>
      </c>
      <c r="V147" s="6" t="e">
        <f>VLOOKUP($A147&amp;$B147,'Cleaned Responses'!$1:$82,MATCH(V$1,'Cleaned Responses'!$1:$1,0),FALSE)</f>
        <v>#N/A</v>
      </c>
      <c r="W147" s="6" t="e">
        <f>VLOOKUP($A147&amp;$B147,'Cleaned Responses'!$1:$82,MATCH(W$1,'Cleaned Responses'!$1:$1,0),FALSE)</f>
        <v>#N/A</v>
      </c>
      <c r="X147" s="9" t="e">
        <f t="shared" ref="X147:X210" si="38">W147-Y147</f>
        <v>#N/A</v>
      </c>
      <c r="Y147" s="9" t="e">
        <f t="shared" ref="Y147:Y210" si="39">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40">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30"/>
        <v>#N/A</v>
      </c>
      <c r="BI147" t="e">
        <f t="shared" si="31"/>
        <v>#N/A</v>
      </c>
      <c r="BJ147" t="e">
        <f t="shared" si="32"/>
        <v>#N/A</v>
      </c>
    </row>
    <row r="148" spans="1:62"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33"/>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34"/>
        <v>#N/A</v>
      </c>
      <c r="O148" s="8" t="e">
        <f t="shared" si="35"/>
        <v>#N/A</v>
      </c>
      <c r="P148" s="8" t="e">
        <f t="shared" si="36"/>
        <v>#N/A</v>
      </c>
      <c r="Q148" s="6"/>
      <c r="R148" s="6"/>
      <c r="S148" s="6"/>
      <c r="T148" s="6"/>
      <c r="U148" s="8" t="e">
        <f t="shared" si="37"/>
        <v>#N/A</v>
      </c>
      <c r="V148" s="6" t="e">
        <f>VLOOKUP($A148&amp;$B148,'Cleaned Responses'!$1:$82,MATCH(V$1,'Cleaned Responses'!$1:$1,0),FALSE)</f>
        <v>#N/A</v>
      </c>
      <c r="W148" s="6" t="e">
        <f>VLOOKUP($A148&amp;$B148,'Cleaned Responses'!$1:$82,MATCH(W$1,'Cleaned Responses'!$1:$1,0),FALSE)</f>
        <v>#N/A</v>
      </c>
      <c r="X148" s="9" t="e">
        <f t="shared" si="38"/>
        <v>#N/A</v>
      </c>
      <c r="Y148" s="9" t="e">
        <f t="shared" si="39"/>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40"/>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30"/>
        <v>#N/A</v>
      </c>
      <c r="BI148" t="e">
        <f t="shared" si="31"/>
        <v>#N/A</v>
      </c>
      <c r="BJ148" t="e">
        <f t="shared" si="32"/>
        <v>#N/A</v>
      </c>
    </row>
    <row r="149" spans="1:62"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33"/>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34"/>
        <v>#N/A</v>
      </c>
      <c r="O149" s="8" t="e">
        <f t="shared" si="35"/>
        <v>#N/A</v>
      </c>
      <c r="P149" s="8" t="e">
        <f t="shared" si="36"/>
        <v>#N/A</v>
      </c>
      <c r="Q149" s="6"/>
      <c r="R149" s="6"/>
      <c r="S149" s="6"/>
      <c r="T149" s="6"/>
      <c r="U149" s="8" t="e">
        <f t="shared" si="37"/>
        <v>#N/A</v>
      </c>
      <c r="V149" s="6" t="e">
        <f>VLOOKUP($A149&amp;$B149,'Cleaned Responses'!$1:$82,MATCH(V$1,'Cleaned Responses'!$1:$1,0),FALSE)</f>
        <v>#N/A</v>
      </c>
      <c r="W149" s="6" t="e">
        <f>VLOOKUP($A149&amp;$B149,'Cleaned Responses'!$1:$82,MATCH(W$1,'Cleaned Responses'!$1:$1,0),FALSE)</f>
        <v>#N/A</v>
      </c>
      <c r="X149" s="9" t="e">
        <f t="shared" si="38"/>
        <v>#N/A</v>
      </c>
      <c r="Y149" s="9" t="e">
        <f t="shared" si="39"/>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40"/>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30"/>
        <v>#N/A</v>
      </c>
      <c r="BI149" t="e">
        <f t="shared" si="31"/>
        <v>#N/A</v>
      </c>
      <c r="BJ149" t="e">
        <f t="shared" si="32"/>
        <v>#N/A</v>
      </c>
    </row>
    <row r="150" spans="1:62"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33"/>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34"/>
        <v>#N/A</v>
      </c>
      <c r="O150" s="8" t="e">
        <f t="shared" si="35"/>
        <v>#N/A</v>
      </c>
      <c r="P150" s="8" t="e">
        <f t="shared" si="36"/>
        <v>#N/A</v>
      </c>
      <c r="Q150" s="6"/>
      <c r="R150" s="6"/>
      <c r="S150" s="6"/>
      <c r="T150" s="6"/>
      <c r="U150" s="8" t="e">
        <f t="shared" si="37"/>
        <v>#N/A</v>
      </c>
      <c r="V150" s="6" t="e">
        <f>VLOOKUP($A150&amp;$B150,'Cleaned Responses'!$1:$82,MATCH(V$1,'Cleaned Responses'!$1:$1,0),FALSE)</f>
        <v>#N/A</v>
      </c>
      <c r="W150" s="6" t="e">
        <f>VLOOKUP($A150&amp;$B150,'Cleaned Responses'!$1:$82,MATCH(W$1,'Cleaned Responses'!$1:$1,0),FALSE)</f>
        <v>#N/A</v>
      </c>
      <c r="X150" s="9" t="e">
        <f t="shared" si="38"/>
        <v>#N/A</v>
      </c>
      <c r="Y150" s="9" t="e">
        <f t="shared" si="39"/>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40"/>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30"/>
        <v>#N/A</v>
      </c>
      <c r="BI150" t="e">
        <f t="shared" si="31"/>
        <v>#N/A</v>
      </c>
      <c r="BJ150" t="e">
        <f t="shared" si="32"/>
        <v>#N/A</v>
      </c>
    </row>
    <row r="151" spans="1:62"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33"/>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34"/>
        <v>#N/A</v>
      </c>
      <c r="O151" s="8" t="e">
        <f t="shared" si="35"/>
        <v>#N/A</v>
      </c>
      <c r="P151" s="8" t="e">
        <f t="shared" si="36"/>
        <v>#N/A</v>
      </c>
      <c r="Q151" s="6"/>
      <c r="R151" s="6"/>
      <c r="S151" s="6"/>
      <c r="T151" s="6"/>
      <c r="U151" s="8" t="e">
        <f t="shared" si="37"/>
        <v>#N/A</v>
      </c>
      <c r="V151" s="6" t="e">
        <f>VLOOKUP($A151&amp;$B151,'Cleaned Responses'!$1:$82,MATCH(V$1,'Cleaned Responses'!$1:$1,0),FALSE)</f>
        <v>#N/A</v>
      </c>
      <c r="W151" s="6" t="e">
        <f>VLOOKUP($A151&amp;$B151,'Cleaned Responses'!$1:$82,MATCH(W$1,'Cleaned Responses'!$1:$1,0),FALSE)</f>
        <v>#N/A</v>
      </c>
      <c r="X151" s="9" t="e">
        <f t="shared" si="38"/>
        <v>#N/A</v>
      </c>
      <c r="Y151" s="9" t="e">
        <f t="shared" si="39"/>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40"/>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30"/>
        <v>#N/A</v>
      </c>
      <c r="BI151" t="e">
        <f t="shared" si="31"/>
        <v>#N/A</v>
      </c>
      <c r="BJ151" t="e">
        <f t="shared" si="32"/>
        <v>#N/A</v>
      </c>
    </row>
    <row r="152" spans="1:62"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33"/>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34"/>
        <v>#N/A</v>
      </c>
      <c r="O152" s="8" t="e">
        <f t="shared" si="35"/>
        <v>#N/A</v>
      </c>
      <c r="P152" s="8" t="e">
        <f t="shared" si="36"/>
        <v>#N/A</v>
      </c>
      <c r="Q152" s="6"/>
      <c r="R152" s="6"/>
      <c r="S152" s="6"/>
      <c r="T152" s="6"/>
      <c r="U152" s="8" t="e">
        <f t="shared" si="37"/>
        <v>#N/A</v>
      </c>
      <c r="V152" s="6" t="e">
        <f>VLOOKUP($A152&amp;$B152,'Cleaned Responses'!$1:$82,MATCH(V$1,'Cleaned Responses'!$1:$1,0),FALSE)</f>
        <v>#N/A</v>
      </c>
      <c r="W152" s="6" t="e">
        <f>VLOOKUP($A152&amp;$B152,'Cleaned Responses'!$1:$82,MATCH(W$1,'Cleaned Responses'!$1:$1,0),FALSE)</f>
        <v>#N/A</v>
      </c>
      <c r="X152" s="9" t="e">
        <f t="shared" si="38"/>
        <v>#N/A</v>
      </c>
      <c r="Y152" s="9" t="e">
        <f t="shared" si="39"/>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40"/>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30"/>
        <v>#N/A</v>
      </c>
      <c r="BI152" t="e">
        <f t="shared" si="31"/>
        <v>#N/A</v>
      </c>
      <c r="BJ152" t="e">
        <f t="shared" si="32"/>
        <v>#N/A</v>
      </c>
    </row>
    <row r="153" spans="1:62"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33"/>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34"/>
        <v>#N/A</v>
      </c>
      <c r="O153" s="8" t="e">
        <f t="shared" si="35"/>
        <v>#N/A</v>
      </c>
      <c r="P153" s="8" t="e">
        <f t="shared" si="36"/>
        <v>#N/A</v>
      </c>
      <c r="Q153" s="6"/>
      <c r="R153" s="6"/>
      <c r="S153" s="6"/>
      <c r="T153" s="6"/>
      <c r="U153" s="8" t="e">
        <f t="shared" si="37"/>
        <v>#N/A</v>
      </c>
      <c r="V153" s="6" t="e">
        <f>VLOOKUP($A153&amp;$B153,'Cleaned Responses'!$1:$82,MATCH(V$1,'Cleaned Responses'!$1:$1,0),FALSE)</f>
        <v>#N/A</v>
      </c>
      <c r="W153" s="6" t="e">
        <f>VLOOKUP($A153&amp;$B153,'Cleaned Responses'!$1:$82,MATCH(W$1,'Cleaned Responses'!$1:$1,0),FALSE)</f>
        <v>#N/A</v>
      </c>
      <c r="X153" s="9" t="e">
        <f t="shared" si="38"/>
        <v>#N/A</v>
      </c>
      <c r="Y153" s="9" t="e">
        <f t="shared" si="39"/>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40"/>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30"/>
        <v>#N/A</v>
      </c>
      <c r="BI153" t="e">
        <f t="shared" si="31"/>
        <v>#N/A</v>
      </c>
      <c r="BJ153" t="e">
        <f t="shared" si="32"/>
        <v>#N/A</v>
      </c>
    </row>
    <row r="154" spans="1:62"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33"/>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34"/>
        <v>#N/A</v>
      </c>
      <c r="O154" s="8" t="e">
        <f t="shared" si="35"/>
        <v>#N/A</v>
      </c>
      <c r="P154" s="8" t="e">
        <f t="shared" si="36"/>
        <v>#N/A</v>
      </c>
      <c r="Q154" s="6"/>
      <c r="R154" s="6"/>
      <c r="S154" s="6"/>
      <c r="T154" s="6"/>
      <c r="U154" s="8" t="e">
        <f t="shared" si="37"/>
        <v>#N/A</v>
      </c>
      <c r="V154" s="6" t="e">
        <f>VLOOKUP($A154&amp;$B154,'Cleaned Responses'!$1:$82,MATCH(V$1,'Cleaned Responses'!$1:$1,0),FALSE)</f>
        <v>#N/A</v>
      </c>
      <c r="W154" s="6" t="e">
        <f>VLOOKUP($A154&amp;$B154,'Cleaned Responses'!$1:$82,MATCH(W$1,'Cleaned Responses'!$1:$1,0),FALSE)</f>
        <v>#N/A</v>
      </c>
      <c r="X154" s="9" t="e">
        <f t="shared" si="38"/>
        <v>#N/A</v>
      </c>
      <c r="Y154" s="9" t="e">
        <f t="shared" si="39"/>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40"/>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30"/>
        <v>#N/A</v>
      </c>
      <c r="BI154" t="e">
        <f t="shared" si="31"/>
        <v>#N/A</v>
      </c>
      <c r="BJ154" t="e">
        <f t="shared" si="32"/>
        <v>#N/A</v>
      </c>
    </row>
    <row r="155" spans="1:62"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33"/>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34"/>
        <v>#N/A</v>
      </c>
      <c r="O155" s="8" t="e">
        <f t="shared" si="35"/>
        <v>#N/A</v>
      </c>
      <c r="P155" s="8" t="e">
        <f t="shared" si="36"/>
        <v>#N/A</v>
      </c>
      <c r="Q155" s="6"/>
      <c r="R155" s="6"/>
      <c r="S155" s="6"/>
      <c r="T155" s="6"/>
      <c r="U155" s="8" t="e">
        <f t="shared" si="37"/>
        <v>#N/A</v>
      </c>
      <c r="V155" s="6" t="e">
        <f>VLOOKUP($A155&amp;$B155,'Cleaned Responses'!$1:$82,MATCH(V$1,'Cleaned Responses'!$1:$1,0),FALSE)</f>
        <v>#N/A</v>
      </c>
      <c r="W155" s="6" t="e">
        <f>VLOOKUP($A155&amp;$B155,'Cleaned Responses'!$1:$82,MATCH(W$1,'Cleaned Responses'!$1:$1,0),FALSE)</f>
        <v>#N/A</v>
      </c>
      <c r="X155" s="9" t="e">
        <f t="shared" si="38"/>
        <v>#N/A</v>
      </c>
      <c r="Y155" s="9" t="e">
        <f t="shared" si="39"/>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40"/>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30"/>
        <v>#N/A</v>
      </c>
      <c r="BI155" t="e">
        <f t="shared" si="31"/>
        <v>#N/A</v>
      </c>
      <c r="BJ155" t="e">
        <f t="shared" si="32"/>
        <v>#N/A</v>
      </c>
    </row>
    <row r="156" spans="1:62"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33"/>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34"/>
        <v>#N/A</v>
      </c>
      <c r="O156" s="8" t="e">
        <f t="shared" si="35"/>
        <v>#N/A</v>
      </c>
      <c r="P156" s="8" t="e">
        <f t="shared" si="36"/>
        <v>#N/A</v>
      </c>
      <c r="Q156" s="6"/>
      <c r="R156" s="6"/>
      <c r="S156" s="6"/>
      <c r="T156" s="6"/>
      <c r="U156" s="8" t="e">
        <f t="shared" si="37"/>
        <v>#N/A</v>
      </c>
      <c r="V156" s="6" t="e">
        <f>VLOOKUP($A156&amp;$B156,'Cleaned Responses'!$1:$82,MATCH(V$1,'Cleaned Responses'!$1:$1,0),FALSE)</f>
        <v>#N/A</v>
      </c>
      <c r="W156" s="6" t="e">
        <f>VLOOKUP($A156&amp;$B156,'Cleaned Responses'!$1:$82,MATCH(W$1,'Cleaned Responses'!$1:$1,0),FALSE)</f>
        <v>#N/A</v>
      </c>
      <c r="X156" s="9" t="e">
        <f t="shared" si="38"/>
        <v>#N/A</v>
      </c>
      <c r="Y156" s="9" t="e">
        <f t="shared" si="39"/>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40"/>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30"/>
        <v>#N/A</v>
      </c>
      <c r="BI156" t="e">
        <f t="shared" si="31"/>
        <v>#N/A</v>
      </c>
      <c r="BJ156" t="e">
        <f t="shared" si="32"/>
        <v>#N/A</v>
      </c>
    </row>
    <row r="157" spans="1:62"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33"/>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34"/>
        <v>#N/A</v>
      </c>
      <c r="O157" s="8" t="e">
        <f t="shared" si="35"/>
        <v>#N/A</v>
      </c>
      <c r="P157" s="8" t="e">
        <f t="shared" si="36"/>
        <v>#N/A</v>
      </c>
      <c r="Q157" s="6"/>
      <c r="R157" s="6"/>
      <c r="S157" s="6"/>
      <c r="T157" s="6"/>
      <c r="U157" s="8" t="e">
        <f t="shared" si="37"/>
        <v>#N/A</v>
      </c>
      <c r="V157" s="6" t="e">
        <f>VLOOKUP($A157&amp;$B157,'Cleaned Responses'!$1:$82,MATCH(V$1,'Cleaned Responses'!$1:$1,0),FALSE)</f>
        <v>#N/A</v>
      </c>
      <c r="W157" s="6" t="e">
        <f>VLOOKUP($A157&amp;$B157,'Cleaned Responses'!$1:$82,MATCH(W$1,'Cleaned Responses'!$1:$1,0),FALSE)</f>
        <v>#N/A</v>
      </c>
      <c r="X157" s="9" t="e">
        <f t="shared" si="38"/>
        <v>#N/A</v>
      </c>
      <c r="Y157" s="9" t="e">
        <f t="shared" si="39"/>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40"/>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30"/>
        <v>#N/A</v>
      </c>
      <c r="BI157" t="e">
        <f t="shared" si="31"/>
        <v>#N/A</v>
      </c>
      <c r="BJ157" t="e">
        <f t="shared" si="32"/>
        <v>#N/A</v>
      </c>
    </row>
    <row r="158" spans="1:62"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33"/>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34"/>
        <v>#N/A</v>
      </c>
      <c r="O158" s="8" t="e">
        <f t="shared" si="35"/>
        <v>#N/A</v>
      </c>
      <c r="P158" s="8" t="e">
        <f t="shared" si="36"/>
        <v>#N/A</v>
      </c>
      <c r="Q158" s="6"/>
      <c r="R158" s="6"/>
      <c r="S158" s="6"/>
      <c r="T158" s="6"/>
      <c r="U158" s="8" t="e">
        <f t="shared" si="37"/>
        <v>#N/A</v>
      </c>
      <c r="V158" s="6" t="e">
        <f>VLOOKUP($A158&amp;$B158,'Cleaned Responses'!$1:$82,MATCH(V$1,'Cleaned Responses'!$1:$1,0),FALSE)</f>
        <v>#N/A</v>
      </c>
      <c r="W158" s="6" t="e">
        <f>VLOOKUP($A158&amp;$B158,'Cleaned Responses'!$1:$82,MATCH(W$1,'Cleaned Responses'!$1:$1,0),FALSE)</f>
        <v>#N/A</v>
      </c>
      <c r="X158" s="9" t="e">
        <f t="shared" si="38"/>
        <v>#N/A</v>
      </c>
      <c r="Y158" s="9" t="e">
        <f t="shared" si="39"/>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40"/>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30"/>
        <v>#N/A</v>
      </c>
      <c r="BI158" t="e">
        <f t="shared" si="31"/>
        <v>#N/A</v>
      </c>
      <c r="BJ158" t="e">
        <f t="shared" si="32"/>
        <v>#N/A</v>
      </c>
    </row>
    <row r="159" spans="1:62"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33"/>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34"/>
        <v>#N/A</v>
      </c>
      <c r="O159" s="8" t="e">
        <f t="shared" si="35"/>
        <v>#N/A</v>
      </c>
      <c r="P159" s="8" t="e">
        <f t="shared" si="36"/>
        <v>#N/A</v>
      </c>
      <c r="Q159" s="6"/>
      <c r="R159" s="6"/>
      <c r="S159" s="6"/>
      <c r="T159" s="6"/>
      <c r="U159" s="8" t="e">
        <f t="shared" si="37"/>
        <v>#N/A</v>
      </c>
      <c r="V159" s="6" t="e">
        <f>VLOOKUP($A159&amp;$B159,'Cleaned Responses'!$1:$82,MATCH(V$1,'Cleaned Responses'!$1:$1,0),FALSE)</f>
        <v>#N/A</v>
      </c>
      <c r="W159" s="6" t="e">
        <f>VLOOKUP($A159&amp;$B159,'Cleaned Responses'!$1:$82,MATCH(W$1,'Cleaned Responses'!$1:$1,0),FALSE)</f>
        <v>#N/A</v>
      </c>
      <c r="X159" s="9" t="e">
        <f t="shared" si="38"/>
        <v>#N/A</v>
      </c>
      <c r="Y159" s="9" t="e">
        <f t="shared" si="39"/>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40"/>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30"/>
        <v>#N/A</v>
      </c>
      <c r="BI159" t="e">
        <f t="shared" si="31"/>
        <v>#N/A</v>
      </c>
      <c r="BJ159" t="e">
        <f t="shared" si="32"/>
        <v>#N/A</v>
      </c>
    </row>
    <row r="160" spans="1:62"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33"/>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34"/>
        <v>#N/A</v>
      </c>
      <c r="O160" s="8" t="e">
        <f t="shared" si="35"/>
        <v>#N/A</v>
      </c>
      <c r="P160" s="8" t="e">
        <f t="shared" si="36"/>
        <v>#N/A</v>
      </c>
      <c r="Q160" s="6"/>
      <c r="R160" s="6"/>
      <c r="S160" s="6"/>
      <c r="T160" s="6"/>
      <c r="U160" s="8" t="e">
        <f t="shared" si="37"/>
        <v>#N/A</v>
      </c>
      <c r="V160" s="6" t="e">
        <f>VLOOKUP($A160&amp;$B160,'Cleaned Responses'!$1:$82,MATCH(V$1,'Cleaned Responses'!$1:$1,0),FALSE)</f>
        <v>#N/A</v>
      </c>
      <c r="W160" s="6" t="e">
        <f>VLOOKUP($A160&amp;$B160,'Cleaned Responses'!$1:$82,MATCH(W$1,'Cleaned Responses'!$1:$1,0),FALSE)</f>
        <v>#N/A</v>
      </c>
      <c r="X160" s="9" t="e">
        <f t="shared" si="38"/>
        <v>#N/A</v>
      </c>
      <c r="Y160" s="9" t="e">
        <f t="shared" si="39"/>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40"/>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30"/>
        <v>#N/A</v>
      </c>
      <c r="BI160" t="e">
        <f t="shared" si="31"/>
        <v>#N/A</v>
      </c>
      <c r="BJ160" t="e">
        <f t="shared" si="32"/>
        <v>#N/A</v>
      </c>
    </row>
    <row r="161" spans="1:62"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33"/>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34"/>
        <v>#N/A</v>
      </c>
      <c r="O161" s="8" t="e">
        <f t="shared" si="35"/>
        <v>#N/A</v>
      </c>
      <c r="P161" s="8" t="e">
        <f t="shared" si="36"/>
        <v>#N/A</v>
      </c>
      <c r="Q161" s="6"/>
      <c r="R161" s="6"/>
      <c r="S161" s="6"/>
      <c r="T161" s="6"/>
      <c r="U161" s="8" t="e">
        <f t="shared" si="37"/>
        <v>#N/A</v>
      </c>
      <c r="V161" s="6" t="e">
        <f>VLOOKUP($A161&amp;$B161,'Cleaned Responses'!$1:$82,MATCH(V$1,'Cleaned Responses'!$1:$1,0),FALSE)</f>
        <v>#N/A</v>
      </c>
      <c r="W161" s="6" t="e">
        <f>VLOOKUP($A161&amp;$B161,'Cleaned Responses'!$1:$82,MATCH(W$1,'Cleaned Responses'!$1:$1,0),FALSE)</f>
        <v>#N/A</v>
      </c>
      <c r="X161" s="9" t="e">
        <f t="shared" si="38"/>
        <v>#N/A</v>
      </c>
      <c r="Y161" s="9" t="e">
        <f t="shared" si="39"/>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40"/>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30"/>
        <v>#N/A</v>
      </c>
      <c r="BI161" t="e">
        <f t="shared" si="31"/>
        <v>#N/A</v>
      </c>
      <c r="BJ161" t="e">
        <f t="shared" si="32"/>
        <v>#N/A</v>
      </c>
    </row>
    <row r="162" spans="1:62"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33"/>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34"/>
        <v>#N/A</v>
      </c>
      <c r="O162" s="8" t="e">
        <f t="shared" si="35"/>
        <v>#N/A</v>
      </c>
      <c r="P162" s="8" t="e">
        <f t="shared" si="36"/>
        <v>#N/A</v>
      </c>
      <c r="Q162" s="6"/>
      <c r="R162" s="6"/>
      <c r="S162" s="6"/>
      <c r="T162" s="6"/>
      <c r="U162" s="8" t="e">
        <f t="shared" si="37"/>
        <v>#N/A</v>
      </c>
      <c r="V162" s="6" t="e">
        <f>VLOOKUP($A162&amp;$B162,'Cleaned Responses'!$1:$82,MATCH(V$1,'Cleaned Responses'!$1:$1,0),FALSE)</f>
        <v>#N/A</v>
      </c>
      <c r="W162" s="6" t="e">
        <f>VLOOKUP($A162&amp;$B162,'Cleaned Responses'!$1:$82,MATCH(W$1,'Cleaned Responses'!$1:$1,0),FALSE)</f>
        <v>#N/A</v>
      </c>
      <c r="X162" s="9" t="e">
        <f t="shared" si="38"/>
        <v>#N/A</v>
      </c>
      <c r="Y162" s="9" t="e">
        <f t="shared" si="39"/>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40"/>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30"/>
        <v>#N/A</v>
      </c>
      <c r="BI162" t="e">
        <f t="shared" si="31"/>
        <v>#N/A</v>
      </c>
      <c r="BJ162" t="e">
        <f t="shared" si="32"/>
        <v>#N/A</v>
      </c>
    </row>
    <row r="163" spans="1:62"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33"/>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34"/>
        <v>#N/A</v>
      </c>
      <c r="O163" s="8" t="e">
        <f t="shared" si="35"/>
        <v>#N/A</v>
      </c>
      <c r="P163" s="8" t="e">
        <f t="shared" si="36"/>
        <v>#N/A</v>
      </c>
      <c r="Q163" s="6"/>
      <c r="R163" s="6"/>
      <c r="S163" s="6"/>
      <c r="T163" s="6"/>
      <c r="U163" s="8" t="e">
        <f t="shared" si="37"/>
        <v>#N/A</v>
      </c>
      <c r="V163" s="6" t="e">
        <f>VLOOKUP($A163&amp;$B163,'Cleaned Responses'!$1:$82,MATCH(V$1,'Cleaned Responses'!$1:$1,0),FALSE)</f>
        <v>#N/A</v>
      </c>
      <c r="W163" s="6" t="e">
        <f>VLOOKUP($A163&amp;$B163,'Cleaned Responses'!$1:$82,MATCH(W$1,'Cleaned Responses'!$1:$1,0),FALSE)</f>
        <v>#N/A</v>
      </c>
      <c r="X163" s="9" t="e">
        <f t="shared" si="38"/>
        <v>#N/A</v>
      </c>
      <c r="Y163" s="9" t="e">
        <f t="shared" si="39"/>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40"/>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30"/>
        <v>#N/A</v>
      </c>
      <c r="BI163" t="e">
        <f t="shared" si="31"/>
        <v>#N/A</v>
      </c>
      <c r="BJ163" t="e">
        <f t="shared" si="32"/>
        <v>#N/A</v>
      </c>
    </row>
    <row r="164" spans="1:62"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33"/>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34"/>
        <v>#N/A</v>
      </c>
      <c r="O164" s="8" t="e">
        <f t="shared" si="35"/>
        <v>#N/A</v>
      </c>
      <c r="P164" s="8" t="e">
        <f t="shared" si="36"/>
        <v>#N/A</v>
      </c>
      <c r="Q164" s="6"/>
      <c r="R164" s="6"/>
      <c r="S164" s="6"/>
      <c r="T164" s="6"/>
      <c r="U164" s="8" t="e">
        <f t="shared" si="37"/>
        <v>#N/A</v>
      </c>
      <c r="V164" s="6" t="e">
        <f>VLOOKUP($A164&amp;$B164,'Cleaned Responses'!$1:$82,MATCH(V$1,'Cleaned Responses'!$1:$1,0),FALSE)</f>
        <v>#N/A</v>
      </c>
      <c r="W164" s="6" t="e">
        <f>VLOOKUP($A164&amp;$B164,'Cleaned Responses'!$1:$82,MATCH(W$1,'Cleaned Responses'!$1:$1,0),FALSE)</f>
        <v>#N/A</v>
      </c>
      <c r="X164" s="9" t="e">
        <f t="shared" si="38"/>
        <v>#N/A</v>
      </c>
      <c r="Y164" s="9" t="e">
        <f t="shared" si="39"/>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40"/>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30"/>
        <v>#N/A</v>
      </c>
      <c r="BI164" t="e">
        <f t="shared" si="31"/>
        <v>#N/A</v>
      </c>
      <c r="BJ164" t="e">
        <f t="shared" si="32"/>
        <v>#N/A</v>
      </c>
    </row>
    <row r="165" spans="1:62"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33"/>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34"/>
        <v>#N/A</v>
      </c>
      <c r="O165" s="8" t="e">
        <f t="shared" si="35"/>
        <v>#N/A</v>
      </c>
      <c r="P165" s="8" t="e">
        <f t="shared" si="36"/>
        <v>#N/A</v>
      </c>
      <c r="Q165" s="6"/>
      <c r="R165" s="6"/>
      <c r="S165" s="6"/>
      <c r="T165" s="6"/>
      <c r="U165" s="8" t="e">
        <f t="shared" si="37"/>
        <v>#N/A</v>
      </c>
      <c r="V165" s="6" t="e">
        <f>VLOOKUP($A165&amp;$B165,'Cleaned Responses'!$1:$82,MATCH(V$1,'Cleaned Responses'!$1:$1,0),FALSE)</f>
        <v>#N/A</v>
      </c>
      <c r="W165" s="6" t="e">
        <f>VLOOKUP($A165&amp;$B165,'Cleaned Responses'!$1:$82,MATCH(W$1,'Cleaned Responses'!$1:$1,0),FALSE)</f>
        <v>#N/A</v>
      </c>
      <c r="X165" s="9" t="e">
        <f t="shared" si="38"/>
        <v>#N/A</v>
      </c>
      <c r="Y165" s="9" t="e">
        <f t="shared" si="39"/>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40"/>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30"/>
        <v>#N/A</v>
      </c>
      <c r="BI165" t="e">
        <f t="shared" si="31"/>
        <v>#N/A</v>
      </c>
      <c r="BJ165" t="e">
        <f t="shared" si="32"/>
        <v>#N/A</v>
      </c>
    </row>
    <row r="166" spans="1:62"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33"/>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34"/>
        <v>#N/A</v>
      </c>
      <c r="O166" s="8" t="e">
        <f t="shared" si="35"/>
        <v>#N/A</v>
      </c>
      <c r="P166" s="8" t="e">
        <f t="shared" si="36"/>
        <v>#N/A</v>
      </c>
      <c r="Q166" s="6"/>
      <c r="R166" s="6"/>
      <c r="S166" s="6"/>
      <c r="T166" s="6"/>
      <c r="U166" s="8" t="e">
        <f t="shared" si="37"/>
        <v>#N/A</v>
      </c>
      <c r="V166" s="6" t="e">
        <f>VLOOKUP($A166&amp;$B166,'Cleaned Responses'!$1:$82,MATCH(V$1,'Cleaned Responses'!$1:$1,0),FALSE)</f>
        <v>#N/A</v>
      </c>
      <c r="W166" s="6" t="e">
        <f>VLOOKUP($A166&amp;$B166,'Cleaned Responses'!$1:$82,MATCH(W$1,'Cleaned Responses'!$1:$1,0),FALSE)</f>
        <v>#N/A</v>
      </c>
      <c r="X166" s="9" t="e">
        <f t="shared" si="38"/>
        <v>#N/A</v>
      </c>
      <c r="Y166" s="9" t="e">
        <f t="shared" si="39"/>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40"/>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30"/>
        <v>#N/A</v>
      </c>
      <c r="BI166" t="e">
        <f t="shared" si="31"/>
        <v>#N/A</v>
      </c>
      <c r="BJ166" t="e">
        <f t="shared" si="32"/>
        <v>#N/A</v>
      </c>
    </row>
    <row r="167" spans="1:62"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33"/>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34"/>
        <v>#N/A</v>
      </c>
      <c r="O167" s="8" t="e">
        <f t="shared" si="35"/>
        <v>#N/A</v>
      </c>
      <c r="P167" s="8" t="e">
        <f t="shared" si="36"/>
        <v>#N/A</v>
      </c>
      <c r="Q167" s="6"/>
      <c r="R167" s="6"/>
      <c r="S167" s="6"/>
      <c r="T167" s="6"/>
      <c r="U167" s="8" t="e">
        <f t="shared" si="37"/>
        <v>#N/A</v>
      </c>
      <c r="V167" s="6" t="e">
        <f>VLOOKUP($A167&amp;$B167,'Cleaned Responses'!$1:$82,MATCH(V$1,'Cleaned Responses'!$1:$1,0),FALSE)</f>
        <v>#N/A</v>
      </c>
      <c r="W167" s="6" t="e">
        <f>VLOOKUP($A167&amp;$B167,'Cleaned Responses'!$1:$82,MATCH(W$1,'Cleaned Responses'!$1:$1,0),FALSE)</f>
        <v>#N/A</v>
      </c>
      <c r="X167" s="9" t="e">
        <f t="shared" si="38"/>
        <v>#N/A</v>
      </c>
      <c r="Y167" s="9" t="e">
        <f t="shared" si="39"/>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40"/>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30"/>
        <v>#N/A</v>
      </c>
      <c r="BI167" t="e">
        <f t="shared" si="31"/>
        <v>#N/A</v>
      </c>
      <c r="BJ167" t="e">
        <f t="shared" si="32"/>
        <v>#N/A</v>
      </c>
    </row>
    <row r="168" spans="1:62"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33"/>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34"/>
        <v>#N/A</v>
      </c>
      <c r="O168" s="8" t="e">
        <f t="shared" si="35"/>
        <v>#N/A</v>
      </c>
      <c r="P168" s="8" t="e">
        <f t="shared" si="36"/>
        <v>#N/A</v>
      </c>
      <c r="Q168" s="6"/>
      <c r="R168" s="6"/>
      <c r="S168" s="6"/>
      <c r="T168" s="6"/>
      <c r="U168" s="8" t="e">
        <f t="shared" si="37"/>
        <v>#N/A</v>
      </c>
      <c r="V168" s="6" t="e">
        <f>VLOOKUP($A168&amp;$B168,'Cleaned Responses'!$1:$82,MATCH(V$1,'Cleaned Responses'!$1:$1,0),FALSE)</f>
        <v>#N/A</v>
      </c>
      <c r="W168" s="6" t="e">
        <f>VLOOKUP($A168&amp;$B168,'Cleaned Responses'!$1:$82,MATCH(W$1,'Cleaned Responses'!$1:$1,0),FALSE)</f>
        <v>#N/A</v>
      </c>
      <c r="X168" s="9" t="e">
        <f t="shared" si="38"/>
        <v>#N/A</v>
      </c>
      <c r="Y168" s="9" t="e">
        <f t="shared" si="39"/>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40"/>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30"/>
        <v>#N/A</v>
      </c>
      <c r="BI168" t="e">
        <f t="shared" si="31"/>
        <v>#N/A</v>
      </c>
      <c r="BJ168" t="e">
        <f t="shared" si="32"/>
        <v>#N/A</v>
      </c>
    </row>
    <row r="169" spans="1:62"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33"/>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34"/>
        <v>#N/A</v>
      </c>
      <c r="O169" s="8" t="e">
        <f t="shared" si="35"/>
        <v>#N/A</v>
      </c>
      <c r="P169" s="8" t="e">
        <f t="shared" si="36"/>
        <v>#N/A</v>
      </c>
      <c r="Q169" s="6"/>
      <c r="R169" s="6"/>
      <c r="S169" s="6"/>
      <c r="T169" s="6"/>
      <c r="U169" s="8" t="e">
        <f t="shared" si="37"/>
        <v>#N/A</v>
      </c>
      <c r="V169" s="6" t="e">
        <f>VLOOKUP($A169&amp;$B169,'Cleaned Responses'!$1:$82,MATCH(V$1,'Cleaned Responses'!$1:$1,0),FALSE)</f>
        <v>#N/A</v>
      </c>
      <c r="W169" s="6" t="e">
        <f>VLOOKUP($A169&amp;$B169,'Cleaned Responses'!$1:$82,MATCH(W$1,'Cleaned Responses'!$1:$1,0),FALSE)</f>
        <v>#N/A</v>
      </c>
      <c r="X169" s="9" t="e">
        <f t="shared" si="38"/>
        <v>#N/A</v>
      </c>
      <c r="Y169" s="9" t="e">
        <f t="shared" si="39"/>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40"/>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30"/>
        <v>#N/A</v>
      </c>
      <c r="BI169" t="e">
        <f t="shared" si="31"/>
        <v>#N/A</v>
      </c>
      <c r="BJ169" t="e">
        <f t="shared" si="32"/>
        <v>#N/A</v>
      </c>
    </row>
    <row r="170" spans="1:62"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33"/>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34"/>
        <v>#N/A</v>
      </c>
      <c r="O170" s="8" t="e">
        <f t="shared" si="35"/>
        <v>#N/A</v>
      </c>
      <c r="P170" s="8" t="e">
        <f t="shared" si="36"/>
        <v>#N/A</v>
      </c>
      <c r="Q170" s="6"/>
      <c r="R170" s="6"/>
      <c r="S170" s="6"/>
      <c r="T170" s="6"/>
      <c r="U170" s="8" t="e">
        <f t="shared" si="37"/>
        <v>#N/A</v>
      </c>
      <c r="V170" s="6" t="e">
        <f>VLOOKUP($A170&amp;$B170,'Cleaned Responses'!$1:$82,MATCH(V$1,'Cleaned Responses'!$1:$1,0),FALSE)</f>
        <v>#N/A</v>
      </c>
      <c r="W170" s="6" t="e">
        <f>VLOOKUP($A170&amp;$B170,'Cleaned Responses'!$1:$82,MATCH(W$1,'Cleaned Responses'!$1:$1,0),FALSE)</f>
        <v>#N/A</v>
      </c>
      <c r="X170" s="9" t="e">
        <f t="shared" si="38"/>
        <v>#N/A</v>
      </c>
      <c r="Y170" s="9" t="e">
        <f t="shared" si="39"/>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40"/>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30"/>
        <v>#N/A</v>
      </c>
      <c r="BI170" t="e">
        <f t="shared" si="31"/>
        <v>#N/A</v>
      </c>
      <c r="BJ170" t="e">
        <f t="shared" si="32"/>
        <v>#N/A</v>
      </c>
    </row>
    <row r="171" spans="1:62"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33"/>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34"/>
        <v>#N/A</v>
      </c>
      <c r="O171" s="8" t="e">
        <f t="shared" si="35"/>
        <v>#N/A</v>
      </c>
      <c r="P171" s="8" t="e">
        <f t="shared" si="36"/>
        <v>#N/A</v>
      </c>
      <c r="Q171" s="6"/>
      <c r="R171" s="6"/>
      <c r="S171" s="6"/>
      <c r="T171" s="6"/>
      <c r="U171" s="8" t="e">
        <f t="shared" si="37"/>
        <v>#N/A</v>
      </c>
      <c r="V171" s="6" t="e">
        <f>VLOOKUP($A171&amp;$B171,'Cleaned Responses'!$1:$82,MATCH(V$1,'Cleaned Responses'!$1:$1,0),FALSE)</f>
        <v>#N/A</v>
      </c>
      <c r="W171" s="6" t="e">
        <f>VLOOKUP($A171&amp;$B171,'Cleaned Responses'!$1:$82,MATCH(W$1,'Cleaned Responses'!$1:$1,0),FALSE)</f>
        <v>#N/A</v>
      </c>
      <c r="X171" s="9" t="e">
        <f t="shared" si="38"/>
        <v>#N/A</v>
      </c>
      <c r="Y171" s="9" t="e">
        <f t="shared" si="39"/>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40"/>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30"/>
        <v>#N/A</v>
      </c>
      <c r="BI171" t="e">
        <f t="shared" si="31"/>
        <v>#N/A</v>
      </c>
      <c r="BJ171" t="e">
        <f t="shared" si="32"/>
        <v>#N/A</v>
      </c>
    </row>
    <row r="172" spans="1:62"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33"/>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34"/>
        <v>#N/A</v>
      </c>
      <c r="O172" s="8" t="e">
        <f t="shared" si="35"/>
        <v>#N/A</v>
      </c>
      <c r="P172" s="8" t="e">
        <f t="shared" si="36"/>
        <v>#N/A</v>
      </c>
      <c r="Q172" s="6"/>
      <c r="R172" s="6"/>
      <c r="S172" s="6"/>
      <c r="T172" s="6"/>
      <c r="U172" s="8" t="e">
        <f t="shared" si="37"/>
        <v>#N/A</v>
      </c>
      <c r="V172" s="6" t="e">
        <f>VLOOKUP($A172&amp;$B172,'Cleaned Responses'!$1:$82,MATCH(V$1,'Cleaned Responses'!$1:$1,0),FALSE)</f>
        <v>#N/A</v>
      </c>
      <c r="W172" s="6" t="e">
        <f>VLOOKUP($A172&amp;$B172,'Cleaned Responses'!$1:$82,MATCH(W$1,'Cleaned Responses'!$1:$1,0),FALSE)</f>
        <v>#N/A</v>
      </c>
      <c r="X172" s="9" t="e">
        <f t="shared" si="38"/>
        <v>#N/A</v>
      </c>
      <c r="Y172" s="9" t="e">
        <f t="shared" si="39"/>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40"/>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30"/>
        <v>#N/A</v>
      </c>
      <c r="BI172" t="e">
        <f t="shared" si="31"/>
        <v>#N/A</v>
      </c>
      <c r="BJ172" t="e">
        <f t="shared" si="32"/>
        <v>#N/A</v>
      </c>
    </row>
    <row r="173" spans="1:62"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33"/>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34"/>
        <v>#N/A</v>
      </c>
      <c r="O173" s="8" t="e">
        <f t="shared" si="35"/>
        <v>#N/A</v>
      </c>
      <c r="P173" s="8" t="e">
        <f t="shared" si="36"/>
        <v>#N/A</v>
      </c>
      <c r="Q173" s="6"/>
      <c r="R173" s="6"/>
      <c r="S173" s="6"/>
      <c r="T173" s="6"/>
      <c r="U173" s="8" t="e">
        <f t="shared" si="37"/>
        <v>#N/A</v>
      </c>
      <c r="V173" s="6" t="e">
        <f>VLOOKUP($A173&amp;$B173,'Cleaned Responses'!$1:$82,MATCH(V$1,'Cleaned Responses'!$1:$1,0),FALSE)</f>
        <v>#N/A</v>
      </c>
      <c r="W173" s="6" t="e">
        <f>VLOOKUP($A173&amp;$B173,'Cleaned Responses'!$1:$82,MATCH(W$1,'Cleaned Responses'!$1:$1,0),FALSE)</f>
        <v>#N/A</v>
      </c>
      <c r="X173" s="9" t="e">
        <f t="shared" si="38"/>
        <v>#N/A</v>
      </c>
      <c r="Y173" s="9" t="e">
        <f t="shared" si="39"/>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40"/>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30"/>
        <v>#N/A</v>
      </c>
      <c r="BI173" t="e">
        <f t="shared" si="31"/>
        <v>#N/A</v>
      </c>
      <c r="BJ173" t="e">
        <f t="shared" si="32"/>
        <v>#N/A</v>
      </c>
    </row>
    <row r="174" spans="1:62"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33"/>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34"/>
        <v>#N/A</v>
      </c>
      <c r="O174" s="8" t="e">
        <f t="shared" si="35"/>
        <v>#N/A</v>
      </c>
      <c r="P174" s="8" t="e">
        <f t="shared" si="36"/>
        <v>#N/A</v>
      </c>
      <c r="Q174" s="6"/>
      <c r="R174" s="6"/>
      <c r="S174" s="6"/>
      <c r="T174" s="6"/>
      <c r="U174" s="8" t="e">
        <f t="shared" si="37"/>
        <v>#N/A</v>
      </c>
      <c r="V174" s="6" t="e">
        <f>VLOOKUP($A174&amp;$B174,'Cleaned Responses'!$1:$82,MATCH(V$1,'Cleaned Responses'!$1:$1,0),FALSE)</f>
        <v>#N/A</v>
      </c>
      <c r="W174" s="6" t="e">
        <f>VLOOKUP($A174&amp;$B174,'Cleaned Responses'!$1:$82,MATCH(W$1,'Cleaned Responses'!$1:$1,0),FALSE)</f>
        <v>#N/A</v>
      </c>
      <c r="X174" s="9" t="e">
        <f t="shared" si="38"/>
        <v>#N/A</v>
      </c>
      <c r="Y174" s="9" t="e">
        <f t="shared" si="39"/>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40"/>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30"/>
        <v>#N/A</v>
      </c>
      <c r="BI174" t="e">
        <f t="shared" si="31"/>
        <v>#N/A</v>
      </c>
      <c r="BJ174" t="e">
        <f t="shared" si="32"/>
        <v>#N/A</v>
      </c>
    </row>
    <row r="175" spans="1:62"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33"/>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34"/>
        <v>#N/A</v>
      </c>
      <c r="O175" s="8" t="e">
        <f t="shared" si="35"/>
        <v>#N/A</v>
      </c>
      <c r="P175" s="8" t="e">
        <f t="shared" si="36"/>
        <v>#N/A</v>
      </c>
      <c r="Q175" s="6"/>
      <c r="R175" s="6"/>
      <c r="S175" s="6"/>
      <c r="T175" s="6"/>
      <c r="U175" s="8" t="e">
        <f t="shared" si="37"/>
        <v>#N/A</v>
      </c>
      <c r="V175" s="6" t="e">
        <f>VLOOKUP($A175&amp;$B175,'Cleaned Responses'!$1:$82,MATCH(V$1,'Cleaned Responses'!$1:$1,0),FALSE)</f>
        <v>#N/A</v>
      </c>
      <c r="W175" s="6" t="e">
        <f>VLOOKUP($A175&amp;$B175,'Cleaned Responses'!$1:$82,MATCH(W$1,'Cleaned Responses'!$1:$1,0),FALSE)</f>
        <v>#N/A</v>
      </c>
      <c r="X175" s="9" t="e">
        <f t="shared" si="38"/>
        <v>#N/A</v>
      </c>
      <c r="Y175" s="9" t="e">
        <f t="shared" si="39"/>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40"/>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30"/>
        <v>#N/A</v>
      </c>
      <c r="BI175" t="e">
        <f t="shared" si="31"/>
        <v>#N/A</v>
      </c>
      <c r="BJ175" t="e">
        <f t="shared" si="32"/>
        <v>#N/A</v>
      </c>
    </row>
    <row r="176" spans="1:62"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33"/>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34"/>
        <v>#N/A</v>
      </c>
      <c r="O176" s="8" t="e">
        <f t="shared" si="35"/>
        <v>#N/A</v>
      </c>
      <c r="P176" s="8" t="e">
        <f t="shared" si="36"/>
        <v>#N/A</v>
      </c>
      <c r="Q176" s="6"/>
      <c r="R176" s="6"/>
      <c r="S176" s="6"/>
      <c r="T176" s="6"/>
      <c r="U176" s="8" t="e">
        <f t="shared" si="37"/>
        <v>#N/A</v>
      </c>
      <c r="V176" s="6" t="e">
        <f>VLOOKUP($A176&amp;$B176,'Cleaned Responses'!$1:$82,MATCH(V$1,'Cleaned Responses'!$1:$1,0),FALSE)</f>
        <v>#N/A</v>
      </c>
      <c r="W176" s="6" t="e">
        <f>VLOOKUP($A176&amp;$B176,'Cleaned Responses'!$1:$82,MATCH(W$1,'Cleaned Responses'!$1:$1,0),FALSE)</f>
        <v>#N/A</v>
      </c>
      <c r="X176" s="9" t="e">
        <f t="shared" si="38"/>
        <v>#N/A</v>
      </c>
      <c r="Y176" s="9" t="e">
        <f t="shared" si="39"/>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40"/>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30"/>
        <v>#N/A</v>
      </c>
      <c r="BI176" t="e">
        <f t="shared" si="31"/>
        <v>#N/A</v>
      </c>
      <c r="BJ176" t="e">
        <f t="shared" si="32"/>
        <v>#N/A</v>
      </c>
    </row>
    <row r="177" spans="1:62"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33"/>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34"/>
        <v>#N/A</v>
      </c>
      <c r="O177" s="8" t="e">
        <f t="shared" si="35"/>
        <v>#N/A</v>
      </c>
      <c r="P177" s="8" t="e">
        <f t="shared" si="36"/>
        <v>#N/A</v>
      </c>
      <c r="Q177" s="6"/>
      <c r="R177" s="6"/>
      <c r="S177" s="6"/>
      <c r="T177" s="6"/>
      <c r="U177" s="8" t="e">
        <f t="shared" si="37"/>
        <v>#N/A</v>
      </c>
      <c r="V177" s="6" t="e">
        <f>VLOOKUP($A177&amp;$B177,'Cleaned Responses'!$1:$82,MATCH(V$1,'Cleaned Responses'!$1:$1,0),FALSE)</f>
        <v>#N/A</v>
      </c>
      <c r="W177" s="6" t="e">
        <f>VLOOKUP($A177&amp;$B177,'Cleaned Responses'!$1:$82,MATCH(W$1,'Cleaned Responses'!$1:$1,0),FALSE)</f>
        <v>#N/A</v>
      </c>
      <c r="X177" s="9" t="e">
        <f t="shared" si="38"/>
        <v>#N/A</v>
      </c>
      <c r="Y177" s="9" t="e">
        <f t="shared" si="39"/>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40"/>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30"/>
        <v>#N/A</v>
      </c>
      <c r="BI177" t="e">
        <f t="shared" si="31"/>
        <v>#N/A</v>
      </c>
      <c r="BJ177" t="e">
        <f t="shared" si="32"/>
        <v>#N/A</v>
      </c>
    </row>
    <row r="178" spans="1:62"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33"/>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34"/>
        <v>#N/A</v>
      </c>
      <c r="O178" s="8" t="e">
        <f t="shared" si="35"/>
        <v>#N/A</v>
      </c>
      <c r="P178" s="8" t="e">
        <f t="shared" si="36"/>
        <v>#N/A</v>
      </c>
      <c r="Q178" s="6"/>
      <c r="R178" s="6"/>
      <c r="S178" s="6"/>
      <c r="T178" s="6"/>
      <c r="U178" s="8" t="e">
        <f t="shared" si="37"/>
        <v>#N/A</v>
      </c>
      <c r="V178" s="6" t="e">
        <f>VLOOKUP($A178&amp;$B178,'Cleaned Responses'!$1:$82,MATCH(V$1,'Cleaned Responses'!$1:$1,0),FALSE)</f>
        <v>#N/A</v>
      </c>
      <c r="W178" s="6" t="e">
        <f>VLOOKUP($A178&amp;$B178,'Cleaned Responses'!$1:$82,MATCH(W$1,'Cleaned Responses'!$1:$1,0),FALSE)</f>
        <v>#N/A</v>
      </c>
      <c r="X178" s="9" t="e">
        <f t="shared" si="38"/>
        <v>#N/A</v>
      </c>
      <c r="Y178" s="9" t="e">
        <f t="shared" si="39"/>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40"/>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30"/>
        <v>#N/A</v>
      </c>
      <c r="BI178" t="e">
        <f t="shared" si="31"/>
        <v>#N/A</v>
      </c>
      <c r="BJ178" t="e">
        <f t="shared" si="32"/>
        <v>#N/A</v>
      </c>
    </row>
    <row r="179" spans="1:62"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33"/>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34"/>
        <v>#N/A</v>
      </c>
      <c r="O179" s="8" t="e">
        <f t="shared" si="35"/>
        <v>#N/A</v>
      </c>
      <c r="P179" s="8" t="e">
        <f t="shared" si="36"/>
        <v>#N/A</v>
      </c>
      <c r="Q179" s="6"/>
      <c r="R179" s="6"/>
      <c r="S179" s="6"/>
      <c r="T179" s="6"/>
      <c r="U179" s="8" t="e">
        <f t="shared" si="37"/>
        <v>#N/A</v>
      </c>
      <c r="V179" s="6" t="e">
        <f>VLOOKUP($A179&amp;$B179,'Cleaned Responses'!$1:$82,MATCH(V$1,'Cleaned Responses'!$1:$1,0),FALSE)</f>
        <v>#N/A</v>
      </c>
      <c r="W179" s="6" t="e">
        <f>VLOOKUP($A179&amp;$B179,'Cleaned Responses'!$1:$82,MATCH(W$1,'Cleaned Responses'!$1:$1,0),FALSE)</f>
        <v>#N/A</v>
      </c>
      <c r="X179" s="9" t="e">
        <f t="shared" si="38"/>
        <v>#N/A</v>
      </c>
      <c r="Y179" s="9" t="e">
        <f t="shared" si="39"/>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40"/>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30"/>
        <v>#N/A</v>
      </c>
      <c r="BI179" t="e">
        <f t="shared" si="31"/>
        <v>#N/A</v>
      </c>
      <c r="BJ179" t="e">
        <f t="shared" si="32"/>
        <v>#N/A</v>
      </c>
    </row>
    <row r="180" spans="1:62"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33"/>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34"/>
        <v>#N/A</v>
      </c>
      <c r="O180" s="8" t="e">
        <f t="shared" si="35"/>
        <v>#N/A</v>
      </c>
      <c r="P180" s="8" t="e">
        <f t="shared" si="36"/>
        <v>#N/A</v>
      </c>
      <c r="Q180" s="6"/>
      <c r="R180" s="6"/>
      <c r="S180" s="6"/>
      <c r="T180" s="6"/>
      <c r="U180" s="8" t="e">
        <f t="shared" si="37"/>
        <v>#N/A</v>
      </c>
      <c r="V180" s="6" t="e">
        <f>VLOOKUP($A180&amp;$B180,'Cleaned Responses'!$1:$82,MATCH(V$1,'Cleaned Responses'!$1:$1,0),FALSE)</f>
        <v>#N/A</v>
      </c>
      <c r="W180" s="6" t="e">
        <f>VLOOKUP($A180&amp;$B180,'Cleaned Responses'!$1:$82,MATCH(W$1,'Cleaned Responses'!$1:$1,0),FALSE)</f>
        <v>#N/A</v>
      </c>
      <c r="X180" s="9" t="e">
        <f t="shared" si="38"/>
        <v>#N/A</v>
      </c>
      <c r="Y180" s="9" t="e">
        <f t="shared" si="39"/>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40"/>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30"/>
        <v>#N/A</v>
      </c>
      <c r="BI180" t="e">
        <f t="shared" si="31"/>
        <v>#N/A</v>
      </c>
      <c r="BJ180" t="e">
        <f t="shared" si="32"/>
        <v>#N/A</v>
      </c>
    </row>
    <row r="181" spans="1:62"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33"/>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34"/>
        <v>#N/A</v>
      </c>
      <c r="O181" s="8" t="e">
        <f t="shared" si="35"/>
        <v>#N/A</v>
      </c>
      <c r="P181" s="8" t="e">
        <f t="shared" si="36"/>
        <v>#N/A</v>
      </c>
      <c r="Q181" s="6"/>
      <c r="R181" s="6"/>
      <c r="S181" s="6"/>
      <c r="T181" s="6"/>
      <c r="U181" s="8" t="e">
        <f t="shared" si="37"/>
        <v>#N/A</v>
      </c>
      <c r="V181" s="6" t="e">
        <f>VLOOKUP($A181&amp;$B181,'Cleaned Responses'!$1:$82,MATCH(V$1,'Cleaned Responses'!$1:$1,0),FALSE)</f>
        <v>#N/A</v>
      </c>
      <c r="W181" s="6" t="e">
        <f>VLOOKUP($A181&amp;$B181,'Cleaned Responses'!$1:$82,MATCH(W$1,'Cleaned Responses'!$1:$1,0),FALSE)</f>
        <v>#N/A</v>
      </c>
      <c r="X181" s="9" t="e">
        <f t="shared" si="38"/>
        <v>#N/A</v>
      </c>
      <c r="Y181" s="9" t="e">
        <f t="shared" si="39"/>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40"/>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30"/>
        <v>#N/A</v>
      </c>
      <c r="BI181" t="e">
        <f t="shared" si="31"/>
        <v>#N/A</v>
      </c>
      <c r="BJ181" t="e">
        <f t="shared" si="32"/>
        <v>#N/A</v>
      </c>
    </row>
    <row r="182" spans="1:62"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33"/>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34"/>
        <v>#N/A</v>
      </c>
      <c r="O182" s="8" t="e">
        <f t="shared" si="35"/>
        <v>#N/A</v>
      </c>
      <c r="P182" s="8" t="e">
        <f t="shared" si="36"/>
        <v>#N/A</v>
      </c>
      <c r="Q182" s="6"/>
      <c r="R182" s="6"/>
      <c r="S182" s="6"/>
      <c r="T182" s="6"/>
      <c r="U182" s="8" t="e">
        <f t="shared" si="37"/>
        <v>#N/A</v>
      </c>
      <c r="V182" s="6" t="e">
        <f>VLOOKUP($A182&amp;$B182,'Cleaned Responses'!$1:$82,MATCH(V$1,'Cleaned Responses'!$1:$1,0),FALSE)</f>
        <v>#N/A</v>
      </c>
      <c r="W182" s="6" t="e">
        <f>VLOOKUP($A182&amp;$B182,'Cleaned Responses'!$1:$82,MATCH(W$1,'Cleaned Responses'!$1:$1,0),FALSE)</f>
        <v>#N/A</v>
      </c>
      <c r="X182" s="9" t="e">
        <f t="shared" si="38"/>
        <v>#N/A</v>
      </c>
      <c r="Y182" s="9" t="e">
        <f t="shared" si="39"/>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40"/>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30"/>
        <v>#N/A</v>
      </c>
      <c r="BI182" t="e">
        <f t="shared" si="31"/>
        <v>#N/A</v>
      </c>
      <c r="BJ182" t="e">
        <f t="shared" si="32"/>
        <v>#N/A</v>
      </c>
    </row>
    <row r="183" spans="1:62"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33"/>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34"/>
        <v>#N/A</v>
      </c>
      <c r="O183" s="8" t="e">
        <f t="shared" si="35"/>
        <v>#N/A</v>
      </c>
      <c r="P183" s="8" t="e">
        <f t="shared" si="36"/>
        <v>#N/A</v>
      </c>
      <c r="Q183" s="6"/>
      <c r="R183" s="6"/>
      <c r="S183" s="6"/>
      <c r="T183" s="6"/>
      <c r="U183" s="8" t="e">
        <f t="shared" si="37"/>
        <v>#N/A</v>
      </c>
      <c r="V183" s="6" t="e">
        <f>VLOOKUP($A183&amp;$B183,'Cleaned Responses'!$1:$82,MATCH(V$1,'Cleaned Responses'!$1:$1,0),FALSE)</f>
        <v>#N/A</v>
      </c>
      <c r="W183" s="6" t="e">
        <f>VLOOKUP($A183&amp;$B183,'Cleaned Responses'!$1:$82,MATCH(W$1,'Cleaned Responses'!$1:$1,0),FALSE)</f>
        <v>#N/A</v>
      </c>
      <c r="X183" s="9" t="e">
        <f t="shared" si="38"/>
        <v>#N/A</v>
      </c>
      <c r="Y183" s="9" t="e">
        <f t="shared" si="39"/>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40"/>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30"/>
        <v>#N/A</v>
      </c>
      <c r="BI183" t="e">
        <f t="shared" si="31"/>
        <v>#N/A</v>
      </c>
      <c r="BJ183" t="e">
        <f t="shared" si="32"/>
        <v>#N/A</v>
      </c>
    </row>
    <row r="184" spans="1:62"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33"/>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34"/>
        <v>#N/A</v>
      </c>
      <c r="O184" s="8" t="e">
        <f t="shared" si="35"/>
        <v>#N/A</v>
      </c>
      <c r="P184" s="8" t="e">
        <f t="shared" si="36"/>
        <v>#N/A</v>
      </c>
      <c r="Q184" s="6"/>
      <c r="R184" s="6"/>
      <c r="S184" s="6"/>
      <c r="T184" s="6"/>
      <c r="U184" s="8" t="e">
        <f t="shared" si="37"/>
        <v>#N/A</v>
      </c>
      <c r="V184" s="6" t="e">
        <f>VLOOKUP($A184&amp;$B184,'Cleaned Responses'!$1:$82,MATCH(V$1,'Cleaned Responses'!$1:$1,0),FALSE)</f>
        <v>#N/A</v>
      </c>
      <c r="W184" s="6" t="e">
        <f>VLOOKUP($A184&amp;$B184,'Cleaned Responses'!$1:$82,MATCH(W$1,'Cleaned Responses'!$1:$1,0),FALSE)</f>
        <v>#N/A</v>
      </c>
      <c r="X184" s="9" t="e">
        <f t="shared" si="38"/>
        <v>#N/A</v>
      </c>
      <c r="Y184" s="9" t="e">
        <f t="shared" si="39"/>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40"/>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30"/>
        <v>#N/A</v>
      </c>
      <c r="BI184" t="e">
        <f t="shared" si="31"/>
        <v>#N/A</v>
      </c>
      <c r="BJ184" t="e">
        <f t="shared" si="32"/>
        <v>#N/A</v>
      </c>
    </row>
    <row r="185" spans="1:62"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33"/>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34"/>
        <v>#N/A</v>
      </c>
      <c r="O185" s="8" t="e">
        <f t="shared" si="35"/>
        <v>#N/A</v>
      </c>
      <c r="P185" s="8" t="e">
        <f t="shared" si="36"/>
        <v>#N/A</v>
      </c>
      <c r="Q185" s="6"/>
      <c r="R185" s="6"/>
      <c r="S185" s="6"/>
      <c r="T185" s="6"/>
      <c r="U185" s="8" t="e">
        <f t="shared" si="37"/>
        <v>#N/A</v>
      </c>
      <c r="V185" s="6" t="e">
        <f>VLOOKUP($A185&amp;$B185,'Cleaned Responses'!$1:$82,MATCH(V$1,'Cleaned Responses'!$1:$1,0),FALSE)</f>
        <v>#N/A</v>
      </c>
      <c r="W185" s="6" t="e">
        <f>VLOOKUP($A185&amp;$B185,'Cleaned Responses'!$1:$82,MATCH(W$1,'Cleaned Responses'!$1:$1,0),FALSE)</f>
        <v>#N/A</v>
      </c>
      <c r="X185" s="9" t="e">
        <f t="shared" si="38"/>
        <v>#N/A</v>
      </c>
      <c r="Y185" s="9" t="e">
        <f t="shared" si="39"/>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40"/>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30"/>
        <v>#N/A</v>
      </c>
      <c r="BI185" t="e">
        <f t="shared" si="31"/>
        <v>#N/A</v>
      </c>
      <c r="BJ185" t="e">
        <f t="shared" si="32"/>
        <v>#N/A</v>
      </c>
    </row>
    <row r="186" spans="1:62"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33"/>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34"/>
        <v>#N/A</v>
      </c>
      <c r="O186" s="8" t="e">
        <f t="shared" si="35"/>
        <v>#N/A</v>
      </c>
      <c r="P186" s="8" t="e">
        <f t="shared" si="36"/>
        <v>#N/A</v>
      </c>
      <c r="Q186" s="6"/>
      <c r="R186" s="6"/>
      <c r="S186" s="6"/>
      <c r="T186" s="6"/>
      <c r="U186" s="8" t="e">
        <f t="shared" si="37"/>
        <v>#N/A</v>
      </c>
      <c r="V186" s="6" t="e">
        <f>VLOOKUP($A186&amp;$B186,'Cleaned Responses'!$1:$82,MATCH(V$1,'Cleaned Responses'!$1:$1,0),FALSE)</f>
        <v>#N/A</v>
      </c>
      <c r="W186" s="6" t="e">
        <f>VLOOKUP($A186&amp;$B186,'Cleaned Responses'!$1:$82,MATCH(W$1,'Cleaned Responses'!$1:$1,0),FALSE)</f>
        <v>#N/A</v>
      </c>
      <c r="X186" s="9" t="e">
        <f t="shared" si="38"/>
        <v>#N/A</v>
      </c>
      <c r="Y186" s="9" t="e">
        <f t="shared" si="39"/>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40"/>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30"/>
        <v>#N/A</v>
      </c>
      <c r="BI186" t="e">
        <f t="shared" si="31"/>
        <v>#N/A</v>
      </c>
      <c r="BJ186" t="e">
        <f t="shared" si="32"/>
        <v>#N/A</v>
      </c>
    </row>
    <row r="187" spans="1:62"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33"/>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34"/>
        <v>#N/A</v>
      </c>
      <c r="O187" s="8" t="e">
        <f t="shared" si="35"/>
        <v>#N/A</v>
      </c>
      <c r="P187" s="8" t="e">
        <f t="shared" si="36"/>
        <v>#N/A</v>
      </c>
      <c r="Q187" s="6"/>
      <c r="R187" s="6"/>
      <c r="S187" s="6"/>
      <c r="T187" s="6"/>
      <c r="U187" s="8" t="e">
        <f t="shared" si="37"/>
        <v>#N/A</v>
      </c>
      <c r="V187" s="6" t="e">
        <f>VLOOKUP($A187&amp;$B187,'Cleaned Responses'!$1:$82,MATCH(V$1,'Cleaned Responses'!$1:$1,0),FALSE)</f>
        <v>#N/A</v>
      </c>
      <c r="W187" s="6" t="e">
        <f>VLOOKUP($A187&amp;$B187,'Cleaned Responses'!$1:$82,MATCH(W$1,'Cleaned Responses'!$1:$1,0),FALSE)</f>
        <v>#N/A</v>
      </c>
      <c r="X187" s="9" t="e">
        <f t="shared" si="38"/>
        <v>#N/A</v>
      </c>
      <c r="Y187" s="9" t="e">
        <f t="shared" si="39"/>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40"/>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30"/>
        <v>#N/A</v>
      </c>
      <c r="BI187" t="e">
        <f t="shared" si="31"/>
        <v>#N/A</v>
      </c>
      <c r="BJ187" t="e">
        <f t="shared" si="32"/>
        <v>#N/A</v>
      </c>
    </row>
    <row r="188" spans="1:62"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33"/>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34"/>
        <v>#N/A</v>
      </c>
      <c r="O188" s="8" t="e">
        <f t="shared" si="35"/>
        <v>#N/A</v>
      </c>
      <c r="P188" s="8" t="e">
        <f t="shared" si="36"/>
        <v>#N/A</v>
      </c>
      <c r="Q188" s="6"/>
      <c r="R188" s="6"/>
      <c r="S188" s="6"/>
      <c r="T188" s="6"/>
      <c r="U188" s="8" t="e">
        <f t="shared" si="37"/>
        <v>#N/A</v>
      </c>
      <c r="V188" s="6" t="e">
        <f>VLOOKUP($A188&amp;$B188,'Cleaned Responses'!$1:$82,MATCH(V$1,'Cleaned Responses'!$1:$1,0),FALSE)</f>
        <v>#N/A</v>
      </c>
      <c r="W188" s="6" t="e">
        <f>VLOOKUP($A188&amp;$B188,'Cleaned Responses'!$1:$82,MATCH(W$1,'Cleaned Responses'!$1:$1,0),FALSE)</f>
        <v>#N/A</v>
      </c>
      <c r="X188" s="9" t="e">
        <f t="shared" si="38"/>
        <v>#N/A</v>
      </c>
      <c r="Y188" s="9" t="e">
        <f t="shared" si="39"/>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40"/>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30"/>
        <v>#N/A</v>
      </c>
      <c r="BI188" t="e">
        <f t="shared" si="31"/>
        <v>#N/A</v>
      </c>
      <c r="BJ188" t="e">
        <f t="shared" si="32"/>
        <v>#N/A</v>
      </c>
    </row>
    <row r="189" spans="1:62"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33"/>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34"/>
        <v>#N/A</v>
      </c>
      <c r="O189" s="8" t="e">
        <f t="shared" si="35"/>
        <v>#N/A</v>
      </c>
      <c r="P189" s="8" t="e">
        <f t="shared" si="36"/>
        <v>#N/A</v>
      </c>
      <c r="Q189" s="6"/>
      <c r="R189" s="6"/>
      <c r="S189" s="6"/>
      <c r="T189" s="6"/>
      <c r="U189" s="8" t="e">
        <f t="shared" si="37"/>
        <v>#N/A</v>
      </c>
      <c r="V189" s="6" t="e">
        <f>VLOOKUP($A189&amp;$B189,'Cleaned Responses'!$1:$82,MATCH(V$1,'Cleaned Responses'!$1:$1,0),FALSE)</f>
        <v>#N/A</v>
      </c>
      <c r="W189" s="6" t="e">
        <f>VLOOKUP($A189&amp;$B189,'Cleaned Responses'!$1:$82,MATCH(W$1,'Cleaned Responses'!$1:$1,0),FALSE)</f>
        <v>#N/A</v>
      </c>
      <c r="X189" s="9" t="e">
        <f t="shared" si="38"/>
        <v>#N/A</v>
      </c>
      <c r="Y189" s="9" t="e">
        <f t="shared" si="39"/>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40"/>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30"/>
        <v>#N/A</v>
      </c>
      <c r="BI189" t="e">
        <f t="shared" si="31"/>
        <v>#N/A</v>
      </c>
      <c r="BJ189" t="e">
        <f t="shared" si="32"/>
        <v>#N/A</v>
      </c>
    </row>
    <row r="190" spans="1:62"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33"/>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34"/>
        <v>#N/A</v>
      </c>
      <c r="O190" s="8" t="e">
        <f t="shared" si="35"/>
        <v>#N/A</v>
      </c>
      <c r="P190" s="8" t="e">
        <f t="shared" si="36"/>
        <v>#N/A</v>
      </c>
      <c r="Q190" s="6"/>
      <c r="R190" s="6"/>
      <c r="S190" s="6"/>
      <c r="T190" s="6"/>
      <c r="U190" s="8" t="e">
        <f t="shared" si="37"/>
        <v>#N/A</v>
      </c>
      <c r="V190" s="6" t="e">
        <f>VLOOKUP($A190&amp;$B190,'Cleaned Responses'!$1:$82,MATCH(V$1,'Cleaned Responses'!$1:$1,0),FALSE)</f>
        <v>#N/A</v>
      </c>
      <c r="W190" s="6" t="e">
        <f>VLOOKUP($A190&amp;$B190,'Cleaned Responses'!$1:$82,MATCH(W$1,'Cleaned Responses'!$1:$1,0),FALSE)</f>
        <v>#N/A</v>
      </c>
      <c r="X190" s="9" t="e">
        <f t="shared" si="38"/>
        <v>#N/A</v>
      </c>
      <c r="Y190" s="9" t="e">
        <f t="shared" si="39"/>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40"/>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30"/>
        <v>#N/A</v>
      </c>
      <c r="BI190" t="e">
        <f t="shared" si="31"/>
        <v>#N/A</v>
      </c>
      <c r="BJ190" t="e">
        <f t="shared" si="32"/>
        <v>#N/A</v>
      </c>
    </row>
    <row r="191" spans="1:62"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33"/>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34"/>
        <v>#N/A</v>
      </c>
      <c r="O191" s="8" t="e">
        <f t="shared" si="35"/>
        <v>#N/A</v>
      </c>
      <c r="P191" s="8" t="e">
        <f t="shared" si="36"/>
        <v>#N/A</v>
      </c>
      <c r="Q191" s="6"/>
      <c r="R191" s="6"/>
      <c r="S191" s="6"/>
      <c r="T191" s="6"/>
      <c r="U191" s="8" t="e">
        <f t="shared" si="37"/>
        <v>#N/A</v>
      </c>
      <c r="V191" s="6" t="e">
        <f>VLOOKUP($A191&amp;$B191,'Cleaned Responses'!$1:$82,MATCH(V$1,'Cleaned Responses'!$1:$1,0),FALSE)</f>
        <v>#N/A</v>
      </c>
      <c r="W191" s="6" t="e">
        <f>VLOOKUP($A191&amp;$B191,'Cleaned Responses'!$1:$82,MATCH(W$1,'Cleaned Responses'!$1:$1,0),FALSE)</f>
        <v>#N/A</v>
      </c>
      <c r="X191" s="9" t="e">
        <f t="shared" si="38"/>
        <v>#N/A</v>
      </c>
      <c r="Y191" s="9" t="e">
        <f t="shared" si="39"/>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40"/>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30"/>
        <v>#N/A</v>
      </c>
      <c r="BI191" t="e">
        <f t="shared" si="31"/>
        <v>#N/A</v>
      </c>
      <c r="BJ191" t="e">
        <f t="shared" si="32"/>
        <v>#N/A</v>
      </c>
    </row>
    <row r="192" spans="1:62"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33"/>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34"/>
        <v>#N/A</v>
      </c>
      <c r="O192" s="8" t="e">
        <f t="shared" si="35"/>
        <v>#N/A</v>
      </c>
      <c r="P192" s="8" t="e">
        <f t="shared" si="36"/>
        <v>#N/A</v>
      </c>
      <c r="Q192" s="6"/>
      <c r="R192" s="6"/>
      <c r="S192" s="6"/>
      <c r="T192" s="6"/>
      <c r="U192" s="8" t="e">
        <f t="shared" si="37"/>
        <v>#N/A</v>
      </c>
      <c r="V192" s="6" t="e">
        <f>VLOOKUP($A192&amp;$B192,'Cleaned Responses'!$1:$82,MATCH(V$1,'Cleaned Responses'!$1:$1,0),FALSE)</f>
        <v>#N/A</v>
      </c>
      <c r="W192" s="6" t="e">
        <f>VLOOKUP($A192&amp;$B192,'Cleaned Responses'!$1:$82,MATCH(W$1,'Cleaned Responses'!$1:$1,0),FALSE)</f>
        <v>#N/A</v>
      </c>
      <c r="X192" s="9" t="e">
        <f t="shared" si="38"/>
        <v>#N/A</v>
      </c>
      <c r="Y192" s="9" t="e">
        <f t="shared" si="39"/>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40"/>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30"/>
        <v>#N/A</v>
      </c>
      <c r="BI192" t="e">
        <f t="shared" si="31"/>
        <v>#N/A</v>
      </c>
      <c r="BJ192" t="e">
        <f t="shared" si="32"/>
        <v>#N/A</v>
      </c>
    </row>
    <row r="193" spans="1:62"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33"/>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34"/>
        <v>#N/A</v>
      </c>
      <c r="O193" s="8" t="e">
        <f t="shared" si="35"/>
        <v>#N/A</v>
      </c>
      <c r="P193" s="8" t="e">
        <f t="shared" si="36"/>
        <v>#N/A</v>
      </c>
      <c r="Q193" s="6"/>
      <c r="R193" s="6"/>
      <c r="S193" s="6"/>
      <c r="T193" s="6"/>
      <c r="U193" s="8" t="e">
        <f t="shared" si="37"/>
        <v>#N/A</v>
      </c>
      <c r="V193" s="6" t="e">
        <f>VLOOKUP($A193&amp;$B193,'Cleaned Responses'!$1:$82,MATCH(V$1,'Cleaned Responses'!$1:$1,0),FALSE)</f>
        <v>#N/A</v>
      </c>
      <c r="W193" s="6" t="e">
        <f>VLOOKUP($A193&amp;$B193,'Cleaned Responses'!$1:$82,MATCH(W$1,'Cleaned Responses'!$1:$1,0),FALSE)</f>
        <v>#N/A</v>
      </c>
      <c r="X193" s="9" t="e">
        <f t="shared" si="38"/>
        <v>#N/A</v>
      </c>
      <c r="Y193" s="9" t="e">
        <f t="shared" si="39"/>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40"/>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30"/>
        <v>#N/A</v>
      </c>
      <c r="BI193" t="e">
        <f t="shared" si="31"/>
        <v>#N/A</v>
      </c>
      <c r="BJ193" t="e">
        <f t="shared" si="32"/>
        <v>#N/A</v>
      </c>
    </row>
    <row r="194" spans="1:62"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33"/>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34"/>
        <v>#N/A</v>
      </c>
      <c r="O194" s="8" t="e">
        <f t="shared" si="35"/>
        <v>#N/A</v>
      </c>
      <c r="P194" s="8" t="e">
        <f t="shared" si="36"/>
        <v>#N/A</v>
      </c>
      <c r="Q194" s="6"/>
      <c r="R194" s="6"/>
      <c r="S194" s="6"/>
      <c r="T194" s="6"/>
      <c r="U194" s="8" t="e">
        <f t="shared" si="37"/>
        <v>#N/A</v>
      </c>
      <c r="V194" s="6" t="e">
        <f>VLOOKUP($A194&amp;$B194,'Cleaned Responses'!$1:$82,MATCH(V$1,'Cleaned Responses'!$1:$1,0),FALSE)</f>
        <v>#N/A</v>
      </c>
      <c r="W194" s="6" t="e">
        <f>VLOOKUP($A194&amp;$B194,'Cleaned Responses'!$1:$82,MATCH(W$1,'Cleaned Responses'!$1:$1,0),FALSE)</f>
        <v>#N/A</v>
      </c>
      <c r="X194" s="9" t="e">
        <f t="shared" si="38"/>
        <v>#N/A</v>
      </c>
      <c r="Y194" s="9" t="e">
        <f t="shared" si="39"/>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40"/>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30"/>
        <v>#N/A</v>
      </c>
      <c r="BI194" t="e">
        <f t="shared" si="31"/>
        <v>#N/A</v>
      </c>
      <c r="BJ194" t="e">
        <f t="shared" si="32"/>
        <v>#N/A</v>
      </c>
    </row>
    <row r="195" spans="1:62"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33"/>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34"/>
        <v>#N/A</v>
      </c>
      <c r="O195" s="8" t="e">
        <f t="shared" si="35"/>
        <v>#N/A</v>
      </c>
      <c r="P195" s="8" t="e">
        <f t="shared" si="36"/>
        <v>#N/A</v>
      </c>
      <c r="Q195" s="6"/>
      <c r="R195" s="6"/>
      <c r="S195" s="6"/>
      <c r="T195" s="6"/>
      <c r="U195" s="8" t="e">
        <f t="shared" si="37"/>
        <v>#N/A</v>
      </c>
      <c r="V195" s="6" t="e">
        <f>VLOOKUP($A195&amp;$B195,'Cleaned Responses'!$1:$82,MATCH(V$1,'Cleaned Responses'!$1:$1,0),FALSE)</f>
        <v>#N/A</v>
      </c>
      <c r="W195" s="6" t="e">
        <f>VLOOKUP($A195&amp;$B195,'Cleaned Responses'!$1:$82,MATCH(W$1,'Cleaned Responses'!$1:$1,0),FALSE)</f>
        <v>#N/A</v>
      </c>
      <c r="X195" s="9" t="e">
        <f t="shared" si="38"/>
        <v>#N/A</v>
      </c>
      <c r="Y195" s="9" t="e">
        <f t="shared" si="39"/>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40"/>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41">BE195*AF195</f>
        <v>#N/A</v>
      </c>
      <c r="BI195" t="e">
        <f t="shared" ref="BI195:BI258" si="42">BF195*AF195</f>
        <v>#N/A</v>
      </c>
      <c r="BJ195" t="e">
        <f t="shared" ref="BJ195:BJ258" si="43">BG195*AF195</f>
        <v>#N/A</v>
      </c>
    </row>
    <row r="196" spans="1:62"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33"/>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34"/>
        <v>#N/A</v>
      </c>
      <c r="O196" s="8" t="e">
        <f t="shared" si="35"/>
        <v>#N/A</v>
      </c>
      <c r="P196" s="8" t="e">
        <f t="shared" si="36"/>
        <v>#N/A</v>
      </c>
      <c r="Q196" s="6"/>
      <c r="R196" s="6"/>
      <c r="S196" s="6"/>
      <c r="T196" s="6"/>
      <c r="U196" s="8" t="e">
        <f t="shared" si="37"/>
        <v>#N/A</v>
      </c>
      <c r="V196" s="6" t="e">
        <f>VLOOKUP($A196&amp;$B196,'Cleaned Responses'!$1:$82,MATCH(V$1,'Cleaned Responses'!$1:$1,0),FALSE)</f>
        <v>#N/A</v>
      </c>
      <c r="W196" s="6" t="e">
        <f>VLOOKUP($A196&amp;$B196,'Cleaned Responses'!$1:$82,MATCH(W$1,'Cleaned Responses'!$1:$1,0),FALSE)</f>
        <v>#N/A</v>
      </c>
      <c r="X196" s="9" t="e">
        <f t="shared" si="38"/>
        <v>#N/A</v>
      </c>
      <c r="Y196" s="9" t="e">
        <f t="shared" si="39"/>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40"/>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41"/>
        <v>#N/A</v>
      </c>
      <c r="BI196" t="e">
        <f t="shared" si="42"/>
        <v>#N/A</v>
      </c>
      <c r="BJ196" t="e">
        <f t="shared" si="43"/>
        <v>#N/A</v>
      </c>
    </row>
    <row r="197" spans="1:62"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33"/>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34"/>
        <v>#N/A</v>
      </c>
      <c r="O197" s="8" t="e">
        <f t="shared" si="35"/>
        <v>#N/A</v>
      </c>
      <c r="P197" s="8" t="e">
        <f t="shared" si="36"/>
        <v>#N/A</v>
      </c>
      <c r="Q197" s="6"/>
      <c r="R197" s="6"/>
      <c r="S197" s="6"/>
      <c r="T197" s="6"/>
      <c r="U197" s="8" t="e">
        <f t="shared" si="37"/>
        <v>#N/A</v>
      </c>
      <c r="V197" s="6" t="e">
        <f>VLOOKUP($A197&amp;$B197,'Cleaned Responses'!$1:$82,MATCH(V$1,'Cleaned Responses'!$1:$1,0),FALSE)</f>
        <v>#N/A</v>
      </c>
      <c r="W197" s="6" t="e">
        <f>VLOOKUP($A197&amp;$B197,'Cleaned Responses'!$1:$82,MATCH(W$1,'Cleaned Responses'!$1:$1,0),FALSE)</f>
        <v>#N/A</v>
      </c>
      <c r="X197" s="9" t="e">
        <f t="shared" si="38"/>
        <v>#N/A</v>
      </c>
      <c r="Y197" s="9" t="e">
        <f t="shared" si="39"/>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40"/>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41"/>
        <v>#N/A</v>
      </c>
      <c r="BI197" t="e">
        <f t="shared" si="42"/>
        <v>#N/A</v>
      </c>
      <c r="BJ197" t="e">
        <f t="shared" si="43"/>
        <v>#N/A</v>
      </c>
    </row>
    <row r="198" spans="1:62"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33"/>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34"/>
        <v>#N/A</v>
      </c>
      <c r="O198" s="8" t="e">
        <f t="shared" si="35"/>
        <v>#N/A</v>
      </c>
      <c r="P198" s="8" t="e">
        <f t="shared" si="36"/>
        <v>#N/A</v>
      </c>
      <c r="Q198" s="6"/>
      <c r="R198" s="6"/>
      <c r="S198" s="6"/>
      <c r="T198" s="6"/>
      <c r="U198" s="8" t="e">
        <f t="shared" si="37"/>
        <v>#N/A</v>
      </c>
      <c r="V198" s="6" t="e">
        <f>VLOOKUP($A198&amp;$B198,'Cleaned Responses'!$1:$82,MATCH(V$1,'Cleaned Responses'!$1:$1,0),FALSE)</f>
        <v>#N/A</v>
      </c>
      <c r="W198" s="6" t="e">
        <f>VLOOKUP($A198&amp;$B198,'Cleaned Responses'!$1:$82,MATCH(W$1,'Cleaned Responses'!$1:$1,0),FALSE)</f>
        <v>#N/A</v>
      </c>
      <c r="X198" s="9" t="e">
        <f t="shared" si="38"/>
        <v>#N/A</v>
      </c>
      <c r="Y198" s="9" t="e">
        <f t="shared" si="39"/>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40"/>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41"/>
        <v>#N/A</v>
      </c>
      <c r="BI198" t="e">
        <f t="shared" si="42"/>
        <v>#N/A</v>
      </c>
      <c r="BJ198" t="e">
        <f t="shared" si="43"/>
        <v>#N/A</v>
      </c>
    </row>
    <row r="199" spans="1:62"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33"/>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34"/>
        <v>#N/A</v>
      </c>
      <c r="O199" s="8" t="e">
        <f t="shared" si="35"/>
        <v>#N/A</v>
      </c>
      <c r="P199" s="8" t="e">
        <f t="shared" si="36"/>
        <v>#N/A</v>
      </c>
      <c r="Q199" s="6"/>
      <c r="R199" s="6"/>
      <c r="S199" s="6"/>
      <c r="T199" s="6"/>
      <c r="U199" s="8" t="e">
        <f t="shared" si="37"/>
        <v>#N/A</v>
      </c>
      <c r="V199" s="6" t="e">
        <f>VLOOKUP($A199&amp;$B199,'Cleaned Responses'!$1:$82,MATCH(V$1,'Cleaned Responses'!$1:$1,0),FALSE)</f>
        <v>#N/A</v>
      </c>
      <c r="W199" s="6" t="e">
        <f>VLOOKUP($A199&amp;$B199,'Cleaned Responses'!$1:$82,MATCH(W$1,'Cleaned Responses'!$1:$1,0),FALSE)</f>
        <v>#N/A</v>
      </c>
      <c r="X199" s="9" t="e">
        <f t="shared" si="38"/>
        <v>#N/A</v>
      </c>
      <c r="Y199" s="9" t="e">
        <f t="shared" si="39"/>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40"/>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41"/>
        <v>#N/A</v>
      </c>
      <c r="BI199" t="e">
        <f t="shared" si="42"/>
        <v>#N/A</v>
      </c>
      <c r="BJ199" t="e">
        <f t="shared" si="43"/>
        <v>#N/A</v>
      </c>
    </row>
    <row r="200" spans="1:62"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33"/>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34"/>
        <v>#N/A</v>
      </c>
      <c r="O200" s="8" t="e">
        <f t="shared" si="35"/>
        <v>#N/A</v>
      </c>
      <c r="P200" s="8" t="e">
        <f t="shared" si="36"/>
        <v>#N/A</v>
      </c>
      <c r="Q200" s="6"/>
      <c r="R200" s="6"/>
      <c r="S200" s="6"/>
      <c r="T200" s="6"/>
      <c r="U200" s="8" t="e">
        <f t="shared" si="37"/>
        <v>#N/A</v>
      </c>
      <c r="V200" s="6" t="e">
        <f>VLOOKUP($A200&amp;$B200,'Cleaned Responses'!$1:$82,MATCH(V$1,'Cleaned Responses'!$1:$1,0),FALSE)</f>
        <v>#N/A</v>
      </c>
      <c r="W200" s="6" t="e">
        <f>VLOOKUP($A200&amp;$B200,'Cleaned Responses'!$1:$82,MATCH(W$1,'Cleaned Responses'!$1:$1,0),FALSE)</f>
        <v>#N/A</v>
      </c>
      <c r="X200" s="9" t="e">
        <f t="shared" si="38"/>
        <v>#N/A</v>
      </c>
      <c r="Y200" s="9" t="e">
        <f t="shared" si="39"/>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40"/>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41"/>
        <v>#N/A</v>
      </c>
      <c r="BI200" t="e">
        <f t="shared" si="42"/>
        <v>#N/A</v>
      </c>
      <c r="BJ200" t="e">
        <f t="shared" si="43"/>
        <v>#N/A</v>
      </c>
    </row>
    <row r="201" spans="1:62"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33"/>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34"/>
        <v>#N/A</v>
      </c>
      <c r="O201" s="8" t="e">
        <f t="shared" si="35"/>
        <v>#N/A</v>
      </c>
      <c r="P201" s="8" t="e">
        <f t="shared" si="36"/>
        <v>#N/A</v>
      </c>
      <c r="Q201" s="6"/>
      <c r="R201" s="6"/>
      <c r="S201" s="6"/>
      <c r="T201" s="6"/>
      <c r="U201" s="8" t="e">
        <f t="shared" si="37"/>
        <v>#N/A</v>
      </c>
      <c r="V201" s="6" t="e">
        <f>VLOOKUP($A201&amp;$B201,'Cleaned Responses'!$1:$82,MATCH(V$1,'Cleaned Responses'!$1:$1,0),FALSE)</f>
        <v>#N/A</v>
      </c>
      <c r="W201" s="6" t="e">
        <f>VLOOKUP($A201&amp;$B201,'Cleaned Responses'!$1:$82,MATCH(W$1,'Cleaned Responses'!$1:$1,0),FALSE)</f>
        <v>#N/A</v>
      </c>
      <c r="X201" s="9" t="e">
        <f t="shared" si="38"/>
        <v>#N/A</v>
      </c>
      <c r="Y201" s="9" t="e">
        <f t="shared" si="39"/>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40"/>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41"/>
        <v>#N/A</v>
      </c>
      <c r="BI201" t="e">
        <f t="shared" si="42"/>
        <v>#N/A</v>
      </c>
      <c r="BJ201" t="e">
        <f t="shared" si="43"/>
        <v>#N/A</v>
      </c>
    </row>
    <row r="202" spans="1:62"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33"/>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34"/>
        <v>#N/A</v>
      </c>
      <c r="O202" s="8" t="e">
        <f t="shared" si="35"/>
        <v>#N/A</v>
      </c>
      <c r="P202" s="8" t="e">
        <f t="shared" si="36"/>
        <v>#N/A</v>
      </c>
      <c r="Q202" s="6"/>
      <c r="R202" s="6"/>
      <c r="S202" s="6"/>
      <c r="T202" s="6"/>
      <c r="U202" s="8" t="e">
        <f t="shared" si="37"/>
        <v>#N/A</v>
      </c>
      <c r="V202" s="6" t="e">
        <f>VLOOKUP($A202&amp;$B202,'Cleaned Responses'!$1:$82,MATCH(V$1,'Cleaned Responses'!$1:$1,0),FALSE)</f>
        <v>#N/A</v>
      </c>
      <c r="W202" s="6" t="e">
        <f>VLOOKUP($A202&amp;$B202,'Cleaned Responses'!$1:$82,MATCH(W$1,'Cleaned Responses'!$1:$1,0),FALSE)</f>
        <v>#N/A</v>
      </c>
      <c r="X202" s="9" t="e">
        <f t="shared" si="38"/>
        <v>#N/A</v>
      </c>
      <c r="Y202" s="9" t="e">
        <f t="shared" si="39"/>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40"/>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41"/>
        <v>#N/A</v>
      </c>
      <c r="BI202" t="e">
        <f t="shared" si="42"/>
        <v>#N/A</v>
      </c>
      <c r="BJ202" t="e">
        <f t="shared" si="43"/>
        <v>#N/A</v>
      </c>
    </row>
    <row r="203" spans="1:62"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33"/>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34"/>
        <v>#N/A</v>
      </c>
      <c r="O203" s="8" t="e">
        <f t="shared" si="35"/>
        <v>#N/A</v>
      </c>
      <c r="P203" s="8" t="e">
        <f t="shared" si="36"/>
        <v>#N/A</v>
      </c>
      <c r="Q203" s="6"/>
      <c r="R203" s="6"/>
      <c r="S203" s="6"/>
      <c r="T203" s="6"/>
      <c r="U203" s="8" t="e">
        <f t="shared" si="37"/>
        <v>#N/A</v>
      </c>
      <c r="V203" s="6" t="e">
        <f>VLOOKUP($A203&amp;$B203,'Cleaned Responses'!$1:$82,MATCH(V$1,'Cleaned Responses'!$1:$1,0),FALSE)</f>
        <v>#N/A</v>
      </c>
      <c r="W203" s="6" t="e">
        <f>VLOOKUP($A203&amp;$B203,'Cleaned Responses'!$1:$82,MATCH(W$1,'Cleaned Responses'!$1:$1,0),FALSE)</f>
        <v>#N/A</v>
      </c>
      <c r="X203" s="9" t="e">
        <f t="shared" si="38"/>
        <v>#N/A</v>
      </c>
      <c r="Y203" s="9" t="e">
        <f t="shared" si="39"/>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40"/>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41"/>
        <v>#N/A</v>
      </c>
      <c r="BI203" t="e">
        <f t="shared" si="42"/>
        <v>#N/A</v>
      </c>
      <c r="BJ203" t="e">
        <f t="shared" si="43"/>
        <v>#N/A</v>
      </c>
    </row>
    <row r="204" spans="1:62"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33"/>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34"/>
        <v>#N/A</v>
      </c>
      <c r="O204" s="8" t="e">
        <f t="shared" si="35"/>
        <v>#N/A</v>
      </c>
      <c r="P204" s="8" t="e">
        <f t="shared" si="36"/>
        <v>#N/A</v>
      </c>
      <c r="Q204" s="6"/>
      <c r="R204" s="6"/>
      <c r="S204" s="6"/>
      <c r="T204" s="6"/>
      <c r="U204" s="8" t="e">
        <f t="shared" si="37"/>
        <v>#N/A</v>
      </c>
      <c r="V204" s="6" t="e">
        <f>VLOOKUP($A204&amp;$B204,'Cleaned Responses'!$1:$82,MATCH(V$1,'Cleaned Responses'!$1:$1,0),FALSE)</f>
        <v>#N/A</v>
      </c>
      <c r="W204" s="6" t="e">
        <f>VLOOKUP($A204&amp;$B204,'Cleaned Responses'!$1:$82,MATCH(W$1,'Cleaned Responses'!$1:$1,0),FALSE)</f>
        <v>#N/A</v>
      </c>
      <c r="X204" s="9" t="e">
        <f t="shared" si="38"/>
        <v>#N/A</v>
      </c>
      <c r="Y204" s="9" t="e">
        <f t="shared" si="39"/>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40"/>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41"/>
        <v>#N/A</v>
      </c>
      <c r="BI204" t="e">
        <f t="shared" si="42"/>
        <v>#N/A</v>
      </c>
      <c r="BJ204" t="e">
        <f t="shared" si="43"/>
        <v>#N/A</v>
      </c>
    </row>
    <row r="205" spans="1:62"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33"/>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34"/>
        <v>#N/A</v>
      </c>
      <c r="O205" s="8" t="e">
        <f t="shared" si="35"/>
        <v>#N/A</v>
      </c>
      <c r="P205" s="8" t="e">
        <f t="shared" si="36"/>
        <v>#N/A</v>
      </c>
      <c r="Q205" s="6"/>
      <c r="R205" s="6"/>
      <c r="S205" s="6"/>
      <c r="T205" s="6"/>
      <c r="U205" s="8" t="e">
        <f t="shared" si="37"/>
        <v>#N/A</v>
      </c>
      <c r="V205" s="6" t="e">
        <f>VLOOKUP($A205&amp;$B205,'Cleaned Responses'!$1:$82,MATCH(V$1,'Cleaned Responses'!$1:$1,0),FALSE)</f>
        <v>#N/A</v>
      </c>
      <c r="W205" s="6" t="e">
        <f>VLOOKUP($A205&amp;$B205,'Cleaned Responses'!$1:$82,MATCH(W$1,'Cleaned Responses'!$1:$1,0),FALSE)</f>
        <v>#N/A</v>
      </c>
      <c r="X205" s="9" t="e">
        <f t="shared" si="38"/>
        <v>#N/A</v>
      </c>
      <c r="Y205" s="9" t="e">
        <f t="shared" si="39"/>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40"/>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41"/>
        <v>#N/A</v>
      </c>
      <c r="BI205" t="e">
        <f t="shared" si="42"/>
        <v>#N/A</v>
      </c>
      <c r="BJ205" t="e">
        <f t="shared" si="43"/>
        <v>#N/A</v>
      </c>
    </row>
    <row r="206" spans="1:62"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33"/>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34"/>
        <v>#N/A</v>
      </c>
      <c r="O206" s="8" t="e">
        <f t="shared" si="35"/>
        <v>#N/A</v>
      </c>
      <c r="P206" s="8" t="e">
        <f t="shared" si="36"/>
        <v>#N/A</v>
      </c>
      <c r="Q206" s="6"/>
      <c r="R206" s="6"/>
      <c r="S206" s="6"/>
      <c r="T206" s="6"/>
      <c r="U206" s="8" t="e">
        <f t="shared" si="37"/>
        <v>#N/A</v>
      </c>
      <c r="V206" s="6" t="e">
        <f>VLOOKUP($A206&amp;$B206,'Cleaned Responses'!$1:$82,MATCH(V$1,'Cleaned Responses'!$1:$1,0),FALSE)</f>
        <v>#N/A</v>
      </c>
      <c r="W206" s="6" t="e">
        <f>VLOOKUP($A206&amp;$B206,'Cleaned Responses'!$1:$82,MATCH(W$1,'Cleaned Responses'!$1:$1,0),FALSE)</f>
        <v>#N/A</v>
      </c>
      <c r="X206" s="9" t="e">
        <f t="shared" si="38"/>
        <v>#N/A</v>
      </c>
      <c r="Y206" s="9" t="e">
        <f t="shared" si="39"/>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40"/>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41"/>
        <v>#N/A</v>
      </c>
      <c r="BI206" t="e">
        <f t="shared" si="42"/>
        <v>#N/A</v>
      </c>
      <c r="BJ206" t="e">
        <f t="shared" si="43"/>
        <v>#N/A</v>
      </c>
    </row>
    <row r="207" spans="1:62"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33"/>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34"/>
        <v>#N/A</v>
      </c>
      <c r="O207" s="8" t="e">
        <f t="shared" si="35"/>
        <v>#N/A</v>
      </c>
      <c r="P207" s="8" t="e">
        <f t="shared" si="36"/>
        <v>#N/A</v>
      </c>
      <c r="Q207" s="6"/>
      <c r="R207" s="6"/>
      <c r="S207" s="6"/>
      <c r="T207" s="6"/>
      <c r="U207" s="8" t="e">
        <f t="shared" si="37"/>
        <v>#N/A</v>
      </c>
      <c r="V207" s="6" t="e">
        <f>VLOOKUP($A207&amp;$B207,'Cleaned Responses'!$1:$82,MATCH(V$1,'Cleaned Responses'!$1:$1,0),FALSE)</f>
        <v>#N/A</v>
      </c>
      <c r="W207" s="6" t="e">
        <f>VLOOKUP($A207&amp;$B207,'Cleaned Responses'!$1:$82,MATCH(W$1,'Cleaned Responses'!$1:$1,0),FALSE)</f>
        <v>#N/A</v>
      </c>
      <c r="X207" s="9" t="e">
        <f t="shared" si="38"/>
        <v>#N/A</v>
      </c>
      <c r="Y207" s="9" t="e">
        <f t="shared" si="39"/>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40"/>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41"/>
        <v>#N/A</v>
      </c>
      <c r="BI207" t="e">
        <f t="shared" si="42"/>
        <v>#N/A</v>
      </c>
      <c r="BJ207" t="e">
        <f t="shared" si="43"/>
        <v>#N/A</v>
      </c>
    </row>
    <row r="208" spans="1:62"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33"/>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34"/>
        <v>#N/A</v>
      </c>
      <c r="O208" s="8" t="e">
        <f t="shared" si="35"/>
        <v>#N/A</v>
      </c>
      <c r="P208" s="8" t="e">
        <f t="shared" si="36"/>
        <v>#N/A</v>
      </c>
      <c r="Q208" s="6"/>
      <c r="R208" s="6"/>
      <c r="S208" s="6"/>
      <c r="T208" s="6"/>
      <c r="U208" s="8" t="e">
        <f t="shared" si="37"/>
        <v>#N/A</v>
      </c>
      <c r="V208" s="6" t="e">
        <f>VLOOKUP($A208&amp;$B208,'Cleaned Responses'!$1:$82,MATCH(V$1,'Cleaned Responses'!$1:$1,0),FALSE)</f>
        <v>#N/A</v>
      </c>
      <c r="W208" s="6" t="e">
        <f>VLOOKUP($A208&amp;$B208,'Cleaned Responses'!$1:$82,MATCH(W$1,'Cleaned Responses'!$1:$1,0),FALSE)</f>
        <v>#N/A</v>
      </c>
      <c r="X208" s="9" t="e">
        <f t="shared" si="38"/>
        <v>#N/A</v>
      </c>
      <c r="Y208" s="9" t="e">
        <f t="shared" si="39"/>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40"/>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41"/>
        <v>#N/A</v>
      </c>
      <c r="BI208" t="e">
        <f t="shared" si="42"/>
        <v>#N/A</v>
      </c>
      <c r="BJ208" t="e">
        <f t="shared" si="43"/>
        <v>#N/A</v>
      </c>
    </row>
    <row r="209" spans="1:62"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33"/>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34"/>
        <v>#N/A</v>
      </c>
      <c r="O209" s="8" t="e">
        <f t="shared" si="35"/>
        <v>#N/A</v>
      </c>
      <c r="P209" s="8" t="e">
        <f t="shared" si="36"/>
        <v>#N/A</v>
      </c>
      <c r="Q209" s="6"/>
      <c r="R209" s="6"/>
      <c r="S209" s="6"/>
      <c r="T209" s="6"/>
      <c r="U209" s="8" t="e">
        <f t="shared" si="37"/>
        <v>#N/A</v>
      </c>
      <c r="V209" s="6" t="e">
        <f>VLOOKUP($A209&amp;$B209,'Cleaned Responses'!$1:$82,MATCH(V$1,'Cleaned Responses'!$1:$1,0),FALSE)</f>
        <v>#N/A</v>
      </c>
      <c r="W209" s="6" t="e">
        <f>VLOOKUP($A209&amp;$B209,'Cleaned Responses'!$1:$82,MATCH(W$1,'Cleaned Responses'!$1:$1,0),FALSE)</f>
        <v>#N/A</v>
      </c>
      <c r="X209" s="9" t="e">
        <f t="shared" si="38"/>
        <v>#N/A</v>
      </c>
      <c r="Y209" s="9" t="e">
        <f t="shared" si="39"/>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40"/>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41"/>
        <v>#N/A</v>
      </c>
      <c r="BI209" t="e">
        <f t="shared" si="42"/>
        <v>#N/A</v>
      </c>
      <c r="BJ209" t="e">
        <f t="shared" si="43"/>
        <v>#N/A</v>
      </c>
    </row>
    <row r="210" spans="1:62"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33"/>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34"/>
        <v>#N/A</v>
      </c>
      <c r="O210" s="8" t="e">
        <f t="shared" si="35"/>
        <v>#N/A</v>
      </c>
      <c r="P210" s="8" t="e">
        <f t="shared" si="36"/>
        <v>#N/A</v>
      </c>
      <c r="Q210" s="6"/>
      <c r="R210" s="6"/>
      <c r="S210" s="6"/>
      <c r="T210" s="6"/>
      <c r="U210" s="8" t="e">
        <f t="shared" si="37"/>
        <v>#N/A</v>
      </c>
      <c r="V210" s="6" t="e">
        <f>VLOOKUP($A210&amp;$B210,'Cleaned Responses'!$1:$82,MATCH(V$1,'Cleaned Responses'!$1:$1,0),FALSE)</f>
        <v>#N/A</v>
      </c>
      <c r="W210" s="6" t="e">
        <f>VLOOKUP($A210&amp;$B210,'Cleaned Responses'!$1:$82,MATCH(W$1,'Cleaned Responses'!$1:$1,0),FALSE)</f>
        <v>#N/A</v>
      </c>
      <c r="X210" s="9" t="e">
        <f t="shared" si="38"/>
        <v>#N/A</v>
      </c>
      <c r="Y210" s="9" t="e">
        <f t="shared" si="39"/>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40"/>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41"/>
        <v>#N/A</v>
      </c>
      <c r="BI210" t="e">
        <f t="shared" si="42"/>
        <v>#N/A</v>
      </c>
      <c r="BJ210" t="e">
        <f t="shared" si="43"/>
        <v>#N/A</v>
      </c>
    </row>
    <row r="211" spans="1:62"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44">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45">V211/AE211</f>
        <v>#N/A</v>
      </c>
      <c r="O211" s="8" t="e">
        <f t="shared" ref="O211:O274" si="46">W211/AE211</f>
        <v>#N/A</v>
      </c>
      <c r="P211" s="8" t="e">
        <f t="shared" ref="P211:P274" si="47">Z211/AE211</f>
        <v>#N/A</v>
      </c>
      <c r="Q211" s="6"/>
      <c r="R211" s="6"/>
      <c r="S211" s="6"/>
      <c r="T211" s="6"/>
      <c r="U211" s="8" t="e">
        <f t="shared" ref="U211:U274" si="48">SUM(N211:T211)</f>
        <v>#N/A</v>
      </c>
      <c r="V211" s="6" t="e">
        <f>VLOOKUP($A211&amp;$B211,'Cleaned Responses'!$1:$82,MATCH(V$1,'Cleaned Responses'!$1:$1,0),FALSE)</f>
        <v>#N/A</v>
      </c>
      <c r="W211" s="6" t="e">
        <f>VLOOKUP($A211&amp;$B211,'Cleaned Responses'!$1:$82,MATCH(W$1,'Cleaned Responses'!$1:$1,0),FALSE)</f>
        <v>#N/A</v>
      </c>
      <c r="X211" s="9" t="e">
        <f t="shared" ref="X211:X274" si="49">W211-Y211</f>
        <v>#N/A</v>
      </c>
      <c r="Y211" s="9" t="e">
        <f t="shared" ref="Y211:Y274" si="50">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51">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41"/>
        <v>#N/A</v>
      </c>
      <c r="BI211" t="e">
        <f t="shared" si="42"/>
        <v>#N/A</v>
      </c>
      <c r="BJ211" t="e">
        <f t="shared" si="43"/>
        <v>#N/A</v>
      </c>
    </row>
    <row r="212" spans="1:62"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44"/>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45"/>
        <v>#N/A</v>
      </c>
      <c r="O212" s="8" t="e">
        <f t="shared" si="46"/>
        <v>#N/A</v>
      </c>
      <c r="P212" s="8" t="e">
        <f t="shared" si="47"/>
        <v>#N/A</v>
      </c>
      <c r="Q212" s="6"/>
      <c r="R212" s="6"/>
      <c r="S212" s="6"/>
      <c r="T212" s="6"/>
      <c r="U212" s="8" t="e">
        <f t="shared" si="48"/>
        <v>#N/A</v>
      </c>
      <c r="V212" s="6" t="e">
        <f>VLOOKUP($A212&amp;$B212,'Cleaned Responses'!$1:$82,MATCH(V$1,'Cleaned Responses'!$1:$1,0),FALSE)</f>
        <v>#N/A</v>
      </c>
      <c r="W212" s="6" t="e">
        <f>VLOOKUP($A212&amp;$B212,'Cleaned Responses'!$1:$82,MATCH(W$1,'Cleaned Responses'!$1:$1,0),FALSE)</f>
        <v>#N/A</v>
      </c>
      <c r="X212" s="9" t="e">
        <f t="shared" si="49"/>
        <v>#N/A</v>
      </c>
      <c r="Y212" s="9" t="e">
        <f t="shared" si="50"/>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51"/>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41"/>
        <v>#N/A</v>
      </c>
      <c r="BI212" t="e">
        <f t="shared" si="42"/>
        <v>#N/A</v>
      </c>
      <c r="BJ212" t="e">
        <f t="shared" si="43"/>
        <v>#N/A</v>
      </c>
    </row>
    <row r="213" spans="1:62"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44"/>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45"/>
        <v>#N/A</v>
      </c>
      <c r="O213" s="8" t="e">
        <f t="shared" si="46"/>
        <v>#N/A</v>
      </c>
      <c r="P213" s="8" t="e">
        <f t="shared" si="47"/>
        <v>#N/A</v>
      </c>
      <c r="Q213" s="6"/>
      <c r="R213" s="6"/>
      <c r="S213" s="6"/>
      <c r="T213" s="6"/>
      <c r="U213" s="8" t="e">
        <f t="shared" si="48"/>
        <v>#N/A</v>
      </c>
      <c r="V213" s="6" t="e">
        <f>VLOOKUP($A213&amp;$B213,'Cleaned Responses'!$1:$82,MATCH(V$1,'Cleaned Responses'!$1:$1,0),FALSE)</f>
        <v>#N/A</v>
      </c>
      <c r="W213" s="6" t="e">
        <f>VLOOKUP($A213&amp;$B213,'Cleaned Responses'!$1:$82,MATCH(W$1,'Cleaned Responses'!$1:$1,0),FALSE)</f>
        <v>#N/A</v>
      </c>
      <c r="X213" s="9" t="e">
        <f t="shared" si="49"/>
        <v>#N/A</v>
      </c>
      <c r="Y213" s="9" t="e">
        <f t="shared" si="50"/>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51"/>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41"/>
        <v>#N/A</v>
      </c>
      <c r="BI213" t="e">
        <f t="shared" si="42"/>
        <v>#N/A</v>
      </c>
      <c r="BJ213" t="e">
        <f t="shared" si="43"/>
        <v>#N/A</v>
      </c>
    </row>
    <row r="214" spans="1:62"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44"/>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45"/>
        <v>#N/A</v>
      </c>
      <c r="O214" s="8" t="e">
        <f t="shared" si="46"/>
        <v>#N/A</v>
      </c>
      <c r="P214" s="8" t="e">
        <f t="shared" si="47"/>
        <v>#N/A</v>
      </c>
      <c r="Q214" s="6"/>
      <c r="R214" s="6"/>
      <c r="S214" s="6"/>
      <c r="T214" s="6"/>
      <c r="U214" s="8" t="e">
        <f t="shared" si="48"/>
        <v>#N/A</v>
      </c>
      <c r="V214" s="6" t="e">
        <f>VLOOKUP($A214&amp;$B214,'Cleaned Responses'!$1:$82,MATCH(V$1,'Cleaned Responses'!$1:$1,0),FALSE)</f>
        <v>#N/A</v>
      </c>
      <c r="W214" s="6" t="e">
        <f>VLOOKUP($A214&amp;$B214,'Cleaned Responses'!$1:$82,MATCH(W$1,'Cleaned Responses'!$1:$1,0),FALSE)</f>
        <v>#N/A</v>
      </c>
      <c r="X214" s="9" t="e">
        <f t="shared" si="49"/>
        <v>#N/A</v>
      </c>
      <c r="Y214" s="9" t="e">
        <f t="shared" si="50"/>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51"/>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41"/>
        <v>#N/A</v>
      </c>
      <c r="BI214" t="e">
        <f t="shared" si="42"/>
        <v>#N/A</v>
      </c>
      <c r="BJ214" t="e">
        <f t="shared" si="43"/>
        <v>#N/A</v>
      </c>
    </row>
    <row r="215" spans="1:62"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44"/>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45"/>
        <v>#N/A</v>
      </c>
      <c r="O215" s="8" t="e">
        <f t="shared" si="46"/>
        <v>#N/A</v>
      </c>
      <c r="P215" s="8" t="e">
        <f t="shared" si="47"/>
        <v>#N/A</v>
      </c>
      <c r="Q215" s="6"/>
      <c r="R215" s="6"/>
      <c r="S215" s="6"/>
      <c r="T215" s="6"/>
      <c r="U215" s="8" t="e">
        <f t="shared" si="48"/>
        <v>#N/A</v>
      </c>
      <c r="V215" s="6" t="e">
        <f>VLOOKUP($A215&amp;$B215,'Cleaned Responses'!$1:$82,MATCH(V$1,'Cleaned Responses'!$1:$1,0),FALSE)</f>
        <v>#N/A</v>
      </c>
      <c r="W215" s="6" t="e">
        <f>VLOOKUP($A215&amp;$B215,'Cleaned Responses'!$1:$82,MATCH(W$1,'Cleaned Responses'!$1:$1,0),FALSE)</f>
        <v>#N/A</v>
      </c>
      <c r="X215" s="9" t="e">
        <f t="shared" si="49"/>
        <v>#N/A</v>
      </c>
      <c r="Y215" s="9" t="e">
        <f t="shared" si="50"/>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51"/>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41"/>
        <v>#N/A</v>
      </c>
      <c r="BI215" t="e">
        <f t="shared" si="42"/>
        <v>#N/A</v>
      </c>
      <c r="BJ215" t="e">
        <f t="shared" si="43"/>
        <v>#N/A</v>
      </c>
    </row>
    <row r="216" spans="1:62"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44"/>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45"/>
        <v>#N/A</v>
      </c>
      <c r="O216" s="8" t="e">
        <f t="shared" si="46"/>
        <v>#N/A</v>
      </c>
      <c r="P216" s="8" t="e">
        <f t="shared" si="47"/>
        <v>#N/A</v>
      </c>
      <c r="Q216" s="6"/>
      <c r="R216" s="6"/>
      <c r="S216" s="6"/>
      <c r="T216" s="6"/>
      <c r="U216" s="8" t="e">
        <f t="shared" si="48"/>
        <v>#N/A</v>
      </c>
      <c r="V216" s="6" t="e">
        <f>VLOOKUP($A216&amp;$B216,'Cleaned Responses'!$1:$82,MATCH(V$1,'Cleaned Responses'!$1:$1,0),FALSE)</f>
        <v>#N/A</v>
      </c>
      <c r="W216" s="6" t="e">
        <f>VLOOKUP($A216&amp;$B216,'Cleaned Responses'!$1:$82,MATCH(W$1,'Cleaned Responses'!$1:$1,0),FALSE)</f>
        <v>#N/A</v>
      </c>
      <c r="X216" s="9" t="e">
        <f t="shared" si="49"/>
        <v>#N/A</v>
      </c>
      <c r="Y216" s="9" t="e">
        <f t="shared" si="50"/>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51"/>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41"/>
        <v>#N/A</v>
      </c>
      <c r="BI216" t="e">
        <f t="shared" si="42"/>
        <v>#N/A</v>
      </c>
      <c r="BJ216" t="e">
        <f t="shared" si="43"/>
        <v>#N/A</v>
      </c>
    </row>
    <row r="217" spans="1:62"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44"/>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45"/>
        <v>#N/A</v>
      </c>
      <c r="O217" s="8" t="e">
        <f t="shared" si="46"/>
        <v>#N/A</v>
      </c>
      <c r="P217" s="8" t="e">
        <f t="shared" si="47"/>
        <v>#N/A</v>
      </c>
      <c r="Q217" s="6"/>
      <c r="R217" s="6"/>
      <c r="S217" s="6"/>
      <c r="T217" s="6"/>
      <c r="U217" s="8" t="e">
        <f t="shared" si="48"/>
        <v>#N/A</v>
      </c>
      <c r="V217" s="6" t="e">
        <f>VLOOKUP($A217&amp;$B217,'Cleaned Responses'!$1:$82,MATCH(V$1,'Cleaned Responses'!$1:$1,0),FALSE)</f>
        <v>#N/A</v>
      </c>
      <c r="W217" s="6" t="e">
        <f>VLOOKUP($A217&amp;$B217,'Cleaned Responses'!$1:$82,MATCH(W$1,'Cleaned Responses'!$1:$1,0),FALSE)</f>
        <v>#N/A</v>
      </c>
      <c r="X217" s="9" t="e">
        <f t="shared" si="49"/>
        <v>#N/A</v>
      </c>
      <c r="Y217" s="9" t="e">
        <f t="shared" si="50"/>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51"/>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41"/>
        <v>#N/A</v>
      </c>
      <c r="BI217" t="e">
        <f t="shared" si="42"/>
        <v>#N/A</v>
      </c>
      <c r="BJ217" t="e">
        <f t="shared" si="43"/>
        <v>#N/A</v>
      </c>
    </row>
    <row r="218" spans="1:62"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44"/>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45"/>
        <v>#N/A</v>
      </c>
      <c r="O218" s="8" t="e">
        <f t="shared" si="46"/>
        <v>#N/A</v>
      </c>
      <c r="P218" s="8" t="e">
        <f t="shared" si="47"/>
        <v>#N/A</v>
      </c>
      <c r="Q218" s="6"/>
      <c r="R218" s="6"/>
      <c r="S218" s="6"/>
      <c r="T218" s="6"/>
      <c r="U218" s="8" t="e">
        <f t="shared" si="48"/>
        <v>#N/A</v>
      </c>
      <c r="V218" s="6" t="e">
        <f>VLOOKUP($A218&amp;$B218,'Cleaned Responses'!$1:$82,MATCH(V$1,'Cleaned Responses'!$1:$1,0),FALSE)</f>
        <v>#N/A</v>
      </c>
      <c r="W218" s="6" t="e">
        <f>VLOOKUP($A218&amp;$B218,'Cleaned Responses'!$1:$82,MATCH(W$1,'Cleaned Responses'!$1:$1,0),FALSE)</f>
        <v>#N/A</v>
      </c>
      <c r="X218" s="9" t="e">
        <f t="shared" si="49"/>
        <v>#N/A</v>
      </c>
      <c r="Y218" s="9" t="e">
        <f t="shared" si="50"/>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51"/>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41"/>
        <v>#N/A</v>
      </c>
      <c r="BI218" t="e">
        <f t="shared" si="42"/>
        <v>#N/A</v>
      </c>
      <c r="BJ218" t="e">
        <f t="shared" si="43"/>
        <v>#N/A</v>
      </c>
    </row>
    <row r="219" spans="1:62"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44"/>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45"/>
        <v>#N/A</v>
      </c>
      <c r="O219" s="8" t="e">
        <f t="shared" si="46"/>
        <v>#N/A</v>
      </c>
      <c r="P219" s="8" t="e">
        <f t="shared" si="47"/>
        <v>#N/A</v>
      </c>
      <c r="Q219" s="6"/>
      <c r="R219" s="6"/>
      <c r="S219" s="6"/>
      <c r="T219" s="6"/>
      <c r="U219" s="8" t="e">
        <f t="shared" si="48"/>
        <v>#N/A</v>
      </c>
      <c r="V219" s="6" t="e">
        <f>VLOOKUP($A219&amp;$B219,'Cleaned Responses'!$1:$82,MATCH(V$1,'Cleaned Responses'!$1:$1,0),FALSE)</f>
        <v>#N/A</v>
      </c>
      <c r="W219" s="6" t="e">
        <f>VLOOKUP($A219&amp;$B219,'Cleaned Responses'!$1:$82,MATCH(W$1,'Cleaned Responses'!$1:$1,0),FALSE)</f>
        <v>#N/A</v>
      </c>
      <c r="X219" s="9" t="e">
        <f t="shared" si="49"/>
        <v>#N/A</v>
      </c>
      <c r="Y219" s="9" t="e">
        <f t="shared" si="50"/>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51"/>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41"/>
        <v>#N/A</v>
      </c>
      <c r="BI219" t="e">
        <f t="shared" si="42"/>
        <v>#N/A</v>
      </c>
      <c r="BJ219" t="e">
        <f t="shared" si="43"/>
        <v>#N/A</v>
      </c>
    </row>
    <row r="220" spans="1:62"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44"/>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45"/>
        <v>#N/A</v>
      </c>
      <c r="O220" s="8" t="e">
        <f t="shared" si="46"/>
        <v>#N/A</v>
      </c>
      <c r="P220" s="8" t="e">
        <f t="shared" si="47"/>
        <v>#N/A</v>
      </c>
      <c r="Q220" s="6"/>
      <c r="R220" s="6"/>
      <c r="S220" s="6"/>
      <c r="T220" s="6"/>
      <c r="U220" s="8" t="e">
        <f t="shared" si="48"/>
        <v>#N/A</v>
      </c>
      <c r="V220" s="6" t="e">
        <f>VLOOKUP($A220&amp;$B220,'Cleaned Responses'!$1:$82,MATCH(V$1,'Cleaned Responses'!$1:$1,0),FALSE)</f>
        <v>#N/A</v>
      </c>
      <c r="W220" s="6" t="e">
        <f>VLOOKUP($A220&amp;$B220,'Cleaned Responses'!$1:$82,MATCH(W$1,'Cleaned Responses'!$1:$1,0),FALSE)</f>
        <v>#N/A</v>
      </c>
      <c r="X220" s="9" t="e">
        <f t="shared" si="49"/>
        <v>#N/A</v>
      </c>
      <c r="Y220" s="9" t="e">
        <f t="shared" si="50"/>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51"/>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41"/>
        <v>#N/A</v>
      </c>
      <c r="BI220" t="e">
        <f t="shared" si="42"/>
        <v>#N/A</v>
      </c>
      <c r="BJ220" t="e">
        <f t="shared" si="43"/>
        <v>#N/A</v>
      </c>
    </row>
    <row r="221" spans="1:62"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44"/>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45"/>
        <v>#N/A</v>
      </c>
      <c r="O221" s="8" t="e">
        <f t="shared" si="46"/>
        <v>#N/A</v>
      </c>
      <c r="P221" s="8" t="e">
        <f t="shared" si="47"/>
        <v>#N/A</v>
      </c>
      <c r="Q221" s="6"/>
      <c r="R221" s="6"/>
      <c r="S221" s="6"/>
      <c r="T221" s="6"/>
      <c r="U221" s="8" t="e">
        <f t="shared" si="48"/>
        <v>#N/A</v>
      </c>
      <c r="V221" s="6" t="e">
        <f>VLOOKUP($A221&amp;$B221,'Cleaned Responses'!$1:$82,MATCH(V$1,'Cleaned Responses'!$1:$1,0),FALSE)</f>
        <v>#N/A</v>
      </c>
      <c r="W221" s="6" t="e">
        <f>VLOOKUP($A221&amp;$B221,'Cleaned Responses'!$1:$82,MATCH(W$1,'Cleaned Responses'!$1:$1,0),FALSE)</f>
        <v>#N/A</v>
      </c>
      <c r="X221" s="9" t="e">
        <f t="shared" si="49"/>
        <v>#N/A</v>
      </c>
      <c r="Y221" s="9" t="e">
        <f t="shared" si="50"/>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51"/>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41"/>
        <v>#N/A</v>
      </c>
      <c r="BI221" t="e">
        <f t="shared" si="42"/>
        <v>#N/A</v>
      </c>
      <c r="BJ221" t="e">
        <f t="shared" si="43"/>
        <v>#N/A</v>
      </c>
    </row>
    <row r="222" spans="1:62"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44"/>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45"/>
        <v>#N/A</v>
      </c>
      <c r="O222" s="8" t="e">
        <f t="shared" si="46"/>
        <v>#N/A</v>
      </c>
      <c r="P222" s="8" t="e">
        <f t="shared" si="47"/>
        <v>#N/A</v>
      </c>
      <c r="Q222" s="6"/>
      <c r="R222" s="6"/>
      <c r="S222" s="6"/>
      <c r="T222" s="6"/>
      <c r="U222" s="8" t="e">
        <f t="shared" si="48"/>
        <v>#N/A</v>
      </c>
      <c r="V222" s="6" t="e">
        <f>VLOOKUP($A222&amp;$B222,'Cleaned Responses'!$1:$82,MATCH(V$1,'Cleaned Responses'!$1:$1,0),FALSE)</f>
        <v>#N/A</v>
      </c>
      <c r="W222" s="6" t="e">
        <f>VLOOKUP($A222&amp;$B222,'Cleaned Responses'!$1:$82,MATCH(W$1,'Cleaned Responses'!$1:$1,0),FALSE)</f>
        <v>#N/A</v>
      </c>
      <c r="X222" s="9" t="e">
        <f t="shared" si="49"/>
        <v>#N/A</v>
      </c>
      <c r="Y222" s="9" t="e">
        <f t="shared" si="50"/>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51"/>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41"/>
        <v>#N/A</v>
      </c>
      <c r="BI222" t="e">
        <f t="shared" si="42"/>
        <v>#N/A</v>
      </c>
      <c r="BJ222" t="e">
        <f t="shared" si="43"/>
        <v>#N/A</v>
      </c>
    </row>
    <row r="223" spans="1:62"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44"/>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45"/>
        <v>#N/A</v>
      </c>
      <c r="O223" s="8" t="e">
        <f t="shared" si="46"/>
        <v>#N/A</v>
      </c>
      <c r="P223" s="8" t="e">
        <f t="shared" si="47"/>
        <v>#N/A</v>
      </c>
      <c r="Q223" s="6"/>
      <c r="R223" s="6"/>
      <c r="S223" s="6"/>
      <c r="T223" s="6"/>
      <c r="U223" s="8" t="e">
        <f t="shared" si="48"/>
        <v>#N/A</v>
      </c>
      <c r="V223" s="6" t="e">
        <f>VLOOKUP($A223&amp;$B223,'Cleaned Responses'!$1:$82,MATCH(V$1,'Cleaned Responses'!$1:$1,0),FALSE)</f>
        <v>#N/A</v>
      </c>
      <c r="W223" s="6" t="e">
        <f>VLOOKUP($A223&amp;$B223,'Cleaned Responses'!$1:$82,MATCH(W$1,'Cleaned Responses'!$1:$1,0),FALSE)</f>
        <v>#N/A</v>
      </c>
      <c r="X223" s="9" t="e">
        <f t="shared" si="49"/>
        <v>#N/A</v>
      </c>
      <c r="Y223" s="9" t="e">
        <f t="shared" si="50"/>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51"/>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41"/>
        <v>#N/A</v>
      </c>
      <c r="BI223" t="e">
        <f t="shared" si="42"/>
        <v>#N/A</v>
      </c>
      <c r="BJ223" t="e">
        <f t="shared" si="43"/>
        <v>#N/A</v>
      </c>
    </row>
    <row r="224" spans="1:62"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44"/>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45"/>
        <v>#N/A</v>
      </c>
      <c r="O224" s="8" t="e">
        <f t="shared" si="46"/>
        <v>#N/A</v>
      </c>
      <c r="P224" s="8" t="e">
        <f t="shared" si="47"/>
        <v>#N/A</v>
      </c>
      <c r="Q224" s="6"/>
      <c r="R224" s="6"/>
      <c r="S224" s="6"/>
      <c r="T224" s="6"/>
      <c r="U224" s="8" t="e">
        <f t="shared" si="48"/>
        <v>#N/A</v>
      </c>
      <c r="V224" s="6" t="e">
        <f>VLOOKUP($A224&amp;$B224,'Cleaned Responses'!$1:$82,MATCH(V$1,'Cleaned Responses'!$1:$1,0),FALSE)</f>
        <v>#N/A</v>
      </c>
      <c r="W224" s="6" t="e">
        <f>VLOOKUP($A224&amp;$B224,'Cleaned Responses'!$1:$82,MATCH(W$1,'Cleaned Responses'!$1:$1,0),FALSE)</f>
        <v>#N/A</v>
      </c>
      <c r="X224" s="9" t="e">
        <f t="shared" si="49"/>
        <v>#N/A</v>
      </c>
      <c r="Y224" s="9" t="e">
        <f t="shared" si="50"/>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51"/>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41"/>
        <v>#N/A</v>
      </c>
      <c r="BI224" t="e">
        <f t="shared" si="42"/>
        <v>#N/A</v>
      </c>
      <c r="BJ224" t="e">
        <f t="shared" si="43"/>
        <v>#N/A</v>
      </c>
    </row>
    <row r="225" spans="1:62"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44"/>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45"/>
        <v>#N/A</v>
      </c>
      <c r="O225" s="8" t="e">
        <f t="shared" si="46"/>
        <v>#N/A</v>
      </c>
      <c r="P225" s="8" t="e">
        <f t="shared" si="47"/>
        <v>#N/A</v>
      </c>
      <c r="Q225" s="6"/>
      <c r="R225" s="6"/>
      <c r="S225" s="6"/>
      <c r="T225" s="6"/>
      <c r="U225" s="8" t="e">
        <f t="shared" si="48"/>
        <v>#N/A</v>
      </c>
      <c r="V225" s="6" t="e">
        <f>VLOOKUP($A225&amp;$B225,'Cleaned Responses'!$1:$82,MATCH(V$1,'Cleaned Responses'!$1:$1,0),FALSE)</f>
        <v>#N/A</v>
      </c>
      <c r="W225" s="6" t="e">
        <f>VLOOKUP($A225&amp;$B225,'Cleaned Responses'!$1:$82,MATCH(W$1,'Cleaned Responses'!$1:$1,0),FALSE)</f>
        <v>#N/A</v>
      </c>
      <c r="X225" s="9" t="e">
        <f t="shared" si="49"/>
        <v>#N/A</v>
      </c>
      <c r="Y225" s="9" t="e">
        <f t="shared" si="50"/>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51"/>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41"/>
        <v>#N/A</v>
      </c>
      <c r="BI225" t="e">
        <f t="shared" si="42"/>
        <v>#N/A</v>
      </c>
      <c r="BJ225" t="e">
        <f t="shared" si="43"/>
        <v>#N/A</v>
      </c>
    </row>
    <row r="226" spans="1:62"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44"/>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45"/>
        <v>#N/A</v>
      </c>
      <c r="O226" s="8" t="e">
        <f t="shared" si="46"/>
        <v>#N/A</v>
      </c>
      <c r="P226" s="8" t="e">
        <f t="shared" si="47"/>
        <v>#N/A</v>
      </c>
      <c r="Q226" s="6"/>
      <c r="R226" s="6"/>
      <c r="S226" s="6"/>
      <c r="T226" s="6"/>
      <c r="U226" s="8" t="e">
        <f t="shared" si="48"/>
        <v>#N/A</v>
      </c>
      <c r="V226" s="6" t="e">
        <f>VLOOKUP($A226&amp;$B226,'Cleaned Responses'!$1:$82,MATCH(V$1,'Cleaned Responses'!$1:$1,0),FALSE)</f>
        <v>#N/A</v>
      </c>
      <c r="W226" s="6" t="e">
        <f>VLOOKUP($A226&amp;$B226,'Cleaned Responses'!$1:$82,MATCH(W$1,'Cleaned Responses'!$1:$1,0),FALSE)</f>
        <v>#N/A</v>
      </c>
      <c r="X226" s="9" t="e">
        <f t="shared" si="49"/>
        <v>#N/A</v>
      </c>
      <c r="Y226" s="9" t="e">
        <f t="shared" si="50"/>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51"/>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41"/>
        <v>#N/A</v>
      </c>
      <c r="BI226" t="e">
        <f t="shared" si="42"/>
        <v>#N/A</v>
      </c>
      <c r="BJ226" t="e">
        <f t="shared" si="43"/>
        <v>#N/A</v>
      </c>
    </row>
    <row r="227" spans="1:62"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44"/>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45"/>
        <v>#N/A</v>
      </c>
      <c r="O227" s="8" t="e">
        <f t="shared" si="46"/>
        <v>#N/A</v>
      </c>
      <c r="P227" s="8" t="e">
        <f t="shared" si="47"/>
        <v>#N/A</v>
      </c>
      <c r="Q227" s="6"/>
      <c r="R227" s="6"/>
      <c r="S227" s="6"/>
      <c r="T227" s="6"/>
      <c r="U227" s="8" t="e">
        <f t="shared" si="48"/>
        <v>#N/A</v>
      </c>
      <c r="V227" s="6" t="e">
        <f>VLOOKUP($A227&amp;$B227,'Cleaned Responses'!$1:$82,MATCH(V$1,'Cleaned Responses'!$1:$1,0),FALSE)</f>
        <v>#N/A</v>
      </c>
      <c r="W227" s="6" t="e">
        <f>VLOOKUP($A227&amp;$B227,'Cleaned Responses'!$1:$82,MATCH(W$1,'Cleaned Responses'!$1:$1,0),FALSE)</f>
        <v>#N/A</v>
      </c>
      <c r="X227" s="9" t="e">
        <f t="shared" si="49"/>
        <v>#N/A</v>
      </c>
      <c r="Y227" s="9" t="e">
        <f t="shared" si="50"/>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51"/>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41"/>
        <v>#N/A</v>
      </c>
      <c r="BI227" t="e">
        <f t="shared" si="42"/>
        <v>#N/A</v>
      </c>
      <c r="BJ227" t="e">
        <f t="shared" si="43"/>
        <v>#N/A</v>
      </c>
    </row>
    <row r="228" spans="1:62"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44"/>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45"/>
        <v>#N/A</v>
      </c>
      <c r="O228" s="8" t="e">
        <f t="shared" si="46"/>
        <v>#N/A</v>
      </c>
      <c r="P228" s="8" t="e">
        <f t="shared" si="47"/>
        <v>#N/A</v>
      </c>
      <c r="Q228" s="6"/>
      <c r="R228" s="6"/>
      <c r="S228" s="6"/>
      <c r="T228" s="6"/>
      <c r="U228" s="8" t="e">
        <f t="shared" si="48"/>
        <v>#N/A</v>
      </c>
      <c r="V228" s="6" t="e">
        <f>VLOOKUP($A228&amp;$B228,'Cleaned Responses'!$1:$82,MATCH(V$1,'Cleaned Responses'!$1:$1,0),FALSE)</f>
        <v>#N/A</v>
      </c>
      <c r="W228" s="6" t="e">
        <f>VLOOKUP($A228&amp;$B228,'Cleaned Responses'!$1:$82,MATCH(W$1,'Cleaned Responses'!$1:$1,0),FALSE)</f>
        <v>#N/A</v>
      </c>
      <c r="X228" s="9" t="e">
        <f t="shared" si="49"/>
        <v>#N/A</v>
      </c>
      <c r="Y228" s="9" t="e">
        <f t="shared" si="50"/>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51"/>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41"/>
        <v>#N/A</v>
      </c>
      <c r="BI228" t="e">
        <f t="shared" si="42"/>
        <v>#N/A</v>
      </c>
      <c r="BJ228" t="e">
        <f t="shared" si="43"/>
        <v>#N/A</v>
      </c>
    </row>
    <row r="229" spans="1:62"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44"/>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45"/>
        <v>#N/A</v>
      </c>
      <c r="O229" s="8" t="e">
        <f t="shared" si="46"/>
        <v>#N/A</v>
      </c>
      <c r="P229" s="8" t="e">
        <f t="shared" si="47"/>
        <v>#N/A</v>
      </c>
      <c r="Q229" s="6"/>
      <c r="R229" s="6"/>
      <c r="S229" s="6"/>
      <c r="T229" s="6"/>
      <c r="U229" s="8" t="e">
        <f t="shared" si="48"/>
        <v>#N/A</v>
      </c>
      <c r="V229" s="6" t="e">
        <f>VLOOKUP($A229&amp;$B229,'Cleaned Responses'!$1:$82,MATCH(V$1,'Cleaned Responses'!$1:$1,0),FALSE)</f>
        <v>#N/A</v>
      </c>
      <c r="W229" s="6" t="e">
        <f>VLOOKUP($A229&amp;$B229,'Cleaned Responses'!$1:$82,MATCH(W$1,'Cleaned Responses'!$1:$1,0),FALSE)</f>
        <v>#N/A</v>
      </c>
      <c r="X229" s="9" t="e">
        <f t="shared" si="49"/>
        <v>#N/A</v>
      </c>
      <c r="Y229" s="9" t="e">
        <f t="shared" si="50"/>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51"/>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41"/>
        <v>#N/A</v>
      </c>
      <c r="BI229" t="e">
        <f t="shared" si="42"/>
        <v>#N/A</v>
      </c>
      <c r="BJ229" t="e">
        <f t="shared" si="43"/>
        <v>#N/A</v>
      </c>
    </row>
    <row r="230" spans="1:62"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44"/>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45"/>
        <v>#N/A</v>
      </c>
      <c r="O230" s="8" t="e">
        <f t="shared" si="46"/>
        <v>#N/A</v>
      </c>
      <c r="P230" s="8" t="e">
        <f t="shared" si="47"/>
        <v>#N/A</v>
      </c>
      <c r="Q230" s="6"/>
      <c r="R230" s="6"/>
      <c r="S230" s="6"/>
      <c r="T230" s="6"/>
      <c r="U230" s="8" t="e">
        <f t="shared" si="48"/>
        <v>#N/A</v>
      </c>
      <c r="V230" s="6" t="e">
        <f>VLOOKUP($A230&amp;$B230,'Cleaned Responses'!$1:$82,MATCH(V$1,'Cleaned Responses'!$1:$1,0),FALSE)</f>
        <v>#N/A</v>
      </c>
      <c r="W230" s="6" t="e">
        <f>VLOOKUP($A230&amp;$B230,'Cleaned Responses'!$1:$82,MATCH(W$1,'Cleaned Responses'!$1:$1,0),FALSE)</f>
        <v>#N/A</v>
      </c>
      <c r="X230" s="9" t="e">
        <f t="shared" si="49"/>
        <v>#N/A</v>
      </c>
      <c r="Y230" s="9" t="e">
        <f t="shared" si="50"/>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51"/>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41"/>
        <v>#N/A</v>
      </c>
      <c r="BI230" t="e">
        <f t="shared" si="42"/>
        <v>#N/A</v>
      </c>
      <c r="BJ230" t="e">
        <f t="shared" si="43"/>
        <v>#N/A</v>
      </c>
    </row>
    <row r="231" spans="1:62"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44"/>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45"/>
        <v>#N/A</v>
      </c>
      <c r="O231" s="8" t="e">
        <f t="shared" si="46"/>
        <v>#N/A</v>
      </c>
      <c r="P231" s="8" t="e">
        <f t="shared" si="47"/>
        <v>#N/A</v>
      </c>
      <c r="Q231" s="6"/>
      <c r="R231" s="6"/>
      <c r="S231" s="6"/>
      <c r="T231" s="6"/>
      <c r="U231" s="8" t="e">
        <f t="shared" si="48"/>
        <v>#N/A</v>
      </c>
      <c r="V231" s="6" t="e">
        <f>VLOOKUP($A231&amp;$B231,'Cleaned Responses'!$1:$82,MATCH(V$1,'Cleaned Responses'!$1:$1,0),FALSE)</f>
        <v>#N/A</v>
      </c>
      <c r="W231" s="6" t="e">
        <f>VLOOKUP($A231&amp;$B231,'Cleaned Responses'!$1:$82,MATCH(W$1,'Cleaned Responses'!$1:$1,0),FALSE)</f>
        <v>#N/A</v>
      </c>
      <c r="X231" s="9" t="e">
        <f t="shared" si="49"/>
        <v>#N/A</v>
      </c>
      <c r="Y231" s="9" t="e">
        <f t="shared" si="50"/>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51"/>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41"/>
        <v>#N/A</v>
      </c>
      <c r="BI231" t="e">
        <f t="shared" si="42"/>
        <v>#N/A</v>
      </c>
      <c r="BJ231" t="e">
        <f t="shared" si="43"/>
        <v>#N/A</v>
      </c>
    </row>
    <row r="232" spans="1:62"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44"/>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45"/>
        <v>#N/A</v>
      </c>
      <c r="O232" s="8" t="e">
        <f t="shared" si="46"/>
        <v>#N/A</v>
      </c>
      <c r="P232" s="8" t="e">
        <f t="shared" si="47"/>
        <v>#N/A</v>
      </c>
      <c r="Q232" s="6"/>
      <c r="R232" s="6"/>
      <c r="S232" s="6"/>
      <c r="T232" s="6"/>
      <c r="U232" s="8" t="e">
        <f t="shared" si="48"/>
        <v>#N/A</v>
      </c>
      <c r="V232" s="6" t="e">
        <f>VLOOKUP($A232&amp;$B232,'Cleaned Responses'!$1:$82,MATCH(V$1,'Cleaned Responses'!$1:$1,0),FALSE)</f>
        <v>#N/A</v>
      </c>
      <c r="W232" s="6" t="e">
        <f>VLOOKUP($A232&amp;$B232,'Cleaned Responses'!$1:$82,MATCH(W$1,'Cleaned Responses'!$1:$1,0),FALSE)</f>
        <v>#N/A</v>
      </c>
      <c r="X232" s="9" t="e">
        <f t="shared" si="49"/>
        <v>#N/A</v>
      </c>
      <c r="Y232" s="9" t="e">
        <f t="shared" si="50"/>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51"/>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41"/>
        <v>#N/A</v>
      </c>
      <c r="BI232" t="e">
        <f t="shared" si="42"/>
        <v>#N/A</v>
      </c>
      <c r="BJ232" t="e">
        <f t="shared" si="43"/>
        <v>#N/A</v>
      </c>
    </row>
    <row r="233" spans="1:62"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44"/>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45"/>
        <v>#N/A</v>
      </c>
      <c r="O233" s="8" t="e">
        <f t="shared" si="46"/>
        <v>#N/A</v>
      </c>
      <c r="P233" s="8" t="e">
        <f t="shared" si="47"/>
        <v>#N/A</v>
      </c>
      <c r="Q233" s="6"/>
      <c r="R233" s="6"/>
      <c r="S233" s="6"/>
      <c r="T233" s="6"/>
      <c r="U233" s="8" t="e">
        <f t="shared" si="48"/>
        <v>#N/A</v>
      </c>
      <c r="V233" s="6" t="e">
        <f>VLOOKUP($A233&amp;$B233,'Cleaned Responses'!$1:$82,MATCH(V$1,'Cleaned Responses'!$1:$1,0),FALSE)</f>
        <v>#N/A</v>
      </c>
      <c r="W233" s="6" t="e">
        <f>VLOOKUP($A233&amp;$B233,'Cleaned Responses'!$1:$82,MATCH(W$1,'Cleaned Responses'!$1:$1,0),FALSE)</f>
        <v>#N/A</v>
      </c>
      <c r="X233" s="9" t="e">
        <f t="shared" si="49"/>
        <v>#N/A</v>
      </c>
      <c r="Y233" s="9" t="e">
        <f t="shared" si="50"/>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51"/>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41"/>
        <v>#N/A</v>
      </c>
      <c r="BI233" t="e">
        <f t="shared" si="42"/>
        <v>#N/A</v>
      </c>
      <c r="BJ233" t="e">
        <f t="shared" si="43"/>
        <v>#N/A</v>
      </c>
    </row>
    <row r="234" spans="1:62"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44"/>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45"/>
        <v>#N/A</v>
      </c>
      <c r="O234" s="8" t="e">
        <f t="shared" si="46"/>
        <v>#N/A</v>
      </c>
      <c r="P234" s="8" t="e">
        <f t="shared" si="47"/>
        <v>#N/A</v>
      </c>
      <c r="Q234" s="6"/>
      <c r="R234" s="6"/>
      <c r="S234" s="6"/>
      <c r="T234" s="6"/>
      <c r="U234" s="8" t="e">
        <f t="shared" si="48"/>
        <v>#N/A</v>
      </c>
      <c r="V234" s="6" t="e">
        <f>VLOOKUP($A234&amp;$B234,'Cleaned Responses'!$1:$82,MATCH(V$1,'Cleaned Responses'!$1:$1,0),FALSE)</f>
        <v>#N/A</v>
      </c>
      <c r="W234" s="6" t="e">
        <f>VLOOKUP($A234&amp;$B234,'Cleaned Responses'!$1:$82,MATCH(W$1,'Cleaned Responses'!$1:$1,0),FALSE)</f>
        <v>#N/A</v>
      </c>
      <c r="X234" s="9" t="e">
        <f t="shared" si="49"/>
        <v>#N/A</v>
      </c>
      <c r="Y234" s="9" t="e">
        <f t="shared" si="50"/>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51"/>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41"/>
        <v>#N/A</v>
      </c>
      <c r="BI234" t="e">
        <f t="shared" si="42"/>
        <v>#N/A</v>
      </c>
      <c r="BJ234" t="e">
        <f t="shared" si="43"/>
        <v>#N/A</v>
      </c>
    </row>
    <row r="235" spans="1:62"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44"/>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45"/>
        <v>#N/A</v>
      </c>
      <c r="O235" s="8" t="e">
        <f t="shared" si="46"/>
        <v>#N/A</v>
      </c>
      <c r="P235" s="8" t="e">
        <f t="shared" si="47"/>
        <v>#N/A</v>
      </c>
      <c r="Q235" s="6"/>
      <c r="R235" s="6"/>
      <c r="S235" s="6"/>
      <c r="T235" s="6"/>
      <c r="U235" s="8" t="e">
        <f t="shared" si="48"/>
        <v>#N/A</v>
      </c>
      <c r="V235" s="6" t="e">
        <f>VLOOKUP($A235&amp;$B235,'Cleaned Responses'!$1:$82,MATCH(V$1,'Cleaned Responses'!$1:$1,0),FALSE)</f>
        <v>#N/A</v>
      </c>
      <c r="W235" s="6" t="e">
        <f>VLOOKUP($A235&amp;$B235,'Cleaned Responses'!$1:$82,MATCH(W$1,'Cleaned Responses'!$1:$1,0),FALSE)</f>
        <v>#N/A</v>
      </c>
      <c r="X235" s="9" t="e">
        <f t="shared" si="49"/>
        <v>#N/A</v>
      </c>
      <c r="Y235" s="9" t="e">
        <f t="shared" si="50"/>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51"/>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41"/>
        <v>#N/A</v>
      </c>
      <c r="BI235" t="e">
        <f t="shared" si="42"/>
        <v>#N/A</v>
      </c>
      <c r="BJ235" t="e">
        <f t="shared" si="43"/>
        <v>#N/A</v>
      </c>
    </row>
    <row r="236" spans="1:62"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44"/>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45"/>
        <v>#N/A</v>
      </c>
      <c r="O236" s="8" t="e">
        <f t="shared" si="46"/>
        <v>#N/A</v>
      </c>
      <c r="P236" s="8" t="e">
        <f t="shared" si="47"/>
        <v>#N/A</v>
      </c>
      <c r="Q236" s="6"/>
      <c r="R236" s="6"/>
      <c r="S236" s="6"/>
      <c r="T236" s="6"/>
      <c r="U236" s="8" t="e">
        <f t="shared" si="48"/>
        <v>#N/A</v>
      </c>
      <c r="V236" s="6" t="e">
        <f>VLOOKUP($A236&amp;$B236,'Cleaned Responses'!$1:$82,MATCH(V$1,'Cleaned Responses'!$1:$1,0),FALSE)</f>
        <v>#N/A</v>
      </c>
      <c r="W236" s="6" t="e">
        <f>VLOOKUP($A236&amp;$B236,'Cleaned Responses'!$1:$82,MATCH(W$1,'Cleaned Responses'!$1:$1,0),FALSE)</f>
        <v>#N/A</v>
      </c>
      <c r="X236" s="9" t="e">
        <f t="shared" si="49"/>
        <v>#N/A</v>
      </c>
      <c r="Y236" s="9" t="e">
        <f t="shared" si="50"/>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51"/>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41"/>
        <v>#N/A</v>
      </c>
      <c r="BI236" t="e">
        <f t="shared" si="42"/>
        <v>#N/A</v>
      </c>
      <c r="BJ236" t="e">
        <f t="shared" si="43"/>
        <v>#N/A</v>
      </c>
    </row>
    <row r="237" spans="1:62"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44"/>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45"/>
        <v>#N/A</v>
      </c>
      <c r="O237" s="8" t="e">
        <f t="shared" si="46"/>
        <v>#N/A</v>
      </c>
      <c r="P237" s="8" t="e">
        <f t="shared" si="47"/>
        <v>#N/A</v>
      </c>
      <c r="Q237" s="6"/>
      <c r="R237" s="6"/>
      <c r="S237" s="6"/>
      <c r="T237" s="6"/>
      <c r="U237" s="8" t="e">
        <f t="shared" si="48"/>
        <v>#N/A</v>
      </c>
      <c r="V237" s="6" t="e">
        <f>VLOOKUP($A237&amp;$B237,'Cleaned Responses'!$1:$82,MATCH(V$1,'Cleaned Responses'!$1:$1,0),FALSE)</f>
        <v>#N/A</v>
      </c>
      <c r="W237" s="6" t="e">
        <f>VLOOKUP($A237&amp;$B237,'Cleaned Responses'!$1:$82,MATCH(W$1,'Cleaned Responses'!$1:$1,0),FALSE)</f>
        <v>#N/A</v>
      </c>
      <c r="X237" s="9" t="e">
        <f t="shared" si="49"/>
        <v>#N/A</v>
      </c>
      <c r="Y237" s="9" t="e">
        <f t="shared" si="50"/>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51"/>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41"/>
        <v>#N/A</v>
      </c>
      <c r="BI237" t="e">
        <f t="shared" si="42"/>
        <v>#N/A</v>
      </c>
      <c r="BJ237" t="e">
        <f t="shared" si="43"/>
        <v>#N/A</v>
      </c>
    </row>
    <row r="238" spans="1:62"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44"/>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45"/>
        <v>#N/A</v>
      </c>
      <c r="O238" s="8" t="e">
        <f t="shared" si="46"/>
        <v>#N/A</v>
      </c>
      <c r="P238" s="8" t="e">
        <f t="shared" si="47"/>
        <v>#N/A</v>
      </c>
      <c r="Q238" s="6"/>
      <c r="R238" s="6"/>
      <c r="S238" s="6"/>
      <c r="T238" s="6"/>
      <c r="U238" s="8" t="e">
        <f t="shared" si="48"/>
        <v>#N/A</v>
      </c>
      <c r="V238" s="6" t="e">
        <f>VLOOKUP($A238&amp;$B238,'Cleaned Responses'!$1:$82,MATCH(V$1,'Cleaned Responses'!$1:$1,0),FALSE)</f>
        <v>#N/A</v>
      </c>
      <c r="W238" s="6" t="e">
        <f>VLOOKUP($A238&amp;$B238,'Cleaned Responses'!$1:$82,MATCH(W$1,'Cleaned Responses'!$1:$1,0),FALSE)</f>
        <v>#N/A</v>
      </c>
      <c r="X238" s="9" t="e">
        <f t="shared" si="49"/>
        <v>#N/A</v>
      </c>
      <c r="Y238" s="9" t="e">
        <f t="shared" si="50"/>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51"/>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41"/>
        <v>#N/A</v>
      </c>
      <c r="BI238" t="e">
        <f t="shared" si="42"/>
        <v>#N/A</v>
      </c>
      <c r="BJ238" t="e">
        <f t="shared" si="43"/>
        <v>#N/A</v>
      </c>
    </row>
    <row r="239" spans="1:62"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44"/>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45"/>
        <v>#N/A</v>
      </c>
      <c r="O239" s="8" t="e">
        <f t="shared" si="46"/>
        <v>#N/A</v>
      </c>
      <c r="P239" s="8" t="e">
        <f t="shared" si="47"/>
        <v>#N/A</v>
      </c>
      <c r="Q239" s="6"/>
      <c r="R239" s="6"/>
      <c r="S239" s="6"/>
      <c r="T239" s="6"/>
      <c r="U239" s="8" t="e">
        <f t="shared" si="48"/>
        <v>#N/A</v>
      </c>
      <c r="V239" s="6" t="e">
        <f>VLOOKUP($A239&amp;$B239,'Cleaned Responses'!$1:$82,MATCH(V$1,'Cleaned Responses'!$1:$1,0),FALSE)</f>
        <v>#N/A</v>
      </c>
      <c r="W239" s="6" t="e">
        <f>VLOOKUP($A239&amp;$B239,'Cleaned Responses'!$1:$82,MATCH(W$1,'Cleaned Responses'!$1:$1,0),FALSE)</f>
        <v>#N/A</v>
      </c>
      <c r="X239" s="9" t="e">
        <f t="shared" si="49"/>
        <v>#N/A</v>
      </c>
      <c r="Y239" s="9" t="e">
        <f t="shared" si="50"/>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51"/>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41"/>
        <v>#N/A</v>
      </c>
      <c r="BI239" t="e">
        <f t="shared" si="42"/>
        <v>#N/A</v>
      </c>
      <c r="BJ239" t="e">
        <f t="shared" si="43"/>
        <v>#N/A</v>
      </c>
    </row>
    <row r="240" spans="1:62"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44"/>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45"/>
        <v>#N/A</v>
      </c>
      <c r="O240" s="8" t="e">
        <f t="shared" si="46"/>
        <v>#N/A</v>
      </c>
      <c r="P240" s="8" t="e">
        <f t="shared" si="47"/>
        <v>#N/A</v>
      </c>
      <c r="Q240" s="6"/>
      <c r="R240" s="6"/>
      <c r="S240" s="6"/>
      <c r="T240" s="6"/>
      <c r="U240" s="8" t="e">
        <f t="shared" si="48"/>
        <v>#N/A</v>
      </c>
      <c r="V240" s="6" t="e">
        <f>VLOOKUP($A240&amp;$B240,'Cleaned Responses'!$1:$82,MATCH(V$1,'Cleaned Responses'!$1:$1,0),FALSE)</f>
        <v>#N/A</v>
      </c>
      <c r="W240" s="6" t="e">
        <f>VLOOKUP($A240&amp;$B240,'Cleaned Responses'!$1:$82,MATCH(W$1,'Cleaned Responses'!$1:$1,0),FALSE)</f>
        <v>#N/A</v>
      </c>
      <c r="X240" s="9" t="e">
        <f t="shared" si="49"/>
        <v>#N/A</v>
      </c>
      <c r="Y240" s="9" t="e">
        <f t="shared" si="50"/>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51"/>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41"/>
        <v>#N/A</v>
      </c>
      <c r="BI240" t="e">
        <f t="shared" si="42"/>
        <v>#N/A</v>
      </c>
      <c r="BJ240" t="e">
        <f t="shared" si="43"/>
        <v>#N/A</v>
      </c>
    </row>
    <row r="241" spans="1:62"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44"/>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45"/>
        <v>#N/A</v>
      </c>
      <c r="O241" s="8" t="e">
        <f t="shared" si="46"/>
        <v>#N/A</v>
      </c>
      <c r="P241" s="8" t="e">
        <f t="shared" si="47"/>
        <v>#N/A</v>
      </c>
      <c r="Q241" s="6"/>
      <c r="R241" s="6"/>
      <c r="S241" s="6"/>
      <c r="T241" s="6"/>
      <c r="U241" s="8" t="e">
        <f t="shared" si="48"/>
        <v>#N/A</v>
      </c>
      <c r="V241" s="6" t="e">
        <f>VLOOKUP($A241&amp;$B241,'Cleaned Responses'!$1:$82,MATCH(V$1,'Cleaned Responses'!$1:$1,0),FALSE)</f>
        <v>#N/A</v>
      </c>
      <c r="W241" s="6" t="e">
        <f>VLOOKUP($A241&amp;$B241,'Cleaned Responses'!$1:$82,MATCH(W$1,'Cleaned Responses'!$1:$1,0),FALSE)</f>
        <v>#N/A</v>
      </c>
      <c r="X241" s="9" t="e">
        <f t="shared" si="49"/>
        <v>#N/A</v>
      </c>
      <c r="Y241" s="9" t="e">
        <f t="shared" si="50"/>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51"/>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41"/>
        <v>#N/A</v>
      </c>
      <c r="BI241" t="e">
        <f t="shared" si="42"/>
        <v>#N/A</v>
      </c>
      <c r="BJ241" t="e">
        <f t="shared" si="43"/>
        <v>#N/A</v>
      </c>
    </row>
    <row r="242" spans="1:62"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44"/>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45"/>
        <v>#N/A</v>
      </c>
      <c r="O242" s="8" t="e">
        <f t="shared" si="46"/>
        <v>#N/A</v>
      </c>
      <c r="P242" s="8" t="e">
        <f t="shared" si="47"/>
        <v>#N/A</v>
      </c>
      <c r="Q242" s="6"/>
      <c r="R242" s="6"/>
      <c r="S242" s="6"/>
      <c r="T242" s="6"/>
      <c r="U242" s="8" t="e">
        <f t="shared" si="48"/>
        <v>#N/A</v>
      </c>
      <c r="V242" s="6" t="e">
        <f>VLOOKUP($A242&amp;$B242,'Cleaned Responses'!$1:$82,MATCH(V$1,'Cleaned Responses'!$1:$1,0),FALSE)</f>
        <v>#N/A</v>
      </c>
      <c r="W242" s="6" t="e">
        <f>VLOOKUP($A242&amp;$B242,'Cleaned Responses'!$1:$82,MATCH(W$1,'Cleaned Responses'!$1:$1,0),FALSE)</f>
        <v>#N/A</v>
      </c>
      <c r="X242" s="9" t="e">
        <f t="shared" si="49"/>
        <v>#N/A</v>
      </c>
      <c r="Y242" s="9" t="e">
        <f t="shared" si="50"/>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51"/>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41"/>
        <v>#N/A</v>
      </c>
      <c r="BI242" t="e">
        <f t="shared" si="42"/>
        <v>#N/A</v>
      </c>
      <c r="BJ242" t="e">
        <f t="shared" si="43"/>
        <v>#N/A</v>
      </c>
    </row>
    <row r="243" spans="1:62"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44"/>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45"/>
        <v>#N/A</v>
      </c>
      <c r="O243" s="8" t="e">
        <f t="shared" si="46"/>
        <v>#N/A</v>
      </c>
      <c r="P243" s="8" t="e">
        <f t="shared" si="47"/>
        <v>#N/A</v>
      </c>
      <c r="Q243" s="6"/>
      <c r="R243" s="6"/>
      <c r="S243" s="6"/>
      <c r="T243" s="6"/>
      <c r="U243" s="8" t="e">
        <f t="shared" si="48"/>
        <v>#N/A</v>
      </c>
      <c r="V243" s="6" t="e">
        <f>VLOOKUP($A243&amp;$B243,'Cleaned Responses'!$1:$82,MATCH(V$1,'Cleaned Responses'!$1:$1,0),FALSE)</f>
        <v>#N/A</v>
      </c>
      <c r="W243" s="6" t="e">
        <f>VLOOKUP($A243&amp;$B243,'Cleaned Responses'!$1:$82,MATCH(W$1,'Cleaned Responses'!$1:$1,0),FALSE)</f>
        <v>#N/A</v>
      </c>
      <c r="X243" s="9" t="e">
        <f t="shared" si="49"/>
        <v>#N/A</v>
      </c>
      <c r="Y243" s="9" t="e">
        <f t="shared" si="50"/>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51"/>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41"/>
        <v>#N/A</v>
      </c>
      <c r="BI243" t="e">
        <f t="shared" si="42"/>
        <v>#N/A</v>
      </c>
      <c r="BJ243" t="e">
        <f t="shared" si="43"/>
        <v>#N/A</v>
      </c>
    </row>
    <row r="244" spans="1:62"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44"/>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45"/>
        <v>#N/A</v>
      </c>
      <c r="O244" s="8" t="e">
        <f t="shared" si="46"/>
        <v>#N/A</v>
      </c>
      <c r="P244" s="8" t="e">
        <f t="shared" si="47"/>
        <v>#N/A</v>
      </c>
      <c r="Q244" s="6"/>
      <c r="R244" s="6"/>
      <c r="S244" s="6"/>
      <c r="T244" s="6"/>
      <c r="U244" s="8" t="e">
        <f t="shared" si="48"/>
        <v>#N/A</v>
      </c>
      <c r="V244" s="6" t="e">
        <f>VLOOKUP($A244&amp;$B244,'Cleaned Responses'!$1:$82,MATCH(V$1,'Cleaned Responses'!$1:$1,0),FALSE)</f>
        <v>#N/A</v>
      </c>
      <c r="W244" s="6" t="e">
        <f>VLOOKUP($A244&amp;$B244,'Cleaned Responses'!$1:$82,MATCH(W$1,'Cleaned Responses'!$1:$1,0),FALSE)</f>
        <v>#N/A</v>
      </c>
      <c r="X244" s="9" t="e">
        <f t="shared" si="49"/>
        <v>#N/A</v>
      </c>
      <c r="Y244" s="9" t="e">
        <f t="shared" si="50"/>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51"/>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41"/>
        <v>#N/A</v>
      </c>
      <c r="BI244" t="e">
        <f t="shared" si="42"/>
        <v>#N/A</v>
      </c>
      <c r="BJ244" t="e">
        <f t="shared" si="43"/>
        <v>#N/A</v>
      </c>
    </row>
    <row r="245" spans="1:62"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44"/>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45"/>
        <v>#N/A</v>
      </c>
      <c r="O245" s="8" t="e">
        <f t="shared" si="46"/>
        <v>#N/A</v>
      </c>
      <c r="P245" s="8" t="e">
        <f t="shared" si="47"/>
        <v>#N/A</v>
      </c>
      <c r="Q245" s="6"/>
      <c r="R245" s="6"/>
      <c r="S245" s="6"/>
      <c r="T245" s="6"/>
      <c r="U245" s="8" t="e">
        <f t="shared" si="48"/>
        <v>#N/A</v>
      </c>
      <c r="V245" s="6" t="e">
        <f>VLOOKUP($A245&amp;$B245,'Cleaned Responses'!$1:$82,MATCH(V$1,'Cleaned Responses'!$1:$1,0),FALSE)</f>
        <v>#N/A</v>
      </c>
      <c r="W245" s="6" t="e">
        <f>VLOOKUP($A245&amp;$B245,'Cleaned Responses'!$1:$82,MATCH(W$1,'Cleaned Responses'!$1:$1,0),FALSE)</f>
        <v>#N/A</v>
      </c>
      <c r="X245" s="9" t="e">
        <f t="shared" si="49"/>
        <v>#N/A</v>
      </c>
      <c r="Y245" s="9" t="e">
        <f t="shared" si="50"/>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51"/>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41"/>
        <v>#N/A</v>
      </c>
      <c r="BI245" t="e">
        <f t="shared" si="42"/>
        <v>#N/A</v>
      </c>
      <c r="BJ245" t="e">
        <f t="shared" si="43"/>
        <v>#N/A</v>
      </c>
    </row>
    <row r="246" spans="1:62"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44"/>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45"/>
        <v>#N/A</v>
      </c>
      <c r="O246" s="8" t="e">
        <f t="shared" si="46"/>
        <v>#N/A</v>
      </c>
      <c r="P246" s="8" t="e">
        <f t="shared" si="47"/>
        <v>#N/A</v>
      </c>
      <c r="Q246" s="6"/>
      <c r="R246" s="6"/>
      <c r="S246" s="6"/>
      <c r="T246" s="6"/>
      <c r="U246" s="8" t="e">
        <f t="shared" si="48"/>
        <v>#N/A</v>
      </c>
      <c r="V246" s="6" t="e">
        <f>VLOOKUP($A246&amp;$B246,'Cleaned Responses'!$1:$82,MATCH(V$1,'Cleaned Responses'!$1:$1,0),FALSE)</f>
        <v>#N/A</v>
      </c>
      <c r="W246" s="6" t="e">
        <f>VLOOKUP($A246&amp;$B246,'Cleaned Responses'!$1:$82,MATCH(W$1,'Cleaned Responses'!$1:$1,0),FALSE)</f>
        <v>#N/A</v>
      </c>
      <c r="X246" s="9" t="e">
        <f t="shared" si="49"/>
        <v>#N/A</v>
      </c>
      <c r="Y246" s="9" t="e">
        <f t="shared" si="50"/>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51"/>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41"/>
        <v>#N/A</v>
      </c>
      <c r="BI246" t="e">
        <f t="shared" si="42"/>
        <v>#N/A</v>
      </c>
      <c r="BJ246" t="e">
        <f t="shared" si="43"/>
        <v>#N/A</v>
      </c>
    </row>
    <row r="247" spans="1:62"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44"/>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45"/>
        <v>#N/A</v>
      </c>
      <c r="O247" s="8" t="e">
        <f t="shared" si="46"/>
        <v>#N/A</v>
      </c>
      <c r="P247" s="8" t="e">
        <f t="shared" si="47"/>
        <v>#N/A</v>
      </c>
      <c r="Q247" s="6"/>
      <c r="R247" s="6"/>
      <c r="S247" s="6"/>
      <c r="T247" s="6"/>
      <c r="U247" s="8" t="e">
        <f t="shared" si="48"/>
        <v>#N/A</v>
      </c>
      <c r="V247" s="6" t="e">
        <f>VLOOKUP($A247&amp;$B247,'Cleaned Responses'!$1:$82,MATCH(V$1,'Cleaned Responses'!$1:$1,0),FALSE)</f>
        <v>#N/A</v>
      </c>
      <c r="W247" s="6" t="e">
        <f>VLOOKUP($A247&amp;$B247,'Cleaned Responses'!$1:$82,MATCH(W$1,'Cleaned Responses'!$1:$1,0),FALSE)</f>
        <v>#N/A</v>
      </c>
      <c r="X247" s="9" t="e">
        <f t="shared" si="49"/>
        <v>#N/A</v>
      </c>
      <c r="Y247" s="9" t="e">
        <f t="shared" si="50"/>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51"/>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41"/>
        <v>#N/A</v>
      </c>
      <c r="BI247" t="e">
        <f t="shared" si="42"/>
        <v>#N/A</v>
      </c>
      <c r="BJ247" t="e">
        <f t="shared" si="43"/>
        <v>#N/A</v>
      </c>
    </row>
    <row r="248" spans="1:62"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44"/>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45"/>
        <v>#N/A</v>
      </c>
      <c r="O248" s="8" t="e">
        <f t="shared" si="46"/>
        <v>#N/A</v>
      </c>
      <c r="P248" s="8" t="e">
        <f t="shared" si="47"/>
        <v>#N/A</v>
      </c>
      <c r="Q248" s="6"/>
      <c r="R248" s="6"/>
      <c r="S248" s="6"/>
      <c r="T248" s="6"/>
      <c r="U248" s="8" t="e">
        <f t="shared" si="48"/>
        <v>#N/A</v>
      </c>
      <c r="V248" s="6" t="e">
        <f>VLOOKUP($A248&amp;$B248,'Cleaned Responses'!$1:$82,MATCH(V$1,'Cleaned Responses'!$1:$1,0),FALSE)</f>
        <v>#N/A</v>
      </c>
      <c r="W248" s="6" t="e">
        <f>VLOOKUP($A248&amp;$B248,'Cleaned Responses'!$1:$82,MATCH(W$1,'Cleaned Responses'!$1:$1,0),FALSE)</f>
        <v>#N/A</v>
      </c>
      <c r="X248" s="9" t="e">
        <f t="shared" si="49"/>
        <v>#N/A</v>
      </c>
      <c r="Y248" s="9" t="e">
        <f t="shared" si="50"/>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51"/>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41"/>
        <v>#N/A</v>
      </c>
      <c r="BI248" t="e">
        <f t="shared" si="42"/>
        <v>#N/A</v>
      </c>
      <c r="BJ248" t="e">
        <f t="shared" si="43"/>
        <v>#N/A</v>
      </c>
    </row>
    <row r="249" spans="1:62"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44"/>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45"/>
        <v>#N/A</v>
      </c>
      <c r="O249" s="8" t="e">
        <f t="shared" si="46"/>
        <v>#N/A</v>
      </c>
      <c r="P249" s="8" t="e">
        <f t="shared" si="47"/>
        <v>#N/A</v>
      </c>
      <c r="Q249" s="6"/>
      <c r="R249" s="6"/>
      <c r="S249" s="6"/>
      <c r="T249" s="6"/>
      <c r="U249" s="8" t="e">
        <f t="shared" si="48"/>
        <v>#N/A</v>
      </c>
      <c r="V249" s="6" t="e">
        <f>VLOOKUP($A249&amp;$B249,'Cleaned Responses'!$1:$82,MATCH(V$1,'Cleaned Responses'!$1:$1,0),FALSE)</f>
        <v>#N/A</v>
      </c>
      <c r="W249" s="6" t="e">
        <f>VLOOKUP($A249&amp;$B249,'Cleaned Responses'!$1:$82,MATCH(W$1,'Cleaned Responses'!$1:$1,0),FALSE)</f>
        <v>#N/A</v>
      </c>
      <c r="X249" s="9" t="e">
        <f t="shared" si="49"/>
        <v>#N/A</v>
      </c>
      <c r="Y249" s="9" t="e">
        <f t="shared" si="50"/>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51"/>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41"/>
        <v>#N/A</v>
      </c>
      <c r="BI249" t="e">
        <f t="shared" si="42"/>
        <v>#N/A</v>
      </c>
      <c r="BJ249" t="e">
        <f t="shared" si="43"/>
        <v>#N/A</v>
      </c>
    </row>
    <row r="250" spans="1:62"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44"/>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45"/>
        <v>#N/A</v>
      </c>
      <c r="O250" s="8" t="e">
        <f t="shared" si="46"/>
        <v>#N/A</v>
      </c>
      <c r="P250" s="8" t="e">
        <f t="shared" si="47"/>
        <v>#N/A</v>
      </c>
      <c r="Q250" s="6"/>
      <c r="R250" s="6"/>
      <c r="S250" s="6"/>
      <c r="T250" s="6"/>
      <c r="U250" s="8" t="e">
        <f t="shared" si="48"/>
        <v>#N/A</v>
      </c>
      <c r="V250" s="6" t="e">
        <f>VLOOKUP($A250&amp;$B250,'Cleaned Responses'!$1:$82,MATCH(V$1,'Cleaned Responses'!$1:$1,0),FALSE)</f>
        <v>#N/A</v>
      </c>
      <c r="W250" s="6" t="e">
        <f>VLOOKUP($A250&amp;$B250,'Cleaned Responses'!$1:$82,MATCH(W$1,'Cleaned Responses'!$1:$1,0),FALSE)</f>
        <v>#N/A</v>
      </c>
      <c r="X250" s="9" t="e">
        <f t="shared" si="49"/>
        <v>#N/A</v>
      </c>
      <c r="Y250" s="9" t="e">
        <f t="shared" si="50"/>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51"/>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41"/>
        <v>#N/A</v>
      </c>
      <c r="BI250" t="e">
        <f t="shared" si="42"/>
        <v>#N/A</v>
      </c>
      <c r="BJ250" t="e">
        <f t="shared" si="43"/>
        <v>#N/A</v>
      </c>
    </row>
    <row r="251" spans="1:62"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44"/>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45"/>
        <v>#N/A</v>
      </c>
      <c r="O251" s="8" t="e">
        <f t="shared" si="46"/>
        <v>#N/A</v>
      </c>
      <c r="P251" s="8" t="e">
        <f t="shared" si="47"/>
        <v>#N/A</v>
      </c>
      <c r="Q251" s="6"/>
      <c r="R251" s="6"/>
      <c r="S251" s="6"/>
      <c r="T251" s="6"/>
      <c r="U251" s="8" t="e">
        <f t="shared" si="48"/>
        <v>#N/A</v>
      </c>
      <c r="V251" s="6" t="e">
        <f>VLOOKUP($A251&amp;$B251,'Cleaned Responses'!$1:$82,MATCH(V$1,'Cleaned Responses'!$1:$1,0),FALSE)</f>
        <v>#N/A</v>
      </c>
      <c r="W251" s="6" t="e">
        <f>VLOOKUP($A251&amp;$B251,'Cleaned Responses'!$1:$82,MATCH(W$1,'Cleaned Responses'!$1:$1,0),FALSE)</f>
        <v>#N/A</v>
      </c>
      <c r="X251" s="9" t="e">
        <f t="shared" si="49"/>
        <v>#N/A</v>
      </c>
      <c r="Y251" s="9" t="e">
        <f t="shared" si="50"/>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51"/>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41"/>
        <v>#N/A</v>
      </c>
      <c r="BI251" t="e">
        <f t="shared" si="42"/>
        <v>#N/A</v>
      </c>
      <c r="BJ251" t="e">
        <f t="shared" si="43"/>
        <v>#N/A</v>
      </c>
    </row>
    <row r="252" spans="1:62"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44"/>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45"/>
        <v>#N/A</v>
      </c>
      <c r="O252" s="8" t="e">
        <f t="shared" si="46"/>
        <v>#N/A</v>
      </c>
      <c r="P252" s="8" t="e">
        <f t="shared" si="47"/>
        <v>#N/A</v>
      </c>
      <c r="Q252" s="6"/>
      <c r="R252" s="6"/>
      <c r="S252" s="6"/>
      <c r="T252" s="6"/>
      <c r="U252" s="8" t="e">
        <f t="shared" si="48"/>
        <v>#N/A</v>
      </c>
      <c r="V252" s="6" t="e">
        <f>VLOOKUP($A252&amp;$B252,'Cleaned Responses'!$1:$82,MATCH(V$1,'Cleaned Responses'!$1:$1,0),FALSE)</f>
        <v>#N/A</v>
      </c>
      <c r="W252" s="6" t="e">
        <f>VLOOKUP($A252&amp;$B252,'Cleaned Responses'!$1:$82,MATCH(W$1,'Cleaned Responses'!$1:$1,0),FALSE)</f>
        <v>#N/A</v>
      </c>
      <c r="X252" s="9" t="e">
        <f t="shared" si="49"/>
        <v>#N/A</v>
      </c>
      <c r="Y252" s="9" t="e">
        <f t="shared" si="50"/>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51"/>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41"/>
        <v>#N/A</v>
      </c>
      <c r="BI252" t="e">
        <f t="shared" si="42"/>
        <v>#N/A</v>
      </c>
      <c r="BJ252" t="e">
        <f t="shared" si="43"/>
        <v>#N/A</v>
      </c>
    </row>
    <row r="253" spans="1:62"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44"/>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45"/>
        <v>#N/A</v>
      </c>
      <c r="O253" s="8" t="e">
        <f t="shared" si="46"/>
        <v>#N/A</v>
      </c>
      <c r="P253" s="8" t="e">
        <f t="shared" si="47"/>
        <v>#N/A</v>
      </c>
      <c r="Q253" s="6"/>
      <c r="R253" s="6"/>
      <c r="S253" s="6"/>
      <c r="T253" s="6"/>
      <c r="U253" s="8" t="e">
        <f t="shared" si="48"/>
        <v>#N/A</v>
      </c>
      <c r="V253" s="6" t="e">
        <f>VLOOKUP($A253&amp;$B253,'Cleaned Responses'!$1:$82,MATCH(V$1,'Cleaned Responses'!$1:$1,0),FALSE)</f>
        <v>#N/A</v>
      </c>
      <c r="W253" s="6" t="e">
        <f>VLOOKUP($A253&amp;$B253,'Cleaned Responses'!$1:$82,MATCH(W$1,'Cleaned Responses'!$1:$1,0),FALSE)</f>
        <v>#N/A</v>
      </c>
      <c r="X253" s="9" t="e">
        <f t="shared" si="49"/>
        <v>#N/A</v>
      </c>
      <c r="Y253" s="9" t="e">
        <f t="shared" si="50"/>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51"/>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41"/>
        <v>#N/A</v>
      </c>
      <c r="BI253" t="e">
        <f t="shared" si="42"/>
        <v>#N/A</v>
      </c>
      <c r="BJ253" t="e">
        <f t="shared" si="43"/>
        <v>#N/A</v>
      </c>
    </row>
    <row r="254" spans="1:62"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44"/>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45"/>
        <v>#N/A</v>
      </c>
      <c r="O254" s="8" t="e">
        <f t="shared" si="46"/>
        <v>#N/A</v>
      </c>
      <c r="P254" s="8" t="e">
        <f t="shared" si="47"/>
        <v>#N/A</v>
      </c>
      <c r="Q254" s="6"/>
      <c r="R254" s="6"/>
      <c r="S254" s="6"/>
      <c r="T254" s="6"/>
      <c r="U254" s="8" t="e">
        <f t="shared" si="48"/>
        <v>#N/A</v>
      </c>
      <c r="V254" s="6" t="e">
        <f>VLOOKUP($A254&amp;$B254,'Cleaned Responses'!$1:$82,MATCH(V$1,'Cleaned Responses'!$1:$1,0),FALSE)</f>
        <v>#N/A</v>
      </c>
      <c r="W254" s="6" t="e">
        <f>VLOOKUP($A254&amp;$B254,'Cleaned Responses'!$1:$82,MATCH(W$1,'Cleaned Responses'!$1:$1,0),FALSE)</f>
        <v>#N/A</v>
      </c>
      <c r="X254" s="9" t="e">
        <f t="shared" si="49"/>
        <v>#N/A</v>
      </c>
      <c r="Y254" s="9" t="e">
        <f t="shared" si="50"/>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51"/>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41"/>
        <v>#N/A</v>
      </c>
      <c r="BI254" t="e">
        <f t="shared" si="42"/>
        <v>#N/A</v>
      </c>
      <c r="BJ254" t="e">
        <f t="shared" si="43"/>
        <v>#N/A</v>
      </c>
    </row>
    <row r="255" spans="1:62"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44"/>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45"/>
        <v>#N/A</v>
      </c>
      <c r="O255" s="8" t="e">
        <f t="shared" si="46"/>
        <v>#N/A</v>
      </c>
      <c r="P255" s="8" t="e">
        <f t="shared" si="47"/>
        <v>#N/A</v>
      </c>
      <c r="Q255" s="6"/>
      <c r="R255" s="6"/>
      <c r="S255" s="6"/>
      <c r="T255" s="6"/>
      <c r="U255" s="8" t="e">
        <f t="shared" si="48"/>
        <v>#N/A</v>
      </c>
      <c r="V255" s="6" t="e">
        <f>VLOOKUP($A255&amp;$B255,'Cleaned Responses'!$1:$82,MATCH(V$1,'Cleaned Responses'!$1:$1,0),FALSE)</f>
        <v>#N/A</v>
      </c>
      <c r="W255" s="6" t="e">
        <f>VLOOKUP($A255&amp;$B255,'Cleaned Responses'!$1:$82,MATCH(W$1,'Cleaned Responses'!$1:$1,0),FALSE)</f>
        <v>#N/A</v>
      </c>
      <c r="X255" s="9" t="e">
        <f t="shared" si="49"/>
        <v>#N/A</v>
      </c>
      <c r="Y255" s="9" t="e">
        <f t="shared" si="50"/>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51"/>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41"/>
        <v>#N/A</v>
      </c>
      <c r="BI255" t="e">
        <f t="shared" si="42"/>
        <v>#N/A</v>
      </c>
      <c r="BJ255" t="e">
        <f t="shared" si="43"/>
        <v>#N/A</v>
      </c>
    </row>
    <row r="256" spans="1:62"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44"/>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45"/>
        <v>#N/A</v>
      </c>
      <c r="O256" s="8" t="e">
        <f t="shared" si="46"/>
        <v>#N/A</v>
      </c>
      <c r="P256" s="8" t="e">
        <f t="shared" si="47"/>
        <v>#N/A</v>
      </c>
      <c r="Q256" s="6"/>
      <c r="R256" s="6"/>
      <c r="S256" s="6"/>
      <c r="T256" s="6"/>
      <c r="U256" s="8" t="e">
        <f t="shared" si="48"/>
        <v>#N/A</v>
      </c>
      <c r="V256" s="6" t="e">
        <f>VLOOKUP($A256&amp;$B256,'Cleaned Responses'!$1:$82,MATCH(V$1,'Cleaned Responses'!$1:$1,0),FALSE)</f>
        <v>#N/A</v>
      </c>
      <c r="W256" s="6" t="e">
        <f>VLOOKUP($A256&amp;$B256,'Cleaned Responses'!$1:$82,MATCH(W$1,'Cleaned Responses'!$1:$1,0),FALSE)</f>
        <v>#N/A</v>
      </c>
      <c r="X256" s="9" t="e">
        <f t="shared" si="49"/>
        <v>#N/A</v>
      </c>
      <c r="Y256" s="9" t="e">
        <f t="shared" si="50"/>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51"/>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41"/>
        <v>#N/A</v>
      </c>
      <c r="BI256" t="e">
        <f t="shared" si="42"/>
        <v>#N/A</v>
      </c>
      <c r="BJ256" t="e">
        <f t="shared" si="43"/>
        <v>#N/A</v>
      </c>
    </row>
    <row r="257" spans="1:62"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44"/>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45"/>
        <v>#N/A</v>
      </c>
      <c r="O257" s="8" t="e">
        <f t="shared" si="46"/>
        <v>#N/A</v>
      </c>
      <c r="P257" s="8" t="e">
        <f t="shared" si="47"/>
        <v>#N/A</v>
      </c>
      <c r="Q257" s="6"/>
      <c r="R257" s="6"/>
      <c r="S257" s="6"/>
      <c r="T257" s="6"/>
      <c r="U257" s="8" t="e">
        <f t="shared" si="48"/>
        <v>#N/A</v>
      </c>
      <c r="V257" s="6" t="e">
        <f>VLOOKUP($A257&amp;$B257,'Cleaned Responses'!$1:$82,MATCH(V$1,'Cleaned Responses'!$1:$1,0),FALSE)</f>
        <v>#N/A</v>
      </c>
      <c r="W257" s="6" t="e">
        <f>VLOOKUP($A257&amp;$B257,'Cleaned Responses'!$1:$82,MATCH(W$1,'Cleaned Responses'!$1:$1,0),FALSE)</f>
        <v>#N/A</v>
      </c>
      <c r="X257" s="9" t="e">
        <f t="shared" si="49"/>
        <v>#N/A</v>
      </c>
      <c r="Y257" s="9" t="e">
        <f t="shared" si="50"/>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51"/>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41"/>
        <v>#N/A</v>
      </c>
      <c r="BI257" t="e">
        <f t="shared" si="42"/>
        <v>#N/A</v>
      </c>
      <c r="BJ257" t="e">
        <f t="shared" si="43"/>
        <v>#N/A</v>
      </c>
    </row>
    <row r="258" spans="1:62"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44"/>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45"/>
        <v>#N/A</v>
      </c>
      <c r="O258" s="8" t="e">
        <f t="shared" si="46"/>
        <v>#N/A</v>
      </c>
      <c r="P258" s="8" t="e">
        <f t="shared" si="47"/>
        <v>#N/A</v>
      </c>
      <c r="Q258" s="6"/>
      <c r="R258" s="6"/>
      <c r="S258" s="6"/>
      <c r="T258" s="6"/>
      <c r="U258" s="8" t="e">
        <f t="shared" si="48"/>
        <v>#N/A</v>
      </c>
      <c r="V258" s="6" t="e">
        <f>VLOOKUP($A258&amp;$B258,'Cleaned Responses'!$1:$82,MATCH(V$1,'Cleaned Responses'!$1:$1,0),FALSE)</f>
        <v>#N/A</v>
      </c>
      <c r="W258" s="6" t="e">
        <f>VLOOKUP($A258&amp;$B258,'Cleaned Responses'!$1:$82,MATCH(W$1,'Cleaned Responses'!$1:$1,0),FALSE)</f>
        <v>#N/A</v>
      </c>
      <c r="X258" s="9" t="e">
        <f t="shared" si="49"/>
        <v>#N/A</v>
      </c>
      <c r="Y258" s="9" t="e">
        <f t="shared" si="50"/>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51"/>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41"/>
        <v>#N/A</v>
      </c>
      <c r="BI258" t="e">
        <f t="shared" si="42"/>
        <v>#N/A</v>
      </c>
      <c r="BJ258" t="e">
        <f t="shared" si="43"/>
        <v>#N/A</v>
      </c>
    </row>
    <row r="259" spans="1:62"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44"/>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45"/>
        <v>#N/A</v>
      </c>
      <c r="O259" s="8" t="e">
        <f t="shared" si="46"/>
        <v>#N/A</v>
      </c>
      <c r="P259" s="8" t="e">
        <f t="shared" si="47"/>
        <v>#N/A</v>
      </c>
      <c r="Q259" s="6"/>
      <c r="R259" s="6"/>
      <c r="S259" s="6"/>
      <c r="T259" s="6"/>
      <c r="U259" s="8" t="e">
        <f t="shared" si="48"/>
        <v>#N/A</v>
      </c>
      <c r="V259" s="6" t="e">
        <f>VLOOKUP($A259&amp;$B259,'Cleaned Responses'!$1:$82,MATCH(V$1,'Cleaned Responses'!$1:$1,0),FALSE)</f>
        <v>#N/A</v>
      </c>
      <c r="W259" s="6" t="e">
        <f>VLOOKUP($A259&amp;$B259,'Cleaned Responses'!$1:$82,MATCH(W$1,'Cleaned Responses'!$1:$1,0),FALSE)</f>
        <v>#N/A</v>
      </c>
      <c r="X259" s="9" t="e">
        <f t="shared" si="49"/>
        <v>#N/A</v>
      </c>
      <c r="Y259" s="9" t="e">
        <f t="shared" si="50"/>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51"/>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52">BE259*AF259</f>
        <v>#N/A</v>
      </c>
      <c r="BI259" t="e">
        <f t="shared" ref="BI259:BI322" si="53">BF259*AF259</f>
        <v>#N/A</v>
      </c>
      <c r="BJ259" t="e">
        <f t="shared" ref="BJ259:BJ322" si="54">BG259*AF259</f>
        <v>#N/A</v>
      </c>
    </row>
    <row r="260" spans="1:62"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44"/>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45"/>
        <v>#N/A</v>
      </c>
      <c r="O260" s="8" t="e">
        <f t="shared" si="46"/>
        <v>#N/A</v>
      </c>
      <c r="P260" s="8" t="e">
        <f t="shared" si="47"/>
        <v>#N/A</v>
      </c>
      <c r="Q260" s="6"/>
      <c r="R260" s="6"/>
      <c r="S260" s="6"/>
      <c r="T260" s="6"/>
      <c r="U260" s="8" t="e">
        <f t="shared" si="48"/>
        <v>#N/A</v>
      </c>
      <c r="V260" s="6" t="e">
        <f>VLOOKUP($A260&amp;$B260,'Cleaned Responses'!$1:$82,MATCH(V$1,'Cleaned Responses'!$1:$1,0),FALSE)</f>
        <v>#N/A</v>
      </c>
      <c r="W260" s="6" t="e">
        <f>VLOOKUP($A260&amp;$B260,'Cleaned Responses'!$1:$82,MATCH(W$1,'Cleaned Responses'!$1:$1,0),FALSE)</f>
        <v>#N/A</v>
      </c>
      <c r="X260" s="9" t="e">
        <f t="shared" si="49"/>
        <v>#N/A</v>
      </c>
      <c r="Y260" s="9" t="e">
        <f t="shared" si="50"/>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51"/>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52"/>
        <v>#N/A</v>
      </c>
      <c r="BI260" t="e">
        <f t="shared" si="53"/>
        <v>#N/A</v>
      </c>
      <c r="BJ260" t="e">
        <f t="shared" si="54"/>
        <v>#N/A</v>
      </c>
    </row>
    <row r="261" spans="1:62"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44"/>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45"/>
        <v>#N/A</v>
      </c>
      <c r="O261" s="8" t="e">
        <f t="shared" si="46"/>
        <v>#N/A</v>
      </c>
      <c r="P261" s="8" t="e">
        <f t="shared" si="47"/>
        <v>#N/A</v>
      </c>
      <c r="Q261" s="6"/>
      <c r="R261" s="6"/>
      <c r="S261" s="6"/>
      <c r="T261" s="6"/>
      <c r="U261" s="8" t="e">
        <f t="shared" si="48"/>
        <v>#N/A</v>
      </c>
      <c r="V261" s="6" t="e">
        <f>VLOOKUP($A261&amp;$B261,'Cleaned Responses'!$1:$82,MATCH(V$1,'Cleaned Responses'!$1:$1,0),FALSE)</f>
        <v>#N/A</v>
      </c>
      <c r="W261" s="6" t="e">
        <f>VLOOKUP($A261&amp;$B261,'Cleaned Responses'!$1:$82,MATCH(W$1,'Cleaned Responses'!$1:$1,0),FALSE)</f>
        <v>#N/A</v>
      </c>
      <c r="X261" s="9" t="e">
        <f t="shared" si="49"/>
        <v>#N/A</v>
      </c>
      <c r="Y261" s="9" t="e">
        <f t="shared" si="50"/>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51"/>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52"/>
        <v>#N/A</v>
      </c>
      <c r="BI261" t="e">
        <f t="shared" si="53"/>
        <v>#N/A</v>
      </c>
      <c r="BJ261" t="e">
        <f t="shared" si="54"/>
        <v>#N/A</v>
      </c>
    </row>
    <row r="262" spans="1:62"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44"/>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45"/>
        <v>#N/A</v>
      </c>
      <c r="O262" s="8" t="e">
        <f t="shared" si="46"/>
        <v>#N/A</v>
      </c>
      <c r="P262" s="8" t="e">
        <f t="shared" si="47"/>
        <v>#N/A</v>
      </c>
      <c r="Q262" s="6"/>
      <c r="R262" s="6"/>
      <c r="S262" s="6"/>
      <c r="T262" s="6"/>
      <c r="U262" s="8" t="e">
        <f t="shared" si="48"/>
        <v>#N/A</v>
      </c>
      <c r="V262" s="6" t="e">
        <f>VLOOKUP($A262&amp;$B262,'Cleaned Responses'!$1:$82,MATCH(V$1,'Cleaned Responses'!$1:$1,0),FALSE)</f>
        <v>#N/A</v>
      </c>
      <c r="W262" s="6" t="e">
        <f>VLOOKUP($A262&amp;$B262,'Cleaned Responses'!$1:$82,MATCH(W$1,'Cleaned Responses'!$1:$1,0),FALSE)</f>
        <v>#N/A</v>
      </c>
      <c r="X262" s="9" t="e">
        <f t="shared" si="49"/>
        <v>#N/A</v>
      </c>
      <c r="Y262" s="9" t="e">
        <f t="shared" si="50"/>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51"/>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52"/>
        <v>#N/A</v>
      </c>
      <c r="BI262" t="e">
        <f t="shared" si="53"/>
        <v>#N/A</v>
      </c>
      <c r="BJ262" t="e">
        <f t="shared" si="54"/>
        <v>#N/A</v>
      </c>
    </row>
    <row r="263" spans="1:62"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44"/>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45"/>
        <v>#N/A</v>
      </c>
      <c r="O263" s="8" t="e">
        <f t="shared" si="46"/>
        <v>#N/A</v>
      </c>
      <c r="P263" s="8" t="e">
        <f t="shared" si="47"/>
        <v>#N/A</v>
      </c>
      <c r="Q263" s="6"/>
      <c r="R263" s="6"/>
      <c r="S263" s="6"/>
      <c r="T263" s="6"/>
      <c r="U263" s="8" t="e">
        <f t="shared" si="48"/>
        <v>#N/A</v>
      </c>
      <c r="V263" s="6" t="e">
        <f>VLOOKUP($A263&amp;$B263,'Cleaned Responses'!$1:$82,MATCH(V$1,'Cleaned Responses'!$1:$1,0),FALSE)</f>
        <v>#N/A</v>
      </c>
      <c r="W263" s="6" t="e">
        <f>VLOOKUP($A263&amp;$B263,'Cleaned Responses'!$1:$82,MATCH(W$1,'Cleaned Responses'!$1:$1,0),FALSE)</f>
        <v>#N/A</v>
      </c>
      <c r="X263" s="9" t="e">
        <f t="shared" si="49"/>
        <v>#N/A</v>
      </c>
      <c r="Y263" s="9" t="e">
        <f t="shared" si="50"/>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51"/>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52"/>
        <v>#N/A</v>
      </c>
      <c r="BI263" t="e">
        <f t="shared" si="53"/>
        <v>#N/A</v>
      </c>
      <c r="BJ263" t="e">
        <f t="shared" si="54"/>
        <v>#N/A</v>
      </c>
    </row>
    <row r="264" spans="1:62"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44"/>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45"/>
        <v>#N/A</v>
      </c>
      <c r="O264" s="8" t="e">
        <f t="shared" si="46"/>
        <v>#N/A</v>
      </c>
      <c r="P264" s="8" t="e">
        <f t="shared" si="47"/>
        <v>#N/A</v>
      </c>
      <c r="Q264" s="6"/>
      <c r="R264" s="6"/>
      <c r="S264" s="6"/>
      <c r="T264" s="6"/>
      <c r="U264" s="8" t="e">
        <f t="shared" si="48"/>
        <v>#N/A</v>
      </c>
      <c r="V264" s="6" t="e">
        <f>VLOOKUP($A264&amp;$B264,'Cleaned Responses'!$1:$82,MATCH(V$1,'Cleaned Responses'!$1:$1,0),FALSE)</f>
        <v>#N/A</v>
      </c>
      <c r="W264" s="6" t="e">
        <f>VLOOKUP($A264&amp;$B264,'Cleaned Responses'!$1:$82,MATCH(W$1,'Cleaned Responses'!$1:$1,0),FALSE)</f>
        <v>#N/A</v>
      </c>
      <c r="X264" s="9" t="e">
        <f t="shared" si="49"/>
        <v>#N/A</v>
      </c>
      <c r="Y264" s="9" t="e">
        <f t="shared" si="50"/>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51"/>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52"/>
        <v>#N/A</v>
      </c>
      <c r="BI264" t="e">
        <f t="shared" si="53"/>
        <v>#N/A</v>
      </c>
      <c r="BJ264" t="e">
        <f t="shared" si="54"/>
        <v>#N/A</v>
      </c>
    </row>
    <row r="265" spans="1:62"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44"/>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45"/>
        <v>#N/A</v>
      </c>
      <c r="O265" s="8" t="e">
        <f t="shared" si="46"/>
        <v>#N/A</v>
      </c>
      <c r="P265" s="8" t="e">
        <f t="shared" si="47"/>
        <v>#N/A</v>
      </c>
      <c r="Q265" s="6"/>
      <c r="R265" s="6"/>
      <c r="S265" s="6"/>
      <c r="T265" s="6"/>
      <c r="U265" s="8" t="e">
        <f t="shared" si="48"/>
        <v>#N/A</v>
      </c>
      <c r="V265" s="6" t="e">
        <f>VLOOKUP($A265&amp;$B265,'Cleaned Responses'!$1:$82,MATCH(V$1,'Cleaned Responses'!$1:$1,0),FALSE)</f>
        <v>#N/A</v>
      </c>
      <c r="W265" s="6" t="e">
        <f>VLOOKUP($A265&amp;$B265,'Cleaned Responses'!$1:$82,MATCH(W$1,'Cleaned Responses'!$1:$1,0),FALSE)</f>
        <v>#N/A</v>
      </c>
      <c r="X265" s="9" t="e">
        <f t="shared" si="49"/>
        <v>#N/A</v>
      </c>
      <c r="Y265" s="9" t="e">
        <f t="shared" si="50"/>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51"/>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52"/>
        <v>#N/A</v>
      </c>
      <c r="BI265" t="e">
        <f t="shared" si="53"/>
        <v>#N/A</v>
      </c>
      <c r="BJ265" t="e">
        <f t="shared" si="54"/>
        <v>#N/A</v>
      </c>
    </row>
    <row r="266" spans="1:62"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44"/>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45"/>
        <v>#N/A</v>
      </c>
      <c r="O266" s="8" t="e">
        <f t="shared" si="46"/>
        <v>#N/A</v>
      </c>
      <c r="P266" s="8" t="e">
        <f t="shared" si="47"/>
        <v>#N/A</v>
      </c>
      <c r="Q266" s="6"/>
      <c r="R266" s="6"/>
      <c r="S266" s="6"/>
      <c r="T266" s="6"/>
      <c r="U266" s="8" t="e">
        <f t="shared" si="48"/>
        <v>#N/A</v>
      </c>
      <c r="V266" s="6" t="e">
        <f>VLOOKUP($A266&amp;$B266,'Cleaned Responses'!$1:$82,MATCH(V$1,'Cleaned Responses'!$1:$1,0),FALSE)</f>
        <v>#N/A</v>
      </c>
      <c r="W266" s="6" t="e">
        <f>VLOOKUP($A266&amp;$B266,'Cleaned Responses'!$1:$82,MATCH(W$1,'Cleaned Responses'!$1:$1,0),FALSE)</f>
        <v>#N/A</v>
      </c>
      <c r="X266" s="9" t="e">
        <f t="shared" si="49"/>
        <v>#N/A</v>
      </c>
      <c r="Y266" s="9" t="e">
        <f t="shared" si="50"/>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51"/>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52"/>
        <v>#N/A</v>
      </c>
      <c r="BI266" t="e">
        <f t="shared" si="53"/>
        <v>#N/A</v>
      </c>
      <c r="BJ266" t="e">
        <f t="shared" si="54"/>
        <v>#N/A</v>
      </c>
    </row>
    <row r="267" spans="1:62"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44"/>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45"/>
        <v>#N/A</v>
      </c>
      <c r="O267" s="8" t="e">
        <f t="shared" si="46"/>
        <v>#N/A</v>
      </c>
      <c r="P267" s="8" t="e">
        <f t="shared" si="47"/>
        <v>#N/A</v>
      </c>
      <c r="Q267" s="6"/>
      <c r="R267" s="6"/>
      <c r="S267" s="6"/>
      <c r="T267" s="6"/>
      <c r="U267" s="8" t="e">
        <f t="shared" si="48"/>
        <v>#N/A</v>
      </c>
      <c r="V267" s="6" t="e">
        <f>VLOOKUP($A267&amp;$B267,'Cleaned Responses'!$1:$82,MATCH(V$1,'Cleaned Responses'!$1:$1,0),FALSE)</f>
        <v>#N/A</v>
      </c>
      <c r="W267" s="6" t="e">
        <f>VLOOKUP($A267&amp;$B267,'Cleaned Responses'!$1:$82,MATCH(W$1,'Cleaned Responses'!$1:$1,0),FALSE)</f>
        <v>#N/A</v>
      </c>
      <c r="X267" s="9" t="e">
        <f t="shared" si="49"/>
        <v>#N/A</v>
      </c>
      <c r="Y267" s="9" t="e">
        <f t="shared" si="50"/>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51"/>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52"/>
        <v>#N/A</v>
      </c>
      <c r="BI267" t="e">
        <f t="shared" si="53"/>
        <v>#N/A</v>
      </c>
      <c r="BJ267" t="e">
        <f t="shared" si="54"/>
        <v>#N/A</v>
      </c>
    </row>
    <row r="268" spans="1:62"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44"/>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45"/>
        <v>#N/A</v>
      </c>
      <c r="O268" s="8" t="e">
        <f t="shared" si="46"/>
        <v>#N/A</v>
      </c>
      <c r="P268" s="8" t="e">
        <f t="shared" si="47"/>
        <v>#N/A</v>
      </c>
      <c r="Q268" s="6"/>
      <c r="R268" s="6"/>
      <c r="S268" s="6"/>
      <c r="T268" s="6"/>
      <c r="U268" s="8" t="e">
        <f t="shared" si="48"/>
        <v>#N/A</v>
      </c>
      <c r="V268" s="6" t="e">
        <f>VLOOKUP($A268&amp;$B268,'Cleaned Responses'!$1:$82,MATCH(V$1,'Cleaned Responses'!$1:$1,0),FALSE)</f>
        <v>#N/A</v>
      </c>
      <c r="W268" s="6" t="e">
        <f>VLOOKUP($A268&amp;$B268,'Cleaned Responses'!$1:$82,MATCH(W$1,'Cleaned Responses'!$1:$1,0),FALSE)</f>
        <v>#N/A</v>
      </c>
      <c r="X268" s="9" t="e">
        <f t="shared" si="49"/>
        <v>#N/A</v>
      </c>
      <c r="Y268" s="9" t="e">
        <f t="shared" si="50"/>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51"/>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52"/>
        <v>#N/A</v>
      </c>
      <c r="BI268" t="e">
        <f t="shared" si="53"/>
        <v>#N/A</v>
      </c>
      <c r="BJ268" t="e">
        <f t="shared" si="54"/>
        <v>#N/A</v>
      </c>
    </row>
    <row r="269" spans="1:62"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44"/>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45"/>
        <v>#N/A</v>
      </c>
      <c r="O269" s="8" t="e">
        <f t="shared" si="46"/>
        <v>#N/A</v>
      </c>
      <c r="P269" s="8" t="e">
        <f t="shared" si="47"/>
        <v>#N/A</v>
      </c>
      <c r="Q269" s="6"/>
      <c r="R269" s="6"/>
      <c r="S269" s="6"/>
      <c r="T269" s="6"/>
      <c r="U269" s="8" t="e">
        <f t="shared" si="48"/>
        <v>#N/A</v>
      </c>
      <c r="V269" s="6" t="e">
        <f>VLOOKUP($A269&amp;$B269,'Cleaned Responses'!$1:$82,MATCH(V$1,'Cleaned Responses'!$1:$1,0),FALSE)</f>
        <v>#N/A</v>
      </c>
      <c r="W269" s="6" t="e">
        <f>VLOOKUP($A269&amp;$B269,'Cleaned Responses'!$1:$82,MATCH(W$1,'Cleaned Responses'!$1:$1,0),FALSE)</f>
        <v>#N/A</v>
      </c>
      <c r="X269" s="9" t="e">
        <f t="shared" si="49"/>
        <v>#N/A</v>
      </c>
      <c r="Y269" s="9" t="e">
        <f t="shared" si="50"/>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51"/>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52"/>
        <v>#N/A</v>
      </c>
      <c r="BI269" t="e">
        <f t="shared" si="53"/>
        <v>#N/A</v>
      </c>
      <c r="BJ269" t="e">
        <f t="shared" si="54"/>
        <v>#N/A</v>
      </c>
    </row>
    <row r="270" spans="1:62"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44"/>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45"/>
        <v>#N/A</v>
      </c>
      <c r="O270" s="8" t="e">
        <f t="shared" si="46"/>
        <v>#N/A</v>
      </c>
      <c r="P270" s="8" t="e">
        <f t="shared" si="47"/>
        <v>#N/A</v>
      </c>
      <c r="Q270" s="6"/>
      <c r="R270" s="6"/>
      <c r="S270" s="6"/>
      <c r="T270" s="6"/>
      <c r="U270" s="8" t="e">
        <f t="shared" si="48"/>
        <v>#N/A</v>
      </c>
      <c r="V270" s="6" t="e">
        <f>VLOOKUP($A270&amp;$B270,'Cleaned Responses'!$1:$82,MATCH(V$1,'Cleaned Responses'!$1:$1,0),FALSE)</f>
        <v>#N/A</v>
      </c>
      <c r="W270" s="6" t="e">
        <f>VLOOKUP($A270&amp;$B270,'Cleaned Responses'!$1:$82,MATCH(W$1,'Cleaned Responses'!$1:$1,0),FALSE)</f>
        <v>#N/A</v>
      </c>
      <c r="X270" s="9" t="e">
        <f t="shared" si="49"/>
        <v>#N/A</v>
      </c>
      <c r="Y270" s="9" t="e">
        <f t="shared" si="50"/>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51"/>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52"/>
        <v>#N/A</v>
      </c>
      <c r="BI270" t="e">
        <f t="shared" si="53"/>
        <v>#N/A</v>
      </c>
      <c r="BJ270" t="e">
        <f t="shared" si="54"/>
        <v>#N/A</v>
      </c>
    </row>
    <row r="271" spans="1:62"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44"/>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45"/>
        <v>#N/A</v>
      </c>
      <c r="O271" s="8" t="e">
        <f t="shared" si="46"/>
        <v>#N/A</v>
      </c>
      <c r="P271" s="8" t="e">
        <f t="shared" si="47"/>
        <v>#N/A</v>
      </c>
      <c r="Q271" s="6"/>
      <c r="R271" s="6"/>
      <c r="S271" s="6"/>
      <c r="T271" s="6"/>
      <c r="U271" s="8" t="e">
        <f t="shared" si="48"/>
        <v>#N/A</v>
      </c>
      <c r="V271" s="6" t="e">
        <f>VLOOKUP($A271&amp;$B271,'Cleaned Responses'!$1:$82,MATCH(V$1,'Cleaned Responses'!$1:$1,0),FALSE)</f>
        <v>#N/A</v>
      </c>
      <c r="W271" s="6" t="e">
        <f>VLOOKUP($A271&amp;$B271,'Cleaned Responses'!$1:$82,MATCH(W$1,'Cleaned Responses'!$1:$1,0),FALSE)</f>
        <v>#N/A</v>
      </c>
      <c r="X271" s="9" t="e">
        <f t="shared" si="49"/>
        <v>#N/A</v>
      </c>
      <c r="Y271" s="9" t="e">
        <f t="shared" si="50"/>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51"/>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52"/>
        <v>#N/A</v>
      </c>
      <c r="BI271" t="e">
        <f t="shared" si="53"/>
        <v>#N/A</v>
      </c>
      <c r="BJ271" t="e">
        <f t="shared" si="54"/>
        <v>#N/A</v>
      </c>
    </row>
    <row r="272" spans="1:62"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44"/>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45"/>
        <v>#N/A</v>
      </c>
      <c r="O272" s="8" t="e">
        <f t="shared" si="46"/>
        <v>#N/A</v>
      </c>
      <c r="P272" s="8" t="e">
        <f t="shared" si="47"/>
        <v>#N/A</v>
      </c>
      <c r="Q272" s="6"/>
      <c r="R272" s="6"/>
      <c r="S272" s="6"/>
      <c r="T272" s="6"/>
      <c r="U272" s="8" t="e">
        <f t="shared" si="48"/>
        <v>#N/A</v>
      </c>
      <c r="V272" s="6" t="e">
        <f>VLOOKUP($A272&amp;$B272,'Cleaned Responses'!$1:$82,MATCH(V$1,'Cleaned Responses'!$1:$1,0),FALSE)</f>
        <v>#N/A</v>
      </c>
      <c r="W272" s="6" t="e">
        <f>VLOOKUP($A272&amp;$B272,'Cleaned Responses'!$1:$82,MATCH(W$1,'Cleaned Responses'!$1:$1,0),FALSE)</f>
        <v>#N/A</v>
      </c>
      <c r="X272" s="9" t="e">
        <f t="shared" si="49"/>
        <v>#N/A</v>
      </c>
      <c r="Y272" s="9" t="e">
        <f t="shared" si="50"/>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51"/>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52"/>
        <v>#N/A</v>
      </c>
      <c r="BI272" t="e">
        <f t="shared" si="53"/>
        <v>#N/A</v>
      </c>
      <c r="BJ272" t="e">
        <f t="shared" si="54"/>
        <v>#N/A</v>
      </c>
    </row>
    <row r="273" spans="1:62"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44"/>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45"/>
        <v>#N/A</v>
      </c>
      <c r="O273" s="8" t="e">
        <f t="shared" si="46"/>
        <v>#N/A</v>
      </c>
      <c r="P273" s="8" t="e">
        <f t="shared" si="47"/>
        <v>#N/A</v>
      </c>
      <c r="Q273" s="6"/>
      <c r="R273" s="6"/>
      <c r="S273" s="6"/>
      <c r="T273" s="6"/>
      <c r="U273" s="8" t="e">
        <f t="shared" si="48"/>
        <v>#N/A</v>
      </c>
      <c r="V273" s="6" t="e">
        <f>VLOOKUP($A273&amp;$B273,'Cleaned Responses'!$1:$82,MATCH(V$1,'Cleaned Responses'!$1:$1,0),FALSE)</f>
        <v>#N/A</v>
      </c>
      <c r="W273" s="6" t="e">
        <f>VLOOKUP($A273&amp;$B273,'Cleaned Responses'!$1:$82,MATCH(W$1,'Cleaned Responses'!$1:$1,0),FALSE)</f>
        <v>#N/A</v>
      </c>
      <c r="X273" s="9" t="e">
        <f t="shared" si="49"/>
        <v>#N/A</v>
      </c>
      <c r="Y273" s="9" t="e">
        <f t="shared" si="50"/>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51"/>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52"/>
        <v>#N/A</v>
      </c>
      <c r="BI273" t="e">
        <f t="shared" si="53"/>
        <v>#N/A</v>
      </c>
      <c r="BJ273" t="e">
        <f t="shared" si="54"/>
        <v>#N/A</v>
      </c>
    </row>
    <row r="274" spans="1:62"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44"/>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45"/>
        <v>#N/A</v>
      </c>
      <c r="O274" s="8" t="e">
        <f t="shared" si="46"/>
        <v>#N/A</v>
      </c>
      <c r="P274" s="8" t="e">
        <f t="shared" si="47"/>
        <v>#N/A</v>
      </c>
      <c r="Q274" s="6"/>
      <c r="R274" s="6"/>
      <c r="S274" s="6"/>
      <c r="T274" s="6"/>
      <c r="U274" s="8" t="e">
        <f t="shared" si="48"/>
        <v>#N/A</v>
      </c>
      <c r="V274" s="6" t="e">
        <f>VLOOKUP($A274&amp;$B274,'Cleaned Responses'!$1:$82,MATCH(V$1,'Cleaned Responses'!$1:$1,0),FALSE)</f>
        <v>#N/A</v>
      </c>
      <c r="W274" s="6" t="e">
        <f>VLOOKUP($A274&amp;$B274,'Cleaned Responses'!$1:$82,MATCH(W$1,'Cleaned Responses'!$1:$1,0),FALSE)</f>
        <v>#N/A</v>
      </c>
      <c r="X274" s="9" t="e">
        <f t="shared" si="49"/>
        <v>#N/A</v>
      </c>
      <c r="Y274" s="9" t="e">
        <f t="shared" si="50"/>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51"/>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52"/>
        <v>#N/A</v>
      </c>
      <c r="BI274" t="e">
        <f t="shared" si="53"/>
        <v>#N/A</v>
      </c>
      <c r="BJ274" t="e">
        <f t="shared" si="54"/>
        <v>#N/A</v>
      </c>
    </row>
    <row r="275" spans="1:62"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55">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56">V275/AE275</f>
        <v>#N/A</v>
      </c>
      <c r="O275" s="8" t="e">
        <f t="shared" ref="O275:O338" si="57">W275/AE275</f>
        <v>#N/A</v>
      </c>
      <c r="P275" s="8" t="e">
        <f t="shared" ref="P275:P338" si="58">Z275/AE275</f>
        <v>#N/A</v>
      </c>
      <c r="Q275" s="6"/>
      <c r="R275" s="6"/>
      <c r="S275" s="6"/>
      <c r="T275" s="6"/>
      <c r="U275" s="8" t="e">
        <f t="shared" ref="U275:U338" si="59">SUM(N275:T275)</f>
        <v>#N/A</v>
      </c>
      <c r="V275" s="6" t="e">
        <f>VLOOKUP($A275&amp;$B275,'Cleaned Responses'!$1:$82,MATCH(V$1,'Cleaned Responses'!$1:$1,0),FALSE)</f>
        <v>#N/A</v>
      </c>
      <c r="W275" s="6" t="e">
        <f>VLOOKUP($A275&amp;$B275,'Cleaned Responses'!$1:$82,MATCH(W$1,'Cleaned Responses'!$1:$1,0),FALSE)</f>
        <v>#N/A</v>
      </c>
      <c r="X275" s="9" t="e">
        <f t="shared" ref="X275:X338" si="60">W275-Y275</f>
        <v>#N/A</v>
      </c>
      <c r="Y275" s="9" t="e">
        <f t="shared" ref="Y275:Y338" si="61">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62">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52"/>
        <v>#N/A</v>
      </c>
      <c r="BI275" t="e">
        <f t="shared" si="53"/>
        <v>#N/A</v>
      </c>
      <c r="BJ275" t="e">
        <f t="shared" si="54"/>
        <v>#N/A</v>
      </c>
    </row>
    <row r="276" spans="1:62"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55"/>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56"/>
        <v>#N/A</v>
      </c>
      <c r="O276" s="8" t="e">
        <f t="shared" si="57"/>
        <v>#N/A</v>
      </c>
      <c r="P276" s="8" t="e">
        <f t="shared" si="58"/>
        <v>#N/A</v>
      </c>
      <c r="Q276" s="6"/>
      <c r="R276" s="6"/>
      <c r="S276" s="6"/>
      <c r="T276" s="6"/>
      <c r="U276" s="8" t="e">
        <f t="shared" si="59"/>
        <v>#N/A</v>
      </c>
      <c r="V276" s="6" t="e">
        <f>VLOOKUP($A276&amp;$B276,'Cleaned Responses'!$1:$82,MATCH(V$1,'Cleaned Responses'!$1:$1,0),FALSE)</f>
        <v>#N/A</v>
      </c>
      <c r="W276" s="6" t="e">
        <f>VLOOKUP($A276&amp;$B276,'Cleaned Responses'!$1:$82,MATCH(W$1,'Cleaned Responses'!$1:$1,0),FALSE)</f>
        <v>#N/A</v>
      </c>
      <c r="X276" s="9" t="e">
        <f t="shared" si="60"/>
        <v>#N/A</v>
      </c>
      <c r="Y276" s="9" t="e">
        <f t="shared" si="61"/>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62"/>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52"/>
        <v>#N/A</v>
      </c>
      <c r="BI276" t="e">
        <f t="shared" si="53"/>
        <v>#N/A</v>
      </c>
      <c r="BJ276" t="e">
        <f t="shared" si="54"/>
        <v>#N/A</v>
      </c>
    </row>
    <row r="277" spans="1:62"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55"/>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56"/>
        <v>#N/A</v>
      </c>
      <c r="O277" s="8" t="e">
        <f t="shared" si="57"/>
        <v>#N/A</v>
      </c>
      <c r="P277" s="8" t="e">
        <f t="shared" si="58"/>
        <v>#N/A</v>
      </c>
      <c r="Q277" s="6"/>
      <c r="R277" s="6"/>
      <c r="S277" s="6"/>
      <c r="T277" s="6"/>
      <c r="U277" s="8" t="e">
        <f t="shared" si="59"/>
        <v>#N/A</v>
      </c>
      <c r="V277" s="6" t="e">
        <f>VLOOKUP($A277&amp;$B277,'Cleaned Responses'!$1:$82,MATCH(V$1,'Cleaned Responses'!$1:$1,0),FALSE)</f>
        <v>#N/A</v>
      </c>
      <c r="W277" s="6" t="e">
        <f>VLOOKUP($A277&amp;$B277,'Cleaned Responses'!$1:$82,MATCH(W$1,'Cleaned Responses'!$1:$1,0),FALSE)</f>
        <v>#N/A</v>
      </c>
      <c r="X277" s="9" t="e">
        <f t="shared" si="60"/>
        <v>#N/A</v>
      </c>
      <c r="Y277" s="9" t="e">
        <f t="shared" si="61"/>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62"/>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52"/>
        <v>#N/A</v>
      </c>
      <c r="BI277" t="e">
        <f t="shared" si="53"/>
        <v>#N/A</v>
      </c>
      <c r="BJ277" t="e">
        <f t="shared" si="54"/>
        <v>#N/A</v>
      </c>
    </row>
    <row r="278" spans="1:62"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55"/>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56"/>
        <v>#N/A</v>
      </c>
      <c r="O278" s="8" t="e">
        <f t="shared" si="57"/>
        <v>#N/A</v>
      </c>
      <c r="P278" s="8" t="e">
        <f t="shared" si="58"/>
        <v>#N/A</v>
      </c>
      <c r="Q278" s="6"/>
      <c r="R278" s="6"/>
      <c r="S278" s="6"/>
      <c r="T278" s="6"/>
      <c r="U278" s="8" t="e">
        <f t="shared" si="59"/>
        <v>#N/A</v>
      </c>
      <c r="V278" s="6" t="e">
        <f>VLOOKUP($A278&amp;$B278,'Cleaned Responses'!$1:$82,MATCH(V$1,'Cleaned Responses'!$1:$1,0),FALSE)</f>
        <v>#N/A</v>
      </c>
      <c r="W278" s="6" t="e">
        <f>VLOOKUP($A278&amp;$B278,'Cleaned Responses'!$1:$82,MATCH(W$1,'Cleaned Responses'!$1:$1,0),FALSE)</f>
        <v>#N/A</v>
      </c>
      <c r="X278" s="9" t="e">
        <f t="shared" si="60"/>
        <v>#N/A</v>
      </c>
      <c r="Y278" s="9" t="e">
        <f t="shared" si="61"/>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62"/>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52"/>
        <v>#N/A</v>
      </c>
      <c r="BI278" t="e">
        <f t="shared" si="53"/>
        <v>#N/A</v>
      </c>
      <c r="BJ278" t="e">
        <f t="shared" si="54"/>
        <v>#N/A</v>
      </c>
    </row>
    <row r="279" spans="1:62"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55"/>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56"/>
        <v>#N/A</v>
      </c>
      <c r="O279" s="8" t="e">
        <f t="shared" si="57"/>
        <v>#N/A</v>
      </c>
      <c r="P279" s="8" t="e">
        <f t="shared" si="58"/>
        <v>#N/A</v>
      </c>
      <c r="Q279" s="6"/>
      <c r="R279" s="6"/>
      <c r="S279" s="6"/>
      <c r="T279" s="6"/>
      <c r="U279" s="8" t="e">
        <f t="shared" si="59"/>
        <v>#N/A</v>
      </c>
      <c r="V279" s="6" t="e">
        <f>VLOOKUP($A279&amp;$B279,'Cleaned Responses'!$1:$82,MATCH(V$1,'Cleaned Responses'!$1:$1,0),FALSE)</f>
        <v>#N/A</v>
      </c>
      <c r="W279" s="6" t="e">
        <f>VLOOKUP($A279&amp;$B279,'Cleaned Responses'!$1:$82,MATCH(W$1,'Cleaned Responses'!$1:$1,0),FALSE)</f>
        <v>#N/A</v>
      </c>
      <c r="X279" s="9" t="e">
        <f t="shared" si="60"/>
        <v>#N/A</v>
      </c>
      <c r="Y279" s="9" t="e">
        <f t="shared" si="61"/>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62"/>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52"/>
        <v>#N/A</v>
      </c>
      <c r="BI279" t="e">
        <f t="shared" si="53"/>
        <v>#N/A</v>
      </c>
      <c r="BJ279" t="e">
        <f t="shared" si="54"/>
        <v>#N/A</v>
      </c>
    </row>
    <row r="280" spans="1:62"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55"/>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56"/>
        <v>#N/A</v>
      </c>
      <c r="O280" s="8" t="e">
        <f t="shared" si="57"/>
        <v>#N/A</v>
      </c>
      <c r="P280" s="8" t="e">
        <f t="shared" si="58"/>
        <v>#N/A</v>
      </c>
      <c r="Q280" s="6"/>
      <c r="R280" s="6"/>
      <c r="S280" s="6"/>
      <c r="T280" s="6"/>
      <c r="U280" s="8" t="e">
        <f t="shared" si="59"/>
        <v>#N/A</v>
      </c>
      <c r="V280" s="6" t="e">
        <f>VLOOKUP($A280&amp;$B280,'Cleaned Responses'!$1:$82,MATCH(V$1,'Cleaned Responses'!$1:$1,0),FALSE)</f>
        <v>#N/A</v>
      </c>
      <c r="W280" s="6" t="e">
        <f>VLOOKUP($A280&amp;$B280,'Cleaned Responses'!$1:$82,MATCH(W$1,'Cleaned Responses'!$1:$1,0),FALSE)</f>
        <v>#N/A</v>
      </c>
      <c r="X280" s="9" t="e">
        <f t="shared" si="60"/>
        <v>#N/A</v>
      </c>
      <c r="Y280" s="9" t="e">
        <f t="shared" si="61"/>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62"/>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52"/>
        <v>#N/A</v>
      </c>
      <c r="BI280" t="e">
        <f t="shared" si="53"/>
        <v>#N/A</v>
      </c>
      <c r="BJ280" t="e">
        <f t="shared" si="54"/>
        <v>#N/A</v>
      </c>
    </row>
    <row r="281" spans="1:62"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55"/>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56"/>
        <v>#N/A</v>
      </c>
      <c r="O281" s="8" t="e">
        <f t="shared" si="57"/>
        <v>#N/A</v>
      </c>
      <c r="P281" s="8" t="e">
        <f t="shared" si="58"/>
        <v>#N/A</v>
      </c>
      <c r="Q281" s="6"/>
      <c r="R281" s="6"/>
      <c r="S281" s="6"/>
      <c r="T281" s="6"/>
      <c r="U281" s="8" t="e">
        <f t="shared" si="59"/>
        <v>#N/A</v>
      </c>
      <c r="V281" s="6" t="e">
        <f>VLOOKUP($A281&amp;$B281,'Cleaned Responses'!$1:$82,MATCH(V$1,'Cleaned Responses'!$1:$1,0),FALSE)</f>
        <v>#N/A</v>
      </c>
      <c r="W281" s="6" t="e">
        <f>VLOOKUP($A281&amp;$B281,'Cleaned Responses'!$1:$82,MATCH(W$1,'Cleaned Responses'!$1:$1,0),FALSE)</f>
        <v>#N/A</v>
      </c>
      <c r="X281" s="9" t="e">
        <f t="shared" si="60"/>
        <v>#N/A</v>
      </c>
      <c r="Y281" s="9" t="e">
        <f t="shared" si="61"/>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62"/>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52"/>
        <v>#N/A</v>
      </c>
      <c r="BI281" t="e">
        <f t="shared" si="53"/>
        <v>#N/A</v>
      </c>
      <c r="BJ281" t="e">
        <f t="shared" si="54"/>
        <v>#N/A</v>
      </c>
    </row>
    <row r="282" spans="1:62"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55"/>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56"/>
        <v>#N/A</v>
      </c>
      <c r="O282" s="8" t="e">
        <f t="shared" si="57"/>
        <v>#N/A</v>
      </c>
      <c r="P282" s="8" t="e">
        <f t="shared" si="58"/>
        <v>#N/A</v>
      </c>
      <c r="Q282" s="6"/>
      <c r="R282" s="6"/>
      <c r="S282" s="6"/>
      <c r="T282" s="6"/>
      <c r="U282" s="8" t="e">
        <f t="shared" si="59"/>
        <v>#N/A</v>
      </c>
      <c r="V282" s="6" t="e">
        <f>VLOOKUP($A282&amp;$B282,'Cleaned Responses'!$1:$82,MATCH(V$1,'Cleaned Responses'!$1:$1,0),FALSE)</f>
        <v>#N/A</v>
      </c>
      <c r="W282" s="6" t="e">
        <f>VLOOKUP($A282&amp;$B282,'Cleaned Responses'!$1:$82,MATCH(W$1,'Cleaned Responses'!$1:$1,0),FALSE)</f>
        <v>#N/A</v>
      </c>
      <c r="X282" s="9" t="e">
        <f t="shared" si="60"/>
        <v>#N/A</v>
      </c>
      <c r="Y282" s="9" t="e">
        <f t="shared" si="61"/>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62"/>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52"/>
        <v>#N/A</v>
      </c>
      <c r="BI282" t="e">
        <f t="shared" si="53"/>
        <v>#N/A</v>
      </c>
      <c r="BJ282" t="e">
        <f t="shared" si="54"/>
        <v>#N/A</v>
      </c>
    </row>
    <row r="283" spans="1:62"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55"/>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56"/>
        <v>#N/A</v>
      </c>
      <c r="O283" s="8" t="e">
        <f t="shared" si="57"/>
        <v>#N/A</v>
      </c>
      <c r="P283" s="8" t="e">
        <f t="shared" si="58"/>
        <v>#N/A</v>
      </c>
      <c r="Q283" s="6"/>
      <c r="R283" s="6"/>
      <c r="S283" s="6"/>
      <c r="T283" s="6"/>
      <c r="U283" s="8" t="e">
        <f t="shared" si="59"/>
        <v>#N/A</v>
      </c>
      <c r="V283" s="6" t="e">
        <f>VLOOKUP($A283&amp;$B283,'Cleaned Responses'!$1:$82,MATCH(V$1,'Cleaned Responses'!$1:$1,0),FALSE)</f>
        <v>#N/A</v>
      </c>
      <c r="W283" s="6" t="e">
        <f>VLOOKUP($A283&amp;$B283,'Cleaned Responses'!$1:$82,MATCH(W$1,'Cleaned Responses'!$1:$1,0),FALSE)</f>
        <v>#N/A</v>
      </c>
      <c r="X283" s="9" t="e">
        <f t="shared" si="60"/>
        <v>#N/A</v>
      </c>
      <c r="Y283" s="9" t="e">
        <f t="shared" si="61"/>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62"/>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52"/>
        <v>#N/A</v>
      </c>
      <c r="BI283" t="e">
        <f t="shared" si="53"/>
        <v>#N/A</v>
      </c>
      <c r="BJ283" t="e">
        <f t="shared" si="54"/>
        <v>#N/A</v>
      </c>
    </row>
    <row r="284" spans="1:62"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55"/>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56"/>
        <v>#N/A</v>
      </c>
      <c r="O284" s="8" t="e">
        <f t="shared" si="57"/>
        <v>#N/A</v>
      </c>
      <c r="P284" s="8" t="e">
        <f t="shared" si="58"/>
        <v>#N/A</v>
      </c>
      <c r="Q284" s="6"/>
      <c r="R284" s="6"/>
      <c r="S284" s="6"/>
      <c r="T284" s="6"/>
      <c r="U284" s="8" t="e">
        <f t="shared" si="59"/>
        <v>#N/A</v>
      </c>
      <c r="V284" s="6" t="e">
        <f>VLOOKUP($A284&amp;$B284,'Cleaned Responses'!$1:$82,MATCH(V$1,'Cleaned Responses'!$1:$1,0),FALSE)</f>
        <v>#N/A</v>
      </c>
      <c r="W284" s="6" t="e">
        <f>VLOOKUP($A284&amp;$B284,'Cleaned Responses'!$1:$82,MATCH(W$1,'Cleaned Responses'!$1:$1,0),FALSE)</f>
        <v>#N/A</v>
      </c>
      <c r="X284" s="9" t="e">
        <f t="shared" si="60"/>
        <v>#N/A</v>
      </c>
      <c r="Y284" s="9" t="e">
        <f t="shared" si="61"/>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62"/>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52"/>
        <v>#N/A</v>
      </c>
      <c r="BI284" t="e">
        <f t="shared" si="53"/>
        <v>#N/A</v>
      </c>
      <c r="BJ284" t="e">
        <f t="shared" si="54"/>
        <v>#N/A</v>
      </c>
    </row>
    <row r="285" spans="1:62"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55"/>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56"/>
        <v>#N/A</v>
      </c>
      <c r="O285" s="8" t="e">
        <f t="shared" si="57"/>
        <v>#N/A</v>
      </c>
      <c r="P285" s="8" t="e">
        <f t="shared" si="58"/>
        <v>#N/A</v>
      </c>
      <c r="Q285" s="6"/>
      <c r="R285" s="6"/>
      <c r="S285" s="6"/>
      <c r="T285" s="6"/>
      <c r="U285" s="8" t="e">
        <f t="shared" si="59"/>
        <v>#N/A</v>
      </c>
      <c r="V285" s="6" t="e">
        <f>VLOOKUP($A285&amp;$B285,'Cleaned Responses'!$1:$82,MATCH(V$1,'Cleaned Responses'!$1:$1,0),FALSE)</f>
        <v>#N/A</v>
      </c>
      <c r="W285" s="6" t="e">
        <f>VLOOKUP($A285&amp;$B285,'Cleaned Responses'!$1:$82,MATCH(W$1,'Cleaned Responses'!$1:$1,0),FALSE)</f>
        <v>#N/A</v>
      </c>
      <c r="X285" s="9" t="e">
        <f t="shared" si="60"/>
        <v>#N/A</v>
      </c>
      <c r="Y285" s="9" t="e">
        <f t="shared" si="61"/>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62"/>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52"/>
        <v>#N/A</v>
      </c>
      <c r="BI285" t="e">
        <f t="shared" si="53"/>
        <v>#N/A</v>
      </c>
      <c r="BJ285" t="e">
        <f t="shared" si="54"/>
        <v>#N/A</v>
      </c>
    </row>
    <row r="286" spans="1:62"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55"/>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56"/>
        <v>#N/A</v>
      </c>
      <c r="O286" s="8" t="e">
        <f t="shared" si="57"/>
        <v>#N/A</v>
      </c>
      <c r="P286" s="8" t="e">
        <f t="shared" si="58"/>
        <v>#N/A</v>
      </c>
      <c r="Q286" s="6"/>
      <c r="R286" s="6"/>
      <c r="S286" s="6"/>
      <c r="T286" s="6"/>
      <c r="U286" s="8" t="e">
        <f t="shared" si="59"/>
        <v>#N/A</v>
      </c>
      <c r="V286" s="6" t="e">
        <f>VLOOKUP($A286&amp;$B286,'Cleaned Responses'!$1:$82,MATCH(V$1,'Cleaned Responses'!$1:$1,0),FALSE)</f>
        <v>#N/A</v>
      </c>
      <c r="W286" s="6" t="e">
        <f>VLOOKUP($A286&amp;$B286,'Cleaned Responses'!$1:$82,MATCH(W$1,'Cleaned Responses'!$1:$1,0),FALSE)</f>
        <v>#N/A</v>
      </c>
      <c r="X286" s="9" t="e">
        <f t="shared" si="60"/>
        <v>#N/A</v>
      </c>
      <c r="Y286" s="9" t="e">
        <f t="shared" si="61"/>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62"/>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52"/>
        <v>#N/A</v>
      </c>
      <c r="BI286" t="e">
        <f t="shared" si="53"/>
        <v>#N/A</v>
      </c>
      <c r="BJ286" t="e">
        <f t="shared" si="54"/>
        <v>#N/A</v>
      </c>
    </row>
    <row r="287" spans="1:62"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55"/>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56"/>
        <v>#N/A</v>
      </c>
      <c r="O287" s="8" t="e">
        <f t="shared" si="57"/>
        <v>#N/A</v>
      </c>
      <c r="P287" s="8" t="e">
        <f t="shared" si="58"/>
        <v>#N/A</v>
      </c>
      <c r="Q287" s="6"/>
      <c r="R287" s="6"/>
      <c r="S287" s="6"/>
      <c r="T287" s="6"/>
      <c r="U287" s="8" t="e">
        <f t="shared" si="59"/>
        <v>#N/A</v>
      </c>
      <c r="V287" s="6" t="e">
        <f>VLOOKUP($A287&amp;$B287,'Cleaned Responses'!$1:$82,MATCH(V$1,'Cleaned Responses'!$1:$1,0),FALSE)</f>
        <v>#N/A</v>
      </c>
      <c r="W287" s="6" t="e">
        <f>VLOOKUP($A287&amp;$B287,'Cleaned Responses'!$1:$82,MATCH(W$1,'Cleaned Responses'!$1:$1,0),FALSE)</f>
        <v>#N/A</v>
      </c>
      <c r="X287" s="9" t="e">
        <f t="shared" si="60"/>
        <v>#N/A</v>
      </c>
      <c r="Y287" s="9" t="e">
        <f t="shared" si="61"/>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62"/>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52"/>
        <v>#N/A</v>
      </c>
      <c r="BI287" t="e">
        <f t="shared" si="53"/>
        <v>#N/A</v>
      </c>
      <c r="BJ287" t="e">
        <f t="shared" si="54"/>
        <v>#N/A</v>
      </c>
    </row>
    <row r="288" spans="1:62"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55"/>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56"/>
        <v>#N/A</v>
      </c>
      <c r="O288" s="8" t="e">
        <f t="shared" si="57"/>
        <v>#N/A</v>
      </c>
      <c r="P288" s="8" t="e">
        <f t="shared" si="58"/>
        <v>#N/A</v>
      </c>
      <c r="Q288" s="6"/>
      <c r="R288" s="6"/>
      <c r="S288" s="6"/>
      <c r="T288" s="6"/>
      <c r="U288" s="8" t="e">
        <f t="shared" si="59"/>
        <v>#N/A</v>
      </c>
      <c r="V288" s="6" t="e">
        <f>VLOOKUP($A288&amp;$B288,'Cleaned Responses'!$1:$82,MATCH(V$1,'Cleaned Responses'!$1:$1,0),FALSE)</f>
        <v>#N/A</v>
      </c>
      <c r="W288" s="6" t="e">
        <f>VLOOKUP($A288&amp;$B288,'Cleaned Responses'!$1:$82,MATCH(W$1,'Cleaned Responses'!$1:$1,0),FALSE)</f>
        <v>#N/A</v>
      </c>
      <c r="X288" s="9" t="e">
        <f t="shared" si="60"/>
        <v>#N/A</v>
      </c>
      <c r="Y288" s="9" t="e">
        <f t="shared" si="61"/>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62"/>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52"/>
        <v>#N/A</v>
      </c>
      <c r="BI288" t="e">
        <f t="shared" si="53"/>
        <v>#N/A</v>
      </c>
      <c r="BJ288" t="e">
        <f t="shared" si="54"/>
        <v>#N/A</v>
      </c>
    </row>
    <row r="289" spans="1:62"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55"/>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56"/>
        <v>#N/A</v>
      </c>
      <c r="O289" s="8" t="e">
        <f t="shared" si="57"/>
        <v>#N/A</v>
      </c>
      <c r="P289" s="8" t="e">
        <f t="shared" si="58"/>
        <v>#N/A</v>
      </c>
      <c r="Q289" s="6"/>
      <c r="R289" s="6"/>
      <c r="S289" s="6"/>
      <c r="T289" s="6"/>
      <c r="U289" s="8" t="e">
        <f t="shared" si="59"/>
        <v>#N/A</v>
      </c>
      <c r="V289" s="6" t="e">
        <f>VLOOKUP($A289&amp;$B289,'Cleaned Responses'!$1:$82,MATCH(V$1,'Cleaned Responses'!$1:$1,0),FALSE)</f>
        <v>#N/A</v>
      </c>
      <c r="W289" s="6" t="e">
        <f>VLOOKUP($A289&amp;$B289,'Cleaned Responses'!$1:$82,MATCH(W$1,'Cleaned Responses'!$1:$1,0),FALSE)</f>
        <v>#N/A</v>
      </c>
      <c r="X289" s="9" t="e">
        <f t="shared" si="60"/>
        <v>#N/A</v>
      </c>
      <c r="Y289" s="9" t="e">
        <f t="shared" si="61"/>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62"/>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52"/>
        <v>#N/A</v>
      </c>
      <c r="BI289" t="e">
        <f t="shared" si="53"/>
        <v>#N/A</v>
      </c>
      <c r="BJ289" t="e">
        <f t="shared" si="54"/>
        <v>#N/A</v>
      </c>
    </row>
    <row r="290" spans="1:62"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55"/>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56"/>
        <v>#N/A</v>
      </c>
      <c r="O290" s="8" t="e">
        <f t="shared" si="57"/>
        <v>#N/A</v>
      </c>
      <c r="P290" s="8" t="e">
        <f t="shared" si="58"/>
        <v>#N/A</v>
      </c>
      <c r="Q290" s="6"/>
      <c r="R290" s="6"/>
      <c r="S290" s="6"/>
      <c r="T290" s="6"/>
      <c r="U290" s="8" t="e">
        <f t="shared" si="59"/>
        <v>#N/A</v>
      </c>
      <c r="V290" s="6" t="e">
        <f>VLOOKUP($A290&amp;$B290,'Cleaned Responses'!$1:$82,MATCH(V$1,'Cleaned Responses'!$1:$1,0),FALSE)</f>
        <v>#N/A</v>
      </c>
      <c r="W290" s="6" t="e">
        <f>VLOOKUP($A290&amp;$B290,'Cleaned Responses'!$1:$82,MATCH(W$1,'Cleaned Responses'!$1:$1,0),FALSE)</f>
        <v>#N/A</v>
      </c>
      <c r="X290" s="9" t="e">
        <f t="shared" si="60"/>
        <v>#N/A</v>
      </c>
      <c r="Y290" s="9" t="e">
        <f t="shared" si="61"/>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62"/>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52"/>
        <v>#N/A</v>
      </c>
      <c r="BI290" t="e">
        <f t="shared" si="53"/>
        <v>#N/A</v>
      </c>
      <c r="BJ290" t="e">
        <f t="shared" si="54"/>
        <v>#N/A</v>
      </c>
    </row>
    <row r="291" spans="1:62"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55"/>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56"/>
        <v>#N/A</v>
      </c>
      <c r="O291" s="8" t="e">
        <f t="shared" si="57"/>
        <v>#N/A</v>
      </c>
      <c r="P291" s="8" t="e">
        <f t="shared" si="58"/>
        <v>#N/A</v>
      </c>
      <c r="Q291" s="6"/>
      <c r="R291" s="6"/>
      <c r="S291" s="6"/>
      <c r="T291" s="6"/>
      <c r="U291" s="8" t="e">
        <f t="shared" si="59"/>
        <v>#N/A</v>
      </c>
      <c r="V291" s="6" t="e">
        <f>VLOOKUP($A291&amp;$B291,'Cleaned Responses'!$1:$82,MATCH(V$1,'Cleaned Responses'!$1:$1,0),FALSE)</f>
        <v>#N/A</v>
      </c>
      <c r="W291" s="6" t="e">
        <f>VLOOKUP($A291&amp;$B291,'Cleaned Responses'!$1:$82,MATCH(W$1,'Cleaned Responses'!$1:$1,0),FALSE)</f>
        <v>#N/A</v>
      </c>
      <c r="X291" s="9" t="e">
        <f t="shared" si="60"/>
        <v>#N/A</v>
      </c>
      <c r="Y291" s="9" t="e">
        <f t="shared" si="61"/>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62"/>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52"/>
        <v>#N/A</v>
      </c>
      <c r="BI291" t="e">
        <f t="shared" si="53"/>
        <v>#N/A</v>
      </c>
      <c r="BJ291" t="e">
        <f t="shared" si="54"/>
        <v>#N/A</v>
      </c>
    </row>
    <row r="292" spans="1:62"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55"/>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56"/>
        <v>#N/A</v>
      </c>
      <c r="O292" s="8" t="e">
        <f t="shared" si="57"/>
        <v>#N/A</v>
      </c>
      <c r="P292" s="8" t="e">
        <f t="shared" si="58"/>
        <v>#N/A</v>
      </c>
      <c r="Q292" s="6"/>
      <c r="R292" s="6"/>
      <c r="S292" s="6"/>
      <c r="T292" s="6"/>
      <c r="U292" s="8" t="e">
        <f t="shared" si="59"/>
        <v>#N/A</v>
      </c>
      <c r="V292" s="6" t="e">
        <f>VLOOKUP($A292&amp;$B292,'Cleaned Responses'!$1:$82,MATCH(V$1,'Cleaned Responses'!$1:$1,0),FALSE)</f>
        <v>#N/A</v>
      </c>
      <c r="W292" s="6" t="e">
        <f>VLOOKUP($A292&amp;$B292,'Cleaned Responses'!$1:$82,MATCH(W$1,'Cleaned Responses'!$1:$1,0),FALSE)</f>
        <v>#N/A</v>
      </c>
      <c r="X292" s="9" t="e">
        <f t="shared" si="60"/>
        <v>#N/A</v>
      </c>
      <c r="Y292" s="9" t="e">
        <f t="shared" si="61"/>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62"/>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52"/>
        <v>#N/A</v>
      </c>
      <c r="BI292" t="e">
        <f t="shared" si="53"/>
        <v>#N/A</v>
      </c>
      <c r="BJ292" t="e">
        <f t="shared" si="54"/>
        <v>#N/A</v>
      </c>
    </row>
    <row r="293" spans="1:62"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55"/>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56"/>
        <v>#N/A</v>
      </c>
      <c r="O293" s="8" t="e">
        <f t="shared" si="57"/>
        <v>#N/A</v>
      </c>
      <c r="P293" s="8" t="e">
        <f t="shared" si="58"/>
        <v>#N/A</v>
      </c>
      <c r="Q293" s="6"/>
      <c r="R293" s="6"/>
      <c r="S293" s="6"/>
      <c r="T293" s="6"/>
      <c r="U293" s="8" t="e">
        <f t="shared" si="59"/>
        <v>#N/A</v>
      </c>
      <c r="V293" s="6" t="e">
        <f>VLOOKUP($A293&amp;$B293,'Cleaned Responses'!$1:$82,MATCH(V$1,'Cleaned Responses'!$1:$1,0),FALSE)</f>
        <v>#N/A</v>
      </c>
      <c r="W293" s="6" t="e">
        <f>VLOOKUP($A293&amp;$B293,'Cleaned Responses'!$1:$82,MATCH(W$1,'Cleaned Responses'!$1:$1,0),FALSE)</f>
        <v>#N/A</v>
      </c>
      <c r="X293" s="9" t="e">
        <f t="shared" si="60"/>
        <v>#N/A</v>
      </c>
      <c r="Y293" s="9" t="e">
        <f t="shared" si="61"/>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62"/>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52"/>
        <v>#N/A</v>
      </c>
      <c r="BI293" t="e">
        <f t="shared" si="53"/>
        <v>#N/A</v>
      </c>
      <c r="BJ293" t="e">
        <f t="shared" si="54"/>
        <v>#N/A</v>
      </c>
    </row>
    <row r="294" spans="1:62"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55"/>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56"/>
        <v>#N/A</v>
      </c>
      <c r="O294" s="8" t="e">
        <f t="shared" si="57"/>
        <v>#N/A</v>
      </c>
      <c r="P294" s="8" t="e">
        <f t="shared" si="58"/>
        <v>#N/A</v>
      </c>
      <c r="Q294" s="6"/>
      <c r="R294" s="6"/>
      <c r="S294" s="6"/>
      <c r="T294" s="6"/>
      <c r="U294" s="8" t="e">
        <f t="shared" si="59"/>
        <v>#N/A</v>
      </c>
      <c r="V294" s="6" t="e">
        <f>VLOOKUP($A294&amp;$B294,'Cleaned Responses'!$1:$82,MATCH(V$1,'Cleaned Responses'!$1:$1,0),FALSE)</f>
        <v>#N/A</v>
      </c>
      <c r="W294" s="6" t="e">
        <f>VLOOKUP($A294&amp;$B294,'Cleaned Responses'!$1:$82,MATCH(W$1,'Cleaned Responses'!$1:$1,0),FALSE)</f>
        <v>#N/A</v>
      </c>
      <c r="X294" s="9" t="e">
        <f t="shared" si="60"/>
        <v>#N/A</v>
      </c>
      <c r="Y294" s="9" t="e">
        <f t="shared" si="61"/>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62"/>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52"/>
        <v>#N/A</v>
      </c>
      <c r="BI294" t="e">
        <f t="shared" si="53"/>
        <v>#N/A</v>
      </c>
      <c r="BJ294" t="e">
        <f t="shared" si="54"/>
        <v>#N/A</v>
      </c>
    </row>
    <row r="295" spans="1:62"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55"/>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56"/>
        <v>#N/A</v>
      </c>
      <c r="O295" s="8" t="e">
        <f t="shared" si="57"/>
        <v>#N/A</v>
      </c>
      <c r="P295" s="8" t="e">
        <f t="shared" si="58"/>
        <v>#N/A</v>
      </c>
      <c r="Q295" s="6"/>
      <c r="R295" s="6"/>
      <c r="S295" s="6"/>
      <c r="T295" s="6"/>
      <c r="U295" s="8" t="e">
        <f t="shared" si="59"/>
        <v>#N/A</v>
      </c>
      <c r="V295" s="6" t="e">
        <f>VLOOKUP($A295&amp;$B295,'Cleaned Responses'!$1:$82,MATCH(V$1,'Cleaned Responses'!$1:$1,0),FALSE)</f>
        <v>#N/A</v>
      </c>
      <c r="W295" s="6" t="e">
        <f>VLOOKUP($A295&amp;$B295,'Cleaned Responses'!$1:$82,MATCH(W$1,'Cleaned Responses'!$1:$1,0),FALSE)</f>
        <v>#N/A</v>
      </c>
      <c r="X295" s="9" t="e">
        <f t="shared" si="60"/>
        <v>#N/A</v>
      </c>
      <c r="Y295" s="9" t="e">
        <f t="shared" si="61"/>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62"/>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52"/>
        <v>#N/A</v>
      </c>
      <c r="BI295" t="e">
        <f t="shared" si="53"/>
        <v>#N/A</v>
      </c>
      <c r="BJ295" t="e">
        <f t="shared" si="54"/>
        <v>#N/A</v>
      </c>
    </row>
    <row r="296" spans="1:62"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55"/>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56"/>
        <v>#N/A</v>
      </c>
      <c r="O296" s="8" t="e">
        <f t="shared" si="57"/>
        <v>#N/A</v>
      </c>
      <c r="P296" s="8" t="e">
        <f t="shared" si="58"/>
        <v>#N/A</v>
      </c>
      <c r="Q296" s="6"/>
      <c r="R296" s="6"/>
      <c r="S296" s="6"/>
      <c r="T296" s="6"/>
      <c r="U296" s="8" t="e">
        <f t="shared" si="59"/>
        <v>#N/A</v>
      </c>
      <c r="V296" s="6" t="e">
        <f>VLOOKUP($A296&amp;$B296,'Cleaned Responses'!$1:$82,MATCH(V$1,'Cleaned Responses'!$1:$1,0),FALSE)</f>
        <v>#N/A</v>
      </c>
      <c r="W296" s="6" t="e">
        <f>VLOOKUP($A296&amp;$B296,'Cleaned Responses'!$1:$82,MATCH(W$1,'Cleaned Responses'!$1:$1,0),FALSE)</f>
        <v>#N/A</v>
      </c>
      <c r="X296" s="9" t="e">
        <f t="shared" si="60"/>
        <v>#N/A</v>
      </c>
      <c r="Y296" s="9" t="e">
        <f t="shared" si="61"/>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62"/>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52"/>
        <v>#N/A</v>
      </c>
      <c r="BI296" t="e">
        <f t="shared" si="53"/>
        <v>#N/A</v>
      </c>
      <c r="BJ296" t="e">
        <f t="shared" si="54"/>
        <v>#N/A</v>
      </c>
    </row>
    <row r="297" spans="1:62"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55"/>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56"/>
        <v>#N/A</v>
      </c>
      <c r="O297" s="8" t="e">
        <f t="shared" si="57"/>
        <v>#N/A</v>
      </c>
      <c r="P297" s="8" t="e">
        <f t="shared" si="58"/>
        <v>#N/A</v>
      </c>
      <c r="Q297" s="6"/>
      <c r="R297" s="6"/>
      <c r="S297" s="6"/>
      <c r="T297" s="6"/>
      <c r="U297" s="8" t="e">
        <f t="shared" si="59"/>
        <v>#N/A</v>
      </c>
      <c r="V297" s="6" t="e">
        <f>VLOOKUP($A297&amp;$B297,'Cleaned Responses'!$1:$82,MATCH(V$1,'Cleaned Responses'!$1:$1,0),FALSE)</f>
        <v>#N/A</v>
      </c>
      <c r="W297" s="6" t="e">
        <f>VLOOKUP($A297&amp;$B297,'Cleaned Responses'!$1:$82,MATCH(W$1,'Cleaned Responses'!$1:$1,0),FALSE)</f>
        <v>#N/A</v>
      </c>
      <c r="X297" s="9" t="e">
        <f t="shared" si="60"/>
        <v>#N/A</v>
      </c>
      <c r="Y297" s="9" t="e">
        <f t="shared" si="61"/>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62"/>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52"/>
        <v>#N/A</v>
      </c>
      <c r="BI297" t="e">
        <f t="shared" si="53"/>
        <v>#N/A</v>
      </c>
      <c r="BJ297" t="e">
        <f t="shared" si="54"/>
        <v>#N/A</v>
      </c>
    </row>
    <row r="298" spans="1:62"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55"/>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56"/>
        <v>#N/A</v>
      </c>
      <c r="O298" s="8" t="e">
        <f t="shared" si="57"/>
        <v>#N/A</v>
      </c>
      <c r="P298" s="8" t="e">
        <f t="shared" si="58"/>
        <v>#N/A</v>
      </c>
      <c r="Q298" s="6"/>
      <c r="R298" s="6"/>
      <c r="S298" s="6"/>
      <c r="T298" s="6"/>
      <c r="U298" s="8" t="e">
        <f t="shared" si="59"/>
        <v>#N/A</v>
      </c>
      <c r="V298" s="6" t="e">
        <f>VLOOKUP($A298&amp;$B298,'Cleaned Responses'!$1:$82,MATCH(V$1,'Cleaned Responses'!$1:$1,0),FALSE)</f>
        <v>#N/A</v>
      </c>
      <c r="W298" s="6" t="e">
        <f>VLOOKUP($A298&amp;$B298,'Cleaned Responses'!$1:$82,MATCH(W$1,'Cleaned Responses'!$1:$1,0),FALSE)</f>
        <v>#N/A</v>
      </c>
      <c r="X298" s="9" t="e">
        <f t="shared" si="60"/>
        <v>#N/A</v>
      </c>
      <c r="Y298" s="9" t="e">
        <f t="shared" si="61"/>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62"/>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52"/>
        <v>#N/A</v>
      </c>
      <c r="BI298" t="e">
        <f t="shared" si="53"/>
        <v>#N/A</v>
      </c>
      <c r="BJ298" t="e">
        <f t="shared" si="54"/>
        <v>#N/A</v>
      </c>
    </row>
    <row r="299" spans="1:62"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55"/>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56"/>
        <v>#N/A</v>
      </c>
      <c r="O299" s="8" t="e">
        <f t="shared" si="57"/>
        <v>#N/A</v>
      </c>
      <c r="P299" s="8" t="e">
        <f t="shared" si="58"/>
        <v>#N/A</v>
      </c>
      <c r="Q299" s="6"/>
      <c r="R299" s="6"/>
      <c r="S299" s="6"/>
      <c r="T299" s="6"/>
      <c r="U299" s="8" t="e">
        <f t="shared" si="59"/>
        <v>#N/A</v>
      </c>
      <c r="V299" s="6" t="e">
        <f>VLOOKUP($A299&amp;$B299,'Cleaned Responses'!$1:$82,MATCH(V$1,'Cleaned Responses'!$1:$1,0),FALSE)</f>
        <v>#N/A</v>
      </c>
      <c r="W299" s="6" t="e">
        <f>VLOOKUP($A299&amp;$B299,'Cleaned Responses'!$1:$82,MATCH(W$1,'Cleaned Responses'!$1:$1,0),FALSE)</f>
        <v>#N/A</v>
      </c>
      <c r="X299" s="9" t="e">
        <f t="shared" si="60"/>
        <v>#N/A</v>
      </c>
      <c r="Y299" s="9" t="e">
        <f t="shared" si="61"/>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62"/>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52"/>
        <v>#N/A</v>
      </c>
      <c r="BI299" t="e">
        <f t="shared" si="53"/>
        <v>#N/A</v>
      </c>
      <c r="BJ299" t="e">
        <f t="shared" si="54"/>
        <v>#N/A</v>
      </c>
    </row>
    <row r="300" spans="1:62"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55"/>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56"/>
        <v>#N/A</v>
      </c>
      <c r="O300" s="8" t="e">
        <f t="shared" si="57"/>
        <v>#N/A</v>
      </c>
      <c r="P300" s="8" t="e">
        <f t="shared" si="58"/>
        <v>#N/A</v>
      </c>
      <c r="Q300" s="6"/>
      <c r="R300" s="6"/>
      <c r="S300" s="6"/>
      <c r="T300" s="6"/>
      <c r="U300" s="8" t="e">
        <f t="shared" si="59"/>
        <v>#N/A</v>
      </c>
      <c r="V300" s="6" t="e">
        <f>VLOOKUP($A300&amp;$B300,'Cleaned Responses'!$1:$82,MATCH(V$1,'Cleaned Responses'!$1:$1,0),FALSE)</f>
        <v>#N/A</v>
      </c>
      <c r="W300" s="6" t="e">
        <f>VLOOKUP($A300&amp;$B300,'Cleaned Responses'!$1:$82,MATCH(W$1,'Cleaned Responses'!$1:$1,0),FALSE)</f>
        <v>#N/A</v>
      </c>
      <c r="X300" s="9" t="e">
        <f t="shared" si="60"/>
        <v>#N/A</v>
      </c>
      <c r="Y300" s="9" t="e">
        <f t="shared" si="61"/>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62"/>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52"/>
        <v>#N/A</v>
      </c>
      <c r="BI300" t="e">
        <f t="shared" si="53"/>
        <v>#N/A</v>
      </c>
      <c r="BJ300" t="e">
        <f t="shared" si="54"/>
        <v>#N/A</v>
      </c>
    </row>
    <row r="301" spans="1:62"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55"/>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56"/>
        <v>#N/A</v>
      </c>
      <c r="O301" s="8" t="e">
        <f t="shared" si="57"/>
        <v>#N/A</v>
      </c>
      <c r="P301" s="8" t="e">
        <f t="shared" si="58"/>
        <v>#N/A</v>
      </c>
      <c r="Q301" s="6"/>
      <c r="R301" s="6"/>
      <c r="S301" s="6"/>
      <c r="T301" s="6"/>
      <c r="U301" s="8" t="e">
        <f t="shared" si="59"/>
        <v>#N/A</v>
      </c>
      <c r="V301" s="6" t="e">
        <f>VLOOKUP($A301&amp;$B301,'Cleaned Responses'!$1:$82,MATCH(V$1,'Cleaned Responses'!$1:$1,0),FALSE)</f>
        <v>#N/A</v>
      </c>
      <c r="W301" s="6" t="e">
        <f>VLOOKUP($A301&amp;$B301,'Cleaned Responses'!$1:$82,MATCH(W$1,'Cleaned Responses'!$1:$1,0),FALSE)</f>
        <v>#N/A</v>
      </c>
      <c r="X301" s="9" t="e">
        <f t="shared" si="60"/>
        <v>#N/A</v>
      </c>
      <c r="Y301" s="9" t="e">
        <f t="shared" si="61"/>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62"/>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52"/>
        <v>#N/A</v>
      </c>
      <c r="BI301" t="e">
        <f t="shared" si="53"/>
        <v>#N/A</v>
      </c>
      <c r="BJ301" t="e">
        <f t="shared" si="54"/>
        <v>#N/A</v>
      </c>
    </row>
    <row r="302" spans="1:62"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55"/>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56"/>
        <v>#N/A</v>
      </c>
      <c r="O302" s="8" t="e">
        <f t="shared" si="57"/>
        <v>#N/A</v>
      </c>
      <c r="P302" s="8" t="e">
        <f t="shared" si="58"/>
        <v>#N/A</v>
      </c>
      <c r="Q302" s="6"/>
      <c r="R302" s="6"/>
      <c r="S302" s="6"/>
      <c r="T302" s="6"/>
      <c r="U302" s="8" t="e">
        <f t="shared" si="59"/>
        <v>#N/A</v>
      </c>
      <c r="V302" s="6" t="e">
        <f>VLOOKUP($A302&amp;$B302,'Cleaned Responses'!$1:$82,MATCH(V$1,'Cleaned Responses'!$1:$1,0),FALSE)</f>
        <v>#N/A</v>
      </c>
      <c r="W302" s="6" t="e">
        <f>VLOOKUP($A302&amp;$B302,'Cleaned Responses'!$1:$82,MATCH(W$1,'Cleaned Responses'!$1:$1,0),FALSE)</f>
        <v>#N/A</v>
      </c>
      <c r="X302" s="9" t="e">
        <f t="shared" si="60"/>
        <v>#N/A</v>
      </c>
      <c r="Y302" s="9" t="e">
        <f t="shared" si="61"/>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62"/>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52"/>
        <v>#N/A</v>
      </c>
      <c r="BI302" t="e">
        <f t="shared" si="53"/>
        <v>#N/A</v>
      </c>
      <c r="BJ302" t="e">
        <f t="shared" si="54"/>
        <v>#N/A</v>
      </c>
    </row>
    <row r="303" spans="1:62"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55"/>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56"/>
        <v>#N/A</v>
      </c>
      <c r="O303" s="8" t="e">
        <f t="shared" si="57"/>
        <v>#N/A</v>
      </c>
      <c r="P303" s="8" t="e">
        <f t="shared" si="58"/>
        <v>#N/A</v>
      </c>
      <c r="Q303" s="6"/>
      <c r="R303" s="6"/>
      <c r="S303" s="6"/>
      <c r="T303" s="6"/>
      <c r="U303" s="8" t="e">
        <f t="shared" si="59"/>
        <v>#N/A</v>
      </c>
      <c r="V303" s="6" t="e">
        <f>VLOOKUP($A303&amp;$B303,'Cleaned Responses'!$1:$82,MATCH(V$1,'Cleaned Responses'!$1:$1,0),FALSE)</f>
        <v>#N/A</v>
      </c>
      <c r="W303" s="6" t="e">
        <f>VLOOKUP($A303&amp;$B303,'Cleaned Responses'!$1:$82,MATCH(W$1,'Cleaned Responses'!$1:$1,0),FALSE)</f>
        <v>#N/A</v>
      </c>
      <c r="X303" s="9" t="e">
        <f t="shared" si="60"/>
        <v>#N/A</v>
      </c>
      <c r="Y303" s="9" t="e">
        <f t="shared" si="61"/>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62"/>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52"/>
        <v>#N/A</v>
      </c>
      <c r="BI303" t="e">
        <f t="shared" si="53"/>
        <v>#N/A</v>
      </c>
      <c r="BJ303" t="e">
        <f t="shared" si="54"/>
        <v>#N/A</v>
      </c>
    </row>
    <row r="304" spans="1:62"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55"/>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56"/>
        <v>#N/A</v>
      </c>
      <c r="O304" s="8" t="e">
        <f t="shared" si="57"/>
        <v>#N/A</v>
      </c>
      <c r="P304" s="8" t="e">
        <f t="shared" si="58"/>
        <v>#N/A</v>
      </c>
      <c r="Q304" s="6"/>
      <c r="R304" s="6"/>
      <c r="S304" s="6"/>
      <c r="T304" s="6"/>
      <c r="U304" s="8" t="e">
        <f t="shared" si="59"/>
        <v>#N/A</v>
      </c>
      <c r="V304" s="6" t="e">
        <f>VLOOKUP($A304&amp;$B304,'Cleaned Responses'!$1:$82,MATCH(V$1,'Cleaned Responses'!$1:$1,0),FALSE)</f>
        <v>#N/A</v>
      </c>
      <c r="W304" s="6" t="e">
        <f>VLOOKUP($A304&amp;$B304,'Cleaned Responses'!$1:$82,MATCH(W$1,'Cleaned Responses'!$1:$1,0),FALSE)</f>
        <v>#N/A</v>
      </c>
      <c r="X304" s="9" t="e">
        <f t="shared" si="60"/>
        <v>#N/A</v>
      </c>
      <c r="Y304" s="9" t="e">
        <f t="shared" si="61"/>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62"/>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52"/>
        <v>#N/A</v>
      </c>
      <c r="BI304" t="e">
        <f t="shared" si="53"/>
        <v>#N/A</v>
      </c>
      <c r="BJ304" t="e">
        <f t="shared" si="54"/>
        <v>#N/A</v>
      </c>
    </row>
    <row r="305" spans="1:62"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55"/>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56"/>
        <v>#N/A</v>
      </c>
      <c r="O305" s="8" t="e">
        <f t="shared" si="57"/>
        <v>#N/A</v>
      </c>
      <c r="P305" s="8" t="e">
        <f t="shared" si="58"/>
        <v>#N/A</v>
      </c>
      <c r="Q305" s="6"/>
      <c r="R305" s="6"/>
      <c r="S305" s="6"/>
      <c r="T305" s="6"/>
      <c r="U305" s="8" t="e">
        <f t="shared" si="59"/>
        <v>#N/A</v>
      </c>
      <c r="V305" s="6" t="e">
        <f>VLOOKUP($A305&amp;$B305,'Cleaned Responses'!$1:$82,MATCH(V$1,'Cleaned Responses'!$1:$1,0),FALSE)</f>
        <v>#N/A</v>
      </c>
      <c r="W305" s="6" t="e">
        <f>VLOOKUP($A305&amp;$B305,'Cleaned Responses'!$1:$82,MATCH(W$1,'Cleaned Responses'!$1:$1,0),FALSE)</f>
        <v>#N/A</v>
      </c>
      <c r="X305" s="9" t="e">
        <f t="shared" si="60"/>
        <v>#N/A</v>
      </c>
      <c r="Y305" s="9" t="e">
        <f t="shared" si="61"/>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62"/>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52"/>
        <v>#N/A</v>
      </c>
      <c r="BI305" t="e">
        <f t="shared" si="53"/>
        <v>#N/A</v>
      </c>
      <c r="BJ305" t="e">
        <f t="shared" si="54"/>
        <v>#N/A</v>
      </c>
    </row>
    <row r="306" spans="1:62"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55"/>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56"/>
        <v>#N/A</v>
      </c>
      <c r="O306" s="8" t="e">
        <f t="shared" si="57"/>
        <v>#N/A</v>
      </c>
      <c r="P306" s="8" t="e">
        <f t="shared" si="58"/>
        <v>#N/A</v>
      </c>
      <c r="Q306" s="6"/>
      <c r="R306" s="6"/>
      <c r="S306" s="6"/>
      <c r="T306" s="6"/>
      <c r="U306" s="8" t="e">
        <f t="shared" si="59"/>
        <v>#N/A</v>
      </c>
      <c r="V306" s="6" t="e">
        <f>VLOOKUP($A306&amp;$B306,'Cleaned Responses'!$1:$82,MATCH(V$1,'Cleaned Responses'!$1:$1,0),FALSE)</f>
        <v>#N/A</v>
      </c>
      <c r="W306" s="6" t="e">
        <f>VLOOKUP($A306&amp;$B306,'Cleaned Responses'!$1:$82,MATCH(W$1,'Cleaned Responses'!$1:$1,0),FALSE)</f>
        <v>#N/A</v>
      </c>
      <c r="X306" s="9" t="e">
        <f t="shared" si="60"/>
        <v>#N/A</v>
      </c>
      <c r="Y306" s="9" t="e">
        <f t="shared" si="61"/>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62"/>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52"/>
        <v>#N/A</v>
      </c>
      <c r="BI306" t="e">
        <f t="shared" si="53"/>
        <v>#N/A</v>
      </c>
      <c r="BJ306" t="e">
        <f t="shared" si="54"/>
        <v>#N/A</v>
      </c>
    </row>
    <row r="307" spans="1:62"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55"/>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56"/>
        <v>#N/A</v>
      </c>
      <c r="O307" s="8" t="e">
        <f t="shared" si="57"/>
        <v>#N/A</v>
      </c>
      <c r="P307" s="8" t="e">
        <f t="shared" si="58"/>
        <v>#N/A</v>
      </c>
      <c r="Q307" s="6"/>
      <c r="R307" s="6"/>
      <c r="S307" s="6"/>
      <c r="T307" s="6"/>
      <c r="U307" s="8" t="e">
        <f t="shared" si="59"/>
        <v>#N/A</v>
      </c>
      <c r="V307" s="6" t="e">
        <f>VLOOKUP($A307&amp;$B307,'Cleaned Responses'!$1:$82,MATCH(V$1,'Cleaned Responses'!$1:$1,0),FALSE)</f>
        <v>#N/A</v>
      </c>
      <c r="W307" s="6" t="e">
        <f>VLOOKUP($A307&amp;$B307,'Cleaned Responses'!$1:$82,MATCH(W$1,'Cleaned Responses'!$1:$1,0),FALSE)</f>
        <v>#N/A</v>
      </c>
      <c r="X307" s="9" t="e">
        <f t="shared" si="60"/>
        <v>#N/A</v>
      </c>
      <c r="Y307" s="9" t="e">
        <f t="shared" si="61"/>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62"/>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52"/>
        <v>#N/A</v>
      </c>
      <c r="BI307" t="e">
        <f t="shared" si="53"/>
        <v>#N/A</v>
      </c>
      <c r="BJ307" t="e">
        <f t="shared" si="54"/>
        <v>#N/A</v>
      </c>
    </row>
    <row r="308" spans="1:62"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55"/>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56"/>
        <v>#N/A</v>
      </c>
      <c r="O308" s="8" t="e">
        <f t="shared" si="57"/>
        <v>#N/A</v>
      </c>
      <c r="P308" s="8" t="e">
        <f t="shared" si="58"/>
        <v>#N/A</v>
      </c>
      <c r="Q308" s="6"/>
      <c r="R308" s="6"/>
      <c r="S308" s="6"/>
      <c r="T308" s="6"/>
      <c r="U308" s="8" t="e">
        <f t="shared" si="59"/>
        <v>#N/A</v>
      </c>
      <c r="V308" s="6" t="e">
        <f>VLOOKUP($A308&amp;$B308,'Cleaned Responses'!$1:$82,MATCH(V$1,'Cleaned Responses'!$1:$1,0),FALSE)</f>
        <v>#N/A</v>
      </c>
      <c r="W308" s="6" t="e">
        <f>VLOOKUP($A308&amp;$B308,'Cleaned Responses'!$1:$82,MATCH(W$1,'Cleaned Responses'!$1:$1,0),FALSE)</f>
        <v>#N/A</v>
      </c>
      <c r="X308" s="9" t="e">
        <f t="shared" si="60"/>
        <v>#N/A</v>
      </c>
      <c r="Y308" s="9" t="e">
        <f t="shared" si="61"/>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62"/>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52"/>
        <v>#N/A</v>
      </c>
      <c r="BI308" t="e">
        <f t="shared" si="53"/>
        <v>#N/A</v>
      </c>
      <c r="BJ308" t="e">
        <f t="shared" si="54"/>
        <v>#N/A</v>
      </c>
    </row>
    <row r="309" spans="1:62"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55"/>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56"/>
        <v>#N/A</v>
      </c>
      <c r="O309" s="8" t="e">
        <f t="shared" si="57"/>
        <v>#N/A</v>
      </c>
      <c r="P309" s="8" t="e">
        <f t="shared" si="58"/>
        <v>#N/A</v>
      </c>
      <c r="Q309" s="6"/>
      <c r="R309" s="6"/>
      <c r="S309" s="6"/>
      <c r="T309" s="6"/>
      <c r="U309" s="8" t="e">
        <f t="shared" si="59"/>
        <v>#N/A</v>
      </c>
      <c r="V309" s="6" t="e">
        <f>VLOOKUP($A309&amp;$B309,'Cleaned Responses'!$1:$82,MATCH(V$1,'Cleaned Responses'!$1:$1,0),FALSE)</f>
        <v>#N/A</v>
      </c>
      <c r="W309" s="6" t="e">
        <f>VLOOKUP($A309&amp;$B309,'Cleaned Responses'!$1:$82,MATCH(W$1,'Cleaned Responses'!$1:$1,0),FALSE)</f>
        <v>#N/A</v>
      </c>
      <c r="X309" s="9" t="e">
        <f t="shared" si="60"/>
        <v>#N/A</v>
      </c>
      <c r="Y309" s="9" t="e">
        <f t="shared" si="61"/>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62"/>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52"/>
        <v>#N/A</v>
      </c>
      <c r="BI309" t="e">
        <f t="shared" si="53"/>
        <v>#N/A</v>
      </c>
      <c r="BJ309" t="e">
        <f t="shared" si="54"/>
        <v>#N/A</v>
      </c>
    </row>
    <row r="310" spans="1:62"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55"/>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56"/>
        <v>#N/A</v>
      </c>
      <c r="O310" s="8" t="e">
        <f t="shared" si="57"/>
        <v>#N/A</v>
      </c>
      <c r="P310" s="8" t="e">
        <f t="shared" si="58"/>
        <v>#N/A</v>
      </c>
      <c r="Q310" s="6"/>
      <c r="R310" s="6"/>
      <c r="S310" s="6"/>
      <c r="T310" s="6"/>
      <c r="U310" s="8" t="e">
        <f t="shared" si="59"/>
        <v>#N/A</v>
      </c>
      <c r="V310" s="6" t="e">
        <f>VLOOKUP($A310&amp;$B310,'Cleaned Responses'!$1:$82,MATCH(V$1,'Cleaned Responses'!$1:$1,0),FALSE)</f>
        <v>#N/A</v>
      </c>
      <c r="W310" s="6" t="e">
        <f>VLOOKUP($A310&amp;$B310,'Cleaned Responses'!$1:$82,MATCH(W$1,'Cleaned Responses'!$1:$1,0),FALSE)</f>
        <v>#N/A</v>
      </c>
      <c r="X310" s="9" t="e">
        <f t="shared" si="60"/>
        <v>#N/A</v>
      </c>
      <c r="Y310" s="9" t="e">
        <f t="shared" si="61"/>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62"/>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52"/>
        <v>#N/A</v>
      </c>
      <c r="BI310" t="e">
        <f t="shared" si="53"/>
        <v>#N/A</v>
      </c>
      <c r="BJ310" t="e">
        <f t="shared" si="54"/>
        <v>#N/A</v>
      </c>
    </row>
    <row r="311" spans="1:62"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55"/>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56"/>
        <v>#N/A</v>
      </c>
      <c r="O311" s="8" t="e">
        <f t="shared" si="57"/>
        <v>#N/A</v>
      </c>
      <c r="P311" s="8" t="e">
        <f t="shared" si="58"/>
        <v>#N/A</v>
      </c>
      <c r="Q311" s="6"/>
      <c r="R311" s="6"/>
      <c r="S311" s="6"/>
      <c r="T311" s="6"/>
      <c r="U311" s="8" t="e">
        <f t="shared" si="59"/>
        <v>#N/A</v>
      </c>
      <c r="V311" s="6" t="e">
        <f>VLOOKUP($A311&amp;$B311,'Cleaned Responses'!$1:$82,MATCH(V$1,'Cleaned Responses'!$1:$1,0),FALSE)</f>
        <v>#N/A</v>
      </c>
      <c r="W311" s="6" t="e">
        <f>VLOOKUP($A311&amp;$B311,'Cleaned Responses'!$1:$82,MATCH(W$1,'Cleaned Responses'!$1:$1,0),FALSE)</f>
        <v>#N/A</v>
      </c>
      <c r="X311" s="9" t="e">
        <f t="shared" si="60"/>
        <v>#N/A</v>
      </c>
      <c r="Y311" s="9" t="e">
        <f t="shared" si="61"/>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62"/>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52"/>
        <v>#N/A</v>
      </c>
      <c r="BI311" t="e">
        <f t="shared" si="53"/>
        <v>#N/A</v>
      </c>
      <c r="BJ311" t="e">
        <f t="shared" si="54"/>
        <v>#N/A</v>
      </c>
    </row>
    <row r="312" spans="1:62"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55"/>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56"/>
        <v>#N/A</v>
      </c>
      <c r="O312" s="8" t="e">
        <f t="shared" si="57"/>
        <v>#N/A</v>
      </c>
      <c r="P312" s="8" t="e">
        <f t="shared" si="58"/>
        <v>#N/A</v>
      </c>
      <c r="Q312" s="6"/>
      <c r="R312" s="6"/>
      <c r="S312" s="6"/>
      <c r="T312" s="6"/>
      <c r="U312" s="8" t="e">
        <f t="shared" si="59"/>
        <v>#N/A</v>
      </c>
      <c r="V312" s="6" t="e">
        <f>VLOOKUP($A312&amp;$B312,'Cleaned Responses'!$1:$82,MATCH(V$1,'Cleaned Responses'!$1:$1,0),FALSE)</f>
        <v>#N/A</v>
      </c>
      <c r="W312" s="6" t="e">
        <f>VLOOKUP($A312&amp;$B312,'Cleaned Responses'!$1:$82,MATCH(W$1,'Cleaned Responses'!$1:$1,0),FALSE)</f>
        <v>#N/A</v>
      </c>
      <c r="X312" s="9" t="e">
        <f t="shared" si="60"/>
        <v>#N/A</v>
      </c>
      <c r="Y312" s="9" t="e">
        <f t="shared" si="61"/>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62"/>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52"/>
        <v>#N/A</v>
      </c>
      <c r="BI312" t="e">
        <f t="shared" si="53"/>
        <v>#N/A</v>
      </c>
      <c r="BJ312" t="e">
        <f t="shared" si="54"/>
        <v>#N/A</v>
      </c>
    </row>
    <row r="313" spans="1:62"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55"/>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56"/>
        <v>#N/A</v>
      </c>
      <c r="O313" s="8" t="e">
        <f t="shared" si="57"/>
        <v>#N/A</v>
      </c>
      <c r="P313" s="8" t="e">
        <f t="shared" si="58"/>
        <v>#N/A</v>
      </c>
      <c r="Q313" s="6"/>
      <c r="R313" s="6"/>
      <c r="S313" s="6"/>
      <c r="T313" s="6"/>
      <c r="U313" s="8" t="e">
        <f t="shared" si="59"/>
        <v>#N/A</v>
      </c>
      <c r="V313" s="6" t="e">
        <f>VLOOKUP($A313&amp;$B313,'Cleaned Responses'!$1:$82,MATCH(V$1,'Cleaned Responses'!$1:$1,0),FALSE)</f>
        <v>#N/A</v>
      </c>
      <c r="W313" s="6" t="e">
        <f>VLOOKUP($A313&amp;$B313,'Cleaned Responses'!$1:$82,MATCH(W$1,'Cleaned Responses'!$1:$1,0),FALSE)</f>
        <v>#N/A</v>
      </c>
      <c r="X313" s="9" t="e">
        <f t="shared" si="60"/>
        <v>#N/A</v>
      </c>
      <c r="Y313" s="9" t="e">
        <f t="shared" si="61"/>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62"/>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52"/>
        <v>#N/A</v>
      </c>
      <c r="BI313" t="e">
        <f t="shared" si="53"/>
        <v>#N/A</v>
      </c>
      <c r="BJ313" t="e">
        <f t="shared" si="54"/>
        <v>#N/A</v>
      </c>
    </row>
    <row r="314" spans="1:62"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55"/>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56"/>
        <v>#N/A</v>
      </c>
      <c r="O314" s="8" t="e">
        <f t="shared" si="57"/>
        <v>#N/A</v>
      </c>
      <c r="P314" s="8" t="e">
        <f t="shared" si="58"/>
        <v>#N/A</v>
      </c>
      <c r="Q314" s="6"/>
      <c r="R314" s="6"/>
      <c r="S314" s="6"/>
      <c r="T314" s="6"/>
      <c r="U314" s="8" t="e">
        <f t="shared" si="59"/>
        <v>#N/A</v>
      </c>
      <c r="V314" s="6" t="e">
        <f>VLOOKUP($A314&amp;$B314,'Cleaned Responses'!$1:$82,MATCH(V$1,'Cleaned Responses'!$1:$1,0),FALSE)</f>
        <v>#N/A</v>
      </c>
      <c r="W314" s="6" t="e">
        <f>VLOOKUP($A314&amp;$B314,'Cleaned Responses'!$1:$82,MATCH(W$1,'Cleaned Responses'!$1:$1,0),FALSE)</f>
        <v>#N/A</v>
      </c>
      <c r="X314" s="9" t="e">
        <f t="shared" si="60"/>
        <v>#N/A</v>
      </c>
      <c r="Y314" s="9" t="e">
        <f t="shared" si="61"/>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62"/>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52"/>
        <v>#N/A</v>
      </c>
      <c r="BI314" t="e">
        <f t="shared" si="53"/>
        <v>#N/A</v>
      </c>
      <c r="BJ314" t="e">
        <f t="shared" si="54"/>
        <v>#N/A</v>
      </c>
    </row>
    <row r="315" spans="1:62"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55"/>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56"/>
        <v>#N/A</v>
      </c>
      <c r="O315" s="8" t="e">
        <f t="shared" si="57"/>
        <v>#N/A</v>
      </c>
      <c r="P315" s="8" t="e">
        <f t="shared" si="58"/>
        <v>#N/A</v>
      </c>
      <c r="Q315" s="6"/>
      <c r="R315" s="6"/>
      <c r="S315" s="6"/>
      <c r="T315" s="6"/>
      <c r="U315" s="8" t="e">
        <f t="shared" si="59"/>
        <v>#N/A</v>
      </c>
      <c r="V315" s="6" t="e">
        <f>VLOOKUP($A315&amp;$B315,'Cleaned Responses'!$1:$82,MATCH(V$1,'Cleaned Responses'!$1:$1,0),FALSE)</f>
        <v>#N/A</v>
      </c>
      <c r="W315" s="6" t="e">
        <f>VLOOKUP($A315&amp;$B315,'Cleaned Responses'!$1:$82,MATCH(W$1,'Cleaned Responses'!$1:$1,0),FALSE)</f>
        <v>#N/A</v>
      </c>
      <c r="X315" s="9" t="e">
        <f t="shared" si="60"/>
        <v>#N/A</v>
      </c>
      <c r="Y315" s="9" t="e">
        <f t="shared" si="61"/>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62"/>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52"/>
        <v>#N/A</v>
      </c>
      <c r="BI315" t="e">
        <f t="shared" si="53"/>
        <v>#N/A</v>
      </c>
      <c r="BJ315" t="e">
        <f t="shared" si="54"/>
        <v>#N/A</v>
      </c>
    </row>
    <row r="316" spans="1:62"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55"/>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56"/>
        <v>#N/A</v>
      </c>
      <c r="O316" s="8" t="e">
        <f t="shared" si="57"/>
        <v>#N/A</v>
      </c>
      <c r="P316" s="8" t="e">
        <f t="shared" si="58"/>
        <v>#N/A</v>
      </c>
      <c r="Q316" s="6"/>
      <c r="R316" s="6"/>
      <c r="S316" s="6"/>
      <c r="T316" s="6"/>
      <c r="U316" s="8" t="e">
        <f t="shared" si="59"/>
        <v>#N/A</v>
      </c>
      <c r="V316" s="6" t="e">
        <f>VLOOKUP($A316&amp;$B316,'Cleaned Responses'!$1:$82,MATCH(V$1,'Cleaned Responses'!$1:$1,0),FALSE)</f>
        <v>#N/A</v>
      </c>
      <c r="W316" s="6" t="e">
        <f>VLOOKUP($A316&amp;$B316,'Cleaned Responses'!$1:$82,MATCH(W$1,'Cleaned Responses'!$1:$1,0),FALSE)</f>
        <v>#N/A</v>
      </c>
      <c r="X316" s="9" t="e">
        <f t="shared" si="60"/>
        <v>#N/A</v>
      </c>
      <c r="Y316" s="9" t="e">
        <f t="shared" si="61"/>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62"/>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52"/>
        <v>#N/A</v>
      </c>
      <c r="BI316" t="e">
        <f t="shared" si="53"/>
        <v>#N/A</v>
      </c>
      <c r="BJ316" t="e">
        <f t="shared" si="54"/>
        <v>#N/A</v>
      </c>
    </row>
    <row r="317" spans="1:62"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55"/>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56"/>
        <v>#N/A</v>
      </c>
      <c r="O317" s="8" t="e">
        <f t="shared" si="57"/>
        <v>#N/A</v>
      </c>
      <c r="P317" s="8" t="e">
        <f t="shared" si="58"/>
        <v>#N/A</v>
      </c>
      <c r="Q317" s="6"/>
      <c r="R317" s="6"/>
      <c r="S317" s="6"/>
      <c r="T317" s="6"/>
      <c r="U317" s="8" t="e">
        <f t="shared" si="59"/>
        <v>#N/A</v>
      </c>
      <c r="V317" s="6" t="e">
        <f>VLOOKUP($A317&amp;$B317,'Cleaned Responses'!$1:$82,MATCH(V$1,'Cleaned Responses'!$1:$1,0),FALSE)</f>
        <v>#N/A</v>
      </c>
      <c r="W317" s="6" t="e">
        <f>VLOOKUP($A317&amp;$B317,'Cleaned Responses'!$1:$82,MATCH(W$1,'Cleaned Responses'!$1:$1,0),FALSE)</f>
        <v>#N/A</v>
      </c>
      <c r="X317" s="9" t="e">
        <f t="shared" si="60"/>
        <v>#N/A</v>
      </c>
      <c r="Y317" s="9" t="e">
        <f t="shared" si="61"/>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62"/>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52"/>
        <v>#N/A</v>
      </c>
      <c r="BI317" t="e">
        <f t="shared" si="53"/>
        <v>#N/A</v>
      </c>
      <c r="BJ317" t="e">
        <f t="shared" si="54"/>
        <v>#N/A</v>
      </c>
    </row>
    <row r="318" spans="1:62"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55"/>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56"/>
        <v>#N/A</v>
      </c>
      <c r="O318" s="8" t="e">
        <f t="shared" si="57"/>
        <v>#N/A</v>
      </c>
      <c r="P318" s="8" t="e">
        <f t="shared" si="58"/>
        <v>#N/A</v>
      </c>
      <c r="Q318" s="6"/>
      <c r="R318" s="6"/>
      <c r="S318" s="6"/>
      <c r="T318" s="6"/>
      <c r="U318" s="8" t="e">
        <f t="shared" si="59"/>
        <v>#N/A</v>
      </c>
      <c r="V318" s="6" t="e">
        <f>VLOOKUP($A318&amp;$B318,'Cleaned Responses'!$1:$82,MATCH(V$1,'Cleaned Responses'!$1:$1,0),FALSE)</f>
        <v>#N/A</v>
      </c>
      <c r="W318" s="6" t="e">
        <f>VLOOKUP($A318&amp;$B318,'Cleaned Responses'!$1:$82,MATCH(W$1,'Cleaned Responses'!$1:$1,0),FALSE)</f>
        <v>#N/A</v>
      </c>
      <c r="X318" s="9" t="e">
        <f t="shared" si="60"/>
        <v>#N/A</v>
      </c>
      <c r="Y318" s="9" t="e">
        <f t="shared" si="61"/>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62"/>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52"/>
        <v>#N/A</v>
      </c>
      <c r="BI318" t="e">
        <f t="shared" si="53"/>
        <v>#N/A</v>
      </c>
      <c r="BJ318" t="e">
        <f t="shared" si="54"/>
        <v>#N/A</v>
      </c>
    </row>
    <row r="319" spans="1:62"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55"/>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56"/>
        <v>#N/A</v>
      </c>
      <c r="O319" s="8" t="e">
        <f t="shared" si="57"/>
        <v>#N/A</v>
      </c>
      <c r="P319" s="8" t="e">
        <f t="shared" si="58"/>
        <v>#N/A</v>
      </c>
      <c r="Q319" s="6"/>
      <c r="R319" s="6"/>
      <c r="S319" s="6"/>
      <c r="T319" s="6"/>
      <c r="U319" s="8" t="e">
        <f t="shared" si="59"/>
        <v>#N/A</v>
      </c>
      <c r="V319" s="6" t="e">
        <f>VLOOKUP($A319&amp;$B319,'Cleaned Responses'!$1:$82,MATCH(V$1,'Cleaned Responses'!$1:$1,0),FALSE)</f>
        <v>#N/A</v>
      </c>
      <c r="W319" s="6" t="e">
        <f>VLOOKUP($A319&amp;$B319,'Cleaned Responses'!$1:$82,MATCH(W$1,'Cleaned Responses'!$1:$1,0),FALSE)</f>
        <v>#N/A</v>
      </c>
      <c r="X319" s="9" t="e">
        <f t="shared" si="60"/>
        <v>#N/A</v>
      </c>
      <c r="Y319" s="9" t="e">
        <f t="shared" si="61"/>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62"/>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52"/>
        <v>#N/A</v>
      </c>
      <c r="BI319" t="e">
        <f t="shared" si="53"/>
        <v>#N/A</v>
      </c>
      <c r="BJ319" t="e">
        <f t="shared" si="54"/>
        <v>#N/A</v>
      </c>
    </row>
    <row r="320" spans="1:62"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55"/>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56"/>
        <v>#N/A</v>
      </c>
      <c r="O320" s="8" t="e">
        <f t="shared" si="57"/>
        <v>#N/A</v>
      </c>
      <c r="P320" s="8" t="e">
        <f t="shared" si="58"/>
        <v>#N/A</v>
      </c>
      <c r="Q320" s="6"/>
      <c r="R320" s="6"/>
      <c r="S320" s="6"/>
      <c r="T320" s="6"/>
      <c r="U320" s="8" t="e">
        <f t="shared" si="59"/>
        <v>#N/A</v>
      </c>
      <c r="V320" s="6" t="e">
        <f>VLOOKUP($A320&amp;$B320,'Cleaned Responses'!$1:$82,MATCH(V$1,'Cleaned Responses'!$1:$1,0),FALSE)</f>
        <v>#N/A</v>
      </c>
      <c r="W320" s="6" t="e">
        <f>VLOOKUP($A320&amp;$B320,'Cleaned Responses'!$1:$82,MATCH(W$1,'Cleaned Responses'!$1:$1,0),FALSE)</f>
        <v>#N/A</v>
      </c>
      <c r="X320" s="9" t="e">
        <f t="shared" si="60"/>
        <v>#N/A</v>
      </c>
      <c r="Y320" s="9" t="e">
        <f t="shared" si="61"/>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62"/>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52"/>
        <v>#N/A</v>
      </c>
      <c r="BI320" t="e">
        <f t="shared" si="53"/>
        <v>#N/A</v>
      </c>
      <c r="BJ320" t="e">
        <f t="shared" si="54"/>
        <v>#N/A</v>
      </c>
    </row>
    <row r="321" spans="1:62"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55"/>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56"/>
        <v>#N/A</v>
      </c>
      <c r="O321" s="8" t="e">
        <f t="shared" si="57"/>
        <v>#N/A</v>
      </c>
      <c r="P321" s="8" t="e">
        <f t="shared" si="58"/>
        <v>#N/A</v>
      </c>
      <c r="Q321" s="6"/>
      <c r="R321" s="6"/>
      <c r="S321" s="6"/>
      <c r="T321" s="6"/>
      <c r="U321" s="8" t="e">
        <f t="shared" si="59"/>
        <v>#N/A</v>
      </c>
      <c r="V321" s="6" t="e">
        <f>VLOOKUP($A321&amp;$B321,'Cleaned Responses'!$1:$82,MATCH(V$1,'Cleaned Responses'!$1:$1,0),FALSE)</f>
        <v>#N/A</v>
      </c>
      <c r="W321" s="6" t="e">
        <f>VLOOKUP($A321&amp;$B321,'Cleaned Responses'!$1:$82,MATCH(W$1,'Cleaned Responses'!$1:$1,0),FALSE)</f>
        <v>#N/A</v>
      </c>
      <c r="X321" s="9" t="e">
        <f t="shared" si="60"/>
        <v>#N/A</v>
      </c>
      <c r="Y321" s="9" t="e">
        <f t="shared" si="61"/>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62"/>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52"/>
        <v>#N/A</v>
      </c>
      <c r="BI321" t="e">
        <f t="shared" si="53"/>
        <v>#N/A</v>
      </c>
      <c r="BJ321" t="e">
        <f t="shared" si="54"/>
        <v>#N/A</v>
      </c>
    </row>
    <row r="322" spans="1:62"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55"/>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56"/>
        <v>#N/A</v>
      </c>
      <c r="O322" s="8" t="e">
        <f t="shared" si="57"/>
        <v>#N/A</v>
      </c>
      <c r="P322" s="8" t="e">
        <f t="shared" si="58"/>
        <v>#N/A</v>
      </c>
      <c r="Q322" s="6"/>
      <c r="R322" s="6"/>
      <c r="S322" s="6"/>
      <c r="T322" s="6"/>
      <c r="U322" s="8" t="e">
        <f t="shared" si="59"/>
        <v>#N/A</v>
      </c>
      <c r="V322" s="6" t="e">
        <f>VLOOKUP($A322&amp;$B322,'Cleaned Responses'!$1:$82,MATCH(V$1,'Cleaned Responses'!$1:$1,0),FALSE)</f>
        <v>#N/A</v>
      </c>
      <c r="W322" s="6" t="e">
        <f>VLOOKUP($A322&amp;$B322,'Cleaned Responses'!$1:$82,MATCH(W$1,'Cleaned Responses'!$1:$1,0),FALSE)</f>
        <v>#N/A</v>
      </c>
      <c r="X322" s="9" t="e">
        <f t="shared" si="60"/>
        <v>#N/A</v>
      </c>
      <c r="Y322" s="9" t="e">
        <f t="shared" si="61"/>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62"/>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52"/>
        <v>#N/A</v>
      </c>
      <c r="BI322" t="e">
        <f t="shared" si="53"/>
        <v>#N/A</v>
      </c>
      <c r="BJ322" t="e">
        <f t="shared" si="54"/>
        <v>#N/A</v>
      </c>
    </row>
    <row r="323" spans="1:62"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55"/>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56"/>
        <v>#N/A</v>
      </c>
      <c r="O323" s="8" t="e">
        <f t="shared" si="57"/>
        <v>#N/A</v>
      </c>
      <c r="P323" s="8" t="e">
        <f t="shared" si="58"/>
        <v>#N/A</v>
      </c>
      <c r="Q323" s="6"/>
      <c r="R323" s="6"/>
      <c r="S323" s="6"/>
      <c r="T323" s="6"/>
      <c r="U323" s="8" t="e">
        <f t="shared" si="59"/>
        <v>#N/A</v>
      </c>
      <c r="V323" s="6" t="e">
        <f>VLOOKUP($A323&amp;$B323,'Cleaned Responses'!$1:$82,MATCH(V$1,'Cleaned Responses'!$1:$1,0),FALSE)</f>
        <v>#N/A</v>
      </c>
      <c r="W323" s="6" t="e">
        <f>VLOOKUP($A323&amp;$B323,'Cleaned Responses'!$1:$82,MATCH(W$1,'Cleaned Responses'!$1:$1,0),FALSE)</f>
        <v>#N/A</v>
      </c>
      <c r="X323" s="9" t="e">
        <f t="shared" si="60"/>
        <v>#N/A</v>
      </c>
      <c r="Y323" s="9" t="e">
        <f t="shared" si="61"/>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62"/>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63">BE323*AF323</f>
        <v>#N/A</v>
      </c>
      <c r="BI323" t="e">
        <f t="shared" ref="BI323:BI386" si="64">BF323*AF323</f>
        <v>#N/A</v>
      </c>
      <c r="BJ323" t="e">
        <f t="shared" ref="BJ323:BJ386" si="65">BG323*AF323</f>
        <v>#N/A</v>
      </c>
    </row>
    <row r="324" spans="1:62"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55"/>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56"/>
        <v>#N/A</v>
      </c>
      <c r="O324" s="8" t="e">
        <f t="shared" si="57"/>
        <v>#N/A</v>
      </c>
      <c r="P324" s="8" t="e">
        <f t="shared" si="58"/>
        <v>#N/A</v>
      </c>
      <c r="Q324" s="6"/>
      <c r="R324" s="6"/>
      <c r="S324" s="6"/>
      <c r="T324" s="6"/>
      <c r="U324" s="8" t="e">
        <f t="shared" si="59"/>
        <v>#N/A</v>
      </c>
      <c r="V324" s="6" t="e">
        <f>VLOOKUP($A324&amp;$B324,'Cleaned Responses'!$1:$82,MATCH(V$1,'Cleaned Responses'!$1:$1,0),FALSE)</f>
        <v>#N/A</v>
      </c>
      <c r="W324" s="6" t="e">
        <f>VLOOKUP($A324&amp;$B324,'Cleaned Responses'!$1:$82,MATCH(W$1,'Cleaned Responses'!$1:$1,0),FALSE)</f>
        <v>#N/A</v>
      </c>
      <c r="X324" s="9" t="e">
        <f t="shared" si="60"/>
        <v>#N/A</v>
      </c>
      <c r="Y324" s="9" t="e">
        <f t="shared" si="61"/>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62"/>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63"/>
        <v>#N/A</v>
      </c>
      <c r="BI324" t="e">
        <f t="shared" si="64"/>
        <v>#N/A</v>
      </c>
      <c r="BJ324" t="e">
        <f t="shared" si="65"/>
        <v>#N/A</v>
      </c>
    </row>
    <row r="325" spans="1:62"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55"/>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56"/>
        <v>#N/A</v>
      </c>
      <c r="O325" s="8" t="e">
        <f t="shared" si="57"/>
        <v>#N/A</v>
      </c>
      <c r="P325" s="8" t="e">
        <f t="shared" si="58"/>
        <v>#N/A</v>
      </c>
      <c r="Q325" s="6"/>
      <c r="R325" s="6"/>
      <c r="S325" s="6"/>
      <c r="T325" s="6"/>
      <c r="U325" s="8" t="e">
        <f t="shared" si="59"/>
        <v>#N/A</v>
      </c>
      <c r="V325" s="6" t="e">
        <f>VLOOKUP($A325&amp;$B325,'Cleaned Responses'!$1:$82,MATCH(V$1,'Cleaned Responses'!$1:$1,0),FALSE)</f>
        <v>#N/A</v>
      </c>
      <c r="W325" s="6" t="e">
        <f>VLOOKUP($A325&amp;$B325,'Cleaned Responses'!$1:$82,MATCH(W$1,'Cleaned Responses'!$1:$1,0),FALSE)</f>
        <v>#N/A</v>
      </c>
      <c r="X325" s="9" t="e">
        <f t="shared" si="60"/>
        <v>#N/A</v>
      </c>
      <c r="Y325" s="9" t="e">
        <f t="shared" si="61"/>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62"/>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63"/>
        <v>#N/A</v>
      </c>
      <c r="BI325" t="e">
        <f t="shared" si="64"/>
        <v>#N/A</v>
      </c>
      <c r="BJ325" t="e">
        <f t="shared" si="65"/>
        <v>#N/A</v>
      </c>
    </row>
    <row r="326" spans="1:62"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55"/>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56"/>
        <v>#N/A</v>
      </c>
      <c r="O326" s="8" t="e">
        <f t="shared" si="57"/>
        <v>#N/A</v>
      </c>
      <c r="P326" s="8" t="e">
        <f t="shared" si="58"/>
        <v>#N/A</v>
      </c>
      <c r="Q326" s="6"/>
      <c r="R326" s="6"/>
      <c r="S326" s="6"/>
      <c r="T326" s="6"/>
      <c r="U326" s="8" t="e">
        <f t="shared" si="59"/>
        <v>#N/A</v>
      </c>
      <c r="V326" s="6" t="e">
        <f>VLOOKUP($A326&amp;$B326,'Cleaned Responses'!$1:$82,MATCH(V$1,'Cleaned Responses'!$1:$1,0),FALSE)</f>
        <v>#N/A</v>
      </c>
      <c r="W326" s="6" t="e">
        <f>VLOOKUP($A326&amp;$B326,'Cleaned Responses'!$1:$82,MATCH(W$1,'Cleaned Responses'!$1:$1,0),FALSE)</f>
        <v>#N/A</v>
      </c>
      <c r="X326" s="9" t="e">
        <f t="shared" si="60"/>
        <v>#N/A</v>
      </c>
      <c r="Y326" s="9" t="e">
        <f t="shared" si="61"/>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62"/>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63"/>
        <v>#N/A</v>
      </c>
      <c r="BI326" t="e">
        <f t="shared" si="64"/>
        <v>#N/A</v>
      </c>
      <c r="BJ326" t="e">
        <f t="shared" si="65"/>
        <v>#N/A</v>
      </c>
    </row>
    <row r="327" spans="1:62"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55"/>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56"/>
        <v>#N/A</v>
      </c>
      <c r="O327" s="8" t="e">
        <f t="shared" si="57"/>
        <v>#N/A</v>
      </c>
      <c r="P327" s="8" t="e">
        <f t="shared" si="58"/>
        <v>#N/A</v>
      </c>
      <c r="Q327" s="6"/>
      <c r="R327" s="6"/>
      <c r="S327" s="6"/>
      <c r="T327" s="6"/>
      <c r="U327" s="8" t="e">
        <f t="shared" si="59"/>
        <v>#N/A</v>
      </c>
      <c r="V327" s="6" t="e">
        <f>VLOOKUP($A327&amp;$B327,'Cleaned Responses'!$1:$82,MATCH(V$1,'Cleaned Responses'!$1:$1,0),FALSE)</f>
        <v>#N/A</v>
      </c>
      <c r="W327" s="6" t="e">
        <f>VLOOKUP($A327&amp;$B327,'Cleaned Responses'!$1:$82,MATCH(W$1,'Cleaned Responses'!$1:$1,0),FALSE)</f>
        <v>#N/A</v>
      </c>
      <c r="X327" s="9" t="e">
        <f t="shared" si="60"/>
        <v>#N/A</v>
      </c>
      <c r="Y327" s="9" t="e">
        <f t="shared" si="61"/>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62"/>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63"/>
        <v>#N/A</v>
      </c>
      <c r="BI327" t="e">
        <f t="shared" si="64"/>
        <v>#N/A</v>
      </c>
      <c r="BJ327" t="e">
        <f t="shared" si="65"/>
        <v>#N/A</v>
      </c>
    </row>
    <row r="328" spans="1:62"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55"/>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56"/>
        <v>#N/A</v>
      </c>
      <c r="O328" s="8" t="e">
        <f t="shared" si="57"/>
        <v>#N/A</v>
      </c>
      <c r="P328" s="8" t="e">
        <f t="shared" si="58"/>
        <v>#N/A</v>
      </c>
      <c r="Q328" s="6"/>
      <c r="R328" s="6"/>
      <c r="S328" s="6"/>
      <c r="T328" s="6"/>
      <c r="U328" s="8" t="e">
        <f t="shared" si="59"/>
        <v>#N/A</v>
      </c>
      <c r="V328" s="6" t="e">
        <f>VLOOKUP($A328&amp;$B328,'Cleaned Responses'!$1:$82,MATCH(V$1,'Cleaned Responses'!$1:$1,0),FALSE)</f>
        <v>#N/A</v>
      </c>
      <c r="W328" s="6" t="e">
        <f>VLOOKUP($A328&amp;$B328,'Cleaned Responses'!$1:$82,MATCH(W$1,'Cleaned Responses'!$1:$1,0),FALSE)</f>
        <v>#N/A</v>
      </c>
      <c r="X328" s="9" t="e">
        <f t="shared" si="60"/>
        <v>#N/A</v>
      </c>
      <c r="Y328" s="9" t="e">
        <f t="shared" si="61"/>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62"/>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63"/>
        <v>#N/A</v>
      </c>
      <c r="BI328" t="e">
        <f t="shared" si="64"/>
        <v>#N/A</v>
      </c>
      <c r="BJ328" t="e">
        <f t="shared" si="65"/>
        <v>#N/A</v>
      </c>
    </row>
    <row r="329" spans="1:62"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55"/>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56"/>
        <v>#N/A</v>
      </c>
      <c r="O329" s="8" t="e">
        <f t="shared" si="57"/>
        <v>#N/A</v>
      </c>
      <c r="P329" s="8" t="e">
        <f t="shared" si="58"/>
        <v>#N/A</v>
      </c>
      <c r="Q329" s="6"/>
      <c r="R329" s="6"/>
      <c r="S329" s="6"/>
      <c r="T329" s="6"/>
      <c r="U329" s="8" t="e">
        <f t="shared" si="59"/>
        <v>#N/A</v>
      </c>
      <c r="V329" s="6" t="e">
        <f>VLOOKUP($A329&amp;$B329,'Cleaned Responses'!$1:$82,MATCH(V$1,'Cleaned Responses'!$1:$1,0),FALSE)</f>
        <v>#N/A</v>
      </c>
      <c r="W329" s="6" t="e">
        <f>VLOOKUP($A329&amp;$B329,'Cleaned Responses'!$1:$82,MATCH(W$1,'Cleaned Responses'!$1:$1,0),FALSE)</f>
        <v>#N/A</v>
      </c>
      <c r="X329" s="9" t="e">
        <f t="shared" si="60"/>
        <v>#N/A</v>
      </c>
      <c r="Y329" s="9" t="e">
        <f t="shared" si="61"/>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62"/>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63"/>
        <v>#N/A</v>
      </c>
      <c r="BI329" t="e">
        <f t="shared" si="64"/>
        <v>#N/A</v>
      </c>
      <c r="BJ329" t="e">
        <f t="shared" si="65"/>
        <v>#N/A</v>
      </c>
    </row>
    <row r="330" spans="1:62"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55"/>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56"/>
        <v>#N/A</v>
      </c>
      <c r="O330" s="8" t="e">
        <f t="shared" si="57"/>
        <v>#N/A</v>
      </c>
      <c r="P330" s="8" t="e">
        <f t="shared" si="58"/>
        <v>#N/A</v>
      </c>
      <c r="Q330" s="6"/>
      <c r="R330" s="6"/>
      <c r="S330" s="6"/>
      <c r="T330" s="6"/>
      <c r="U330" s="8" t="e">
        <f t="shared" si="59"/>
        <v>#N/A</v>
      </c>
      <c r="V330" s="6" t="e">
        <f>VLOOKUP($A330&amp;$B330,'Cleaned Responses'!$1:$82,MATCH(V$1,'Cleaned Responses'!$1:$1,0),FALSE)</f>
        <v>#N/A</v>
      </c>
      <c r="W330" s="6" t="e">
        <f>VLOOKUP($A330&amp;$B330,'Cleaned Responses'!$1:$82,MATCH(W$1,'Cleaned Responses'!$1:$1,0),FALSE)</f>
        <v>#N/A</v>
      </c>
      <c r="X330" s="9" t="e">
        <f t="shared" si="60"/>
        <v>#N/A</v>
      </c>
      <c r="Y330" s="9" t="e">
        <f t="shared" si="61"/>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62"/>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63"/>
        <v>#N/A</v>
      </c>
      <c r="BI330" t="e">
        <f t="shared" si="64"/>
        <v>#N/A</v>
      </c>
      <c r="BJ330" t="e">
        <f t="shared" si="65"/>
        <v>#N/A</v>
      </c>
    </row>
    <row r="331" spans="1:62"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55"/>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56"/>
        <v>#N/A</v>
      </c>
      <c r="O331" s="8" t="e">
        <f t="shared" si="57"/>
        <v>#N/A</v>
      </c>
      <c r="P331" s="8" t="e">
        <f t="shared" si="58"/>
        <v>#N/A</v>
      </c>
      <c r="Q331" s="6"/>
      <c r="R331" s="6"/>
      <c r="S331" s="6"/>
      <c r="T331" s="6"/>
      <c r="U331" s="8" t="e">
        <f t="shared" si="59"/>
        <v>#N/A</v>
      </c>
      <c r="V331" s="6" t="e">
        <f>VLOOKUP($A331&amp;$B331,'Cleaned Responses'!$1:$82,MATCH(V$1,'Cleaned Responses'!$1:$1,0),FALSE)</f>
        <v>#N/A</v>
      </c>
      <c r="W331" s="6" t="e">
        <f>VLOOKUP($A331&amp;$B331,'Cleaned Responses'!$1:$82,MATCH(W$1,'Cleaned Responses'!$1:$1,0),FALSE)</f>
        <v>#N/A</v>
      </c>
      <c r="X331" s="9" t="e">
        <f t="shared" si="60"/>
        <v>#N/A</v>
      </c>
      <c r="Y331" s="9" t="e">
        <f t="shared" si="61"/>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62"/>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63"/>
        <v>#N/A</v>
      </c>
      <c r="BI331" t="e">
        <f t="shared" si="64"/>
        <v>#N/A</v>
      </c>
      <c r="BJ331" t="e">
        <f t="shared" si="65"/>
        <v>#N/A</v>
      </c>
    </row>
    <row r="332" spans="1:62"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55"/>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56"/>
        <v>#N/A</v>
      </c>
      <c r="O332" s="8" t="e">
        <f t="shared" si="57"/>
        <v>#N/A</v>
      </c>
      <c r="P332" s="8" t="e">
        <f t="shared" si="58"/>
        <v>#N/A</v>
      </c>
      <c r="Q332" s="6"/>
      <c r="R332" s="6"/>
      <c r="S332" s="6"/>
      <c r="T332" s="6"/>
      <c r="U332" s="8" t="e">
        <f t="shared" si="59"/>
        <v>#N/A</v>
      </c>
      <c r="V332" s="6" t="e">
        <f>VLOOKUP($A332&amp;$B332,'Cleaned Responses'!$1:$82,MATCH(V$1,'Cleaned Responses'!$1:$1,0),FALSE)</f>
        <v>#N/A</v>
      </c>
      <c r="W332" s="6" t="e">
        <f>VLOOKUP($A332&amp;$B332,'Cleaned Responses'!$1:$82,MATCH(W$1,'Cleaned Responses'!$1:$1,0),FALSE)</f>
        <v>#N/A</v>
      </c>
      <c r="X332" s="9" t="e">
        <f t="shared" si="60"/>
        <v>#N/A</v>
      </c>
      <c r="Y332" s="9" t="e">
        <f t="shared" si="61"/>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62"/>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63"/>
        <v>#N/A</v>
      </c>
      <c r="BI332" t="e">
        <f t="shared" si="64"/>
        <v>#N/A</v>
      </c>
      <c r="BJ332" t="e">
        <f t="shared" si="65"/>
        <v>#N/A</v>
      </c>
    </row>
    <row r="333" spans="1:62"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55"/>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56"/>
        <v>#N/A</v>
      </c>
      <c r="O333" s="8" t="e">
        <f t="shared" si="57"/>
        <v>#N/A</v>
      </c>
      <c r="P333" s="8" t="e">
        <f t="shared" si="58"/>
        <v>#N/A</v>
      </c>
      <c r="Q333" s="6"/>
      <c r="R333" s="6"/>
      <c r="S333" s="6"/>
      <c r="T333" s="6"/>
      <c r="U333" s="8" t="e">
        <f t="shared" si="59"/>
        <v>#N/A</v>
      </c>
      <c r="V333" s="6" t="e">
        <f>VLOOKUP($A333&amp;$B333,'Cleaned Responses'!$1:$82,MATCH(V$1,'Cleaned Responses'!$1:$1,0),FALSE)</f>
        <v>#N/A</v>
      </c>
      <c r="W333" s="6" t="e">
        <f>VLOOKUP($A333&amp;$B333,'Cleaned Responses'!$1:$82,MATCH(W$1,'Cleaned Responses'!$1:$1,0),FALSE)</f>
        <v>#N/A</v>
      </c>
      <c r="X333" s="9" t="e">
        <f t="shared" si="60"/>
        <v>#N/A</v>
      </c>
      <c r="Y333" s="9" t="e">
        <f t="shared" si="61"/>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62"/>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63"/>
        <v>#N/A</v>
      </c>
      <c r="BI333" t="e">
        <f t="shared" si="64"/>
        <v>#N/A</v>
      </c>
      <c r="BJ333" t="e">
        <f t="shared" si="65"/>
        <v>#N/A</v>
      </c>
    </row>
    <row r="334" spans="1:62"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55"/>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56"/>
        <v>#N/A</v>
      </c>
      <c r="O334" s="8" t="e">
        <f t="shared" si="57"/>
        <v>#N/A</v>
      </c>
      <c r="P334" s="8" t="e">
        <f t="shared" si="58"/>
        <v>#N/A</v>
      </c>
      <c r="Q334" s="6"/>
      <c r="R334" s="6"/>
      <c r="S334" s="6"/>
      <c r="T334" s="6"/>
      <c r="U334" s="8" t="e">
        <f t="shared" si="59"/>
        <v>#N/A</v>
      </c>
      <c r="V334" s="6" t="e">
        <f>VLOOKUP($A334&amp;$B334,'Cleaned Responses'!$1:$82,MATCH(V$1,'Cleaned Responses'!$1:$1,0),FALSE)</f>
        <v>#N/A</v>
      </c>
      <c r="W334" s="6" t="e">
        <f>VLOOKUP($A334&amp;$B334,'Cleaned Responses'!$1:$82,MATCH(W$1,'Cleaned Responses'!$1:$1,0),FALSE)</f>
        <v>#N/A</v>
      </c>
      <c r="X334" s="9" t="e">
        <f t="shared" si="60"/>
        <v>#N/A</v>
      </c>
      <c r="Y334" s="9" t="e">
        <f t="shared" si="61"/>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62"/>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63"/>
        <v>#N/A</v>
      </c>
      <c r="BI334" t="e">
        <f t="shared" si="64"/>
        <v>#N/A</v>
      </c>
      <c r="BJ334" t="e">
        <f t="shared" si="65"/>
        <v>#N/A</v>
      </c>
    </row>
    <row r="335" spans="1:62"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55"/>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56"/>
        <v>#N/A</v>
      </c>
      <c r="O335" s="8" t="e">
        <f t="shared" si="57"/>
        <v>#N/A</v>
      </c>
      <c r="P335" s="8" t="e">
        <f t="shared" si="58"/>
        <v>#N/A</v>
      </c>
      <c r="Q335" s="6"/>
      <c r="R335" s="6"/>
      <c r="S335" s="6"/>
      <c r="T335" s="6"/>
      <c r="U335" s="8" t="e">
        <f t="shared" si="59"/>
        <v>#N/A</v>
      </c>
      <c r="V335" s="6" t="e">
        <f>VLOOKUP($A335&amp;$B335,'Cleaned Responses'!$1:$82,MATCH(V$1,'Cleaned Responses'!$1:$1,0),FALSE)</f>
        <v>#N/A</v>
      </c>
      <c r="W335" s="6" t="e">
        <f>VLOOKUP($A335&amp;$B335,'Cleaned Responses'!$1:$82,MATCH(W$1,'Cleaned Responses'!$1:$1,0),FALSE)</f>
        <v>#N/A</v>
      </c>
      <c r="X335" s="9" t="e">
        <f t="shared" si="60"/>
        <v>#N/A</v>
      </c>
      <c r="Y335" s="9" t="e">
        <f t="shared" si="61"/>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62"/>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63"/>
        <v>#N/A</v>
      </c>
      <c r="BI335" t="e">
        <f t="shared" si="64"/>
        <v>#N/A</v>
      </c>
      <c r="BJ335" t="e">
        <f t="shared" si="65"/>
        <v>#N/A</v>
      </c>
    </row>
    <row r="336" spans="1:62"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55"/>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56"/>
        <v>#N/A</v>
      </c>
      <c r="O336" s="8" t="e">
        <f t="shared" si="57"/>
        <v>#N/A</v>
      </c>
      <c r="P336" s="8" t="e">
        <f t="shared" si="58"/>
        <v>#N/A</v>
      </c>
      <c r="Q336" s="6"/>
      <c r="R336" s="6"/>
      <c r="S336" s="6"/>
      <c r="T336" s="6"/>
      <c r="U336" s="8" t="e">
        <f t="shared" si="59"/>
        <v>#N/A</v>
      </c>
      <c r="V336" s="6" t="e">
        <f>VLOOKUP($A336&amp;$B336,'Cleaned Responses'!$1:$82,MATCH(V$1,'Cleaned Responses'!$1:$1,0),FALSE)</f>
        <v>#N/A</v>
      </c>
      <c r="W336" s="6" t="e">
        <f>VLOOKUP($A336&amp;$B336,'Cleaned Responses'!$1:$82,MATCH(W$1,'Cleaned Responses'!$1:$1,0),FALSE)</f>
        <v>#N/A</v>
      </c>
      <c r="X336" s="9" t="e">
        <f t="shared" si="60"/>
        <v>#N/A</v>
      </c>
      <c r="Y336" s="9" t="e">
        <f t="shared" si="61"/>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62"/>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63"/>
        <v>#N/A</v>
      </c>
      <c r="BI336" t="e">
        <f t="shared" si="64"/>
        <v>#N/A</v>
      </c>
      <c r="BJ336" t="e">
        <f t="shared" si="65"/>
        <v>#N/A</v>
      </c>
    </row>
    <row r="337" spans="1:62"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55"/>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56"/>
        <v>#N/A</v>
      </c>
      <c r="O337" s="8" t="e">
        <f t="shared" si="57"/>
        <v>#N/A</v>
      </c>
      <c r="P337" s="8" t="e">
        <f t="shared" si="58"/>
        <v>#N/A</v>
      </c>
      <c r="Q337" s="6"/>
      <c r="R337" s="6"/>
      <c r="S337" s="6"/>
      <c r="T337" s="6"/>
      <c r="U337" s="8" t="e">
        <f t="shared" si="59"/>
        <v>#N/A</v>
      </c>
      <c r="V337" s="6" t="e">
        <f>VLOOKUP($A337&amp;$B337,'Cleaned Responses'!$1:$82,MATCH(V$1,'Cleaned Responses'!$1:$1,0),FALSE)</f>
        <v>#N/A</v>
      </c>
      <c r="W337" s="6" t="e">
        <f>VLOOKUP($A337&amp;$B337,'Cleaned Responses'!$1:$82,MATCH(W$1,'Cleaned Responses'!$1:$1,0),FALSE)</f>
        <v>#N/A</v>
      </c>
      <c r="X337" s="9" t="e">
        <f t="shared" si="60"/>
        <v>#N/A</v>
      </c>
      <c r="Y337" s="9" t="e">
        <f t="shared" si="61"/>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62"/>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63"/>
        <v>#N/A</v>
      </c>
      <c r="BI337" t="e">
        <f t="shared" si="64"/>
        <v>#N/A</v>
      </c>
      <c r="BJ337" t="e">
        <f t="shared" si="65"/>
        <v>#N/A</v>
      </c>
    </row>
    <row r="338" spans="1:62"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55"/>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56"/>
        <v>#N/A</v>
      </c>
      <c r="O338" s="8" t="e">
        <f t="shared" si="57"/>
        <v>#N/A</v>
      </c>
      <c r="P338" s="8" t="e">
        <f t="shared" si="58"/>
        <v>#N/A</v>
      </c>
      <c r="Q338" s="6"/>
      <c r="R338" s="6"/>
      <c r="S338" s="6"/>
      <c r="T338" s="6"/>
      <c r="U338" s="8" t="e">
        <f t="shared" si="59"/>
        <v>#N/A</v>
      </c>
      <c r="V338" s="6" t="e">
        <f>VLOOKUP($A338&amp;$B338,'Cleaned Responses'!$1:$82,MATCH(V$1,'Cleaned Responses'!$1:$1,0),FALSE)</f>
        <v>#N/A</v>
      </c>
      <c r="W338" s="6" t="e">
        <f>VLOOKUP($A338&amp;$B338,'Cleaned Responses'!$1:$82,MATCH(W$1,'Cleaned Responses'!$1:$1,0),FALSE)</f>
        <v>#N/A</v>
      </c>
      <c r="X338" s="9" t="e">
        <f t="shared" si="60"/>
        <v>#N/A</v>
      </c>
      <c r="Y338" s="9" t="e">
        <f t="shared" si="61"/>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62"/>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63"/>
        <v>#N/A</v>
      </c>
      <c r="BI338" t="e">
        <f t="shared" si="64"/>
        <v>#N/A</v>
      </c>
      <c r="BJ338" t="e">
        <f t="shared" si="65"/>
        <v>#N/A</v>
      </c>
    </row>
    <row r="339" spans="1:62"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66">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67">V339/AE339</f>
        <v>#N/A</v>
      </c>
      <c r="O339" s="8" t="e">
        <f t="shared" ref="O339:O402" si="68">W339/AE339</f>
        <v>#N/A</v>
      </c>
      <c r="P339" s="8" t="e">
        <f t="shared" ref="P339:P402" si="69">Z339/AE339</f>
        <v>#N/A</v>
      </c>
      <c r="Q339" s="6"/>
      <c r="R339" s="6"/>
      <c r="S339" s="6"/>
      <c r="T339" s="6"/>
      <c r="U339" s="8" t="e">
        <f t="shared" ref="U339:U402" si="70">SUM(N339:T339)</f>
        <v>#N/A</v>
      </c>
      <c r="V339" s="6" t="e">
        <f>VLOOKUP($A339&amp;$B339,'Cleaned Responses'!$1:$82,MATCH(V$1,'Cleaned Responses'!$1:$1,0),FALSE)</f>
        <v>#N/A</v>
      </c>
      <c r="W339" s="6" t="e">
        <f>VLOOKUP($A339&amp;$B339,'Cleaned Responses'!$1:$82,MATCH(W$1,'Cleaned Responses'!$1:$1,0),FALSE)</f>
        <v>#N/A</v>
      </c>
      <c r="X339" s="9" t="e">
        <f t="shared" ref="X339:X402" si="71">W339-Y339</f>
        <v>#N/A</v>
      </c>
      <c r="Y339" s="9" t="e">
        <f t="shared" ref="Y339:Y402" si="72">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73">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63"/>
        <v>#N/A</v>
      </c>
      <c r="BI339" t="e">
        <f t="shared" si="64"/>
        <v>#N/A</v>
      </c>
      <c r="BJ339" t="e">
        <f t="shared" si="65"/>
        <v>#N/A</v>
      </c>
    </row>
    <row r="340" spans="1:62"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66"/>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67"/>
        <v>#N/A</v>
      </c>
      <c r="O340" s="8" t="e">
        <f t="shared" si="68"/>
        <v>#N/A</v>
      </c>
      <c r="P340" s="8" t="e">
        <f t="shared" si="69"/>
        <v>#N/A</v>
      </c>
      <c r="Q340" s="6"/>
      <c r="R340" s="6"/>
      <c r="S340" s="6"/>
      <c r="T340" s="6"/>
      <c r="U340" s="8" t="e">
        <f t="shared" si="70"/>
        <v>#N/A</v>
      </c>
      <c r="V340" s="6" t="e">
        <f>VLOOKUP($A340&amp;$B340,'Cleaned Responses'!$1:$82,MATCH(V$1,'Cleaned Responses'!$1:$1,0),FALSE)</f>
        <v>#N/A</v>
      </c>
      <c r="W340" s="6" t="e">
        <f>VLOOKUP($A340&amp;$B340,'Cleaned Responses'!$1:$82,MATCH(W$1,'Cleaned Responses'!$1:$1,0),FALSE)</f>
        <v>#N/A</v>
      </c>
      <c r="X340" s="9" t="e">
        <f t="shared" si="71"/>
        <v>#N/A</v>
      </c>
      <c r="Y340" s="9" t="e">
        <f t="shared" si="72"/>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73"/>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63"/>
        <v>#N/A</v>
      </c>
      <c r="BI340" t="e">
        <f t="shared" si="64"/>
        <v>#N/A</v>
      </c>
      <c r="BJ340" t="e">
        <f t="shared" si="65"/>
        <v>#N/A</v>
      </c>
    </row>
    <row r="341" spans="1:62"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66"/>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67"/>
        <v>#N/A</v>
      </c>
      <c r="O341" s="8" t="e">
        <f t="shared" si="68"/>
        <v>#N/A</v>
      </c>
      <c r="P341" s="8" t="e">
        <f t="shared" si="69"/>
        <v>#N/A</v>
      </c>
      <c r="Q341" s="6"/>
      <c r="R341" s="6"/>
      <c r="S341" s="6"/>
      <c r="T341" s="6"/>
      <c r="U341" s="8" t="e">
        <f t="shared" si="70"/>
        <v>#N/A</v>
      </c>
      <c r="V341" s="6" t="e">
        <f>VLOOKUP($A341&amp;$B341,'Cleaned Responses'!$1:$82,MATCH(V$1,'Cleaned Responses'!$1:$1,0),FALSE)</f>
        <v>#N/A</v>
      </c>
      <c r="W341" s="6" t="e">
        <f>VLOOKUP($A341&amp;$B341,'Cleaned Responses'!$1:$82,MATCH(W$1,'Cleaned Responses'!$1:$1,0),FALSE)</f>
        <v>#N/A</v>
      </c>
      <c r="X341" s="9" t="e">
        <f t="shared" si="71"/>
        <v>#N/A</v>
      </c>
      <c r="Y341" s="9" t="e">
        <f t="shared" si="72"/>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73"/>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63"/>
        <v>#N/A</v>
      </c>
      <c r="BI341" t="e">
        <f t="shared" si="64"/>
        <v>#N/A</v>
      </c>
      <c r="BJ341" t="e">
        <f t="shared" si="65"/>
        <v>#N/A</v>
      </c>
    </row>
    <row r="342" spans="1:62"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66"/>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67"/>
        <v>#N/A</v>
      </c>
      <c r="O342" s="8" t="e">
        <f t="shared" si="68"/>
        <v>#N/A</v>
      </c>
      <c r="P342" s="8" t="e">
        <f t="shared" si="69"/>
        <v>#N/A</v>
      </c>
      <c r="Q342" s="6"/>
      <c r="R342" s="6"/>
      <c r="S342" s="6"/>
      <c r="T342" s="6"/>
      <c r="U342" s="8" t="e">
        <f t="shared" si="70"/>
        <v>#N/A</v>
      </c>
      <c r="V342" s="6" t="e">
        <f>VLOOKUP($A342&amp;$B342,'Cleaned Responses'!$1:$82,MATCH(V$1,'Cleaned Responses'!$1:$1,0),FALSE)</f>
        <v>#N/A</v>
      </c>
      <c r="W342" s="6" t="e">
        <f>VLOOKUP($A342&amp;$B342,'Cleaned Responses'!$1:$82,MATCH(W$1,'Cleaned Responses'!$1:$1,0),FALSE)</f>
        <v>#N/A</v>
      </c>
      <c r="X342" s="9" t="e">
        <f t="shared" si="71"/>
        <v>#N/A</v>
      </c>
      <c r="Y342" s="9" t="e">
        <f t="shared" si="72"/>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73"/>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63"/>
        <v>#N/A</v>
      </c>
      <c r="BI342" t="e">
        <f t="shared" si="64"/>
        <v>#N/A</v>
      </c>
      <c r="BJ342" t="e">
        <f t="shared" si="65"/>
        <v>#N/A</v>
      </c>
    </row>
    <row r="343" spans="1:62"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66"/>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67"/>
        <v>#N/A</v>
      </c>
      <c r="O343" s="8" t="e">
        <f t="shared" si="68"/>
        <v>#N/A</v>
      </c>
      <c r="P343" s="8" t="e">
        <f t="shared" si="69"/>
        <v>#N/A</v>
      </c>
      <c r="Q343" s="6"/>
      <c r="R343" s="6"/>
      <c r="S343" s="6"/>
      <c r="T343" s="6"/>
      <c r="U343" s="8" t="e">
        <f t="shared" si="70"/>
        <v>#N/A</v>
      </c>
      <c r="V343" s="6" t="e">
        <f>VLOOKUP($A343&amp;$B343,'Cleaned Responses'!$1:$82,MATCH(V$1,'Cleaned Responses'!$1:$1,0),FALSE)</f>
        <v>#N/A</v>
      </c>
      <c r="W343" s="6" t="e">
        <f>VLOOKUP($A343&amp;$B343,'Cleaned Responses'!$1:$82,MATCH(W$1,'Cleaned Responses'!$1:$1,0),FALSE)</f>
        <v>#N/A</v>
      </c>
      <c r="X343" s="9" t="e">
        <f t="shared" si="71"/>
        <v>#N/A</v>
      </c>
      <c r="Y343" s="9" t="e">
        <f t="shared" si="72"/>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73"/>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63"/>
        <v>#N/A</v>
      </c>
      <c r="BI343" t="e">
        <f t="shared" si="64"/>
        <v>#N/A</v>
      </c>
      <c r="BJ343" t="e">
        <f t="shared" si="65"/>
        <v>#N/A</v>
      </c>
    </row>
    <row r="344" spans="1:62"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66"/>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67"/>
        <v>#N/A</v>
      </c>
      <c r="O344" s="8" t="e">
        <f t="shared" si="68"/>
        <v>#N/A</v>
      </c>
      <c r="P344" s="8" t="e">
        <f t="shared" si="69"/>
        <v>#N/A</v>
      </c>
      <c r="Q344" s="6"/>
      <c r="R344" s="6"/>
      <c r="S344" s="6"/>
      <c r="T344" s="6"/>
      <c r="U344" s="8" t="e">
        <f t="shared" si="70"/>
        <v>#N/A</v>
      </c>
      <c r="V344" s="6" t="e">
        <f>VLOOKUP($A344&amp;$B344,'Cleaned Responses'!$1:$82,MATCH(V$1,'Cleaned Responses'!$1:$1,0),FALSE)</f>
        <v>#N/A</v>
      </c>
      <c r="W344" s="6" t="e">
        <f>VLOOKUP($A344&amp;$B344,'Cleaned Responses'!$1:$82,MATCH(W$1,'Cleaned Responses'!$1:$1,0),FALSE)</f>
        <v>#N/A</v>
      </c>
      <c r="X344" s="9" t="e">
        <f t="shared" si="71"/>
        <v>#N/A</v>
      </c>
      <c r="Y344" s="9" t="e">
        <f t="shared" si="72"/>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73"/>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63"/>
        <v>#N/A</v>
      </c>
      <c r="BI344" t="e">
        <f t="shared" si="64"/>
        <v>#N/A</v>
      </c>
      <c r="BJ344" t="e">
        <f t="shared" si="65"/>
        <v>#N/A</v>
      </c>
    </row>
    <row r="345" spans="1:62"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66"/>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67"/>
        <v>#N/A</v>
      </c>
      <c r="O345" s="8" t="e">
        <f t="shared" si="68"/>
        <v>#N/A</v>
      </c>
      <c r="P345" s="8" t="e">
        <f t="shared" si="69"/>
        <v>#N/A</v>
      </c>
      <c r="Q345" s="6"/>
      <c r="R345" s="6"/>
      <c r="S345" s="6"/>
      <c r="T345" s="6"/>
      <c r="U345" s="8" t="e">
        <f t="shared" si="70"/>
        <v>#N/A</v>
      </c>
      <c r="V345" s="6" t="e">
        <f>VLOOKUP($A345&amp;$B345,'Cleaned Responses'!$1:$82,MATCH(V$1,'Cleaned Responses'!$1:$1,0),FALSE)</f>
        <v>#N/A</v>
      </c>
      <c r="W345" s="6" t="e">
        <f>VLOOKUP($A345&amp;$B345,'Cleaned Responses'!$1:$82,MATCH(W$1,'Cleaned Responses'!$1:$1,0),FALSE)</f>
        <v>#N/A</v>
      </c>
      <c r="X345" s="9" t="e">
        <f t="shared" si="71"/>
        <v>#N/A</v>
      </c>
      <c r="Y345" s="9" t="e">
        <f t="shared" si="72"/>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73"/>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63"/>
        <v>#N/A</v>
      </c>
      <c r="BI345" t="e">
        <f t="shared" si="64"/>
        <v>#N/A</v>
      </c>
      <c r="BJ345" t="e">
        <f t="shared" si="65"/>
        <v>#N/A</v>
      </c>
    </row>
    <row r="346" spans="1:62"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66"/>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67"/>
        <v>#N/A</v>
      </c>
      <c r="O346" s="8" t="e">
        <f t="shared" si="68"/>
        <v>#N/A</v>
      </c>
      <c r="P346" s="8" t="e">
        <f t="shared" si="69"/>
        <v>#N/A</v>
      </c>
      <c r="Q346" s="6"/>
      <c r="R346" s="6"/>
      <c r="S346" s="6"/>
      <c r="T346" s="6"/>
      <c r="U346" s="8" t="e">
        <f t="shared" si="70"/>
        <v>#N/A</v>
      </c>
      <c r="V346" s="6" t="e">
        <f>VLOOKUP($A346&amp;$B346,'Cleaned Responses'!$1:$82,MATCH(V$1,'Cleaned Responses'!$1:$1,0),FALSE)</f>
        <v>#N/A</v>
      </c>
      <c r="W346" s="6" t="e">
        <f>VLOOKUP($A346&amp;$B346,'Cleaned Responses'!$1:$82,MATCH(W$1,'Cleaned Responses'!$1:$1,0),FALSE)</f>
        <v>#N/A</v>
      </c>
      <c r="X346" s="9" t="e">
        <f t="shared" si="71"/>
        <v>#N/A</v>
      </c>
      <c r="Y346" s="9" t="e">
        <f t="shared" si="72"/>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73"/>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63"/>
        <v>#N/A</v>
      </c>
      <c r="BI346" t="e">
        <f t="shared" si="64"/>
        <v>#N/A</v>
      </c>
      <c r="BJ346" t="e">
        <f t="shared" si="65"/>
        <v>#N/A</v>
      </c>
    </row>
    <row r="347" spans="1:62"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66"/>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67"/>
        <v>#N/A</v>
      </c>
      <c r="O347" s="8" t="e">
        <f t="shared" si="68"/>
        <v>#N/A</v>
      </c>
      <c r="P347" s="8" t="e">
        <f t="shared" si="69"/>
        <v>#N/A</v>
      </c>
      <c r="Q347" s="6"/>
      <c r="R347" s="6"/>
      <c r="S347" s="6"/>
      <c r="T347" s="6"/>
      <c r="U347" s="8" t="e">
        <f t="shared" si="70"/>
        <v>#N/A</v>
      </c>
      <c r="V347" s="6" t="e">
        <f>VLOOKUP($A347&amp;$B347,'Cleaned Responses'!$1:$82,MATCH(V$1,'Cleaned Responses'!$1:$1,0),FALSE)</f>
        <v>#N/A</v>
      </c>
      <c r="W347" s="6" t="e">
        <f>VLOOKUP($A347&amp;$B347,'Cleaned Responses'!$1:$82,MATCH(W$1,'Cleaned Responses'!$1:$1,0),FALSE)</f>
        <v>#N/A</v>
      </c>
      <c r="X347" s="9" t="e">
        <f t="shared" si="71"/>
        <v>#N/A</v>
      </c>
      <c r="Y347" s="9" t="e">
        <f t="shared" si="72"/>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73"/>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63"/>
        <v>#N/A</v>
      </c>
      <c r="BI347" t="e">
        <f t="shared" si="64"/>
        <v>#N/A</v>
      </c>
      <c r="BJ347" t="e">
        <f t="shared" si="65"/>
        <v>#N/A</v>
      </c>
    </row>
    <row r="348" spans="1:62"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66"/>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67"/>
        <v>#N/A</v>
      </c>
      <c r="O348" s="8" t="e">
        <f t="shared" si="68"/>
        <v>#N/A</v>
      </c>
      <c r="P348" s="8" t="e">
        <f t="shared" si="69"/>
        <v>#N/A</v>
      </c>
      <c r="Q348" s="6"/>
      <c r="R348" s="6"/>
      <c r="S348" s="6"/>
      <c r="T348" s="6"/>
      <c r="U348" s="8" t="e">
        <f t="shared" si="70"/>
        <v>#N/A</v>
      </c>
      <c r="V348" s="6" t="e">
        <f>VLOOKUP($A348&amp;$B348,'Cleaned Responses'!$1:$82,MATCH(V$1,'Cleaned Responses'!$1:$1,0),FALSE)</f>
        <v>#N/A</v>
      </c>
      <c r="W348" s="6" t="e">
        <f>VLOOKUP($A348&amp;$B348,'Cleaned Responses'!$1:$82,MATCH(W$1,'Cleaned Responses'!$1:$1,0),FALSE)</f>
        <v>#N/A</v>
      </c>
      <c r="X348" s="9" t="e">
        <f t="shared" si="71"/>
        <v>#N/A</v>
      </c>
      <c r="Y348" s="9" t="e">
        <f t="shared" si="72"/>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73"/>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63"/>
        <v>#N/A</v>
      </c>
      <c r="BI348" t="e">
        <f t="shared" si="64"/>
        <v>#N/A</v>
      </c>
      <c r="BJ348" t="e">
        <f t="shared" si="65"/>
        <v>#N/A</v>
      </c>
    </row>
    <row r="349" spans="1:62"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66"/>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67"/>
        <v>#N/A</v>
      </c>
      <c r="O349" s="8" t="e">
        <f t="shared" si="68"/>
        <v>#N/A</v>
      </c>
      <c r="P349" s="8" t="e">
        <f t="shared" si="69"/>
        <v>#N/A</v>
      </c>
      <c r="Q349" s="6"/>
      <c r="R349" s="6"/>
      <c r="S349" s="6"/>
      <c r="T349" s="6"/>
      <c r="U349" s="8" t="e">
        <f t="shared" si="70"/>
        <v>#N/A</v>
      </c>
      <c r="V349" s="6" t="e">
        <f>VLOOKUP($A349&amp;$B349,'Cleaned Responses'!$1:$82,MATCH(V$1,'Cleaned Responses'!$1:$1,0),FALSE)</f>
        <v>#N/A</v>
      </c>
      <c r="W349" s="6" t="e">
        <f>VLOOKUP($A349&amp;$B349,'Cleaned Responses'!$1:$82,MATCH(W$1,'Cleaned Responses'!$1:$1,0),FALSE)</f>
        <v>#N/A</v>
      </c>
      <c r="X349" s="9" t="e">
        <f t="shared" si="71"/>
        <v>#N/A</v>
      </c>
      <c r="Y349" s="9" t="e">
        <f t="shared" si="72"/>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73"/>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63"/>
        <v>#N/A</v>
      </c>
      <c r="BI349" t="e">
        <f t="shared" si="64"/>
        <v>#N/A</v>
      </c>
      <c r="BJ349" t="e">
        <f t="shared" si="65"/>
        <v>#N/A</v>
      </c>
    </row>
    <row r="350" spans="1:62"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66"/>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67"/>
        <v>#N/A</v>
      </c>
      <c r="O350" s="8" t="e">
        <f t="shared" si="68"/>
        <v>#N/A</v>
      </c>
      <c r="P350" s="8" t="e">
        <f t="shared" si="69"/>
        <v>#N/A</v>
      </c>
      <c r="Q350" s="6"/>
      <c r="R350" s="6"/>
      <c r="S350" s="6"/>
      <c r="T350" s="6"/>
      <c r="U350" s="8" t="e">
        <f t="shared" si="70"/>
        <v>#N/A</v>
      </c>
      <c r="V350" s="6" t="e">
        <f>VLOOKUP($A350&amp;$B350,'Cleaned Responses'!$1:$82,MATCH(V$1,'Cleaned Responses'!$1:$1,0),FALSE)</f>
        <v>#N/A</v>
      </c>
      <c r="W350" s="6" t="e">
        <f>VLOOKUP($A350&amp;$B350,'Cleaned Responses'!$1:$82,MATCH(W$1,'Cleaned Responses'!$1:$1,0),FALSE)</f>
        <v>#N/A</v>
      </c>
      <c r="X350" s="9" t="e">
        <f t="shared" si="71"/>
        <v>#N/A</v>
      </c>
      <c r="Y350" s="9" t="e">
        <f t="shared" si="72"/>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73"/>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63"/>
        <v>#N/A</v>
      </c>
      <c r="BI350" t="e">
        <f t="shared" si="64"/>
        <v>#N/A</v>
      </c>
      <c r="BJ350" t="e">
        <f t="shared" si="65"/>
        <v>#N/A</v>
      </c>
    </row>
    <row r="351" spans="1:62"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66"/>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67"/>
        <v>#N/A</v>
      </c>
      <c r="O351" s="8" t="e">
        <f t="shared" si="68"/>
        <v>#N/A</v>
      </c>
      <c r="P351" s="8" t="e">
        <f t="shared" si="69"/>
        <v>#N/A</v>
      </c>
      <c r="Q351" s="6"/>
      <c r="R351" s="6"/>
      <c r="S351" s="6"/>
      <c r="T351" s="6"/>
      <c r="U351" s="8" t="e">
        <f t="shared" si="70"/>
        <v>#N/A</v>
      </c>
      <c r="V351" s="6" t="e">
        <f>VLOOKUP($A351&amp;$B351,'Cleaned Responses'!$1:$82,MATCH(V$1,'Cleaned Responses'!$1:$1,0),FALSE)</f>
        <v>#N/A</v>
      </c>
      <c r="W351" s="6" t="e">
        <f>VLOOKUP($A351&amp;$B351,'Cleaned Responses'!$1:$82,MATCH(W$1,'Cleaned Responses'!$1:$1,0),FALSE)</f>
        <v>#N/A</v>
      </c>
      <c r="X351" s="9" t="e">
        <f t="shared" si="71"/>
        <v>#N/A</v>
      </c>
      <c r="Y351" s="9" t="e">
        <f t="shared" si="72"/>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73"/>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63"/>
        <v>#N/A</v>
      </c>
      <c r="BI351" t="e">
        <f t="shared" si="64"/>
        <v>#N/A</v>
      </c>
      <c r="BJ351" t="e">
        <f t="shared" si="65"/>
        <v>#N/A</v>
      </c>
    </row>
    <row r="352" spans="1:62"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66"/>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67"/>
        <v>#N/A</v>
      </c>
      <c r="O352" s="8" t="e">
        <f t="shared" si="68"/>
        <v>#N/A</v>
      </c>
      <c r="P352" s="8" t="e">
        <f t="shared" si="69"/>
        <v>#N/A</v>
      </c>
      <c r="Q352" s="6"/>
      <c r="R352" s="6"/>
      <c r="S352" s="6"/>
      <c r="T352" s="6"/>
      <c r="U352" s="8" t="e">
        <f t="shared" si="70"/>
        <v>#N/A</v>
      </c>
      <c r="V352" s="6" t="e">
        <f>VLOOKUP($A352&amp;$B352,'Cleaned Responses'!$1:$82,MATCH(V$1,'Cleaned Responses'!$1:$1,0),FALSE)</f>
        <v>#N/A</v>
      </c>
      <c r="W352" s="6" t="e">
        <f>VLOOKUP($A352&amp;$B352,'Cleaned Responses'!$1:$82,MATCH(W$1,'Cleaned Responses'!$1:$1,0),FALSE)</f>
        <v>#N/A</v>
      </c>
      <c r="X352" s="9" t="e">
        <f t="shared" si="71"/>
        <v>#N/A</v>
      </c>
      <c r="Y352" s="9" t="e">
        <f t="shared" si="72"/>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73"/>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63"/>
        <v>#N/A</v>
      </c>
      <c r="BI352" t="e">
        <f t="shared" si="64"/>
        <v>#N/A</v>
      </c>
      <c r="BJ352" t="e">
        <f t="shared" si="65"/>
        <v>#N/A</v>
      </c>
    </row>
    <row r="353" spans="1:62"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66"/>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67"/>
        <v>#N/A</v>
      </c>
      <c r="O353" s="8" t="e">
        <f t="shared" si="68"/>
        <v>#N/A</v>
      </c>
      <c r="P353" s="8" t="e">
        <f t="shared" si="69"/>
        <v>#N/A</v>
      </c>
      <c r="Q353" s="6"/>
      <c r="R353" s="6"/>
      <c r="S353" s="6"/>
      <c r="T353" s="6"/>
      <c r="U353" s="8" t="e">
        <f t="shared" si="70"/>
        <v>#N/A</v>
      </c>
      <c r="V353" s="6" t="e">
        <f>VLOOKUP($A353&amp;$B353,'Cleaned Responses'!$1:$82,MATCH(V$1,'Cleaned Responses'!$1:$1,0),FALSE)</f>
        <v>#N/A</v>
      </c>
      <c r="W353" s="6" t="e">
        <f>VLOOKUP($A353&amp;$B353,'Cleaned Responses'!$1:$82,MATCH(W$1,'Cleaned Responses'!$1:$1,0),FALSE)</f>
        <v>#N/A</v>
      </c>
      <c r="X353" s="9" t="e">
        <f t="shared" si="71"/>
        <v>#N/A</v>
      </c>
      <c r="Y353" s="9" t="e">
        <f t="shared" si="72"/>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73"/>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63"/>
        <v>#N/A</v>
      </c>
      <c r="BI353" t="e">
        <f t="shared" si="64"/>
        <v>#N/A</v>
      </c>
      <c r="BJ353" t="e">
        <f t="shared" si="65"/>
        <v>#N/A</v>
      </c>
    </row>
    <row r="354" spans="1:62"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66"/>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67"/>
        <v>#N/A</v>
      </c>
      <c r="O354" s="8" t="e">
        <f t="shared" si="68"/>
        <v>#N/A</v>
      </c>
      <c r="P354" s="8" t="e">
        <f t="shared" si="69"/>
        <v>#N/A</v>
      </c>
      <c r="Q354" s="6"/>
      <c r="R354" s="6"/>
      <c r="S354" s="6"/>
      <c r="T354" s="6"/>
      <c r="U354" s="8" t="e">
        <f t="shared" si="70"/>
        <v>#N/A</v>
      </c>
      <c r="V354" s="6" t="e">
        <f>VLOOKUP($A354&amp;$B354,'Cleaned Responses'!$1:$82,MATCH(V$1,'Cleaned Responses'!$1:$1,0),FALSE)</f>
        <v>#N/A</v>
      </c>
      <c r="W354" s="6" t="e">
        <f>VLOOKUP($A354&amp;$B354,'Cleaned Responses'!$1:$82,MATCH(W$1,'Cleaned Responses'!$1:$1,0),FALSE)</f>
        <v>#N/A</v>
      </c>
      <c r="X354" s="9" t="e">
        <f t="shared" si="71"/>
        <v>#N/A</v>
      </c>
      <c r="Y354" s="9" t="e">
        <f t="shared" si="72"/>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73"/>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63"/>
        <v>#N/A</v>
      </c>
      <c r="BI354" t="e">
        <f t="shared" si="64"/>
        <v>#N/A</v>
      </c>
      <c r="BJ354" t="e">
        <f t="shared" si="65"/>
        <v>#N/A</v>
      </c>
    </row>
    <row r="355" spans="1:62"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66"/>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67"/>
        <v>#N/A</v>
      </c>
      <c r="O355" s="8" t="e">
        <f t="shared" si="68"/>
        <v>#N/A</v>
      </c>
      <c r="P355" s="8" t="e">
        <f t="shared" si="69"/>
        <v>#N/A</v>
      </c>
      <c r="Q355" s="6"/>
      <c r="R355" s="6"/>
      <c r="S355" s="6"/>
      <c r="T355" s="6"/>
      <c r="U355" s="8" t="e">
        <f t="shared" si="70"/>
        <v>#N/A</v>
      </c>
      <c r="V355" s="6" t="e">
        <f>VLOOKUP($A355&amp;$B355,'Cleaned Responses'!$1:$82,MATCH(V$1,'Cleaned Responses'!$1:$1,0),FALSE)</f>
        <v>#N/A</v>
      </c>
      <c r="W355" s="6" t="e">
        <f>VLOOKUP($A355&amp;$B355,'Cleaned Responses'!$1:$82,MATCH(W$1,'Cleaned Responses'!$1:$1,0),FALSE)</f>
        <v>#N/A</v>
      </c>
      <c r="X355" s="9" t="e">
        <f t="shared" si="71"/>
        <v>#N/A</v>
      </c>
      <c r="Y355" s="9" t="e">
        <f t="shared" si="72"/>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73"/>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63"/>
        <v>#N/A</v>
      </c>
      <c r="BI355" t="e">
        <f t="shared" si="64"/>
        <v>#N/A</v>
      </c>
      <c r="BJ355" t="e">
        <f t="shared" si="65"/>
        <v>#N/A</v>
      </c>
    </row>
    <row r="356" spans="1:62"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66"/>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67"/>
        <v>#N/A</v>
      </c>
      <c r="O356" s="8" t="e">
        <f t="shared" si="68"/>
        <v>#N/A</v>
      </c>
      <c r="P356" s="8" t="e">
        <f t="shared" si="69"/>
        <v>#N/A</v>
      </c>
      <c r="Q356" s="6"/>
      <c r="R356" s="6"/>
      <c r="S356" s="6"/>
      <c r="T356" s="6"/>
      <c r="U356" s="8" t="e">
        <f t="shared" si="70"/>
        <v>#N/A</v>
      </c>
      <c r="V356" s="6" t="e">
        <f>VLOOKUP($A356&amp;$B356,'Cleaned Responses'!$1:$82,MATCH(V$1,'Cleaned Responses'!$1:$1,0),FALSE)</f>
        <v>#N/A</v>
      </c>
      <c r="W356" s="6" t="e">
        <f>VLOOKUP($A356&amp;$B356,'Cleaned Responses'!$1:$82,MATCH(W$1,'Cleaned Responses'!$1:$1,0),FALSE)</f>
        <v>#N/A</v>
      </c>
      <c r="X356" s="9" t="e">
        <f t="shared" si="71"/>
        <v>#N/A</v>
      </c>
      <c r="Y356" s="9" t="e">
        <f t="shared" si="72"/>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73"/>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63"/>
        <v>#N/A</v>
      </c>
      <c r="BI356" t="e">
        <f t="shared" si="64"/>
        <v>#N/A</v>
      </c>
      <c r="BJ356" t="e">
        <f t="shared" si="65"/>
        <v>#N/A</v>
      </c>
    </row>
    <row r="357" spans="1:62"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66"/>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67"/>
        <v>#N/A</v>
      </c>
      <c r="O357" s="8" t="e">
        <f t="shared" si="68"/>
        <v>#N/A</v>
      </c>
      <c r="P357" s="8" t="e">
        <f t="shared" si="69"/>
        <v>#N/A</v>
      </c>
      <c r="Q357" s="6"/>
      <c r="R357" s="6"/>
      <c r="S357" s="6"/>
      <c r="T357" s="6"/>
      <c r="U357" s="8" t="e">
        <f t="shared" si="70"/>
        <v>#N/A</v>
      </c>
      <c r="V357" s="6" t="e">
        <f>VLOOKUP($A357&amp;$B357,'Cleaned Responses'!$1:$82,MATCH(V$1,'Cleaned Responses'!$1:$1,0),FALSE)</f>
        <v>#N/A</v>
      </c>
      <c r="W357" s="6" t="e">
        <f>VLOOKUP($A357&amp;$B357,'Cleaned Responses'!$1:$82,MATCH(W$1,'Cleaned Responses'!$1:$1,0),FALSE)</f>
        <v>#N/A</v>
      </c>
      <c r="X357" s="9" t="e">
        <f t="shared" si="71"/>
        <v>#N/A</v>
      </c>
      <c r="Y357" s="9" t="e">
        <f t="shared" si="72"/>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73"/>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63"/>
        <v>#N/A</v>
      </c>
      <c r="BI357" t="e">
        <f t="shared" si="64"/>
        <v>#N/A</v>
      </c>
      <c r="BJ357" t="e">
        <f t="shared" si="65"/>
        <v>#N/A</v>
      </c>
    </row>
    <row r="358" spans="1:62"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66"/>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67"/>
        <v>#N/A</v>
      </c>
      <c r="O358" s="8" t="e">
        <f t="shared" si="68"/>
        <v>#N/A</v>
      </c>
      <c r="P358" s="8" t="e">
        <f t="shared" si="69"/>
        <v>#N/A</v>
      </c>
      <c r="Q358" s="6"/>
      <c r="R358" s="6"/>
      <c r="S358" s="6"/>
      <c r="T358" s="6"/>
      <c r="U358" s="8" t="e">
        <f t="shared" si="70"/>
        <v>#N/A</v>
      </c>
      <c r="V358" s="6" t="e">
        <f>VLOOKUP($A358&amp;$B358,'Cleaned Responses'!$1:$82,MATCH(V$1,'Cleaned Responses'!$1:$1,0),FALSE)</f>
        <v>#N/A</v>
      </c>
      <c r="W358" s="6" t="e">
        <f>VLOOKUP($A358&amp;$B358,'Cleaned Responses'!$1:$82,MATCH(W$1,'Cleaned Responses'!$1:$1,0),FALSE)</f>
        <v>#N/A</v>
      </c>
      <c r="X358" s="9" t="e">
        <f t="shared" si="71"/>
        <v>#N/A</v>
      </c>
      <c r="Y358" s="9" t="e">
        <f t="shared" si="72"/>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73"/>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63"/>
        <v>#N/A</v>
      </c>
      <c r="BI358" t="e">
        <f t="shared" si="64"/>
        <v>#N/A</v>
      </c>
      <c r="BJ358" t="e">
        <f t="shared" si="65"/>
        <v>#N/A</v>
      </c>
    </row>
    <row r="359" spans="1:62"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66"/>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67"/>
        <v>#N/A</v>
      </c>
      <c r="O359" s="8" t="e">
        <f t="shared" si="68"/>
        <v>#N/A</v>
      </c>
      <c r="P359" s="8" t="e">
        <f t="shared" si="69"/>
        <v>#N/A</v>
      </c>
      <c r="Q359" s="6"/>
      <c r="R359" s="6"/>
      <c r="S359" s="6"/>
      <c r="T359" s="6"/>
      <c r="U359" s="8" t="e">
        <f t="shared" si="70"/>
        <v>#N/A</v>
      </c>
      <c r="V359" s="6" t="e">
        <f>VLOOKUP($A359&amp;$B359,'Cleaned Responses'!$1:$82,MATCH(V$1,'Cleaned Responses'!$1:$1,0),FALSE)</f>
        <v>#N/A</v>
      </c>
      <c r="W359" s="6" t="e">
        <f>VLOOKUP($A359&amp;$B359,'Cleaned Responses'!$1:$82,MATCH(W$1,'Cleaned Responses'!$1:$1,0),FALSE)</f>
        <v>#N/A</v>
      </c>
      <c r="X359" s="9" t="e">
        <f t="shared" si="71"/>
        <v>#N/A</v>
      </c>
      <c r="Y359" s="9" t="e">
        <f t="shared" si="72"/>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73"/>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63"/>
        <v>#N/A</v>
      </c>
      <c r="BI359" t="e">
        <f t="shared" si="64"/>
        <v>#N/A</v>
      </c>
      <c r="BJ359" t="e">
        <f t="shared" si="65"/>
        <v>#N/A</v>
      </c>
    </row>
    <row r="360" spans="1:62"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66"/>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67"/>
        <v>#N/A</v>
      </c>
      <c r="O360" s="8" t="e">
        <f t="shared" si="68"/>
        <v>#N/A</v>
      </c>
      <c r="P360" s="8" t="e">
        <f t="shared" si="69"/>
        <v>#N/A</v>
      </c>
      <c r="Q360" s="6"/>
      <c r="R360" s="6"/>
      <c r="S360" s="6"/>
      <c r="T360" s="6"/>
      <c r="U360" s="8" t="e">
        <f t="shared" si="70"/>
        <v>#N/A</v>
      </c>
      <c r="V360" s="6" t="e">
        <f>VLOOKUP($A360&amp;$B360,'Cleaned Responses'!$1:$82,MATCH(V$1,'Cleaned Responses'!$1:$1,0),FALSE)</f>
        <v>#N/A</v>
      </c>
      <c r="W360" s="6" t="e">
        <f>VLOOKUP($A360&amp;$B360,'Cleaned Responses'!$1:$82,MATCH(W$1,'Cleaned Responses'!$1:$1,0),FALSE)</f>
        <v>#N/A</v>
      </c>
      <c r="X360" s="9" t="e">
        <f t="shared" si="71"/>
        <v>#N/A</v>
      </c>
      <c r="Y360" s="9" t="e">
        <f t="shared" si="72"/>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73"/>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63"/>
        <v>#N/A</v>
      </c>
      <c r="BI360" t="e">
        <f t="shared" si="64"/>
        <v>#N/A</v>
      </c>
      <c r="BJ360" t="e">
        <f t="shared" si="65"/>
        <v>#N/A</v>
      </c>
    </row>
    <row r="361" spans="1:62"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66"/>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67"/>
        <v>#N/A</v>
      </c>
      <c r="O361" s="8" t="e">
        <f t="shared" si="68"/>
        <v>#N/A</v>
      </c>
      <c r="P361" s="8" t="e">
        <f t="shared" si="69"/>
        <v>#N/A</v>
      </c>
      <c r="Q361" s="6"/>
      <c r="R361" s="6"/>
      <c r="S361" s="6"/>
      <c r="T361" s="6"/>
      <c r="U361" s="8" t="e">
        <f t="shared" si="70"/>
        <v>#N/A</v>
      </c>
      <c r="V361" s="6" t="e">
        <f>VLOOKUP($A361&amp;$B361,'Cleaned Responses'!$1:$82,MATCH(V$1,'Cleaned Responses'!$1:$1,0),FALSE)</f>
        <v>#N/A</v>
      </c>
      <c r="W361" s="6" t="e">
        <f>VLOOKUP($A361&amp;$B361,'Cleaned Responses'!$1:$82,MATCH(W$1,'Cleaned Responses'!$1:$1,0),FALSE)</f>
        <v>#N/A</v>
      </c>
      <c r="X361" s="9" t="e">
        <f t="shared" si="71"/>
        <v>#N/A</v>
      </c>
      <c r="Y361" s="9" t="e">
        <f t="shared" si="72"/>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73"/>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63"/>
        <v>#N/A</v>
      </c>
      <c r="BI361" t="e">
        <f t="shared" si="64"/>
        <v>#N/A</v>
      </c>
      <c r="BJ361" t="e">
        <f t="shared" si="65"/>
        <v>#N/A</v>
      </c>
    </row>
    <row r="362" spans="1:62"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66"/>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67"/>
        <v>#N/A</v>
      </c>
      <c r="O362" s="8" t="e">
        <f t="shared" si="68"/>
        <v>#N/A</v>
      </c>
      <c r="P362" s="8" t="e">
        <f t="shared" si="69"/>
        <v>#N/A</v>
      </c>
      <c r="Q362" s="6"/>
      <c r="R362" s="6"/>
      <c r="S362" s="6"/>
      <c r="T362" s="6"/>
      <c r="U362" s="8" t="e">
        <f t="shared" si="70"/>
        <v>#N/A</v>
      </c>
      <c r="V362" s="6" t="e">
        <f>VLOOKUP($A362&amp;$B362,'Cleaned Responses'!$1:$82,MATCH(V$1,'Cleaned Responses'!$1:$1,0),FALSE)</f>
        <v>#N/A</v>
      </c>
      <c r="W362" s="6" t="e">
        <f>VLOOKUP($A362&amp;$B362,'Cleaned Responses'!$1:$82,MATCH(W$1,'Cleaned Responses'!$1:$1,0),FALSE)</f>
        <v>#N/A</v>
      </c>
      <c r="X362" s="9" t="e">
        <f t="shared" si="71"/>
        <v>#N/A</v>
      </c>
      <c r="Y362" s="9" t="e">
        <f t="shared" si="72"/>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73"/>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63"/>
        <v>#N/A</v>
      </c>
      <c r="BI362" t="e">
        <f t="shared" si="64"/>
        <v>#N/A</v>
      </c>
      <c r="BJ362" t="e">
        <f t="shared" si="65"/>
        <v>#N/A</v>
      </c>
    </row>
    <row r="363" spans="1:62"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66"/>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67"/>
        <v>#N/A</v>
      </c>
      <c r="O363" s="8" t="e">
        <f t="shared" si="68"/>
        <v>#N/A</v>
      </c>
      <c r="P363" s="8" t="e">
        <f t="shared" si="69"/>
        <v>#N/A</v>
      </c>
      <c r="Q363" s="6"/>
      <c r="R363" s="6"/>
      <c r="S363" s="6"/>
      <c r="T363" s="6"/>
      <c r="U363" s="8" t="e">
        <f t="shared" si="70"/>
        <v>#N/A</v>
      </c>
      <c r="V363" s="6" t="e">
        <f>VLOOKUP($A363&amp;$B363,'Cleaned Responses'!$1:$82,MATCH(V$1,'Cleaned Responses'!$1:$1,0),FALSE)</f>
        <v>#N/A</v>
      </c>
      <c r="W363" s="6" t="e">
        <f>VLOOKUP($A363&amp;$B363,'Cleaned Responses'!$1:$82,MATCH(W$1,'Cleaned Responses'!$1:$1,0),FALSE)</f>
        <v>#N/A</v>
      </c>
      <c r="X363" s="9" t="e">
        <f t="shared" si="71"/>
        <v>#N/A</v>
      </c>
      <c r="Y363" s="9" t="e">
        <f t="shared" si="72"/>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73"/>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63"/>
        <v>#N/A</v>
      </c>
      <c r="BI363" t="e">
        <f t="shared" si="64"/>
        <v>#N/A</v>
      </c>
      <c r="BJ363" t="e">
        <f t="shared" si="65"/>
        <v>#N/A</v>
      </c>
    </row>
    <row r="364" spans="1:62"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66"/>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67"/>
        <v>#N/A</v>
      </c>
      <c r="O364" s="8" t="e">
        <f t="shared" si="68"/>
        <v>#N/A</v>
      </c>
      <c r="P364" s="8" t="e">
        <f t="shared" si="69"/>
        <v>#N/A</v>
      </c>
      <c r="Q364" s="6"/>
      <c r="R364" s="6"/>
      <c r="S364" s="6"/>
      <c r="T364" s="6"/>
      <c r="U364" s="8" t="e">
        <f t="shared" si="70"/>
        <v>#N/A</v>
      </c>
      <c r="V364" s="6" t="e">
        <f>VLOOKUP($A364&amp;$B364,'Cleaned Responses'!$1:$82,MATCH(V$1,'Cleaned Responses'!$1:$1,0),FALSE)</f>
        <v>#N/A</v>
      </c>
      <c r="W364" s="6" t="e">
        <f>VLOOKUP($A364&amp;$B364,'Cleaned Responses'!$1:$82,MATCH(W$1,'Cleaned Responses'!$1:$1,0),FALSE)</f>
        <v>#N/A</v>
      </c>
      <c r="X364" s="9" t="e">
        <f t="shared" si="71"/>
        <v>#N/A</v>
      </c>
      <c r="Y364" s="9" t="e">
        <f t="shared" si="72"/>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73"/>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63"/>
        <v>#N/A</v>
      </c>
      <c r="BI364" t="e">
        <f t="shared" si="64"/>
        <v>#N/A</v>
      </c>
      <c r="BJ364" t="e">
        <f t="shared" si="65"/>
        <v>#N/A</v>
      </c>
    </row>
    <row r="365" spans="1:62"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66"/>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67"/>
        <v>#N/A</v>
      </c>
      <c r="O365" s="8" t="e">
        <f t="shared" si="68"/>
        <v>#N/A</v>
      </c>
      <c r="P365" s="8" t="e">
        <f t="shared" si="69"/>
        <v>#N/A</v>
      </c>
      <c r="Q365" s="6"/>
      <c r="R365" s="6"/>
      <c r="S365" s="6"/>
      <c r="T365" s="6"/>
      <c r="U365" s="8" t="e">
        <f t="shared" si="70"/>
        <v>#N/A</v>
      </c>
      <c r="V365" s="6" t="e">
        <f>VLOOKUP($A365&amp;$B365,'Cleaned Responses'!$1:$82,MATCH(V$1,'Cleaned Responses'!$1:$1,0),FALSE)</f>
        <v>#N/A</v>
      </c>
      <c r="W365" s="6" t="e">
        <f>VLOOKUP($A365&amp;$B365,'Cleaned Responses'!$1:$82,MATCH(W$1,'Cleaned Responses'!$1:$1,0),FALSE)</f>
        <v>#N/A</v>
      </c>
      <c r="X365" s="9" t="e">
        <f t="shared" si="71"/>
        <v>#N/A</v>
      </c>
      <c r="Y365" s="9" t="e">
        <f t="shared" si="72"/>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73"/>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63"/>
        <v>#N/A</v>
      </c>
      <c r="BI365" t="e">
        <f t="shared" si="64"/>
        <v>#N/A</v>
      </c>
      <c r="BJ365" t="e">
        <f t="shared" si="65"/>
        <v>#N/A</v>
      </c>
    </row>
    <row r="366" spans="1:62"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66"/>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67"/>
        <v>#N/A</v>
      </c>
      <c r="O366" s="8" t="e">
        <f t="shared" si="68"/>
        <v>#N/A</v>
      </c>
      <c r="P366" s="8" t="e">
        <f t="shared" si="69"/>
        <v>#N/A</v>
      </c>
      <c r="Q366" s="6"/>
      <c r="R366" s="6"/>
      <c r="S366" s="6"/>
      <c r="T366" s="6"/>
      <c r="U366" s="8" t="e">
        <f t="shared" si="70"/>
        <v>#N/A</v>
      </c>
      <c r="V366" s="6" t="e">
        <f>VLOOKUP($A366&amp;$B366,'Cleaned Responses'!$1:$82,MATCH(V$1,'Cleaned Responses'!$1:$1,0),FALSE)</f>
        <v>#N/A</v>
      </c>
      <c r="W366" s="6" t="e">
        <f>VLOOKUP($A366&amp;$B366,'Cleaned Responses'!$1:$82,MATCH(W$1,'Cleaned Responses'!$1:$1,0),FALSE)</f>
        <v>#N/A</v>
      </c>
      <c r="X366" s="9" t="e">
        <f t="shared" si="71"/>
        <v>#N/A</v>
      </c>
      <c r="Y366" s="9" t="e">
        <f t="shared" si="72"/>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73"/>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63"/>
        <v>#N/A</v>
      </c>
      <c r="BI366" t="e">
        <f t="shared" si="64"/>
        <v>#N/A</v>
      </c>
      <c r="BJ366" t="e">
        <f t="shared" si="65"/>
        <v>#N/A</v>
      </c>
    </row>
    <row r="367" spans="1:62"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66"/>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67"/>
        <v>#N/A</v>
      </c>
      <c r="O367" s="8" t="e">
        <f t="shared" si="68"/>
        <v>#N/A</v>
      </c>
      <c r="P367" s="8" t="e">
        <f t="shared" si="69"/>
        <v>#N/A</v>
      </c>
      <c r="Q367" s="6"/>
      <c r="R367" s="6"/>
      <c r="S367" s="6"/>
      <c r="T367" s="6"/>
      <c r="U367" s="8" t="e">
        <f t="shared" si="70"/>
        <v>#N/A</v>
      </c>
      <c r="V367" s="6" t="e">
        <f>VLOOKUP($A367&amp;$B367,'Cleaned Responses'!$1:$82,MATCH(V$1,'Cleaned Responses'!$1:$1,0),FALSE)</f>
        <v>#N/A</v>
      </c>
      <c r="W367" s="6" t="e">
        <f>VLOOKUP($A367&amp;$B367,'Cleaned Responses'!$1:$82,MATCH(W$1,'Cleaned Responses'!$1:$1,0),FALSE)</f>
        <v>#N/A</v>
      </c>
      <c r="X367" s="9" t="e">
        <f t="shared" si="71"/>
        <v>#N/A</v>
      </c>
      <c r="Y367" s="9" t="e">
        <f t="shared" si="72"/>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73"/>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63"/>
        <v>#N/A</v>
      </c>
      <c r="BI367" t="e">
        <f t="shared" si="64"/>
        <v>#N/A</v>
      </c>
      <c r="BJ367" t="e">
        <f t="shared" si="65"/>
        <v>#N/A</v>
      </c>
    </row>
    <row r="368" spans="1:62"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66"/>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67"/>
        <v>#N/A</v>
      </c>
      <c r="O368" s="8" t="e">
        <f t="shared" si="68"/>
        <v>#N/A</v>
      </c>
      <c r="P368" s="8" t="e">
        <f t="shared" si="69"/>
        <v>#N/A</v>
      </c>
      <c r="Q368" s="6"/>
      <c r="R368" s="6"/>
      <c r="S368" s="6"/>
      <c r="T368" s="6"/>
      <c r="U368" s="8" t="e">
        <f t="shared" si="70"/>
        <v>#N/A</v>
      </c>
      <c r="V368" s="6" t="e">
        <f>VLOOKUP($A368&amp;$B368,'Cleaned Responses'!$1:$82,MATCH(V$1,'Cleaned Responses'!$1:$1,0),FALSE)</f>
        <v>#N/A</v>
      </c>
      <c r="W368" s="6" t="e">
        <f>VLOOKUP($A368&amp;$B368,'Cleaned Responses'!$1:$82,MATCH(W$1,'Cleaned Responses'!$1:$1,0),FALSE)</f>
        <v>#N/A</v>
      </c>
      <c r="X368" s="9" t="e">
        <f t="shared" si="71"/>
        <v>#N/A</v>
      </c>
      <c r="Y368" s="9" t="e">
        <f t="shared" si="72"/>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73"/>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63"/>
        <v>#N/A</v>
      </c>
      <c r="BI368" t="e">
        <f t="shared" si="64"/>
        <v>#N/A</v>
      </c>
      <c r="BJ368" t="e">
        <f t="shared" si="65"/>
        <v>#N/A</v>
      </c>
    </row>
    <row r="369" spans="1:62"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66"/>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67"/>
        <v>#N/A</v>
      </c>
      <c r="O369" s="8" t="e">
        <f t="shared" si="68"/>
        <v>#N/A</v>
      </c>
      <c r="P369" s="8" t="e">
        <f t="shared" si="69"/>
        <v>#N/A</v>
      </c>
      <c r="Q369" s="6"/>
      <c r="R369" s="6"/>
      <c r="S369" s="6"/>
      <c r="T369" s="6"/>
      <c r="U369" s="8" t="e">
        <f t="shared" si="70"/>
        <v>#N/A</v>
      </c>
      <c r="V369" s="6" t="e">
        <f>VLOOKUP($A369&amp;$B369,'Cleaned Responses'!$1:$82,MATCH(V$1,'Cleaned Responses'!$1:$1,0),FALSE)</f>
        <v>#N/A</v>
      </c>
      <c r="W369" s="6" t="e">
        <f>VLOOKUP($A369&amp;$B369,'Cleaned Responses'!$1:$82,MATCH(W$1,'Cleaned Responses'!$1:$1,0),FALSE)</f>
        <v>#N/A</v>
      </c>
      <c r="X369" s="9" t="e">
        <f t="shared" si="71"/>
        <v>#N/A</v>
      </c>
      <c r="Y369" s="9" t="e">
        <f t="shared" si="72"/>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73"/>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63"/>
        <v>#N/A</v>
      </c>
      <c r="BI369" t="e">
        <f t="shared" si="64"/>
        <v>#N/A</v>
      </c>
      <c r="BJ369" t="e">
        <f t="shared" si="65"/>
        <v>#N/A</v>
      </c>
    </row>
    <row r="370" spans="1:62"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66"/>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67"/>
        <v>#N/A</v>
      </c>
      <c r="O370" s="8" t="e">
        <f t="shared" si="68"/>
        <v>#N/A</v>
      </c>
      <c r="P370" s="8" t="e">
        <f t="shared" si="69"/>
        <v>#N/A</v>
      </c>
      <c r="Q370" s="6"/>
      <c r="R370" s="6"/>
      <c r="S370" s="6"/>
      <c r="T370" s="6"/>
      <c r="U370" s="8" t="e">
        <f t="shared" si="70"/>
        <v>#N/A</v>
      </c>
      <c r="V370" s="6" t="e">
        <f>VLOOKUP($A370&amp;$B370,'Cleaned Responses'!$1:$82,MATCH(V$1,'Cleaned Responses'!$1:$1,0),FALSE)</f>
        <v>#N/A</v>
      </c>
      <c r="W370" s="6" t="e">
        <f>VLOOKUP($A370&amp;$B370,'Cleaned Responses'!$1:$82,MATCH(W$1,'Cleaned Responses'!$1:$1,0),FALSE)</f>
        <v>#N/A</v>
      </c>
      <c r="X370" s="9" t="e">
        <f t="shared" si="71"/>
        <v>#N/A</v>
      </c>
      <c r="Y370" s="9" t="e">
        <f t="shared" si="72"/>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73"/>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63"/>
        <v>#N/A</v>
      </c>
      <c r="BI370" t="e">
        <f t="shared" si="64"/>
        <v>#N/A</v>
      </c>
      <c r="BJ370" t="e">
        <f t="shared" si="65"/>
        <v>#N/A</v>
      </c>
    </row>
    <row r="371" spans="1:62"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66"/>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67"/>
        <v>#N/A</v>
      </c>
      <c r="O371" s="8" t="e">
        <f t="shared" si="68"/>
        <v>#N/A</v>
      </c>
      <c r="P371" s="8" t="e">
        <f t="shared" si="69"/>
        <v>#N/A</v>
      </c>
      <c r="Q371" s="6"/>
      <c r="R371" s="6"/>
      <c r="S371" s="6"/>
      <c r="T371" s="6"/>
      <c r="U371" s="8" t="e">
        <f t="shared" si="70"/>
        <v>#N/A</v>
      </c>
      <c r="V371" s="6" t="e">
        <f>VLOOKUP($A371&amp;$B371,'Cleaned Responses'!$1:$82,MATCH(V$1,'Cleaned Responses'!$1:$1,0),FALSE)</f>
        <v>#N/A</v>
      </c>
      <c r="W371" s="6" t="e">
        <f>VLOOKUP($A371&amp;$B371,'Cleaned Responses'!$1:$82,MATCH(W$1,'Cleaned Responses'!$1:$1,0),FALSE)</f>
        <v>#N/A</v>
      </c>
      <c r="X371" s="9" t="e">
        <f t="shared" si="71"/>
        <v>#N/A</v>
      </c>
      <c r="Y371" s="9" t="e">
        <f t="shared" si="72"/>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73"/>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63"/>
        <v>#N/A</v>
      </c>
      <c r="BI371" t="e">
        <f t="shared" si="64"/>
        <v>#N/A</v>
      </c>
      <c r="BJ371" t="e">
        <f t="shared" si="65"/>
        <v>#N/A</v>
      </c>
    </row>
    <row r="372" spans="1:62"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66"/>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67"/>
        <v>#N/A</v>
      </c>
      <c r="O372" s="8" t="e">
        <f t="shared" si="68"/>
        <v>#N/A</v>
      </c>
      <c r="P372" s="8" t="e">
        <f t="shared" si="69"/>
        <v>#N/A</v>
      </c>
      <c r="Q372" s="6"/>
      <c r="R372" s="6"/>
      <c r="S372" s="6"/>
      <c r="T372" s="6"/>
      <c r="U372" s="8" t="e">
        <f t="shared" si="70"/>
        <v>#N/A</v>
      </c>
      <c r="V372" s="6" t="e">
        <f>VLOOKUP($A372&amp;$B372,'Cleaned Responses'!$1:$82,MATCH(V$1,'Cleaned Responses'!$1:$1,0),FALSE)</f>
        <v>#N/A</v>
      </c>
      <c r="W372" s="6" t="e">
        <f>VLOOKUP($A372&amp;$B372,'Cleaned Responses'!$1:$82,MATCH(W$1,'Cleaned Responses'!$1:$1,0),FALSE)</f>
        <v>#N/A</v>
      </c>
      <c r="X372" s="9" t="e">
        <f t="shared" si="71"/>
        <v>#N/A</v>
      </c>
      <c r="Y372" s="9" t="e">
        <f t="shared" si="72"/>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73"/>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63"/>
        <v>#N/A</v>
      </c>
      <c r="BI372" t="e">
        <f t="shared" si="64"/>
        <v>#N/A</v>
      </c>
      <c r="BJ372" t="e">
        <f t="shared" si="65"/>
        <v>#N/A</v>
      </c>
    </row>
    <row r="373" spans="1:62"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66"/>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67"/>
        <v>#N/A</v>
      </c>
      <c r="O373" s="8" t="e">
        <f t="shared" si="68"/>
        <v>#N/A</v>
      </c>
      <c r="P373" s="8" t="e">
        <f t="shared" si="69"/>
        <v>#N/A</v>
      </c>
      <c r="Q373" s="6"/>
      <c r="R373" s="6"/>
      <c r="S373" s="6"/>
      <c r="T373" s="6"/>
      <c r="U373" s="8" t="e">
        <f t="shared" si="70"/>
        <v>#N/A</v>
      </c>
      <c r="V373" s="6" t="e">
        <f>VLOOKUP($A373&amp;$B373,'Cleaned Responses'!$1:$82,MATCH(V$1,'Cleaned Responses'!$1:$1,0),FALSE)</f>
        <v>#N/A</v>
      </c>
      <c r="W373" s="6" t="e">
        <f>VLOOKUP($A373&amp;$B373,'Cleaned Responses'!$1:$82,MATCH(W$1,'Cleaned Responses'!$1:$1,0),FALSE)</f>
        <v>#N/A</v>
      </c>
      <c r="X373" s="9" t="e">
        <f t="shared" si="71"/>
        <v>#N/A</v>
      </c>
      <c r="Y373" s="9" t="e">
        <f t="shared" si="72"/>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73"/>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63"/>
        <v>#N/A</v>
      </c>
      <c r="BI373" t="e">
        <f t="shared" si="64"/>
        <v>#N/A</v>
      </c>
      <c r="BJ373" t="e">
        <f t="shared" si="65"/>
        <v>#N/A</v>
      </c>
    </row>
    <row r="374" spans="1:62"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66"/>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67"/>
        <v>#N/A</v>
      </c>
      <c r="O374" s="8" t="e">
        <f t="shared" si="68"/>
        <v>#N/A</v>
      </c>
      <c r="P374" s="8" t="e">
        <f t="shared" si="69"/>
        <v>#N/A</v>
      </c>
      <c r="Q374" s="6"/>
      <c r="R374" s="6"/>
      <c r="S374" s="6"/>
      <c r="T374" s="6"/>
      <c r="U374" s="8" t="e">
        <f t="shared" si="70"/>
        <v>#N/A</v>
      </c>
      <c r="V374" s="6" t="e">
        <f>VLOOKUP($A374&amp;$B374,'Cleaned Responses'!$1:$82,MATCH(V$1,'Cleaned Responses'!$1:$1,0),FALSE)</f>
        <v>#N/A</v>
      </c>
      <c r="W374" s="6" t="e">
        <f>VLOOKUP($A374&amp;$B374,'Cleaned Responses'!$1:$82,MATCH(W$1,'Cleaned Responses'!$1:$1,0),FALSE)</f>
        <v>#N/A</v>
      </c>
      <c r="X374" s="9" t="e">
        <f t="shared" si="71"/>
        <v>#N/A</v>
      </c>
      <c r="Y374" s="9" t="e">
        <f t="shared" si="72"/>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73"/>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63"/>
        <v>#N/A</v>
      </c>
      <c r="BI374" t="e">
        <f t="shared" si="64"/>
        <v>#N/A</v>
      </c>
      <c r="BJ374" t="e">
        <f t="shared" si="65"/>
        <v>#N/A</v>
      </c>
    </row>
    <row r="375" spans="1:62"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66"/>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67"/>
        <v>#N/A</v>
      </c>
      <c r="O375" s="8" t="e">
        <f t="shared" si="68"/>
        <v>#N/A</v>
      </c>
      <c r="P375" s="8" t="e">
        <f t="shared" si="69"/>
        <v>#N/A</v>
      </c>
      <c r="Q375" s="6"/>
      <c r="R375" s="6"/>
      <c r="S375" s="6"/>
      <c r="T375" s="6"/>
      <c r="U375" s="8" t="e">
        <f t="shared" si="70"/>
        <v>#N/A</v>
      </c>
      <c r="V375" s="6" t="e">
        <f>VLOOKUP($A375&amp;$B375,'Cleaned Responses'!$1:$82,MATCH(V$1,'Cleaned Responses'!$1:$1,0),FALSE)</f>
        <v>#N/A</v>
      </c>
      <c r="W375" s="6" t="e">
        <f>VLOOKUP($A375&amp;$B375,'Cleaned Responses'!$1:$82,MATCH(W$1,'Cleaned Responses'!$1:$1,0),FALSE)</f>
        <v>#N/A</v>
      </c>
      <c r="X375" s="9" t="e">
        <f t="shared" si="71"/>
        <v>#N/A</v>
      </c>
      <c r="Y375" s="9" t="e">
        <f t="shared" si="72"/>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73"/>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63"/>
        <v>#N/A</v>
      </c>
      <c r="BI375" t="e">
        <f t="shared" si="64"/>
        <v>#N/A</v>
      </c>
      <c r="BJ375" t="e">
        <f t="shared" si="65"/>
        <v>#N/A</v>
      </c>
    </row>
    <row r="376" spans="1:62"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66"/>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67"/>
        <v>#N/A</v>
      </c>
      <c r="O376" s="8" t="e">
        <f t="shared" si="68"/>
        <v>#N/A</v>
      </c>
      <c r="P376" s="8" t="e">
        <f t="shared" si="69"/>
        <v>#N/A</v>
      </c>
      <c r="Q376" s="6"/>
      <c r="R376" s="6"/>
      <c r="S376" s="6"/>
      <c r="T376" s="6"/>
      <c r="U376" s="8" t="e">
        <f t="shared" si="70"/>
        <v>#N/A</v>
      </c>
      <c r="V376" s="6" t="e">
        <f>VLOOKUP($A376&amp;$B376,'Cleaned Responses'!$1:$82,MATCH(V$1,'Cleaned Responses'!$1:$1,0),FALSE)</f>
        <v>#N/A</v>
      </c>
      <c r="W376" s="6" t="e">
        <f>VLOOKUP($A376&amp;$B376,'Cleaned Responses'!$1:$82,MATCH(W$1,'Cleaned Responses'!$1:$1,0),FALSE)</f>
        <v>#N/A</v>
      </c>
      <c r="X376" s="9" t="e">
        <f t="shared" si="71"/>
        <v>#N/A</v>
      </c>
      <c r="Y376" s="9" t="e">
        <f t="shared" si="72"/>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73"/>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63"/>
        <v>#N/A</v>
      </c>
      <c r="BI376" t="e">
        <f t="shared" si="64"/>
        <v>#N/A</v>
      </c>
      <c r="BJ376" t="e">
        <f t="shared" si="65"/>
        <v>#N/A</v>
      </c>
    </row>
    <row r="377" spans="1:62"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66"/>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67"/>
        <v>#N/A</v>
      </c>
      <c r="O377" s="8" t="e">
        <f t="shared" si="68"/>
        <v>#N/A</v>
      </c>
      <c r="P377" s="8" t="e">
        <f t="shared" si="69"/>
        <v>#N/A</v>
      </c>
      <c r="Q377" s="6"/>
      <c r="R377" s="6"/>
      <c r="S377" s="6"/>
      <c r="T377" s="6"/>
      <c r="U377" s="8" t="e">
        <f t="shared" si="70"/>
        <v>#N/A</v>
      </c>
      <c r="V377" s="6" t="e">
        <f>VLOOKUP($A377&amp;$B377,'Cleaned Responses'!$1:$82,MATCH(V$1,'Cleaned Responses'!$1:$1,0),FALSE)</f>
        <v>#N/A</v>
      </c>
      <c r="W377" s="6" t="e">
        <f>VLOOKUP($A377&amp;$B377,'Cleaned Responses'!$1:$82,MATCH(W$1,'Cleaned Responses'!$1:$1,0),FALSE)</f>
        <v>#N/A</v>
      </c>
      <c r="X377" s="9" t="e">
        <f t="shared" si="71"/>
        <v>#N/A</v>
      </c>
      <c r="Y377" s="9" t="e">
        <f t="shared" si="72"/>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73"/>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63"/>
        <v>#N/A</v>
      </c>
      <c r="BI377" t="e">
        <f t="shared" si="64"/>
        <v>#N/A</v>
      </c>
      <c r="BJ377" t="e">
        <f t="shared" si="65"/>
        <v>#N/A</v>
      </c>
    </row>
    <row r="378" spans="1:62"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66"/>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67"/>
        <v>#N/A</v>
      </c>
      <c r="O378" s="8" t="e">
        <f t="shared" si="68"/>
        <v>#N/A</v>
      </c>
      <c r="P378" s="8" t="e">
        <f t="shared" si="69"/>
        <v>#N/A</v>
      </c>
      <c r="Q378" s="6"/>
      <c r="R378" s="6"/>
      <c r="S378" s="6"/>
      <c r="T378" s="6"/>
      <c r="U378" s="8" t="e">
        <f t="shared" si="70"/>
        <v>#N/A</v>
      </c>
      <c r="V378" s="6" t="e">
        <f>VLOOKUP($A378&amp;$B378,'Cleaned Responses'!$1:$82,MATCH(V$1,'Cleaned Responses'!$1:$1,0),FALSE)</f>
        <v>#N/A</v>
      </c>
      <c r="W378" s="6" t="e">
        <f>VLOOKUP($A378&amp;$B378,'Cleaned Responses'!$1:$82,MATCH(W$1,'Cleaned Responses'!$1:$1,0),FALSE)</f>
        <v>#N/A</v>
      </c>
      <c r="X378" s="9" t="e">
        <f t="shared" si="71"/>
        <v>#N/A</v>
      </c>
      <c r="Y378" s="9" t="e">
        <f t="shared" si="72"/>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73"/>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63"/>
        <v>#N/A</v>
      </c>
      <c r="BI378" t="e">
        <f t="shared" si="64"/>
        <v>#N/A</v>
      </c>
      <c r="BJ378" t="e">
        <f t="shared" si="65"/>
        <v>#N/A</v>
      </c>
    </row>
    <row r="379" spans="1:62"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66"/>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67"/>
        <v>#N/A</v>
      </c>
      <c r="O379" s="8" t="e">
        <f t="shared" si="68"/>
        <v>#N/A</v>
      </c>
      <c r="P379" s="8" t="e">
        <f t="shared" si="69"/>
        <v>#N/A</v>
      </c>
      <c r="Q379" s="6"/>
      <c r="R379" s="6"/>
      <c r="S379" s="6"/>
      <c r="T379" s="6"/>
      <c r="U379" s="8" t="e">
        <f t="shared" si="70"/>
        <v>#N/A</v>
      </c>
      <c r="V379" s="6" t="e">
        <f>VLOOKUP($A379&amp;$B379,'Cleaned Responses'!$1:$82,MATCH(V$1,'Cleaned Responses'!$1:$1,0),FALSE)</f>
        <v>#N/A</v>
      </c>
      <c r="W379" s="6" t="e">
        <f>VLOOKUP($A379&amp;$B379,'Cleaned Responses'!$1:$82,MATCH(W$1,'Cleaned Responses'!$1:$1,0),FALSE)</f>
        <v>#N/A</v>
      </c>
      <c r="X379" s="9" t="e">
        <f t="shared" si="71"/>
        <v>#N/A</v>
      </c>
      <c r="Y379" s="9" t="e">
        <f t="shared" si="72"/>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73"/>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63"/>
        <v>#N/A</v>
      </c>
      <c r="BI379" t="e">
        <f t="shared" si="64"/>
        <v>#N/A</v>
      </c>
      <c r="BJ379" t="e">
        <f t="shared" si="65"/>
        <v>#N/A</v>
      </c>
    </row>
    <row r="380" spans="1:62"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66"/>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67"/>
        <v>#N/A</v>
      </c>
      <c r="O380" s="8" t="e">
        <f t="shared" si="68"/>
        <v>#N/A</v>
      </c>
      <c r="P380" s="8" t="e">
        <f t="shared" si="69"/>
        <v>#N/A</v>
      </c>
      <c r="Q380" s="6"/>
      <c r="R380" s="6"/>
      <c r="S380" s="6"/>
      <c r="T380" s="6"/>
      <c r="U380" s="8" t="e">
        <f t="shared" si="70"/>
        <v>#N/A</v>
      </c>
      <c r="V380" s="6" t="e">
        <f>VLOOKUP($A380&amp;$B380,'Cleaned Responses'!$1:$82,MATCH(V$1,'Cleaned Responses'!$1:$1,0),FALSE)</f>
        <v>#N/A</v>
      </c>
      <c r="W380" s="6" t="e">
        <f>VLOOKUP($A380&amp;$B380,'Cleaned Responses'!$1:$82,MATCH(W$1,'Cleaned Responses'!$1:$1,0),FALSE)</f>
        <v>#N/A</v>
      </c>
      <c r="X380" s="9" t="e">
        <f t="shared" si="71"/>
        <v>#N/A</v>
      </c>
      <c r="Y380" s="9" t="e">
        <f t="shared" si="72"/>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73"/>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63"/>
        <v>#N/A</v>
      </c>
      <c r="BI380" t="e">
        <f t="shared" si="64"/>
        <v>#N/A</v>
      </c>
      <c r="BJ380" t="e">
        <f t="shared" si="65"/>
        <v>#N/A</v>
      </c>
    </row>
    <row r="381" spans="1:62"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66"/>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67"/>
        <v>#N/A</v>
      </c>
      <c r="O381" s="8" t="e">
        <f t="shared" si="68"/>
        <v>#N/A</v>
      </c>
      <c r="P381" s="8" t="e">
        <f t="shared" si="69"/>
        <v>#N/A</v>
      </c>
      <c r="Q381" s="6"/>
      <c r="R381" s="6"/>
      <c r="S381" s="6"/>
      <c r="T381" s="6"/>
      <c r="U381" s="8" t="e">
        <f t="shared" si="70"/>
        <v>#N/A</v>
      </c>
      <c r="V381" s="6" t="e">
        <f>VLOOKUP($A381&amp;$B381,'Cleaned Responses'!$1:$82,MATCH(V$1,'Cleaned Responses'!$1:$1,0),FALSE)</f>
        <v>#N/A</v>
      </c>
      <c r="W381" s="6" t="e">
        <f>VLOOKUP($A381&amp;$B381,'Cleaned Responses'!$1:$82,MATCH(W$1,'Cleaned Responses'!$1:$1,0),FALSE)</f>
        <v>#N/A</v>
      </c>
      <c r="X381" s="9" t="e">
        <f t="shared" si="71"/>
        <v>#N/A</v>
      </c>
      <c r="Y381" s="9" t="e">
        <f t="shared" si="72"/>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73"/>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63"/>
        <v>#N/A</v>
      </c>
      <c r="BI381" t="e">
        <f t="shared" si="64"/>
        <v>#N/A</v>
      </c>
      <c r="BJ381" t="e">
        <f t="shared" si="65"/>
        <v>#N/A</v>
      </c>
    </row>
    <row r="382" spans="1:62"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66"/>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67"/>
        <v>#N/A</v>
      </c>
      <c r="O382" s="8" t="e">
        <f t="shared" si="68"/>
        <v>#N/A</v>
      </c>
      <c r="P382" s="8" t="e">
        <f t="shared" si="69"/>
        <v>#N/A</v>
      </c>
      <c r="Q382" s="6"/>
      <c r="R382" s="6"/>
      <c r="S382" s="6"/>
      <c r="T382" s="6"/>
      <c r="U382" s="8" t="e">
        <f t="shared" si="70"/>
        <v>#N/A</v>
      </c>
      <c r="V382" s="6" t="e">
        <f>VLOOKUP($A382&amp;$B382,'Cleaned Responses'!$1:$82,MATCH(V$1,'Cleaned Responses'!$1:$1,0),FALSE)</f>
        <v>#N/A</v>
      </c>
      <c r="W382" s="6" t="e">
        <f>VLOOKUP($A382&amp;$B382,'Cleaned Responses'!$1:$82,MATCH(W$1,'Cleaned Responses'!$1:$1,0),FALSE)</f>
        <v>#N/A</v>
      </c>
      <c r="X382" s="9" t="e">
        <f t="shared" si="71"/>
        <v>#N/A</v>
      </c>
      <c r="Y382" s="9" t="e">
        <f t="shared" si="72"/>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73"/>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63"/>
        <v>#N/A</v>
      </c>
      <c r="BI382" t="e">
        <f t="shared" si="64"/>
        <v>#N/A</v>
      </c>
      <c r="BJ382" t="e">
        <f t="shared" si="65"/>
        <v>#N/A</v>
      </c>
    </row>
    <row r="383" spans="1:62"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66"/>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67"/>
        <v>#N/A</v>
      </c>
      <c r="O383" s="8" t="e">
        <f t="shared" si="68"/>
        <v>#N/A</v>
      </c>
      <c r="P383" s="8" t="e">
        <f t="shared" si="69"/>
        <v>#N/A</v>
      </c>
      <c r="Q383" s="6"/>
      <c r="R383" s="6"/>
      <c r="S383" s="6"/>
      <c r="T383" s="6"/>
      <c r="U383" s="8" t="e">
        <f t="shared" si="70"/>
        <v>#N/A</v>
      </c>
      <c r="V383" s="6" t="e">
        <f>VLOOKUP($A383&amp;$B383,'Cleaned Responses'!$1:$82,MATCH(V$1,'Cleaned Responses'!$1:$1,0),FALSE)</f>
        <v>#N/A</v>
      </c>
      <c r="W383" s="6" t="e">
        <f>VLOOKUP($A383&amp;$B383,'Cleaned Responses'!$1:$82,MATCH(W$1,'Cleaned Responses'!$1:$1,0),FALSE)</f>
        <v>#N/A</v>
      </c>
      <c r="X383" s="9" t="e">
        <f t="shared" si="71"/>
        <v>#N/A</v>
      </c>
      <c r="Y383" s="9" t="e">
        <f t="shared" si="72"/>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73"/>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63"/>
        <v>#N/A</v>
      </c>
      <c r="BI383" t="e">
        <f t="shared" si="64"/>
        <v>#N/A</v>
      </c>
      <c r="BJ383" t="e">
        <f t="shared" si="65"/>
        <v>#N/A</v>
      </c>
    </row>
    <row r="384" spans="1:62"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66"/>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67"/>
        <v>#N/A</v>
      </c>
      <c r="O384" s="8" t="e">
        <f t="shared" si="68"/>
        <v>#N/A</v>
      </c>
      <c r="P384" s="8" t="e">
        <f t="shared" si="69"/>
        <v>#N/A</v>
      </c>
      <c r="Q384" s="6"/>
      <c r="R384" s="6"/>
      <c r="S384" s="6"/>
      <c r="T384" s="6"/>
      <c r="U384" s="8" t="e">
        <f t="shared" si="70"/>
        <v>#N/A</v>
      </c>
      <c r="V384" s="6" t="e">
        <f>VLOOKUP($A384&amp;$B384,'Cleaned Responses'!$1:$82,MATCH(V$1,'Cleaned Responses'!$1:$1,0),FALSE)</f>
        <v>#N/A</v>
      </c>
      <c r="W384" s="6" t="e">
        <f>VLOOKUP($A384&amp;$B384,'Cleaned Responses'!$1:$82,MATCH(W$1,'Cleaned Responses'!$1:$1,0),FALSE)</f>
        <v>#N/A</v>
      </c>
      <c r="X384" s="9" t="e">
        <f t="shared" si="71"/>
        <v>#N/A</v>
      </c>
      <c r="Y384" s="9" t="e">
        <f t="shared" si="72"/>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73"/>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63"/>
        <v>#N/A</v>
      </c>
      <c r="BI384" t="e">
        <f t="shared" si="64"/>
        <v>#N/A</v>
      </c>
      <c r="BJ384" t="e">
        <f t="shared" si="65"/>
        <v>#N/A</v>
      </c>
    </row>
    <row r="385" spans="1:62"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66"/>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67"/>
        <v>#N/A</v>
      </c>
      <c r="O385" s="8" t="e">
        <f t="shared" si="68"/>
        <v>#N/A</v>
      </c>
      <c r="P385" s="8" t="e">
        <f t="shared" si="69"/>
        <v>#N/A</v>
      </c>
      <c r="Q385" s="6"/>
      <c r="R385" s="6"/>
      <c r="S385" s="6"/>
      <c r="T385" s="6"/>
      <c r="U385" s="8" t="e">
        <f t="shared" si="70"/>
        <v>#N/A</v>
      </c>
      <c r="V385" s="6" t="e">
        <f>VLOOKUP($A385&amp;$B385,'Cleaned Responses'!$1:$82,MATCH(V$1,'Cleaned Responses'!$1:$1,0),FALSE)</f>
        <v>#N/A</v>
      </c>
      <c r="W385" s="6" t="e">
        <f>VLOOKUP($A385&amp;$B385,'Cleaned Responses'!$1:$82,MATCH(W$1,'Cleaned Responses'!$1:$1,0),FALSE)</f>
        <v>#N/A</v>
      </c>
      <c r="X385" s="9" t="e">
        <f t="shared" si="71"/>
        <v>#N/A</v>
      </c>
      <c r="Y385" s="9" t="e">
        <f t="shared" si="72"/>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73"/>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63"/>
        <v>#N/A</v>
      </c>
      <c r="BI385" t="e">
        <f t="shared" si="64"/>
        <v>#N/A</v>
      </c>
      <c r="BJ385" t="e">
        <f t="shared" si="65"/>
        <v>#N/A</v>
      </c>
    </row>
    <row r="386" spans="1:62"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66"/>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67"/>
        <v>#N/A</v>
      </c>
      <c r="O386" s="8" t="e">
        <f t="shared" si="68"/>
        <v>#N/A</v>
      </c>
      <c r="P386" s="8" t="e">
        <f t="shared" si="69"/>
        <v>#N/A</v>
      </c>
      <c r="Q386" s="6"/>
      <c r="R386" s="6"/>
      <c r="S386" s="6"/>
      <c r="T386" s="6"/>
      <c r="U386" s="8" t="e">
        <f t="shared" si="70"/>
        <v>#N/A</v>
      </c>
      <c r="V386" s="6" t="e">
        <f>VLOOKUP($A386&amp;$B386,'Cleaned Responses'!$1:$82,MATCH(V$1,'Cleaned Responses'!$1:$1,0),FALSE)</f>
        <v>#N/A</v>
      </c>
      <c r="W386" s="6" t="e">
        <f>VLOOKUP($A386&amp;$B386,'Cleaned Responses'!$1:$82,MATCH(W$1,'Cleaned Responses'!$1:$1,0),FALSE)</f>
        <v>#N/A</v>
      </c>
      <c r="X386" s="9" t="e">
        <f t="shared" si="71"/>
        <v>#N/A</v>
      </c>
      <c r="Y386" s="9" t="e">
        <f t="shared" si="72"/>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73"/>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63"/>
        <v>#N/A</v>
      </c>
      <c r="BI386" t="e">
        <f t="shared" si="64"/>
        <v>#N/A</v>
      </c>
      <c r="BJ386" t="e">
        <f t="shared" si="65"/>
        <v>#N/A</v>
      </c>
    </row>
    <row r="387" spans="1:62"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66"/>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67"/>
        <v>#N/A</v>
      </c>
      <c r="O387" s="8" t="e">
        <f t="shared" si="68"/>
        <v>#N/A</v>
      </c>
      <c r="P387" s="8" t="e">
        <f t="shared" si="69"/>
        <v>#N/A</v>
      </c>
      <c r="Q387" s="6"/>
      <c r="R387" s="6"/>
      <c r="S387" s="6"/>
      <c r="T387" s="6"/>
      <c r="U387" s="8" t="e">
        <f t="shared" si="70"/>
        <v>#N/A</v>
      </c>
      <c r="V387" s="6" t="e">
        <f>VLOOKUP($A387&amp;$B387,'Cleaned Responses'!$1:$82,MATCH(V$1,'Cleaned Responses'!$1:$1,0),FALSE)</f>
        <v>#N/A</v>
      </c>
      <c r="W387" s="6" t="e">
        <f>VLOOKUP($A387&amp;$B387,'Cleaned Responses'!$1:$82,MATCH(W$1,'Cleaned Responses'!$1:$1,0),FALSE)</f>
        <v>#N/A</v>
      </c>
      <c r="X387" s="9" t="e">
        <f t="shared" si="71"/>
        <v>#N/A</v>
      </c>
      <c r="Y387" s="9" t="e">
        <f t="shared" si="72"/>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73"/>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74">BE387*AF387</f>
        <v>#N/A</v>
      </c>
      <c r="BI387" t="e">
        <f t="shared" ref="BI387:BI450" si="75">BF387*AF387</f>
        <v>#N/A</v>
      </c>
      <c r="BJ387" t="e">
        <f t="shared" ref="BJ387:BJ450" si="76">BG387*AF387</f>
        <v>#N/A</v>
      </c>
    </row>
    <row r="388" spans="1:62"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66"/>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67"/>
        <v>#N/A</v>
      </c>
      <c r="O388" s="8" t="e">
        <f t="shared" si="68"/>
        <v>#N/A</v>
      </c>
      <c r="P388" s="8" t="e">
        <f t="shared" si="69"/>
        <v>#N/A</v>
      </c>
      <c r="Q388" s="6"/>
      <c r="R388" s="6"/>
      <c r="S388" s="6"/>
      <c r="T388" s="6"/>
      <c r="U388" s="8" t="e">
        <f t="shared" si="70"/>
        <v>#N/A</v>
      </c>
      <c r="V388" s="6" t="e">
        <f>VLOOKUP($A388&amp;$B388,'Cleaned Responses'!$1:$82,MATCH(V$1,'Cleaned Responses'!$1:$1,0),FALSE)</f>
        <v>#N/A</v>
      </c>
      <c r="W388" s="6" t="e">
        <f>VLOOKUP($A388&amp;$B388,'Cleaned Responses'!$1:$82,MATCH(W$1,'Cleaned Responses'!$1:$1,0),FALSE)</f>
        <v>#N/A</v>
      </c>
      <c r="X388" s="9" t="e">
        <f t="shared" si="71"/>
        <v>#N/A</v>
      </c>
      <c r="Y388" s="9" t="e">
        <f t="shared" si="72"/>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73"/>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74"/>
        <v>#N/A</v>
      </c>
      <c r="BI388" t="e">
        <f t="shared" si="75"/>
        <v>#N/A</v>
      </c>
      <c r="BJ388" t="e">
        <f t="shared" si="76"/>
        <v>#N/A</v>
      </c>
    </row>
    <row r="389" spans="1:62"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66"/>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67"/>
        <v>#N/A</v>
      </c>
      <c r="O389" s="8" t="e">
        <f t="shared" si="68"/>
        <v>#N/A</v>
      </c>
      <c r="P389" s="8" t="e">
        <f t="shared" si="69"/>
        <v>#N/A</v>
      </c>
      <c r="Q389" s="6"/>
      <c r="R389" s="6"/>
      <c r="S389" s="6"/>
      <c r="T389" s="6"/>
      <c r="U389" s="8" t="e">
        <f t="shared" si="70"/>
        <v>#N/A</v>
      </c>
      <c r="V389" s="6" t="e">
        <f>VLOOKUP($A389&amp;$B389,'Cleaned Responses'!$1:$82,MATCH(V$1,'Cleaned Responses'!$1:$1,0),FALSE)</f>
        <v>#N/A</v>
      </c>
      <c r="W389" s="6" t="e">
        <f>VLOOKUP($A389&amp;$B389,'Cleaned Responses'!$1:$82,MATCH(W$1,'Cleaned Responses'!$1:$1,0),FALSE)</f>
        <v>#N/A</v>
      </c>
      <c r="X389" s="9" t="e">
        <f t="shared" si="71"/>
        <v>#N/A</v>
      </c>
      <c r="Y389" s="9" t="e">
        <f t="shared" si="72"/>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73"/>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74"/>
        <v>#N/A</v>
      </c>
      <c r="BI389" t="e">
        <f t="shared" si="75"/>
        <v>#N/A</v>
      </c>
      <c r="BJ389" t="e">
        <f t="shared" si="76"/>
        <v>#N/A</v>
      </c>
    </row>
    <row r="390" spans="1:62"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66"/>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67"/>
        <v>#N/A</v>
      </c>
      <c r="O390" s="8" t="e">
        <f t="shared" si="68"/>
        <v>#N/A</v>
      </c>
      <c r="P390" s="8" t="e">
        <f t="shared" si="69"/>
        <v>#N/A</v>
      </c>
      <c r="Q390" s="6"/>
      <c r="R390" s="6"/>
      <c r="S390" s="6"/>
      <c r="T390" s="6"/>
      <c r="U390" s="8" t="e">
        <f t="shared" si="70"/>
        <v>#N/A</v>
      </c>
      <c r="V390" s="6" t="e">
        <f>VLOOKUP($A390&amp;$B390,'Cleaned Responses'!$1:$82,MATCH(V$1,'Cleaned Responses'!$1:$1,0),FALSE)</f>
        <v>#N/A</v>
      </c>
      <c r="W390" s="6" t="e">
        <f>VLOOKUP($A390&amp;$B390,'Cleaned Responses'!$1:$82,MATCH(W$1,'Cleaned Responses'!$1:$1,0),FALSE)</f>
        <v>#N/A</v>
      </c>
      <c r="X390" s="9" t="e">
        <f t="shared" si="71"/>
        <v>#N/A</v>
      </c>
      <c r="Y390" s="9" t="e">
        <f t="shared" si="72"/>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73"/>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74"/>
        <v>#N/A</v>
      </c>
      <c r="BI390" t="e">
        <f t="shared" si="75"/>
        <v>#N/A</v>
      </c>
      <c r="BJ390" t="e">
        <f t="shared" si="76"/>
        <v>#N/A</v>
      </c>
    </row>
    <row r="391" spans="1:62"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66"/>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67"/>
        <v>#N/A</v>
      </c>
      <c r="O391" s="8" t="e">
        <f t="shared" si="68"/>
        <v>#N/A</v>
      </c>
      <c r="P391" s="8" t="e">
        <f t="shared" si="69"/>
        <v>#N/A</v>
      </c>
      <c r="Q391" s="6"/>
      <c r="R391" s="6"/>
      <c r="S391" s="6"/>
      <c r="T391" s="6"/>
      <c r="U391" s="8" t="e">
        <f t="shared" si="70"/>
        <v>#N/A</v>
      </c>
      <c r="V391" s="6" t="e">
        <f>VLOOKUP($A391&amp;$B391,'Cleaned Responses'!$1:$82,MATCH(V$1,'Cleaned Responses'!$1:$1,0),FALSE)</f>
        <v>#N/A</v>
      </c>
      <c r="W391" s="6" t="e">
        <f>VLOOKUP($A391&amp;$B391,'Cleaned Responses'!$1:$82,MATCH(W$1,'Cleaned Responses'!$1:$1,0),FALSE)</f>
        <v>#N/A</v>
      </c>
      <c r="X391" s="9" t="e">
        <f t="shared" si="71"/>
        <v>#N/A</v>
      </c>
      <c r="Y391" s="9" t="e">
        <f t="shared" si="72"/>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73"/>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74"/>
        <v>#N/A</v>
      </c>
      <c r="BI391" t="e">
        <f t="shared" si="75"/>
        <v>#N/A</v>
      </c>
      <c r="BJ391" t="e">
        <f t="shared" si="76"/>
        <v>#N/A</v>
      </c>
    </row>
    <row r="392" spans="1:62"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66"/>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67"/>
        <v>#N/A</v>
      </c>
      <c r="O392" s="8" t="e">
        <f t="shared" si="68"/>
        <v>#N/A</v>
      </c>
      <c r="P392" s="8" t="e">
        <f t="shared" si="69"/>
        <v>#N/A</v>
      </c>
      <c r="Q392" s="6"/>
      <c r="R392" s="6"/>
      <c r="S392" s="6"/>
      <c r="T392" s="6"/>
      <c r="U392" s="8" t="e">
        <f t="shared" si="70"/>
        <v>#N/A</v>
      </c>
      <c r="V392" s="6" t="e">
        <f>VLOOKUP($A392&amp;$B392,'Cleaned Responses'!$1:$82,MATCH(V$1,'Cleaned Responses'!$1:$1,0),FALSE)</f>
        <v>#N/A</v>
      </c>
      <c r="W392" s="6" t="e">
        <f>VLOOKUP($A392&amp;$B392,'Cleaned Responses'!$1:$82,MATCH(W$1,'Cleaned Responses'!$1:$1,0),FALSE)</f>
        <v>#N/A</v>
      </c>
      <c r="X392" s="9" t="e">
        <f t="shared" si="71"/>
        <v>#N/A</v>
      </c>
      <c r="Y392" s="9" t="e">
        <f t="shared" si="72"/>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73"/>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74"/>
        <v>#N/A</v>
      </c>
      <c r="BI392" t="e">
        <f t="shared" si="75"/>
        <v>#N/A</v>
      </c>
      <c r="BJ392" t="e">
        <f t="shared" si="76"/>
        <v>#N/A</v>
      </c>
    </row>
    <row r="393" spans="1:62"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66"/>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67"/>
        <v>#N/A</v>
      </c>
      <c r="O393" s="8" t="e">
        <f t="shared" si="68"/>
        <v>#N/A</v>
      </c>
      <c r="P393" s="8" t="e">
        <f t="shared" si="69"/>
        <v>#N/A</v>
      </c>
      <c r="Q393" s="6"/>
      <c r="R393" s="6"/>
      <c r="S393" s="6"/>
      <c r="T393" s="6"/>
      <c r="U393" s="8" t="e">
        <f t="shared" si="70"/>
        <v>#N/A</v>
      </c>
      <c r="V393" s="6" t="e">
        <f>VLOOKUP($A393&amp;$B393,'Cleaned Responses'!$1:$82,MATCH(V$1,'Cleaned Responses'!$1:$1,0),FALSE)</f>
        <v>#N/A</v>
      </c>
      <c r="W393" s="6" t="e">
        <f>VLOOKUP($A393&amp;$B393,'Cleaned Responses'!$1:$82,MATCH(W$1,'Cleaned Responses'!$1:$1,0),FALSE)</f>
        <v>#N/A</v>
      </c>
      <c r="X393" s="9" t="e">
        <f t="shared" si="71"/>
        <v>#N/A</v>
      </c>
      <c r="Y393" s="9" t="e">
        <f t="shared" si="72"/>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73"/>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74"/>
        <v>#N/A</v>
      </c>
      <c r="BI393" t="e">
        <f t="shared" si="75"/>
        <v>#N/A</v>
      </c>
      <c r="BJ393" t="e">
        <f t="shared" si="76"/>
        <v>#N/A</v>
      </c>
    </row>
    <row r="394" spans="1:62"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66"/>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67"/>
        <v>#N/A</v>
      </c>
      <c r="O394" s="8" t="e">
        <f t="shared" si="68"/>
        <v>#N/A</v>
      </c>
      <c r="P394" s="8" t="e">
        <f t="shared" si="69"/>
        <v>#N/A</v>
      </c>
      <c r="Q394" s="6"/>
      <c r="R394" s="6"/>
      <c r="S394" s="6"/>
      <c r="T394" s="6"/>
      <c r="U394" s="8" t="e">
        <f t="shared" si="70"/>
        <v>#N/A</v>
      </c>
      <c r="V394" s="6" t="e">
        <f>VLOOKUP($A394&amp;$B394,'Cleaned Responses'!$1:$82,MATCH(V$1,'Cleaned Responses'!$1:$1,0),FALSE)</f>
        <v>#N/A</v>
      </c>
      <c r="W394" s="6" t="e">
        <f>VLOOKUP($A394&amp;$B394,'Cleaned Responses'!$1:$82,MATCH(W$1,'Cleaned Responses'!$1:$1,0),FALSE)</f>
        <v>#N/A</v>
      </c>
      <c r="X394" s="9" t="e">
        <f t="shared" si="71"/>
        <v>#N/A</v>
      </c>
      <c r="Y394" s="9" t="e">
        <f t="shared" si="72"/>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73"/>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74"/>
        <v>#N/A</v>
      </c>
      <c r="BI394" t="e">
        <f t="shared" si="75"/>
        <v>#N/A</v>
      </c>
      <c r="BJ394" t="e">
        <f t="shared" si="76"/>
        <v>#N/A</v>
      </c>
    </row>
    <row r="395" spans="1:62"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66"/>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67"/>
        <v>#N/A</v>
      </c>
      <c r="O395" s="8" t="e">
        <f t="shared" si="68"/>
        <v>#N/A</v>
      </c>
      <c r="P395" s="8" t="e">
        <f t="shared" si="69"/>
        <v>#N/A</v>
      </c>
      <c r="Q395" s="6"/>
      <c r="R395" s="6"/>
      <c r="S395" s="6"/>
      <c r="T395" s="6"/>
      <c r="U395" s="8" t="e">
        <f t="shared" si="70"/>
        <v>#N/A</v>
      </c>
      <c r="V395" s="6" t="e">
        <f>VLOOKUP($A395&amp;$B395,'Cleaned Responses'!$1:$82,MATCH(V$1,'Cleaned Responses'!$1:$1,0),FALSE)</f>
        <v>#N/A</v>
      </c>
      <c r="W395" s="6" t="e">
        <f>VLOOKUP($A395&amp;$B395,'Cleaned Responses'!$1:$82,MATCH(W$1,'Cleaned Responses'!$1:$1,0),FALSE)</f>
        <v>#N/A</v>
      </c>
      <c r="X395" s="9" t="e">
        <f t="shared" si="71"/>
        <v>#N/A</v>
      </c>
      <c r="Y395" s="9" t="e">
        <f t="shared" si="72"/>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73"/>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74"/>
        <v>#N/A</v>
      </c>
      <c r="BI395" t="e">
        <f t="shared" si="75"/>
        <v>#N/A</v>
      </c>
      <c r="BJ395" t="e">
        <f t="shared" si="76"/>
        <v>#N/A</v>
      </c>
    </row>
    <row r="396" spans="1:62"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66"/>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67"/>
        <v>#N/A</v>
      </c>
      <c r="O396" s="8" t="e">
        <f t="shared" si="68"/>
        <v>#N/A</v>
      </c>
      <c r="P396" s="8" t="e">
        <f t="shared" si="69"/>
        <v>#N/A</v>
      </c>
      <c r="Q396" s="6"/>
      <c r="R396" s="6"/>
      <c r="S396" s="6"/>
      <c r="T396" s="6"/>
      <c r="U396" s="8" t="e">
        <f t="shared" si="70"/>
        <v>#N/A</v>
      </c>
      <c r="V396" s="6" t="e">
        <f>VLOOKUP($A396&amp;$B396,'Cleaned Responses'!$1:$82,MATCH(V$1,'Cleaned Responses'!$1:$1,0),FALSE)</f>
        <v>#N/A</v>
      </c>
      <c r="W396" s="6" t="e">
        <f>VLOOKUP($A396&amp;$B396,'Cleaned Responses'!$1:$82,MATCH(W$1,'Cleaned Responses'!$1:$1,0),FALSE)</f>
        <v>#N/A</v>
      </c>
      <c r="X396" s="9" t="e">
        <f t="shared" si="71"/>
        <v>#N/A</v>
      </c>
      <c r="Y396" s="9" t="e">
        <f t="shared" si="72"/>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73"/>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74"/>
        <v>#N/A</v>
      </c>
      <c r="BI396" t="e">
        <f t="shared" si="75"/>
        <v>#N/A</v>
      </c>
      <c r="BJ396" t="e">
        <f t="shared" si="76"/>
        <v>#N/A</v>
      </c>
    </row>
    <row r="397" spans="1:62"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66"/>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67"/>
        <v>#N/A</v>
      </c>
      <c r="O397" s="8" t="e">
        <f t="shared" si="68"/>
        <v>#N/A</v>
      </c>
      <c r="P397" s="8" t="e">
        <f t="shared" si="69"/>
        <v>#N/A</v>
      </c>
      <c r="Q397" s="6"/>
      <c r="R397" s="6"/>
      <c r="S397" s="6"/>
      <c r="T397" s="6"/>
      <c r="U397" s="8" t="e">
        <f t="shared" si="70"/>
        <v>#N/A</v>
      </c>
      <c r="V397" s="6" t="e">
        <f>VLOOKUP($A397&amp;$B397,'Cleaned Responses'!$1:$82,MATCH(V$1,'Cleaned Responses'!$1:$1,0),FALSE)</f>
        <v>#N/A</v>
      </c>
      <c r="W397" s="6" t="e">
        <f>VLOOKUP($A397&amp;$B397,'Cleaned Responses'!$1:$82,MATCH(W$1,'Cleaned Responses'!$1:$1,0),FALSE)</f>
        <v>#N/A</v>
      </c>
      <c r="X397" s="9" t="e">
        <f t="shared" si="71"/>
        <v>#N/A</v>
      </c>
      <c r="Y397" s="9" t="e">
        <f t="shared" si="72"/>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73"/>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74"/>
        <v>#N/A</v>
      </c>
      <c r="BI397" t="e">
        <f t="shared" si="75"/>
        <v>#N/A</v>
      </c>
      <c r="BJ397" t="e">
        <f t="shared" si="76"/>
        <v>#N/A</v>
      </c>
    </row>
    <row r="398" spans="1:62"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66"/>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67"/>
        <v>#N/A</v>
      </c>
      <c r="O398" s="8" t="e">
        <f t="shared" si="68"/>
        <v>#N/A</v>
      </c>
      <c r="P398" s="8" t="e">
        <f t="shared" si="69"/>
        <v>#N/A</v>
      </c>
      <c r="Q398" s="6"/>
      <c r="R398" s="6"/>
      <c r="S398" s="6"/>
      <c r="T398" s="6"/>
      <c r="U398" s="8" t="e">
        <f t="shared" si="70"/>
        <v>#N/A</v>
      </c>
      <c r="V398" s="6" t="e">
        <f>VLOOKUP($A398&amp;$B398,'Cleaned Responses'!$1:$82,MATCH(V$1,'Cleaned Responses'!$1:$1,0),FALSE)</f>
        <v>#N/A</v>
      </c>
      <c r="W398" s="6" t="e">
        <f>VLOOKUP($A398&amp;$B398,'Cleaned Responses'!$1:$82,MATCH(W$1,'Cleaned Responses'!$1:$1,0),FALSE)</f>
        <v>#N/A</v>
      </c>
      <c r="X398" s="9" t="e">
        <f t="shared" si="71"/>
        <v>#N/A</v>
      </c>
      <c r="Y398" s="9" t="e">
        <f t="shared" si="72"/>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73"/>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74"/>
        <v>#N/A</v>
      </c>
      <c r="BI398" t="e">
        <f t="shared" si="75"/>
        <v>#N/A</v>
      </c>
      <c r="BJ398" t="e">
        <f t="shared" si="76"/>
        <v>#N/A</v>
      </c>
    </row>
    <row r="399" spans="1:62"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66"/>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67"/>
        <v>#N/A</v>
      </c>
      <c r="O399" s="8" t="e">
        <f t="shared" si="68"/>
        <v>#N/A</v>
      </c>
      <c r="P399" s="8" t="e">
        <f t="shared" si="69"/>
        <v>#N/A</v>
      </c>
      <c r="Q399" s="6"/>
      <c r="R399" s="6"/>
      <c r="S399" s="6"/>
      <c r="T399" s="6"/>
      <c r="U399" s="8" t="e">
        <f t="shared" si="70"/>
        <v>#N/A</v>
      </c>
      <c r="V399" s="6" t="e">
        <f>VLOOKUP($A399&amp;$B399,'Cleaned Responses'!$1:$82,MATCH(V$1,'Cleaned Responses'!$1:$1,0),FALSE)</f>
        <v>#N/A</v>
      </c>
      <c r="W399" s="6" t="e">
        <f>VLOOKUP($A399&amp;$B399,'Cleaned Responses'!$1:$82,MATCH(W$1,'Cleaned Responses'!$1:$1,0),FALSE)</f>
        <v>#N/A</v>
      </c>
      <c r="X399" s="9" t="e">
        <f t="shared" si="71"/>
        <v>#N/A</v>
      </c>
      <c r="Y399" s="9" t="e">
        <f t="shared" si="72"/>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73"/>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74"/>
        <v>#N/A</v>
      </c>
      <c r="BI399" t="e">
        <f t="shared" si="75"/>
        <v>#N/A</v>
      </c>
      <c r="BJ399" t="e">
        <f t="shared" si="76"/>
        <v>#N/A</v>
      </c>
    </row>
    <row r="400" spans="1:62"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66"/>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67"/>
        <v>#N/A</v>
      </c>
      <c r="O400" s="8" t="e">
        <f t="shared" si="68"/>
        <v>#N/A</v>
      </c>
      <c r="P400" s="8" t="e">
        <f t="shared" si="69"/>
        <v>#N/A</v>
      </c>
      <c r="Q400" s="6"/>
      <c r="R400" s="6"/>
      <c r="S400" s="6"/>
      <c r="T400" s="6"/>
      <c r="U400" s="8" t="e">
        <f t="shared" si="70"/>
        <v>#N/A</v>
      </c>
      <c r="V400" s="6" t="e">
        <f>VLOOKUP($A400&amp;$B400,'Cleaned Responses'!$1:$82,MATCH(V$1,'Cleaned Responses'!$1:$1,0),FALSE)</f>
        <v>#N/A</v>
      </c>
      <c r="W400" s="6" t="e">
        <f>VLOOKUP($A400&amp;$B400,'Cleaned Responses'!$1:$82,MATCH(W$1,'Cleaned Responses'!$1:$1,0),FALSE)</f>
        <v>#N/A</v>
      </c>
      <c r="X400" s="9" t="e">
        <f t="shared" si="71"/>
        <v>#N/A</v>
      </c>
      <c r="Y400" s="9" t="e">
        <f t="shared" si="72"/>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73"/>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74"/>
        <v>#N/A</v>
      </c>
      <c r="BI400" t="e">
        <f t="shared" si="75"/>
        <v>#N/A</v>
      </c>
      <c r="BJ400" t="e">
        <f t="shared" si="76"/>
        <v>#N/A</v>
      </c>
    </row>
    <row r="401" spans="1:62"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66"/>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67"/>
        <v>#N/A</v>
      </c>
      <c r="O401" s="8" t="e">
        <f t="shared" si="68"/>
        <v>#N/A</v>
      </c>
      <c r="P401" s="8" t="e">
        <f t="shared" si="69"/>
        <v>#N/A</v>
      </c>
      <c r="Q401" s="6"/>
      <c r="R401" s="6"/>
      <c r="S401" s="6"/>
      <c r="T401" s="6"/>
      <c r="U401" s="8" t="e">
        <f t="shared" si="70"/>
        <v>#N/A</v>
      </c>
      <c r="V401" s="6" t="e">
        <f>VLOOKUP($A401&amp;$B401,'Cleaned Responses'!$1:$82,MATCH(V$1,'Cleaned Responses'!$1:$1,0),FALSE)</f>
        <v>#N/A</v>
      </c>
      <c r="W401" s="6" t="e">
        <f>VLOOKUP($A401&amp;$B401,'Cleaned Responses'!$1:$82,MATCH(W$1,'Cleaned Responses'!$1:$1,0),FALSE)</f>
        <v>#N/A</v>
      </c>
      <c r="X401" s="9" t="e">
        <f t="shared" si="71"/>
        <v>#N/A</v>
      </c>
      <c r="Y401" s="9" t="e">
        <f t="shared" si="72"/>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73"/>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74"/>
        <v>#N/A</v>
      </c>
      <c r="BI401" t="e">
        <f t="shared" si="75"/>
        <v>#N/A</v>
      </c>
      <c r="BJ401" t="e">
        <f t="shared" si="76"/>
        <v>#N/A</v>
      </c>
    </row>
    <row r="402" spans="1:62"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66"/>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67"/>
        <v>#N/A</v>
      </c>
      <c r="O402" s="8" t="e">
        <f t="shared" si="68"/>
        <v>#N/A</v>
      </c>
      <c r="P402" s="8" t="e">
        <f t="shared" si="69"/>
        <v>#N/A</v>
      </c>
      <c r="Q402" s="6"/>
      <c r="R402" s="6"/>
      <c r="S402" s="6"/>
      <c r="T402" s="6"/>
      <c r="U402" s="8" t="e">
        <f t="shared" si="70"/>
        <v>#N/A</v>
      </c>
      <c r="V402" s="6" t="e">
        <f>VLOOKUP($A402&amp;$B402,'Cleaned Responses'!$1:$82,MATCH(V$1,'Cleaned Responses'!$1:$1,0),FALSE)</f>
        <v>#N/A</v>
      </c>
      <c r="W402" s="6" t="e">
        <f>VLOOKUP($A402&amp;$B402,'Cleaned Responses'!$1:$82,MATCH(W$1,'Cleaned Responses'!$1:$1,0),FALSE)</f>
        <v>#N/A</v>
      </c>
      <c r="X402" s="9" t="e">
        <f t="shared" si="71"/>
        <v>#N/A</v>
      </c>
      <c r="Y402" s="9" t="e">
        <f t="shared" si="72"/>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73"/>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74"/>
        <v>#N/A</v>
      </c>
      <c r="BI402" t="e">
        <f t="shared" si="75"/>
        <v>#N/A</v>
      </c>
      <c r="BJ402" t="e">
        <f t="shared" si="76"/>
        <v>#N/A</v>
      </c>
    </row>
    <row r="403" spans="1:62"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77">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78">V403/AE403</f>
        <v>#N/A</v>
      </c>
      <c r="O403" s="8" t="e">
        <f t="shared" ref="O403:O466" si="79">W403/AE403</f>
        <v>#N/A</v>
      </c>
      <c r="P403" s="8" t="e">
        <f t="shared" ref="P403:P466" si="80">Z403/AE403</f>
        <v>#N/A</v>
      </c>
      <c r="Q403" s="6"/>
      <c r="R403" s="6"/>
      <c r="S403" s="6"/>
      <c r="T403" s="6"/>
      <c r="U403" s="8" t="e">
        <f t="shared" ref="U403:U466" si="81">SUM(N403:T403)</f>
        <v>#N/A</v>
      </c>
      <c r="V403" s="6" t="e">
        <f>VLOOKUP($A403&amp;$B403,'Cleaned Responses'!$1:$82,MATCH(V$1,'Cleaned Responses'!$1:$1,0),FALSE)</f>
        <v>#N/A</v>
      </c>
      <c r="W403" s="6" t="e">
        <f>VLOOKUP($A403&amp;$B403,'Cleaned Responses'!$1:$82,MATCH(W$1,'Cleaned Responses'!$1:$1,0),FALSE)</f>
        <v>#N/A</v>
      </c>
      <c r="X403" s="9" t="e">
        <f t="shared" ref="X403:X466" si="82">W403-Y403</f>
        <v>#N/A</v>
      </c>
      <c r="Y403" s="9" t="e">
        <f t="shared" ref="Y403:Y466" si="83">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84">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74"/>
        <v>#N/A</v>
      </c>
      <c r="BI403" t="e">
        <f t="shared" si="75"/>
        <v>#N/A</v>
      </c>
      <c r="BJ403" t="e">
        <f t="shared" si="76"/>
        <v>#N/A</v>
      </c>
    </row>
    <row r="404" spans="1:62"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77"/>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78"/>
        <v>#N/A</v>
      </c>
      <c r="O404" s="8" t="e">
        <f t="shared" si="79"/>
        <v>#N/A</v>
      </c>
      <c r="P404" s="8" t="e">
        <f t="shared" si="80"/>
        <v>#N/A</v>
      </c>
      <c r="Q404" s="6"/>
      <c r="R404" s="6"/>
      <c r="S404" s="6"/>
      <c r="T404" s="6"/>
      <c r="U404" s="8" t="e">
        <f t="shared" si="81"/>
        <v>#N/A</v>
      </c>
      <c r="V404" s="6" t="e">
        <f>VLOOKUP($A404&amp;$B404,'Cleaned Responses'!$1:$82,MATCH(V$1,'Cleaned Responses'!$1:$1,0),FALSE)</f>
        <v>#N/A</v>
      </c>
      <c r="W404" s="6" t="e">
        <f>VLOOKUP($A404&amp;$B404,'Cleaned Responses'!$1:$82,MATCH(W$1,'Cleaned Responses'!$1:$1,0),FALSE)</f>
        <v>#N/A</v>
      </c>
      <c r="X404" s="9" t="e">
        <f t="shared" si="82"/>
        <v>#N/A</v>
      </c>
      <c r="Y404" s="9" t="e">
        <f t="shared" si="83"/>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84"/>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74"/>
        <v>#N/A</v>
      </c>
      <c r="BI404" t="e">
        <f t="shared" si="75"/>
        <v>#N/A</v>
      </c>
      <c r="BJ404" t="e">
        <f t="shared" si="76"/>
        <v>#N/A</v>
      </c>
    </row>
    <row r="405" spans="1:62"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77"/>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78"/>
        <v>#N/A</v>
      </c>
      <c r="O405" s="8" t="e">
        <f t="shared" si="79"/>
        <v>#N/A</v>
      </c>
      <c r="P405" s="8" t="e">
        <f t="shared" si="80"/>
        <v>#N/A</v>
      </c>
      <c r="Q405" s="6"/>
      <c r="R405" s="6"/>
      <c r="S405" s="6"/>
      <c r="T405" s="6"/>
      <c r="U405" s="8" t="e">
        <f t="shared" si="81"/>
        <v>#N/A</v>
      </c>
      <c r="V405" s="6" t="e">
        <f>VLOOKUP($A405&amp;$B405,'Cleaned Responses'!$1:$82,MATCH(V$1,'Cleaned Responses'!$1:$1,0),FALSE)</f>
        <v>#N/A</v>
      </c>
      <c r="W405" s="6" t="e">
        <f>VLOOKUP($A405&amp;$B405,'Cleaned Responses'!$1:$82,MATCH(W$1,'Cleaned Responses'!$1:$1,0),FALSE)</f>
        <v>#N/A</v>
      </c>
      <c r="X405" s="9" t="e">
        <f t="shared" si="82"/>
        <v>#N/A</v>
      </c>
      <c r="Y405" s="9" t="e">
        <f t="shared" si="83"/>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84"/>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74"/>
        <v>#N/A</v>
      </c>
      <c r="BI405" t="e">
        <f t="shared" si="75"/>
        <v>#N/A</v>
      </c>
      <c r="BJ405" t="e">
        <f t="shared" si="76"/>
        <v>#N/A</v>
      </c>
    </row>
    <row r="406" spans="1:62"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77"/>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78"/>
        <v>#N/A</v>
      </c>
      <c r="O406" s="8" t="e">
        <f t="shared" si="79"/>
        <v>#N/A</v>
      </c>
      <c r="P406" s="8" t="e">
        <f t="shared" si="80"/>
        <v>#N/A</v>
      </c>
      <c r="Q406" s="6"/>
      <c r="R406" s="6"/>
      <c r="S406" s="6"/>
      <c r="T406" s="6"/>
      <c r="U406" s="8" t="e">
        <f t="shared" si="81"/>
        <v>#N/A</v>
      </c>
      <c r="V406" s="6" t="e">
        <f>VLOOKUP($A406&amp;$B406,'Cleaned Responses'!$1:$82,MATCH(V$1,'Cleaned Responses'!$1:$1,0),FALSE)</f>
        <v>#N/A</v>
      </c>
      <c r="W406" s="6" t="e">
        <f>VLOOKUP($A406&amp;$B406,'Cleaned Responses'!$1:$82,MATCH(W$1,'Cleaned Responses'!$1:$1,0),FALSE)</f>
        <v>#N/A</v>
      </c>
      <c r="X406" s="9" t="e">
        <f t="shared" si="82"/>
        <v>#N/A</v>
      </c>
      <c r="Y406" s="9" t="e">
        <f t="shared" si="83"/>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84"/>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74"/>
        <v>#N/A</v>
      </c>
      <c r="BI406" t="e">
        <f t="shared" si="75"/>
        <v>#N/A</v>
      </c>
      <c r="BJ406" t="e">
        <f t="shared" si="76"/>
        <v>#N/A</v>
      </c>
    </row>
    <row r="407" spans="1:62"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77"/>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78"/>
        <v>#N/A</v>
      </c>
      <c r="O407" s="8" t="e">
        <f t="shared" si="79"/>
        <v>#N/A</v>
      </c>
      <c r="P407" s="8" t="e">
        <f t="shared" si="80"/>
        <v>#N/A</v>
      </c>
      <c r="Q407" s="6"/>
      <c r="R407" s="6"/>
      <c r="S407" s="6"/>
      <c r="T407" s="6"/>
      <c r="U407" s="8" t="e">
        <f t="shared" si="81"/>
        <v>#N/A</v>
      </c>
      <c r="V407" s="6" t="e">
        <f>VLOOKUP($A407&amp;$B407,'Cleaned Responses'!$1:$82,MATCH(V$1,'Cleaned Responses'!$1:$1,0),FALSE)</f>
        <v>#N/A</v>
      </c>
      <c r="W407" s="6" t="e">
        <f>VLOOKUP($A407&amp;$B407,'Cleaned Responses'!$1:$82,MATCH(W$1,'Cleaned Responses'!$1:$1,0),FALSE)</f>
        <v>#N/A</v>
      </c>
      <c r="X407" s="9" t="e">
        <f t="shared" si="82"/>
        <v>#N/A</v>
      </c>
      <c r="Y407" s="9" t="e">
        <f t="shared" si="83"/>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84"/>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74"/>
        <v>#N/A</v>
      </c>
      <c r="BI407" t="e">
        <f t="shared" si="75"/>
        <v>#N/A</v>
      </c>
      <c r="BJ407" t="e">
        <f t="shared" si="76"/>
        <v>#N/A</v>
      </c>
    </row>
    <row r="408" spans="1:62"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77"/>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78"/>
        <v>#N/A</v>
      </c>
      <c r="O408" s="8" t="e">
        <f t="shared" si="79"/>
        <v>#N/A</v>
      </c>
      <c r="P408" s="8" t="e">
        <f t="shared" si="80"/>
        <v>#N/A</v>
      </c>
      <c r="Q408" s="6"/>
      <c r="R408" s="6"/>
      <c r="S408" s="6"/>
      <c r="T408" s="6"/>
      <c r="U408" s="8" t="e">
        <f t="shared" si="81"/>
        <v>#N/A</v>
      </c>
      <c r="V408" s="6" t="e">
        <f>VLOOKUP($A408&amp;$B408,'Cleaned Responses'!$1:$82,MATCH(V$1,'Cleaned Responses'!$1:$1,0),FALSE)</f>
        <v>#N/A</v>
      </c>
      <c r="W408" s="6" t="e">
        <f>VLOOKUP($A408&amp;$B408,'Cleaned Responses'!$1:$82,MATCH(W$1,'Cleaned Responses'!$1:$1,0),FALSE)</f>
        <v>#N/A</v>
      </c>
      <c r="X408" s="9" t="e">
        <f t="shared" si="82"/>
        <v>#N/A</v>
      </c>
      <c r="Y408" s="9" t="e">
        <f t="shared" si="83"/>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84"/>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74"/>
        <v>#N/A</v>
      </c>
      <c r="BI408" t="e">
        <f t="shared" si="75"/>
        <v>#N/A</v>
      </c>
      <c r="BJ408" t="e">
        <f t="shared" si="76"/>
        <v>#N/A</v>
      </c>
    </row>
    <row r="409" spans="1:62"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77"/>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78"/>
        <v>#N/A</v>
      </c>
      <c r="O409" s="8" t="e">
        <f t="shared" si="79"/>
        <v>#N/A</v>
      </c>
      <c r="P409" s="8" t="e">
        <f t="shared" si="80"/>
        <v>#N/A</v>
      </c>
      <c r="Q409" s="6"/>
      <c r="R409" s="6"/>
      <c r="S409" s="6"/>
      <c r="T409" s="6"/>
      <c r="U409" s="8" t="e">
        <f t="shared" si="81"/>
        <v>#N/A</v>
      </c>
      <c r="V409" s="6" t="e">
        <f>VLOOKUP($A409&amp;$B409,'Cleaned Responses'!$1:$82,MATCH(V$1,'Cleaned Responses'!$1:$1,0),FALSE)</f>
        <v>#N/A</v>
      </c>
      <c r="W409" s="6" t="e">
        <f>VLOOKUP($A409&amp;$B409,'Cleaned Responses'!$1:$82,MATCH(W$1,'Cleaned Responses'!$1:$1,0),FALSE)</f>
        <v>#N/A</v>
      </c>
      <c r="X409" s="9" t="e">
        <f t="shared" si="82"/>
        <v>#N/A</v>
      </c>
      <c r="Y409" s="9" t="e">
        <f t="shared" si="83"/>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84"/>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74"/>
        <v>#N/A</v>
      </c>
      <c r="BI409" t="e">
        <f t="shared" si="75"/>
        <v>#N/A</v>
      </c>
      <c r="BJ409" t="e">
        <f t="shared" si="76"/>
        <v>#N/A</v>
      </c>
    </row>
    <row r="410" spans="1:62"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77"/>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78"/>
        <v>#N/A</v>
      </c>
      <c r="O410" s="8" t="e">
        <f t="shared" si="79"/>
        <v>#N/A</v>
      </c>
      <c r="P410" s="8" t="e">
        <f t="shared" si="80"/>
        <v>#N/A</v>
      </c>
      <c r="Q410" s="6"/>
      <c r="R410" s="6"/>
      <c r="S410" s="6"/>
      <c r="T410" s="6"/>
      <c r="U410" s="8" t="e">
        <f t="shared" si="81"/>
        <v>#N/A</v>
      </c>
      <c r="V410" s="6" t="e">
        <f>VLOOKUP($A410&amp;$B410,'Cleaned Responses'!$1:$82,MATCH(V$1,'Cleaned Responses'!$1:$1,0),FALSE)</f>
        <v>#N/A</v>
      </c>
      <c r="W410" s="6" t="e">
        <f>VLOOKUP($A410&amp;$B410,'Cleaned Responses'!$1:$82,MATCH(W$1,'Cleaned Responses'!$1:$1,0),FALSE)</f>
        <v>#N/A</v>
      </c>
      <c r="X410" s="9" t="e">
        <f t="shared" si="82"/>
        <v>#N/A</v>
      </c>
      <c r="Y410" s="9" t="e">
        <f t="shared" si="83"/>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84"/>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74"/>
        <v>#N/A</v>
      </c>
      <c r="BI410" t="e">
        <f t="shared" si="75"/>
        <v>#N/A</v>
      </c>
      <c r="BJ410" t="e">
        <f t="shared" si="76"/>
        <v>#N/A</v>
      </c>
    </row>
    <row r="411" spans="1:62"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77"/>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78"/>
        <v>#N/A</v>
      </c>
      <c r="O411" s="8" t="e">
        <f t="shared" si="79"/>
        <v>#N/A</v>
      </c>
      <c r="P411" s="8" t="e">
        <f t="shared" si="80"/>
        <v>#N/A</v>
      </c>
      <c r="Q411" s="6"/>
      <c r="R411" s="6"/>
      <c r="S411" s="6"/>
      <c r="T411" s="6"/>
      <c r="U411" s="8" t="e">
        <f t="shared" si="81"/>
        <v>#N/A</v>
      </c>
      <c r="V411" s="6" t="e">
        <f>VLOOKUP($A411&amp;$B411,'Cleaned Responses'!$1:$82,MATCH(V$1,'Cleaned Responses'!$1:$1,0),FALSE)</f>
        <v>#N/A</v>
      </c>
      <c r="W411" s="6" t="e">
        <f>VLOOKUP($A411&amp;$B411,'Cleaned Responses'!$1:$82,MATCH(W$1,'Cleaned Responses'!$1:$1,0),FALSE)</f>
        <v>#N/A</v>
      </c>
      <c r="X411" s="9" t="e">
        <f t="shared" si="82"/>
        <v>#N/A</v>
      </c>
      <c r="Y411" s="9" t="e">
        <f t="shared" si="83"/>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84"/>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74"/>
        <v>#N/A</v>
      </c>
      <c r="BI411" t="e">
        <f t="shared" si="75"/>
        <v>#N/A</v>
      </c>
      <c r="BJ411" t="e">
        <f t="shared" si="76"/>
        <v>#N/A</v>
      </c>
    </row>
    <row r="412" spans="1:62"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77"/>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78"/>
        <v>#N/A</v>
      </c>
      <c r="O412" s="8" t="e">
        <f t="shared" si="79"/>
        <v>#N/A</v>
      </c>
      <c r="P412" s="8" t="e">
        <f t="shared" si="80"/>
        <v>#N/A</v>
      </c>
      <c r="Q412" s="6"/>
      <c r="R412" s="6"/>
      <c r="S412" s="6"/>
      <c r="T412" s="6"/>
      <c r="U412" s="8" t="e">
        <f t="shared" si="81"/>
        <v>#N/A</v>
      </c>
      <c r="V412" s="6" t="e">
        <f>VLOOKUP($A412&amp;$B412,'Cleaned Responses'!$1:$82,MATCH(V$1,'Cleaned Responses'!$1:$1,0),FALSE)</f>
        <v>#N/A</v>
      </c>
      <c r="W412" s="6" t="e">
        <f>VLOOKUP($A412&amp;$B412,'Cleaned Responses'!$1:$82,MATCH(W$1,'Cleaned Responses'!$1:$1,0),FALSE)</f>
        <v>#N/A</v>
      </c>
      <c r="X412" s="9" t="e">
        <f t="shared" si="82"/>
        <v>#N/A</v>
      </c>
      <c r="Y412" s="9" t="e">
        <f t="shared" si="83"/>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84"/>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74"/>
        <v>#N/A</v>
      </c>
      <c r="BI412" t="e">
        <f t="shared" si="75"/>
        <v>#N/A</v>
      </c>
      <c r="BJ412" t="e">
        <f t="shared" si="76"/>
        <v>#N/A</v>
      </c>
    </row>
    <row r="413" spans="1:62"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77"/>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78"/>
        <v>#N/A</v>
      </c>
      <c r="O413" s="8" t="e">
        <f t="shared" si="79"/>
        <v>#N/A</v>
      </c>
      <c r="P413" s="8" t="e">
        <f t="shared" si="80"/>
        <v>#N/A</v>
      </c>
      <c r="Q413" s="6"/>
      <c r="R413" s="6"/>
      <c r="S413" s="6"/>
      <c r="T413" s="6"/>
      <c r="U413" s="8" t="e">
        <f t="shared" si="81"/>
        <v>#N/A</v>
      </c>
      <c r="V413" s="6" t="e">
        <f>VLOOKUP($A413&amp;$B413,'Cleaned Responses'!$1:$82,MATCH(V$1,'Cleaned Responses'!$1:$1,0),FALSE)</f>
        <v>#N/A</v>
      </c>
      <c r="W413" s="6" t="e">
        <f>VLOOKUP($A413&amp;$B413,'Cleaned Responses'!$1:$82,MATCH(W$1,'Cleaned Responses'!$1:$1,0),FALSE)</f>
        <v>#N/A</v>
      </c>
      <c r="X413" s="9" t="e">
        <f t="shared" si="82"/>
        <v>#N/A</v>
      </c>
      <c r="Y413" s="9" t="e">
        <f t="shared" si="83"/>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84"/>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74"/>
        <v>#N/A</v>
      </c>
      <c r="BI413" t="e">
        <f t="shared" si="75"/>
        <v>#N/A</v>
      </c>
      <c r="BJ413" t="e">
        <f t="shared" si="76"/>
        <v>#N/A</v>
      </c>
    </row>
    <row r="414" spans="1:62"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77"/>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78"/>
        <v>#N/A</v>
      </c>
      <c r="O414" s="8" t="e">
        <f t="shared" si="79"/>
        <v>#N/A</v>
      </c>
      <c r="P414" s="8" t="e">
        <f t="shared" si="80"/>
        <v>#N/A</v>
      </c>
      <c r="Q414" s="6"/>
      <c r="R414" s="6"/>
      <c r="S414" s="6"/>
      <c r="T414" s="6"/>
      <c r="U414" s="8" t="e">
        <f t="shared" si="81"/>
        <v>#N/A</v>
      </c>
      <c r="V414" s="6" t="e">
        <f>VLOOKUP($A414&amp;$B414,'Cleaned Responses'!$1:$82,MATCH(V$1,'Cleaned Responses'!$1:$1,0),FALSE)</f>
        <v>#N/A</v>
      </c>
      <c r="W414" s="6" t="e">
        <f>VLOOKUP($A414&amp;$B414,'Cleaned Responses'!$1:$82,MATCH(W$1,'Cleaned Responses'!$1:$1,0),FALSE)</f>
        <v>#N/A</v>
      </c>
      <c r="X414" s="9" t="e">
        <f t="shared" si="82"/>
        <v>#N/A</v>
      </c>
      <c r="Y414" s="9" t="e">
        <f t="shared" si="83"/>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84"/>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74"/>
        <v>#N/A</v>
      </c>
      <c r="BI414" t="e">
        <f t="shared" si="75"/>
        <v>#N/A</v>
      </c>
      <c r="BJ414" t="e">
        <f t="shared" si="76"/>
        <v>#N/A</v>
      </c>
    </row>
    <row r="415" spans="1:62"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77"/>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78"/>
        <v>#N/A</v>
      </c>
      <c r="O415" s="8" t="e">
        <f t="shared" si="79"/>
        <v>#N/A</v>
      </c>
      <c r="P415" s="8" t="e">
        <f t="shared" si="80"/>
        <v>#N/A</v>
      </c>
      <c r="Q415" s="6"/>
      <c r="R415" s="6"/>
      <c r="S415" s="6"/>
      <c r="T415" s="6"/>
      <c r="U415" s="8" t="e">
        <f t="shared" si="81"/>
        <v>#N/A</v>
      </c>
      <c r="V415" s="6" t="e">
        <f>VLOOKUP($A415&amp;$B415,'Cleaned Responses'!$1:$82,MATCH(V$1,'Cleaned Responses'!$1:$1,0),FALSE)</f>
        <v>#N/A</v>
      </c>
      <c r="W415" s="6" t="e">
        <f>VLOOKUP($A415&amp;$B415,'Cleaned Responses'!$1:$82,MATCH(W$1,'Cleaned Responses'!$1:$1,0),FALSE)</f>
        <v>#N/A</v>
      </c>
      <c r="X415" s="9" t="e">
        <f t="shared" si="82"/>
        <v>#N/A</v>
      </c>
      <c r="Y415" s="9" t="e">
        <f t="shared" si="83"/>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84"/>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74"/>
        <v>#N/A</v>
      </c>
      <c r="BI415" t="e">
        <f t="shared" si="75"/>
        <v>#N/A</v>
      </c>
      <c r="BJ415" t="e">
        <f t="shared" si="76"/>
        <v>#N/A</v>
      </c>
    </row>
    <row r="416" spans="1:62"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77"/>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78"/>
        <v>#N/A</v>
      </c>
      <c r="O416" s="8" t="e">
        <f t="shared" si="79"/>
        <v>#N/A</v>
      </c>
      <c r="P416" s="8" t="e">
        <f t="shared" si="80"/>
        <v>#N/A</v>
      </c>
      <c r="Q416" s="6"/>
      <c r="R416" s="6"/>
      <c r="S416" s="6"/>
      <c r="T416" s="6"/>
      <c r="U416" s="8" t="e">
        <f t="shared" si="81"/>
        <v>#N/A</v>
      </c>
      <c r="V416" s="6" t="e">
        <f>VLOOKUP($A416&amp;$B416,'Cleaned Responses'!$1:$82,MATCH(V$1,'Cleaned Responses'!$1:$1,0),FALSE)</f>
        <v>#N/A</v>
      </c>
      <c r="W416" s="6" t="e">
        <f>VLOOKUP($A416&amp;$B416,'Cleaned Responses'!$1:$82,MATCH(W$1,'Cleaned Responses'!$1:$1,0),FALSE)</f>
        <v>#N/A</v>
      </c>
      <c r="X416" s="9" t="e">
        <f t="shared" si="82"/>
        <v>#N/A</v>
      </c>
      <c r="Y416" s="9" t="e">
        <f t="shared" si="83"/>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84"/>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74"/>
        <v>#N/A</v>
      </c>
      <c r="BI416" t="e">
        <f t="shared" si="75"/>
        <v>#N/A</v>
      </c>
      <c r="BJ416" t="e">
        <f t="shared" si="76"/>
        <v>#N/A</v>
      </c>
    </row>
    <row r="417" spans="1:62"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77"/>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78"/>
        <v>#N/A</v>
      </c>
      <c r="O417" s="8" t="e">
        <f t="shared" si="79"/>
        <v>#N/A</v>
      </c>
      <c r="P417" s="8" t="e">
        <f t="shared" si="80"/>
        <v>#N/A</v>
      </c>
      <c r="Q417" s="6"/>
      <c r="R417" s="6"/>
      <c r="S417" s="6"/>
      <c r="T417" s="6"/>
      <c r="U417" s="8" t="e">
        <f t="shared" si="81"/>
        <v>#N/A</v>
      </c>
      <c r="V417" s="6" t="e">
        <f>VLOOKUP($A417&amp;$B417,'Cleaned Responses'!$1:$82,MATCH(V$1,'Cleaned Responses'!$1:$1,0),FALSE)</f>
        <v>#N/A</v>
      </c>
      <c r="W417" s="6" t="e">
        <f>VLOOKUP($A417&amp;$B417,'Cleaned Responses'!$1:$82,MATCH(W$1,'Cleaned Responses'!$1:$1,0),FALSE)</f>
        <v>#N/A</v>
      </c>
      <c r="X417" s="9" t="e">
        <f t="shared" si="82"/>
        <v>#N/A</v>
      </c>
      <c r="Y417" s="9" t="e">
        <f t="shared" si="83"/>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84"/>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74"/>
        <v>#N/A</v>
      </c>
      <c r="BI417" t="e">
        <f t="shared" si="75"/>
        <v>#N/A</v>
      </c>
      <c r="BJ417" t="e">
        <f t="shared" si="76"/>
        <v>#N/A</v>
      </c>
    </row>
    <row r="418" spans="1:62"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77"/>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78"/>
        <v>#N/A</v>
      </c>
      <c r="O418" s="8" t="e">
        <f t="shared" si="79"/>
        <v>#N/A</v>
      </c>
      <c r="P418" s="8" t="e">
        <f t="shared" si="80"/>
        <v>#N/A</v>
      </c>
      <c r="Q418" s="6"/>
      <c r="R418" s="6"/>
      <c r="S418" s="6"/>
      <c r="T418" s="6"/>
      <c r="U418" s="8" t="e">
        <f t="shared" si="81"/>
        <v>#N/A</v>
      </c>
      <c r="V418" s="6" t="e">
        <f>VLOOKUP($A418&amp;$B418,'Cleaned Responses'!$1:$82,MATCH(V$1,'Cleaned Responses'!$1:$1,0),FALSE)</f>
        <v>#N/A</v>
      </c>
      <c r="W418" s="6" t="e">
        <f>VLOOKUP($A418&amp;$B418,'Cleaned Responses'!$1:$82,MATCH(W$1,'Cleaned Responses'!$1:$1,0),FALSE)</f>
        <v>#N/A</v>
      </c>
      <c r="X418" s="9" t="e">
        <f t="shared" si="82"/>
        <v>#N/A</v>
      </c>
      <c r="Y418" s="9" t="e">
        <f t="shared" si="83"/>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84"/>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74"/>
        <v>#N/A</v>
      </c>
      <c r="BI418" t="e">
        <f t="shared" si="75"/>
        <v>#N/A</v>
      </c>
      <c r="BJ418" t="e">
        <f t="shared" si="76"/>
        <v>#N/A</v>
      </c>
    </row>
    <row r="419" spans="1:62"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77"/>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78"/>
        <v>#N/A</v>
      </c>
      <c r="O419" s="8" t="e">
        <f t="shared" si="79"/>
        <v>#N/A</v>
      </c>
      <c r="P419" s="8" t="e">
        <f t="shared" si="80"/>
        <v>#N/A</v>
      </c>
      <c r="Q419" s="6"/>
      <c r="R419" s="6"/>
      <c r="S419" s="6"/>
      <c r="T419" s="6"/>
      <c r="U419" s="8" t="e">
        <f t="shared" si="81"/>
        <v>#N/A</v>
      </c>
      <c r="V419" s="6" t="e">
        <f>VLOOKUP($A419&amp;$B419,'Cleaned Responses'!$1:$82,MATCH(V$1,'Cleaned Responses'!$1:$1,0),FALSE)</f>
        <v>#N/A</v>
      </c>
      <c r="W419" s="6" t="e">
        <f>VLOOKUP($A419&amp;$B419,'Cleaned Responses'!$1:$82,MATCH(W$1,'Cleaned Responses'!$1:$1,0),FALSE)</f>
        <v>#N/A</v>
      </c>
      <c r="X419" s="9" t="e">
        <f t="shared" si="82"/>
        <v>#N/A</v>
      </c>
      <c r="Y419" s="9" t="e">
        <f t="shared" si="83"/>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84"/>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74"/>
        <v>#N/A</v>
      </c>
      <c r="BI419" t="e">
        <f t="shared" si="75"/>
        <v>#N/A</v>
      </c>
      <c r="BJ419" t="e">
        <f t="shared" si="76"/>
        <v>#N/A</v>
      </c>
    </row>
    <row r="420" spans="1:62"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77"/>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78"/>
        <v>#N/A</v>
      </c>
      <c r="O420" s="8" t="e">
        <f t="shared" si="79"/>
        <v>#N/A</v>
      </c>
      <c r="P420" s="8" t="e">
        <f t="shared" si="80"/>
        <v>#N/A</v>
      </c>
      <c r="Q420" s="6"/>
      <c r="R420" s="6"/>
      <c r="S420" s="6"/>
      <c r="T420" s="6"/>
      <c r="U420" s="8" t="e">
        <f t="shared" si="81"/>
        <v>#N/A</v>
      </c>
      <c r="V420" s="6" t="e">
        <f>VLOOKUP($A420&amp;$B420,'Cleaned Responses'!$1:$82,MATCH(V$1,'Cleaned Responses'!$1:$1,0),FALSE)</f>
        <v>#N/A</v>
      </c>
      <c r="W420" s="6" t="e">
        <f>VLOOKUP($A420&amp;$B420,'Cleaned Responses'!$1:$82,MATCH(W$1,'Cleaned Responses'!$1:$1,0),FALSE)</f>
        <v>#N/A</v>
      </c>
      <c r="X420" s="9" t="e">
        <f t="shared" si="82"/>
        <v>#N/A</v>
      </c>
      <c r="Y420" s="9" t="e">
        <f t="shared" si="83"/>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84"/>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74"/>
        <v>#N/A</v>
      </c>
      <c r="BI420" t="e">
        <f t="shared" si="75"/>
        <v>#N/A</v>
      </c>
      <c r="BJ420" t="e">
        <f t="shared" si="76"/>
        <v>#N/A</v>
      </c>
    </row>
    <row r="421" spans="1:62"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77"/>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78"/>
        <v>#N/A</v>
      </c>
      <c r="O421" s="8" t="e">
        <f t="shared" si="79"/>
        <v>#N/A</v>
      </c>
      <c r="P421" s="8" t="e">
        <f t="shared" si="80"/>
        <v>#N/A</v>
      </c>
      <c r="Q421" s="6"/>
      <c r="R421" s="6"/>
      <c r="S421" s="6"/>
      <c r="T421" s="6"/>
      <c r="U421" s="8" t="e">
        <f t="shared" si="81"/>
        <v>#N/A</v>
      </c>
      <c r="V421" s="6" t="e">
        <f>VLOOKUP($A421&amp;$B421,'Cleaned Responses'!$1:$82,MATCH(V$1,'Cleaned Responses'!$1:$1,0),FALSE)</f>
        <v>#N/A</v>
      </c>
      <c r="W421" s="6" t="e">
        <f>VLOOKUP($A421&amp;$B421,'Cleaned Responses'!$1:$82,MATCH(W$1,'Cleaned Responses'!$1:$1,0),FALSE)</f>
        <v>#N/A</v>
      </c>
      <c r="X421" s="9" t="e">
        <f t="shared" si="82"/>
        <v>#N/A</v>
      </c>
      <c r="Y421" s="9" t="e">
        <f t="shared" si="83"/>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84"/>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74"/>
        <v>#N/A</v>
      </c>
      <c r="BI421" t="e">
        <f t="shared" si="75"/>
        <v>#N/A</v>
      </c>
      <c r="BJ421" t="e">
        <f t="shared" si="76"/>
        <v>#N/A</v>
      </c>
    </row>
    <row r="422" spans="1:62"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77"/>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78"/>
        <v>#N/A</v>
      </c>
      <c r="O422" s="8" t="e">
        <f t="shared" si="79"/>
        <v>#N/A</v>
      </c>
      <c r="P422" s="8" t="e">
        <f t="shared" si="80"/>
        <v>#N/A</v>
      </c>
      <c r="Q422" s="6"/>
      <c r="R422" s="6"/>
      <c r="S422" s="6"/>
      <c r="T422" s="6"/>
      <c r="U422" s="8" t="e">
        <f t="shared" si="81"/>
        <v>#N/A</v>
      </c>
      <c r="V422" s="6" t="e">
        <f>VLOOKUP($A422&amp;$B422,'Cleaned Responses'!$1:$82,MATCH(V$1,'Cleaned Responses'!$1:$1,0),FALSE)</f>
        <v>#N/A</v>
      </c>
      <c r="W422" s="6" t="e">
        <f>VLOOKUP($A422&amp;$B422,'Cleaned Responses'!$1:$82,MATCH(W$1,'Cleaned Responses'!$1:$1,0),FALSE)</f>
        <v>#N/A</v>
      </c>
      <c r="X422" s="9" t="e">
        <f t="shared" si="82"/>
        <v>#N/A</v>
      </c>
      <c r="Y422" s="9" t="e">
        <f t="shared" si="83"/>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84"/>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74"/>
        <v>#N/A</v>
      </c>
      <c r="BI422" t="e">
        <f t="shared" si="75"/>
        <v>#N/A</v>
      </c>
      <c r="BJ422" t="e">
        <f t="shared" si="76"/>
        <v>#N/A</v>
      </c>
    </row>
    <row r="423" spans="1:62"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77"/>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78"/>
        <v>#N/A</v>
      </c>
      <c r="O423" s="8" t="e">
        <f t="shared" si="79"/>
        <v>#N/A</v>
      </c>
      <c r="P423" s="8" t="e">
        <f t="shared" si="80"/>
        <v>#N/A</v>
      </c>
      <c r="Q423" s="6"/>
      <c r="R423" s="6"/>
      <c r="S423" s="6"/>
      <c r="T423" s="6"/>
      <c r="U423" s="8" t="e">
        <f t="shared" si="81"/>
        <v>#N/A</v>
      </c>
      <c r="V423" s="6" t="e">
        <f>VLOOKUP($A423&amp;$B423,'Cleaned Responses'!$1:$82,MATCH(V$1,'Cleaned Responses'!$1:$1,0),FALSE)</f>
        <v>#N/A</v>
      </c>
      <c r="W423" s="6" t="e">
        <f>VLOOKUP($A423&amp;$B423,'Cleaned Responses'!$1:$82,MATCH(W$1,'Cleaned Responses'!$1:$1,0),FALSE)</f>
        <v>#N/A</v>
      </c>
      <c r="X423" s="9" t="e">
        <f t="shared" si="82"/>
        <v>#N/A</v>
      </c>
      <c r="Y423" s="9" t="e">
        <f t="shared" si="83"/>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84"/>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74"/>
        <v>#N/A</v>
      </c>
      <c r="BI423" t="e">
        <f t="shared" si="75"/>
        <v>#N/A</v>
      </c>
      <c r="BJ423" t="e">
        <f t="shared" si="76"/>
        <v>#N/A</v>
      </c>
    </row>
    <row r="424" spans="1:62"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77"/>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78"/>
        <v>#N/A</v>
      </c>
      <c r="O424" s="8" t="e">
        <f t="shared" si="79"/>
        <v>#N/A</v>
      </c>
      <c r="P424" s="8" t="e">
        <f t="shared" si="80"/>
        <v>#N/A</v>
      </c>
      <c r="Q424" s="6"/>
      <c r="R424" s="6"/>
      <c r="S424" s="6"/>
      <c r="T424" s="6"/>
      <c r="U424" s="8" t="e">
        <f t="shared" si="81"/>
        <v>#N/A</v>
      </c>
      <c r="V424" s="6" t="e">
        <f>VLOOKUP($A424&amp;$B424,'Cleaned Responses'!$1:$82,MATCH(V$1,'Cleaned Responses'!$1:$1,0),FALSE)</f>
        <v>#N/A</v>
      </c>
      <c r="W424" s="6" t="e">
        <f>VLOOKUP($A424&amp;$B424,'Cleaned Responses'!$1:$82,MATCH(W$1,'Cleaned Responses'!$1:$1,0),FALSE)</f>
        <v>#N/A</v>
      </c>
      <c r="X424" s="9" t="e">
        <f t="shared" si="82"/>
        <v>#N/A</v>
      </c>
      <c r="Y424" s="9" t="e">
        <f t="shared" si="83"/>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84"/>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74"/>
        <v>#N/A</v>
      </c>
      <c r="BI424" t="e">
        <f t="shared" si="75"/>
        <v>#N/A</v>
      </c>
      <c r="BJ424" t="e">
        <f t="shared" si="76"/>
        <v>#N/A</v>
      </c>
    </row>
    <row r="425" spans="1:62"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77"/>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78"/>
        <v>#N/A</v>
      </c>
      <c r="O425" s="8" t="e">
        <f t="shared" si="79"/>
        <v>#N/A</v>
      </c>
      <c r="P425" s="8" t="e">
        <f t="shared" si="80"/>
        <v>#N/A</v>
      </c>
      <c r="Q425" s="6"/>
      <c r="R425" s="6"/>
      <c r="S425" s="6"/>
      <c r="T425" s="6"/>
      <c r="U425" s="8" t="e">
        <f t="shared" si="81"/>
        <v>#N/A</v>
      </c>
      <c r="V425" s="6" t="e">
        <f>VLOOKUP($A425&amp;$B425,'Cleaned Responses'!$1:$82,MATCH(V$1,'Cleaned Responses'!$1:$1,0),FALSE)</f>
        <v>#N/A</v>
      </c>
      <c r="W425" s="6" t="e">
        <f>VLOOKUP($A425&amp;$B425,'Cleaned Responses'!$1:$82,MATCH(W$1,'Cleaned Responses'!$1:$1,0),FALSE)</f>
        <v>#N/A</v>
      </c>
      <c r="X425" s="9" t="e">
        <f t="shared" si="82"/>
        <v>#N/A</v>
      </c>
      <c r="Y425" s="9" t="e">
        <f t="shared" si="83"/>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84"/>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74"/>
        <v>#N/A</v>
      </c>
      <c r="BI425" t="e">
        <f t="shared" si="75"/>
        <v>#N/A</v>
      </c>
      <c r="BJ425" t="e">
        <f t="shared" si="76"/>
        <v>#N/A</v>
      </c>
    </row>
    <row r="426" spans="1:62"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77"/>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78"/>
        <v>#N/A</v>
      </c>
      <c r="O426" s="8" t="e">
        <f t="shared" si="79"/>
        <v>#N/A</v>
      </c>
      <c r="P426" s="8" t="e">
        <f t="shared" si="80"/>
        <v>#N/A</v>
      </c>
      <c r="Q426" s="6"/>
      <c r="R426" s="6"/>
      <c r="S426" s="6"/>
      <c r="T426" s="6"/>
      <c r="U426" s="8" t="e">
        <f t="shared" si="81"/>
        <v>#N/A</v>
      </c>
      <c r="V426" s="6" t="e">
        <f>VLOOKUP($A426&amp;$B426,'Cleaned Responses'!$1:$82,MATCH(V$1,'Cleaned Responses'!$1:$1,0),FALSE)</f>
        <v>#N/A</v>
      </c>
      <c r="W426" s="6" t="e">
        <f>VLOOKUP($A426&amp;$B426,'Cleaned Responses'!$1:$82,MATCH(W$1,'Cleaned Responses'!$1:$1,0),FALSE)</f>
        <v>#N/A</v>
      </c>
      <c r="X426" s="9" t="e">
        <f t="shared" si="82"/>
        <v>#N/A</v>
      </c>
      <c r="Y426" s="9" t="e">
        <f t="shared" si="83"/>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84"/>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74"/>
        <v>#N/A</v>
      </c>
      <c r="BI426" t="e">
        <f t="shared" si="75"/>
        <v>#N/A</v>
      </c>
      <c r="BJ426" t="e">
        <f t="shared" si="76"/>
        <v>#N/A</v>
      </c>
    </row>
    <row r="427" spans="1:62"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77"/>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78"/>
        <v>#N/A</v>
      </c>
      <c r="O427" s="8" t="e">
        <f t="shared" si="79"/>
        <v>#N/A</v>
      </c>
      <c r="P427" s="8" t="e">
        <f t="shared" si="80"/>
        <v>#N/A</v>
      </c>
      <c r="Q427" s="6"/>
      <c r="R427" s="6"/>
      <c r="S427" s="6"/>
      <c r="T427" s="6"/>
      <c r="U427" s="8" t="e">
        <f t="shared" si="81"/>
        <v>#N/A</v>
      </c>
      <c r="V427" s="6" t="e">
        <f>VLOOKUP($A427&amp;$B427,'Cleaned Responses'!$1:$82,MATCH(V$1,'Cleaned Responses'!$1:$1,0),FALSE)</f>
        <v>#N/A</v>
      </c>
      <c r="W427" s="6" t="e">
        <f>VLOOKUP($A427&amp;$B427,'Cleaned Responses'!$1:$82,MATCH(W$1,'Cleaned Responses'!$1:$1,0),FALSE)</f>
        <v>#N/A</v>
      </c>
      <c r="X427" s="9" t="e">
        <f t="shared" si="82"/>
        <v>#N/A</v>
      </c>
      <c r="Y427" s="9" t="e">
        <f t="shared" si="83"/>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84"/>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74"/>
        <v>#N/A</v>
      </c>
      <c r="BI427" t="e">
        <f t="shared" si="75"/>
        <v>#N/A</v>
      </c>
      <c r="BJ427" t="e">
        <f t="shared" si="76"/>
        <v>#N/A</v>
      </c>
    </row>
    <row r="428" spans="1:62"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77"/>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78"/>
        <v>#N/A</v>
      </c>
      <c r="O428" s="8" t="e">
        <f t="shared" si="79"/>
        <v>#N/A</v>
      </c>
      <c r="P428" s="8" t="e">
        <f t="shared" si="80"/>
        <v>#N/A</v>
      </c>
      <c r="Q428" s="6"/>
      <c r="R428" s="6"/>
      <c r="S428" s="6"/>
      <c r="T428" s="6"/>
      <c r="U428" s="8" t="e">
        <f t="shared" si="81"/>
        <v>#N/A</v>
      </c>
      <c r="V428" s="6" t="e">
        <f>VLOOKUP($A428&amp;$B428,'Cleaned Responses'!$1:$82,MATCH(V$1,'Cleaned Responses'!$1:$1,0),FALSE)</f>
        <v>#N/A</v>
      </c>
      <c r="W428" s="6" t="e">
        <f>VLOOKUP($A428&amp;$B428,'Cleaned Responses'!$1:$82,MATCH(W$1,'Cleaned Responses'!$1:$1,0),FALSE)</f>
        <v>#N/A</v>
      </c>
      <c r="X428" s="9" t="e">
        <f t="shared" si="82"/>
        <v>#N/A</v>
      </c>
      <c r="Y428" s="9" t="e">
        <f t="shared" si="83"/>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84"/>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74"/>
        <v>#N/A</v>
      </c>
      <c r="BI428" t="e">
        <f t="shared" si="75"/>
        <v>#N/A</v>
      </c>
      <c r="BJ428" t="e">
        <f t="shared" si="76"/>
        <v>#N/A</v>
      </c>
    </row>
    <row r="429" spans="1:62"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77"/>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78"/>
        <v>#N/A</v>
      </c>
      <c r="O429" s="8" t="e">
        <f t="shared" si="79"/>
        <v>#N/A</v>
      </c>
      <c r="P429" s="8" t="e">
        <f t="shared" si="80"/>
        <v>#N/A</v>
      </c>
      <c r="Q429" s="6"/>
      <c r="R429" s="6"/>
      <c r="S429" s="6"/>
      <c r="T429" s="6"/>
      <c r="U429" s="8" t="e">
        <f t="shared" si="81"/>
        <v>#N/A</v>
      </c>
      <c r="V429" s="6" t="e">
        <f>VLOOKUP($A429&amp;$B429,'Cleaned Responses'!$1:$82,MATCH(V$1,'Cleaned Responses'!$1:$1,0),FALSE)</f>
        <v>#N/A</v>
      </c>
      <c r="W429" s="6" t="e">
        <f>VLOOKUP($A429&amp;$B429,'Cleaned Responses'!$1:$82,MATCH(W$1,'Cleaned Responses'!$1:$1,0),FALSE)</f>
        <v>#N/A</v>
      </c>
      <c r="X429" s="9" t="e">
        <f t="shared" si="82"/>
        <v>#N/A</v>
      </c>
      <c r="Y429" s="9" t="e">
        <f t="shared" si="83"/>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84"/>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74"/>
        <v>#N/A</v>
      </c>
      <c r="BI429" t="e">
        <f t="shared" si="75"/>
        <v>#N/A</v>
      </c>
      <c r="BJ429" t="e">
        <f t="shared" si="76"/>
        <v>#N/A</v>
      </c>
    </row>
    <row r="430" spans="1:62"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77"/>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78"/>
        <v>#N/A</v>
      </c>
      <c r="O430" s="8" t="e">
        <f t="shared" si="79"/>
        <v>#N/A</v>
      </c>
      <c r="P430" s="8" t="e">
        <f t="shared" si="80"/>
        <v>#N/A</v>
      </c>
      <c r="Q430" s="6"/>
      <c r="R430" s="6"/>
      <c r="S430" s="6"/>
      <c r="T430" s="6"/>
      <c r="U430" s="8" t="e">
        <f t="shared" si="81"/>
        <v>#N/A</v>
      </c>
      <c r="V430" s="6" t="e">
        <f>VLOOKUP($A430&amp;$B430,'Cleaned Responses'!$1:$82,MATCH(V$1,'Cleaned Responses'!$1:$1,0),FALSE)</f>
        <v>#N/A</v>
      </c>
      <c r="W430" s="6" t="e">
        <f>VLOOKUP($A430&amp;$B430,'Cleaned Responses'!$1:$82,MATCH(W$1,'Cleaned Responses'!$1:$1,0),FALSE)</f>
        <v>#N/A</v>
      </c>
      <c r="X430" s="9" t="e">
        <f t="shared" si="82"/>
        <v>#N/A</v>
      </c>
      <c r="Y430" s="9" t="e">
        <f t="shared" si="83"/>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84"/>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74"/>
        <v>#N/A</v>
      </c>
      <c r="BI430" t="e">
        <f t="shared" si="75"/>
        <v>#N/A</v>
      </c>
      <c r="BJ430" t="e">
        <f t="shared" si="76"/>
        <v>#N/A</v>
      </c>
    </row>
    <row r="431" spans="1:62"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77"/>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78"/>
        <v>#N/A</v>
      </c>
      <c r="O431" s="8" t="e">
        <f t="shared" si="79"/>
        <v>#N/A</v>
      </c>
      <c r="P431" s="8" t="e">
        <f t="shared" si="80"/>
        <v>#N/A</v>
      </c>
      <c r="Q431" s="6"/>
      <c r="R431" s="6"/>
      <c r="S431" s="6"/>
      <c r="T431" s="6"/>
      <c r="U431" s="8" t="e">
        <f t="shared" si="81"/>
        <v>#N/A</v>
      </c>
      <c r="V431" s="6" t="e">
        <f>VLOOKUP($A431&amp;$B431,'Cleaned Responses'!$1:$82,MATCH(V$1,'Cleaned Responses'!$1:$1,0),FALSE)</f>
        <v>#N/A</v>
      </c>
      <c r="W431" s="6" t="e">
        <f>VLOOKUP($A431&amp;$B431,'Cleaned Responses'!$1:$82,MATCH(W$1,'Cleaned Responses'!$1:$1,0),FALSE)</f>
        <v>#N/A</v>
      </c>
      <c r="X431" s="9" t="e">
        <f t="shared" si="82"/>
        <v>#N/A</v>
      </c>
      <c r="Y431" s="9" t="e">
        <f t="shared" si="83"/>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84"/>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74"/>
        <v>#N/A</v>
      </c>
      <c r="BI431" t="e">
        <f t="shared" si="75"/>
        <v>#N/A</v>
      </c>
      <c r="BJ431" t="e">
        <f t="shared" si="76"/>
        <v>#N/A</v>
      </c>
    </row>
    <row r="432" spans="1:62"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77"/>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78"/>
        <v>#N/A</v>
      </c>
      <c r="O432" s="8" t="e">
        <f t="shared" si="79"/>
        <v>#N/A</v>
      </c>
      <c r="P432" s="8" t="e">
        <f t="shared" si="80"/>
        <v>#N/A</v>
      </c>
      <c r="Q432" s="6"/>
      <c r="R432" s="6"/>
      <c r="S432" s="6"/>
      <c r="T432" s="6"/>
      <c r="U432" s="8" t="e">
        <f t="shared" si="81"/>
        <v>#N/A</v>
      </c>
      <c r="V432" s="6" t="e">
        <f>VLOOKUP($A432&amp;$B432,'Cleaned Responses'!$1:$82,MATCH(V$1,'Cleaned Responses'!$1:$1,0),FALSE)</f>
        <v>#N/A</v>
      </c>
      <c r="W432" s="6" t="e">
        <f>VLOOKUP($A432&amp;$B432,'Cleaned Responses'!$1:$82,MATCH(W$1,'Cleaned Responses'!$1:$1,0),FALSE)</f>
        <v>#N/A</v>
      </c>
      <c r="X432" s="9" t="e">
        <f t="shared" si="82"/>
        <v>#N/A</v>
      </c>
      <c r="Y432" s="9" t="e">
        <f t="shared" si="83"/>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84"/>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74"/>
        <v>#N/A</v>
      </c>
      <c r="BI432" t="e">
        <f t="shared" si="75"/>
        <v>#N/A</v>
      </c>
      <c r="BJ432" t="e">
        <f t="shared" si="76"/>
        <v>#N/A</v>
      </c>
    </row>
    <row r="433" spans="1:62"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77"/>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78"/>
        <v>#N/A</v>
      </c>
      <c r="O433" s="8" t="e">
        <f t="shared" si="79"/>
        <v>#N/A</v>
      </c>
      <c r="P433" s="8" t="e">
        <f t="shared" si="80"/>
        <v>#N/A</v>
      </c>
      <c r="Q433" s="6"/>
      <c r="R433" s="6"/>
      <c r="S433" s="6"/>
      <c r="T433" s="6"/>
      <c r="U433" s="8" t="e">
        <f t="shared" si="81"/>
        <v>#N/A</v>
      </c>
      <c r="V433" s="6" t="e">
        <f>VLOOKUP($A433&amp;$B433,'Cleaned Responses'!$1:$82,MATCH(V$1,'Cleaned Responses'!$1:$1,0),FALSE)</f>
        <v>#N/A</v>
      </c>
      <c r="W433" s="6" t="e">
        <f>VLOOKUP($A433&amp;$B433,'Cleaned Responses'!$1:$82,MATCH(W$1,'Cleaned Responses'!$1:$1,0),FALSE)</f>
        <v>#N/A</v>
      </c>
      <c r="X433" s="9" t="e">
        <f t="shared" si="82"/>
        <v>#N/A</v>
      </c>
      <c r="Y433" s="9" t="e">
        <f t="shared" si="83"/>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84"/>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74"/>
        <v>#N/A</v>
      </c>
      <c r="BI433" t="e">
        <f t="shared" si="75"/>
        <v>#N/A</v>
      </c>
      <c r="BJ433" t="e">
        <f t="shared" si="76"/>
        <v>#N/A</v>
      </c>
    </row>
    <row r="434" spans="1:62"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77"/>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78"/>
        <v>#N/A</v>
      </c>
      <c r="O434" s="8" t="e">
        <f t="shared" si="79"/>
        <v>#N/A</v>
      </c>
      <c r="P434" s="8" t="e">
        <f t="shared" si="80"/>
        <v>#N/A</v>
      </c>
      <c r="Q434" s="6"/>
      <c r="R434" s="6"/>
      <c r="S434" s="6"/>
      <c r="T434" s="6"/>
      <c r="U434" s="8" t="e">
        <f t="shared" si="81"/>
        <v>#N/A</v>
      </c>
      <c r="V434" s="6" t="e">
        <f>VLOOKUP($A434&amp;$B434,'Cleaned Responses'!$1:$82,MATCH(V$1,'Cleaned Responses'!$1:$1,0),FALSE)</f>
        <v>#N/A</v>
      </c>
      <c r="W434" s="6" t="e">
        <f>VLOOKUP($A434&amp;$B434,'Cleaned Responses'!$1:$82,MATCH(W$1,'Cleaned Responses'!$1:$1,0),FALSE)</f>
        <v>#N/A</v>
      </c>
      <c r="X434" s="9" t="e">
        <f t="shared" si="82"/>
        <v>#N/A</v>
      </c>
      <c r="Y434" s="9" t="e">
        <f t="shared" si="83"/>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84"/>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74"/>
        <v>#N/A</v>
      </c>
      <c r="BI434" t="e">
        <f t="shared" si="75"/>
        <v>#N/A</v>
      </c>
      <c r="BJ434" t="e">
        <f t="shared" si="76"/>
        <v>#N/A</v>
      </c>
    </row>
    <row r="435" spans="1:62"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77"/>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78"/>
        <v>#N/A</v>
      </c>
      <c r="O435" s="8" t="e">
        <f t="shared" si="79"/>
        <v>#N/A</v>
      </c>
      <c r="P435" s="8" t="e">
        <f t="shared" si="80"/>
        <v>#N/A</v>
      </c>
      <c r="Q435" s="6"/>
      <c r="R435" s="6"/>
      <c r="S435" s="6"/>
      <c r="T435" s="6"/>
      <c r="U435" s="8" t="e">
        <f t="shared" si="81"/>
        <v>#N/A</v>
      </c>
      <c r="V435" s="6" t="e">
        <f>VLOOKUP($A435&amp;$B435,'Cleaned Responses'!$1:$82,MATCH(V$1,'Cleaned Responses'!$1:$1,0),FALSE)</f>
        <v>#N/A</v>
      </c>
      <c r="W435" s="6" t="e">
        <f>VLOOKUP($A435&amp;$B435,'Cleaned Responses'!$1:$82,MATCH(W$1,'Cleaned Responses'!$1:$1,0),FALSE)</f>
        <v>#N/A</v>
      </c>
      <c r="X435" s="9" t="e">
        <f t="shared" si="82"/>
        <v>#N/A</v>
      </c>
      <c r="Y435" s="9" t="e">
        <f t="shared" si="83"/>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84"/>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74"/>
        <v>#N/A</v>
      </c>
      <c r="BI435" t="e">
        <f t="shared" si="75"/>
        <v>#N/A</v>
      </c>
      <c r="BJ435" t="e">
        <f t="shared" si="76"/>
        <v>#N/A</v>
      </c>
    </row>
    <row r="436" spans="1:62"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77"/>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78"/>
        <v>#N/A</v>
      </c>
      <c r="O436" s="8" t="e">
        <f t="shared" si="79"/>
        <v>#N/A</v>
      </c>
      <c r="P436" s="8" t="e">
        <f t="shared" si="80"/>
        <v>#N/A</v>
      </c>
      <c r="Q436" s="6"/>
      <c r="R436" s="6"/>
      <c r="S436" s="6"/>
      <c r="T436" s="6"/>
      <c r="U436" s="8" t="e">
        <f t="shared" si="81"/>
        <v>#N/A</v>
      </c>
      <c r="V436" s="6" t="e">
        <f>VLOOKUP($A436&amp;$B436,'Cleaned Responses'!$1:$82,MATCH(V$1,'Cleaned Responses'!$1:$1,0),FALSE)</f>
        <v>#N/A</v>
      </c>
      <c r="W436" s="6" t="e">
        <f>VLOOKUP($A436&amp;$B436,'Cleaned Responses'!$1:$82,MATCH(W$1,'Cleaned Responses'!$1:$1,0),FALSE)</f>
        <v>#N/A</v>
      </c>
      <c r="X436" s="9" t="e">
        <f t="shared" si="82"/>
        <v>#N/A</v>
      </c>
      <c r="Y436" s="9" t="e">
        <f t="shared" si="83"/>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84"/>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74"/>
        <v>#N/A</v>
      </c>
      <c r="BI436" t="e">
        <f t="shared" si="75"/>
        <v>#N/A</v>
      </c>
      <c r="BJ436" t="e">
        <f t="shared" si="76"/>
        <v>#N/A</v>
      </c>
    </row>
    <row r="437" spans="1:62"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77"/>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78"/>
        <v>#N/A</v>
      </c>
      <c r="O437" s="8" t="e">
        <f t="shared" si="79"/>
        <v>#N/A</v>
      </c>
      <c r="P437" s="8" t="e">
        <f t="shared" si="80"/>
        <v>#N/A</v>
      </c>
      <c r="Q437" s="6"/>
      <c r="R437" s="6"/>
      <c r="S437" s="6"/>
      <c r="T437" s="6"/>
      <c r="U437" s="8" t="e">
        <f t="shared" si="81"/>
        <v>#N/A</v>
      </c>
      <c r="V437" s="6" t="e">
        <f>VLOOKUP($A437&amp;$B437,'Cleaned Responses'!$1:$82,MATCH(V$1,'Cleaned Responses'!$1:$1,0),FALSE)</f>
        <v>#N/A</v>
      </c>
      <c r="W437" s="6" t="e">
        <f>VLOOKUP($A437&amp;$B437,'Cleaned Responses'!$1:$82,MATCH(W$1,'Cleaned Responses'!$1:$1,0),FALSE)</f>
        <v>#N/A</v>
      </c>
      <c r="X437" s="9" t="e">
        <f t="shared" si="82"/>
        <v>#N/A</v>
      </c>
      <c r="Y437" s="9" t="e">
        <f t="shared" si="83"/>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84"/>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74"/>
        <v>#N/A</v>
      </c>
      <c r="BI437" t="e">
        <f t="shared" si="75"/>
        <v>#N/A</v>
      </c>
      <c r="BJ437" t="e">
        <f t="shared" si="76"/>
        <v>#N/A</v>
      </c>
    </row>
    <row r="438" spans="1:62"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77"/>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78"/>
        <v>#N/A</v>
      </c>
      <c r="O438" s="8" t="e">
        <f t="shared" si="79"/>
        <v>#N/A</v>
      </c>
      <c r="P438" s="8" t="e">
        <f t="shared" si="80"/>
        <v>#N/A</v>
      </c>
      <c r="Q438" s="6"/>
      <c r="R438" s="6"/>
      <c r="S438" s="6"/>
      <c r="T438" s="6"/>
      <c r="U438" s="8" t="e">
        <f t="shared" si="81"/>
        <v>#N/A</v>
      </c>
      <c r="V438" s="6" t="e">
        <f>VLOOKUP($A438&amp;$B438,'Cleaned Responses'!$1:$82,MATCH(V$1,'Cleaned Responses'!$1:$1,0),FALSE)</f>
        <v>#N/A</v>
      </c>
      <c r="W438" s="6" t="e">
        <f>VLOOKUP($A438&amp;$B438,'Cleaned Responses'!$1:$82,MATCH(W$1,'Cleaned Responses'!$1:$1,0),FALSE)</f>
        <v>#N/A</v>
      </c>
      <c r="X438" s="9" t="e">
        <f t="shared" si="82"/>
        <v>#N/A</v>
      </c>
      <c r="Y438" s="9" t="e">
        <f t="shared" si="83"/>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84"/>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74"/>
        <v>#N/A</v>
      </c>
      <c r="BI438" t="e">
        <f t="shared" si="75"/>
        <v>#N/A</v>
      </c>
      <c r="BJ438" t="e">
        <f t="shared" si="76"/>
        <v>#N/A</v>
      </c>
    </row>
    <row r="439" spans="1:62"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77"/>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78"/>
        <v>#N/A</v>
      </c>
      <c r="O439" s="8" t="e">
        <f t="shared" si="79"/>
        <v>#N/A</v>
      </c>
      <c r="P439" s="8" t="e">
        <f t="shared" si="80"/>
        <v>#N/A</v>
      </c>
      <c r="Q439" s="6"/>
      <c r="R439" s="6"/>
      <c r="S439" s="6"/>
      <c r="T439" s="6"/>
      <c r="U439" s="8" t="e">
        <f t="shared" si="81"/>
        <v>#N/A</v>
      </c>
      <c r="V439" s="6" t="e">
        <f>VLOOKUP($A439&amp;$B439,'Cleaned Responses'!$1:$82,MATCH(V$1,'Cleaned Responses'!$1:$1,0),FALSE)</f>
        <v>#N/A</v>
      </c>
      <c r="W439" s="6" t="e">
        <f>VLOOKUP($A439&amp;$B439,'Cleaned Responses'!$1:$82,MATCH(W$1,'Cleaned Responses'!$1:$1,0),FALSE)</f>
        <v>#N/A</v>
      </c>
      <c r="X439" s="9" t="e">
        <f t="shared" si="82"/>
        <v>#N/A</v>
      </c>
      <c r="Y439" s="9" t="e">
        <f t="shared" si="83"/>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84"/>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74"/>
        <v>#N/A</v>
      </c>
      <c r="BI439" t="e">
        <f t="shared" si="75"/>
        <v>#N/A</v>
      </c>
      <c r="BJ439" t="e">
        <f t="shared" si="76"/>
        <v>#N/A</v>
      </c>
    </row>
    <row r="440" spans="1:62"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77"/>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78"/>
        <v>#N/A</v>
      </c>
      <c r="O440" s="8" t="e">
        <f t="shared" si="79"/>
        <v>#N/A</v>
      </c>
      <c r="P440" s="8" t="e">
        <f t="shared" si="80"/>
        <v>#N/A</v>
      </c>
      <c r="Q440" s="6"/>
      <c r="R440" s="6"/>
      <c r="S440" s="6"/>
      <c r="T440" s="6"/>
      <c r="U440" s="8" t="e">
        <f t="shared" si="81"/>
        <v>#N/A</v>
      </c>
      <c r="V440" s="6" t="e">
        <f>VLOOKUP($A440&amp;$B440,'Cleaned Responses'!$1:$82,MATCH(V$1,'Cleaned Responses'!$1:$1,0),FALSE)</f>
        <v>#N/A</v>
      </c>
      <c r="W440" s="6" t="e">
        <f>VLOOKUP($A440&amp;$B440,'Cleaned Responses'!$1:$82,MATCH(W$1,'Cleaned Responses'!$1:$1,0),FALSE)</f>
        <v>#N/A</v>
      </c>
      <c r="X440" s="9" t="e">
        <f t="shared" si="82"/>
        <v>#N/A</v>
      </c>
      <c r="Y440" s="9" t="e">
        <f t="shared" si="83"/>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84"/>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74"/>
        <v>#N/A</v>
      </c>
      <c r="BI440" t="e">
        <f t="shared" si="75"/>
        <v>#N/A</v>
      </c>
      <c r="BJ440" t="e">
        <f t="shared" si="76"/>
        <v>#N/A</v>
      </c>
    </row>
    <row r="441" spans="1:62"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77"/>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78"/>
        <v>#N/A</v>
      </c>
      <c r="O441" s="8" t="e">
        <f t="shared" si="79"/>
        <v>#N/A</v>
      </c>
      <c r="P441" s="8" t="e">
        <f t="shared" si="80"/>
        <v>#N/A</v>
      </c>
      <c r="Q441" s="6"/>
      <c r="R441" s="6"/>
      <c r="S441" s="6"/>
      <c r="T441" s="6"/>
      <c r="U441" s="8" t="e">
        <f t="shared" si="81"/>
        <v>#N/A</v>
      </c>
      <c r="V441" s="6" t="e">
        <f>VLOOKUP($A441&amp;$B441,'Cleaned Responses'!$1:$82,MATCH(V$1,'Cleaned Responses'!$1:$1,0),FALSE)</f>
        <v>#N/A</v>
      </c>
      <c r="W441" s="6" t="e">
        <f>VLOOKUP($A441&amp;$B441,'Cleaned Responses'!$1:$82,MATCH(W$1,'Cleaned Responses'!$1:$1,0),FALSE)</f>
        <v>#N/A</v>
      </c>
      <c r="X441" s="9" t="e">
        <f t="shared" si="82"/>
        <v>#N/A</v>
      </c>
      <c r="Y441" s="9" t="e">
        <f t="shared" si="83"/>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84"/>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74"/>
        <v>#N/A</v>
      </c>
      <c r="BI441" t="e">
        <f t="shared" si="75"/>
        <v>#N/A</v>
      </c>
      <c r="BJ441" t="e">
        <f t="shared" si="76"/>
        <v>#N/A</v>
      </c>
    </row>
    <row r="442" spans="1:62"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77"/>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78"/>
        <v>#N/A</v>
      </c>
      <c r="O442" s="8" t="e">
        <f t="shared" si="79"/>
        <v>#N/A</v>
      </c>
      <c r="P442" s="8" t="e">
        <f t="shared" si="80"/>
        <v>#N/A</v>
      </c>
      <c r="Q442" s="6"/>
      <c r="R442" s="6"/>
      <c r="S442" s="6"/>
      <c r="T442" s="6"/>
      <c r="U442" s="8" t="e">
        <f t="shared" si="81"/>
        <v>#N/A</v>
      </c>
      <c r="V442" s="6" t="e">
        <f>VLOOKUP($A442&amp;$B442,'Cleaned Responses'!$1:$82,MATCH(V$1,'Cleaned Responses'!$1:$1,0),FALSE)</f>
        <v>#N/A</v>
      </c>
      <c r="W442" s="6" t="e">
        <f>VLOOKUP($A442&amp;$B442,'Cleaned Responses'!$1:$82,MATCH(W$1,'Cleaned Responses'!$1:$1,0),FALSE)</f>
        <v>#N/A</v>
      </c>
      <c r="X442" s="9" t="e">
        <f t="shared" si="82"/>
        <v>#N/A</v>
      </c>
      <c r="Y442" s="9" t="e">
        <f t="shared" si="83"/>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84"/>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74"/>
        <v>#N/A</v>
      </c>
      <c r="BI442" t="e">
        <f t="shared" si="75"/>
        <v>#N/A</v>
      </c>
      <c r="BJ442" t="e">
        <f t="shared" si="76"/>
        <v>#N/A</v>
      </c>
    </row>
    <row r="443" spans="1:62"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77"/>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78"/>
        <v>#N/A</v>
      </c>
      <c r="O443" s="8" t="e">
        <f t="shared" si="79"/>
        <v>#N/A</v>
      </c>
      <c r="P443" s="8" t="e">
        <f t="shared" si="80"/>
        <v>#N/A</v>
      </c>
      <c r="Q443" s="6"/>
      <c r="R443" s="6"/>
      <c r="S443" s="6"/>
      <c r="T443" s="6"/>
      <c r="U443" s="8" t="e">
        <f t="shared" si="81"/>
        <v>#N/A</v>
      </c>
      <c r="V443" s="6" t="e">
        <f>VLOOKUP($A443&amp;$B443,'Cleaned Responses'!$1:$82,MATCH(V$1,'Cleaned Responses'!$1:$1,0),FALSE)</f>
        <v>#N/A</v>
      </c>
      <c r="W443" s="6" t="e">
        <f>VLOOKUP($A443&amp;$B443,'Cleaned Responses'!$1:$82,MATCH(W$1,'Cleaned Responses'!$1:$1,0),FALSE)</f>
        <v>#N/A</v>
      </c>
      <c r="X443" s="9" t="e">
        <f t="shared" si="82"/>
        <v>#N/A</v>
      </c>
      <c r="Y443" s="9" t="e">
        <f t="shared" si="83"/>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84"/>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74"/>
        <v>#N/A</v>
      </c>
      <c r="BI443" t="e">
        <f t="shared" si="75"/>
        <v>#N/A</v>
      </c>
      <c r="BJ443" t="e">
        <f t="shared" si="76"/>
        <v>#N/A</v>
      </c>
    </row>
    <row r="444" spans="1:62"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77"/>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78"/>
        <v>#N/A</v>
      </c>
      <c r="O444" s="8" t="e">
        <f t="shared" si="79"/>
        <v>#N/A</v>
      </c>
      <c r="P444" s="8" t="e">
        <f t="shared" si="80"/>
        <v>#N/A</v>
      </c>
      <c r="Q444" s="6"/>
      <c r="R444" s="6"/>
      <c r="S444" s="6"/>
      <c r="T444" s="6"/>
      <c r="U444" s="8" t="e">
        <f t="shared" si="81"/>
        <v>#N/A</v>
      </c>
      <c r="V444" s="6" t="e">
        <f>VLOOKUP($A444&amp;$B444,'Cleaned Responses'!$1:$82,MATCH(V$1,'Cleaned Responses'!$1:$1,0),FALSE)</f>
        <v>#N/A</v>
      </c>
      <c r="W444" s="6" t="e">
        <f>VLOOKUP($A444&amp;$B444,'Cleaned Responses'!$1:$82,MATCH(W$1,'Cleaned Responses'!$1:$1,0),FALSE)</f>
        <v>#N/A</v>
      </c>
      <c r="X444" s="9" t="e">
        <f t="shared" si="82"/>
        <v>#N/A</v>
      </c>
      <c r="Y444" s="9" t="e">
        <f t="shared" si="83"/>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84"/>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74"/>
        <v>#N/A</v>
      </c>
      <c r="BI444" t="e">
        <f t="shared" si="75"/>
        <v>#N/A</v>
      </c>
      <c r="BJ444" t="e">
        <f t="shared" si="76"/>
        <v>#N/A</v>
      </c>
    </row>
    <row r="445" spans="1:62"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77"/>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78"/>
        <v>#N/A</v>
      </c>
      <c r="O445" s="8" t="e">
        <f t="shared" si="79"/>
        <v>#N/A</v>
      </c>
      <c r="P445" s="8" t="e">
        <f t="shared" si="80"/>
        <v>#N/A</v>
      </c>
      <c r="Q445" s="6"/>
      <c r="R445" s="6"/>
      <c r="S445" s="6"/>
      <c r="T445" s="6"/>
      <c r="U445" s="8" t="e">
        <f t="shared" si="81"/>
        <v>#N/A</v>
      </c>
      <c r="V445" s="6" t="e">
        <f>VLOOKUP($A445&amp;$B445,'Cleaned Responses'!$1:$82,MATCH(V$1,'Cleaned Responses'!$1:$1,0),FALSE)</f>
        <v>#N/A</v>
      </c>
      <c r="W445" s="6" t="e">
        <f>VLOOKUP($A445&amp;$B445,'Cleaned Responses'!$1:$82,MATCH(W$1,'Cleaned Responses'!$1:$1,0),FALSE)</f>
        <v>#N/A</v>
      </c>
      <c r="X445" s="9" t="e">
        <f t="shared" si="82"/>
        <v>#N/A</v>
      </c>
      <c r="Y445" s="9" t="e">
        <f t="shared" si="83"/>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84"/>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74"/>
        <v>#N/A</v>
      </c>
      <c r="BI445" t="e">
        <f t="shared" si="75"/>
        <v>#N/A</v>
      </c>
      <c r="BJ445" t="e">
        <f t="shared" si="76"/>
        <v>#N/A</v>
      </c>
    </row>
    <row r="446" spans="1:62"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77"/>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78"/>
        <v>#N/A</v>
      </c>
      <c r="O446" s="8" t="e">
        <f t="shared" si="79"/>
        <v>#N/A</v>
      </c>
      <c r="P446" s="8" t="e">
        <f t="shared" si="80"/>
        <v>#N/A</v>
      </c>
      <c r="Q446" s="6"/>
      <c r="R446" s="6"/>
      <c r="S446" s="6"/>
      <c r="T446" s="6"/>
      <c r="U446" s="8" t="e">
        <f t="shared" si="81"/>
        <v>#N/A</v>
      </c>
      <c r="V446" s="6" t="e">
        <f>VLOOKUP($A446&amp;$B446,'Cleaned Responses'!$1:$82,MATCH(V$1,'Cleaned Responses'!$1:$1,0),FALSE)</f>
        <v>#N/A</v>
      </c>
      <c r="W446" s="6" t="e">
        <f>VLOOKUP($A446&amp;$B446,'Cleaned Responses'!$1:$82,MATCH(W$1,'Cleaned Responses'!$1:$1,0),FALSE)</f>
        <v>#N/A</v>
      </c>
      <c r="X446" s="9" t="e">
        <f t="shared" si="82"/>
        <v>#N/A</v>
      </c>
      <c r="Y446" s="9" t="e">
        <f t="shared" si="83"/>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84"/>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74"/>
        <v>#N/A</v>
      </c>
      <c r="BI446" t="e">
        <f t="shared" si="75"/>
        <v>#N/A</v>
      </c>
      <c r="BJ446" t="e">
        <f t="shared" si="76"/>
        <v>#N/A</v>
      </c>
    </row>
    <row r="447" spans="1:62"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77"/>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78"/>
        <v>#N/A</v>
      </c>
      <c r="O447" s="8" t="e">
        <f t="shared" si="79"/>
        <v>#N/A</v>
      </c>
      <c r="P447" s="8" t="e">
        <f t="shared" si="80"/>
        <v>#N/A</v>
      </c>
      <c r="Q447" s="6"/>
      <c r="R447" s="6"/>
      <c r="S447" s="6"/>
      <c r="T447" s="6"/>
      <c r="U447" s="8" t="e">
        <f t="shared" si="81"/>
        <v>#N/A</v>
      </c>
      <c r="V447" s="6" t="e">
        <f>VLOOKUP($A447&amp;$B447,'Cleaned Responses'!$1:$82,MATCH(V$1,'Cleaned Responses'!$1:$1,0),FALSE)</f>
        <v>#N/A</v>
      </c>
      <c r="W447" s="6" t="e">
        <f>VLOOKUP($A447&amp;$B447,'Cleaned Responses'!$1:$82,MATCH(W$1,'Cleaned Responses'!$1:$1,0),FALSE)</f>
        <v>#N/A</v>
      </c>
      <c r="X447" s="9" t="e">
        <f t="shared" si="82"/>
        <v>#N/A</v>
      </c>
      <c r="Y447" s="9" t="e">
        <f t="shared" si="83"/>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84"/>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74"/>
        <v>#N/A</v>
      </c>
      <c r="BI447" t="e">
        <f t="shared" si="75"/>
        <v>#N/A</v>
      </c>
      <c r="BJ447" t="e">
        <f t="shared" si="76"/>
        <v>#N/A</v>
      </c>
    </row>
    <row r="448" spans="1:62"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77"/>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78"/>
        <v>#N/A</v>
      </c>
      <c r="O448" s="8" t="e">
        <f t="shared" si="79"/>
        <v>#N/A</v>
      </c>
      <c r="P448" s="8" t="e">
        <f t="shared" si="80"/>
        <v>#N/A</v>
      </c>
      <c r="Q448" s="6"/>
      <c r="R448" s="6"/>
      <c r="S448" s="6"/>
      <c r="T448" s="6"/>
      <c r="U448" s="8" t="e">
        <f t="shared" si="81"/>
        <v>#N/A</v>
      </c>
      <c r="V448" s="6" t="e">
        <f>VLOOKUP($A448&amp;$B448,'Cleaned Responses'!$1:$82,MATCH(V$1,'Cleaned Responses'!$1:$1,0),FALSE)</f>
        <v>#N/A</v>
      </c>
      <c r="W448" s="6" t="e">
        <f>VLOOKUP($A448&amp;$B448,'Cleaned Responses'!$1:$82,MATCH(W$1,'Cleaned Responses'!$1:$1,0),FALSE)</f>
        <v>#N/A</v>
      </c>
      <c r="X448" s="9" t="e">
        <f t="shared" si="82"/>
        <v>#N/A</v>
      </c>
      <c r="Y448" s="9" t="e">
        <f t="shared" si="83"/>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84"/>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74"/>
        <v>#N/A</v>
      </c>
      <c r="BI448" t="e">
        <f t="shared" si="75"/>
        <v>#N/A</v>
      </c>
      <c r="BJ448" t="e">
        <f t="shared" si="76"/>
        <v>#N/A</v>
      </c>
    </row>
    <row r="449" spans="1:62"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77"/>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78"/>
        <v>#N/A</v>
      </c>
      <c r="O449" s="8" t="e">
        <f t="shared" si="79"/>
        <v>#N/A</v>
      </c>
      <c r="P449" s="8" t="e">
        <f t="shared" si="80"/>
        <v>#N/A</v>
      </c>
      <c r="Q449" s="6"/>
      <c r="R449" s="6"/>
      <c r="S449" s="6"/>
      <c r="T449" s="6"/>
      <c r="U449" s="8" t="e">
        <f t="shared" si="81"/>
        <v>#N/A</v>
      </c>
      <c r="V449" s="6" t="e">
        <f>VLOOKUP($A449&amp;$B449,'Cleaned Responses'!$1:$82,MATCH(V$1,'Cleaned Responses'!$1:$1,0),FALSE)</f>
        <v>#N/A</v>
      </c>
      <c r="W449" s="6" t="e">
        <f>VLOOKUP($A449&amp;$B449,'Cleaned Responses'!$1:$82,MATCH(W$1,'Cleaned Responses'!$1:$1,0),FALSE)</f>
        <v>#N/A</v>
      </c>
      <c r="X449" s="9" t="e">
        <f t="shared" si="82"/>
        <v>#N/A</v>
      </c>
      <c r="Y449" s="9" t="e">
        <f t="shared" si="83"/>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84"/>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74"/>
        <v>#N/A</v>
      </c>
      <c r="BI449" t="e">
        <f t="shared" si="75"/>
        <v>#N/A</v>
      </c>
      <c r="BJ449" t="e">
        <f t="shared" si="76"/>
        <v>#N/A</v>
      </c>
    </row>
    <row r="450" spans="1:62"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77"/>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78"/>
        <v>#N/A</v>
      </c>
      <c r="O450" s="8" t="e">
        <f t="shared" si="79"/>
        <v>#N/A</v>
      </c>
      <c r="P450" s="8" t="e">
        <f t="shared" si="80"/>
        <v>#N/A</v>
      </c>
      <c r="Q450" s="6"/>
      <c r="R450" s="6"/>
      <c r="S450" s="6"/>
      <c r="T450" s="6"/>
      <c r="U450" s="8" t="e">
        <f t="shared" si="81"/>
        <v>#N/A</v>
      </c>
      <c r="V450" s="6" t="e">
        <f>VLOOKUP($A450&amp;$B450,'Cleaned Responses'!$1:$82,MATCH(V$1,'Cleaned Responses'!$1:$1,0),FALSE)</f>
        <v>#N/A</v>
      </c>
      <c r="W450" s="6" t="e">
        <f>VLOOKUP($A450&amp;$B450,'Cleaned Responses'!$1:$82,MATCH(W$1,'Cleaned Responses'!$1:$1,0),FALSE)</f>
        <v>#N/A</v>
      </c>
      <c r="X450" s="9" t="e">
        <f t="shared" si="82"/>
        <v>#N/A</v>
      </c>
      <c r="Y450" s="9" t="e">
        <f t="shared" si="83"/>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84"/>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74"/>
        <v>#N/A</v>
      </c>
      <c r="BI450" t="e">
        <f t="shared" si="75"/>
        <v>#N/A</v>
      </c>
      <c r="BJ450" t="e">
        <f t="shared" si="76"/>
        <v>#N/A</v>
      </c>
    </row>
    <row r="451" spans="1:62"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77"/>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78"/>
        <v>#N/A</v>
      </c>
      <c r="O451" s="8" t="e">
        <f t="shared" si="79"/>
        <v>#N/A</v>
      </c>
      <c r="P451" s="8" t="e">
        <f t="shared" si="80"/>
        <v>#N/A</v>
      </c>
      <c r="Q451" s="6"/>
      <c r="R451" s="6"/>
      <c r="S451" s="6"/>
      <c r="T451" s="6"/>
      <c r="U451" s="8" t="e">
        <f t="shared" si="81"/>
        <v>#N/A</v>
      </c>
      <c r="V451" s="6" t="e">
        <f>VLOOKUP($A451&amp;$B451,'Cleaned Responses'!$1:$82,MATCH(V$1,'Cleaned Responses'!$1:$1,0),FALSE)</f>
        <v>#N/A</v>
      </c>
      <c r="W451" s="6" t="e">
        <f>VLOOKUP($A451&amp;$B451,'Cleaned Responses'!$1:$82,MATCH(W$1,'Cleaned Responses'!$1:$1,0),FALSE)</f>
        <v>#N/A</v>
      </c>
      <c r="X451" s="9" t="e">
        <f t="shared" si="82"/>
        <v>#N/A</v>
      </c>
      <c r="Y451" s="9" t="e">
        <f t="shared" si="83"/>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84"/>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85">BE451*AF451</f>
        <v>#N/A</v>
      </c>
      <c r="BI451" t="e">
        <f t="shared" ref="BI451:BI514" si="86">BF451*AF451</f>
        <v>#N/A</v>
      </c>
      <c r="BJ451" t="e">
        <f t="shared" ref="BJ451:BJ514" si="87">BG451*AF451</f>
        <v>#N/A</v>
      </c>
    </row>
    <row r="452" spans="1:62"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77"/>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78"/>
        <v>#N/A</v>
      </c>
      <c r="O452" s="8" t="e">
        <f t="shared" si="79"/>
        <v>#N/A</v>
      </c>
      <c r="P452" s="8" t="e">
        <f t="shared" si="80"/>
        <v>#N/A</v>
      </c>
      <c r="Q452" s="6"/>
      <c r="R452" s="6"/>
      <c r="S452" s="6"/>
      <c r="T452" s="6"/>
      <c r="U452" s="8" t="e">
        <f t="shared" si="81"/>
        <v>#N/A</v>
      </c>
      <c r="V452" s="6" t="e">
        <f>VLOOKUP($A452&amp;$B452,'Cleaned Responses'!$1:$82,MATCH(V$1,'Cleaned Responses'!$1:$1,0),FALSE)</f>
        <v>#N/A</v>
      </c>
      <c r="W452" s="6" t="e">
        <f>VLOOKUP($A452&amp;$B452,'Cleaned Responses'!$1:$82,MATCH(W$1,'Cleaned Responses'!$1:$1,0),FALSE)</f>
        <v>#N/A</v>
      </c>
      <c r="X452" s="9" t="e">
        <f t="shared" si="82"/>
        <v>#N/A</v>
      </c>
      <c r="Y452" s="9" t="e">
        <f t="shared" si="83"/>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84"/>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85"/>
        <v>#N/A</v>
      </c>
      <c r="BI452" t="e">
        <f t="shared" si="86"/>
        <v>#N/A</v>
      </c>
      <c r="BJ452" t="e">
        <f t="shared" si="87"/>
        <v>#N/A</v>
      </c>
    </row>
    <row r="453" spans="1:62"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77"/>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78"/>
        <v>#N/A</v>
      </c>
      <c r="O453" s="8" t="e">
        <f t="shared" si="79"/>
        <v>#N/A</v>
      </c>
      <c r="P453" s="8" t="e">
        <f t="shared" si="80"/>
        <v>#N/A</v>
      </c>
      <c r="Q453" s="6"/>
      <c r="R453" s="6"/>
      <c r="S453" s="6"/>
      <c r="T453" s="6"/>
      <c r="U453" s="8" t="e">
        <f t="shared" si="81"/>
        <v>#N/A</v>
      </c>
      <c r="V453" s="6" t="e">
        <f>VLOOKUP($A453&amp;$B453,'Cleaned Responses'!$1:$82,MATCH(V$1,'Cleaned Responses'!$1:$1,0),FALSE)</f>
        <v>#N/A</v>
      </c>
      <c r="W453" s="6" t="e">
        <f>VLOOKUP($A453&amp;$B453,'Cleaned Responses'!$1:$82,MATCH(W$1,'Cleaned Responses'!$1:$1,0),FALSE)</f>
        <v>#N/A</v>
      </c>
      <c r="X453" s="9" t="e">
        <f t="shared" si="82"/>
        <v>#N/A</v>
      </c>
      <c r="Y453" s="9" t="e">
        <f t="shared" si="83"/>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84"/>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85"/>
        <v>#N/A</v>
      </c>
      <c r="BI453" t="e">
        <f t="shared" si="86"/>
        <v>#N/A</v>
      </c>
      <c r="BJ453" t="e">
        <f t="shared" si="87"/>
        <v>#N/A</v>
      </c>
    </row>
    <row r="454" spans="1:62"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77"/>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78"/>
        <v>#N/A</v>
      </c>
      <c r="O454" s="8" t="e">
        <f t="shared" si="79"/>
        <v>#N/A</v>
      </c>
      <c r="P454" s="8" t="e">
        <f t="shared" si="80"/>
        <v>#N/A</v>
      </c>
      <c r="Q454" s="6"/>
      <c r="R454" s="6"/>
      <c r="S454" s="6"/>
      <c r="T454" s="6"/>
      <c r="U454" s="8" t="e">
        <f t="shared" si="81"/>
        <v>#N/A</v>
      </c>
      <c r="V454" s="6" t="e">
        <f>VLOOKUP($A454&amp;$B454,'Cleaned Responses'!$1:$82,MATCH(V$1,'Cleaned Responses'!$1:$1,0),FALSE)</f>
        <v>#N/A</v>
      </c>
      <c r="W454" s="6" t="e">
        <f>VLOOKUP($A454&amp;$B454,'Cleaned Responses'!$1:$82,MATCH(W$1,'Cleaned Responses'!$1:$1,0),FALSE)</f>
        <v>#N/A</v>
      </c>
      <c r="X454" s="9" t="e">
        <f t="shared" si="82"/>
        <v>#N/A</v>
      </c>
      <c r="Y454" s="9" t="e">
        <f t="shared" si="83"/>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84"/>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85"/>
        <v>#N/A</v>
      </c>
      <c r="BI454" t="e">
        <f t="shared" si="86"/>
        <v>#N/A</v>
      </c>
      <c r="BJ454" t="e">
        <f t="shared" si="87"/>
        <v>#N/A</v>
      </c>
    </row>
    <row r="455" spans="1:62"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77"/>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78"/>
        <v>#N/A</v>
      </c>
      <c r="O455" s="8" t="e">
        <f t="shared" si="79"/>
        <v>#N/A</v>
      </c>
      <c r="P455" s="8" t="e">
        <f t="shared" si="80"/>
        <v>#N/A</v>
      </c>
      <c r="Q455" s="6"/>
      <c r="R455" s="6"/>
      <c r="S455" s="6"/>
      <c r="T455" s="6"/>
      <c r="U455" s="8" t="e">
        <f t="shared" si="81"/>
        <v>#N/A</v>
      </c>
      <c r="V455" s="6" t="e">
        <f>VLOOKUP($A455&amp;$B455,'Cleaned Responses'!$1:$82,MATCH(V$1,'Cleaned Responses'!$1:$1,0),FALSE)</f>
        <v>#N/A</v>
      </c>
      <c r="W455" s="6" t="e">
        <f>VLOOKUP($A455&amp;$B455,'Cleaned Responses'!$1:$82,MATCH(W$1,'Cleaned Responses'!$1:$1,0),FALSE)</f>
        <v>#N/A</v>
      </c>
      <c r="X455" s="9" t="e">
        <f t="shared" si="82"/>
        <v>#N/A</v>
      </c>
      <c r="Y455" s="9" t="e">
        <f t="shared" si="83"/>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84"/>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85"/>
        <v>#N/A</v>
      </c>
      <c r="BI455" t="e">
        <f t="shared" si="86"/>
        <v>#N/A</v>
      </c>
      <c r="BJ455" t="e">
        <f t="shared" si="87"/>
        <v>#N/A</v>
      </c>
    </row>
    <row r="456" spans="1:62"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77"/>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78"/>
        <v>#N/A</v>
      </c>
      <c r="O456" s="8" t="e">
        <f t="shared" si="79"/>
        <v>#N/A</v>
      </c>
      <c r="P456" s="8" t="e">
        <f t="shared" si="80"/>
        <v>#N/A</v>
      </c>
      <c r="Q456" s="6"/>
      <c r="R456" s="6"/>
      <c r="S456" s="6"/>
      <c r="T456" s="6"/>
      <c r="U456" s="8" t="e">
        <f t="shared" si="81"/>
        <v>#N/A</v>
      </c>
      <c r="V456" s="6" t="e">
        <f>VLOOKUP($A456&amp;$B456,'Cleaned Responses'!$1:$82,MATCH(V$1,'Cleaned Responses'!$1:$1,0),FALSE)</f>
        <v>#N/A</v>
      </c>
      <c r="W456" s="6" t="e">
        <f>VLOOKUP($A456&amp;$B456,'Cleaned Responses'!$1:$82,MATCH(W$1,'Cleaned Responses'!$1:$1,0),FALSE)</f>
        <v>#N/A</v>
      </c>
      <c r="X456" s="9" t="e">
        <f t="shared" si="82"/>
        <v>#N/A</v>
      </c>
      <c r="Y456" s="9" t="e">
        <f t="shared" si="83"/>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84"/>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85"/>
        <v>#N/A</v>
      </c>
      <c r="BI456" t="e">
        <f t="shared" si="86"/>
        <v>#N/A</v>
      </c>
      <c r="BJ456" t="e">
        <f t="shared" si="87"/>
        <v>#N/A</v>
      </c>
    </row>
    <row r="457" spans="1:62"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77"/>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78"/>
        <v>#N/A</v>
      </c>
      <c r="O457" s="8" t="e">
        <f t="shared" si="79"/>
        <v>#N/A</v>
      </c>
      <c r="P457" s="8" t="e">
        <f t="shared" si="80"/>
        <v>#N/A</v>
      </c>
      <c r="Q457" s="6"/>
      <c r="R457" s="6"/>
      <c r="S457" s="6"/>
      <c r="T457" s="6"/>
      <c r="U457" s="8" t="e">
        <f t="shared" si="81"/>
        <v>#N/A</v>
      </c>
      <c r="V457" s="6" t="e">
        <f>VLOOKUP($A457&amp;$B457,'Cleaned Responses'!$1:$82,MATCH(V$1,'Cleaned Responses'!$1:$1,0),FALSE)</f>
        <v>#N/A</v>
      </c>
      <c r="W457" s="6" t="e">
        <f>VLOOKUP($A457&amp;$B457,'Cleaned Responses'!$1:$82,MATCH(W$1,'Cleaned Responses'!$1:$1,0),FALSE)</f>
        <v>#N/A</v>
      </c>
      <c r="X457" s="9" t="e">
        <f t="shared" si="82"/>
        <v>#N/A</v>
      </c>
      <c r="Y457" s="9" t="e">
        <f t="shared" si="83"/>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84"/>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85"/>
        <v>#N/A</v>
      </c>
      <c r="BI457" t="e">
        <f t="shared" si="86"/>
        <v>#N/A</v>
      </c>
      <c r="BJ457" t="e">
        <f t="shared" si="87"/>
        <v>#N/A</v>
      </c>
    </row>
    <row r="458" spans="1:62"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77"/>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78"/>
        <v>#N/A</v>
      </c>
      <c r="O458" s="8" t="e">
        <f t="shared" si="79"/>
        <v>#N/A</v>
      </c>
      <c r="P458" s="8" t="e">
        <f t="shared" si="80"/>
        <v>#N/A</v>
      </c>
      <c r="Q458" s="6"/>
      <c r="R458" s="6"/>
      <c r="S458" s="6"/>
      <c r="T458" s="6"/>
      <c r="U458" s="8" t="e">
        <f t="shared" si="81"/>
        <v>#N/A</v>
      </c>
      <c r="V458" s="6" t="e">
        <f>VLOOKUP($A458&amp;$B458,'Cleaned Responses'!$1:$82,MATCH(V$1,'Cleaned Responses'!$1:$1,0),FALSE)</f>
        <v>#N/A</v>
      </c>
      <c r="W458" s="6" t="e">
        <f>VLOOKUP($A458&amp;$B458,'Cleaned Responses'!$1:$82,MATCH(W$1,'Cleaned Responses'!$1:$1,0),FALSE)</f>
        <v>#N/A</v>
      </c>
      <c r="X458" s="9" t="e">
        <f t="shared" si="82"/>
        <v>#N/A</v>
      </c>
      <c r="Y458" s="9" t="e">
        <f t="shared" si="83"/>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84"/>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85"/>
        <v>#N/A</v>
      </c>
      <c r="BI458" t="e">
        <f t="shared" si="86"/>
        <v>#N/A</v>
      </c>
      <c r="BJ458" t="e">
        <f t="shared" si="87"/>
        <v>#N/A</v>
      </c>
    </row>
    <row r="459" spans="1:62"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77"/>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78"/>
        <v>#N/A</v>
      </c>
      <c r="O459" s="8" t="e">
        <f t="shared" si="79"/>
        <v>#N/A</v>
      </c>
      <c r="P459" s="8" t="e">
        <f t="shared" si="80"/>
        <v>#N/A</v>
      </c>
      <c r="Q459" s="6"/>
      <c r="R459" s="6"/>
      <c r="S459" s="6"/>
      <c r="T459" s="6"/>
      <c r="U459" s="8" t="e">
        <f t="shared" si="81"/>
        <v>#N/A</v>
      </c>
      <c r="V459" s="6" t="e">
        <f>VLOOKUP($A459&amp;$B459,'Cleaned Responses'!$1:$82,MATCH(V$1,'Cleaned Responses'!$1:$1,0),FALSE)</f>
        <v>#N/A</v>
      </c>
      <c r="W459" s="6" t="e">
        <f>VLOOKUP($A459&amp;$B459,'Cleaned Responses'!$1:$82,MATCH(W$1,'Cleaned Responses'!$1:$1,0),FALSE)</f>
        <v>#N/A</v>
      </c>
      <c r="X459" s="9" t="e">
        <f t="shared" si="82"/>
        <v>#N/A</v>
      </c>
      <c r="Y459" s="9" t="e">
        <f t="shared" si="83"/>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84"/>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85"/>
        <v>#N/A</v>
      </c>
      <c r="BI459" t="e">
        <f t="shared" si="86"/>
        <v>#N/A</v>
      </c>
      <c r="BJ459" t="e">
        <f t="shared" si="87"/>
        <v>#N/A</v>
      </c>
    </row>
    <row r="460" spans="1:62"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77"/>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78"/>
        <v>#N/A</v>
      </c>
      <c r="O460" s="8" t="e">
        <f t="shared" si="79"/>
        <v>#N/A</v>
      </c>
      <c r="P460" s="8" t="e">
        <f t="shared" si="80"/>
        <v>#N/A</v>
      </c>
      <c r="Q460" s="6"/>
      <c r="R460" s="6"/>
      <c r="S460" s="6"/>
      <c r="T460" s="6"/>
      <c r="U460" s="8" t="e">
        <f t="shared" si="81"/>
        <v>#N/A</v>
      </c>
      <c r="V460" s="6" t="e">
        <f>VLOOKUP($A460&amp;$B460,'Cleaned Responses'!$1:$82,MATCH(V$1,'Cleaned Responses'!$1:$1,0),FALSE)</f>
        <v>#N/A</v>
      </c>
      <c r="W460" s="6" t="e">
        <f>VLOOKUP($A460&amp;$B460,'Cleaned Responses'!$1:$82,MATCH(W$1,'Cleaned Responses'!$1:$1,0),FALSE)</f>
        <v>#N/A</v>
      </c>
      <c r="X460" s="9" t="e">
        <f t="shared" si="82"/>
        <v>#N/A</v>
      </c>
      <c r="Y460" s="9" t="e">
        <f t="shared" si="83"/>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84"/>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85"/>
        <v>#N/A</v>
      </c>
      <c r="BI460" t="e">
        <f t="shared" si="86"/>
        <v>#N/A</v>
      </c>
      <c r="BJ460" t="e">
        <f t="shared" si="87"/>
        <v>#N/A</v>
      </c>
    </row>
    <row r="461" spans="1:62"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77"/>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78"/>
        <v>#N/A</v>
      </c>
      <c r="O461" s="8" t="e">
        <f t="shared" si="79"/>
        <v>#N/A</v>
      </c>
      <c r="P461" s="8" t="e">
        <f t="shared" si="80"/>
        <v>#N/A</v>
      </c>
      <c r="Q461" s="6"/>
      <c r="R461" s="6"/>
      <c r="S461" s="6"/>
      <c r="T461" s="6"/>
      <c r="U461" s="8" t="e">
        <f t="shared" si="81"/>
        <v>#N/A</v>
      </c>
      <c r="V461" s="6" t="e">
        <f>VLOOKUP($A461&amp;$B461,'Cleaned Responses'!$1:$82,MATCH(V$1,'Cleaned Responses'!$1:$1,0),FALSE)</f>
        <v>#N/A</v>
      </c>
      <c r="W461" s="6" t="e">
        <f>VLOOKUP($A461&amp;$B461,'Cleaned Responses'!$1:$82,MATCH(W$1,'Cleaned Responses'!$1:$1,0),FALSE)</f>
        <v>#N/A</v>
      </c>
      <c r="X461" s="9" t="e">
        <f t="shared" si="82"/>
        <v>#N/A</v>
      </c>
      <c r="Y461" s="9" t="e">
        <f t="shared" si="83"/>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84"/>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85"/>
        <v>#N/A</v>
      </c>
      <c r="BI461" t="e">
        <f t="shared" si="86"/>
        <v>#N/A</v>
      </c>
      <c r="BJ461" t="e">
        <f t="shared" si="87"/>
        <v>#N/A</v>
      </c>
    </row>
    <row r="462" spans="1:62"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77"/>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78"/>
        <v>#N/A</v>
      </c>
      <c r="O462" s="8" t="e">
        <f t="shared" si="79"/>
        <v>#N/A</v>
      </c>
      <c r="P462" s="8" t="e">
        <f t="shared" si="80"/>
        <v>#N/A</v>
      </c>
      <c r="Q462" s="6"/>
      <c r="R462" s="6"/>
      <c r="S462" s="6"/>
      <c r="T462" s="6"/>
      <c r="U462" s="8" t="e">
        <f t="shared" si="81"/>
        <v>#N/A</v>
      </c>
      <c r="V462" s="6" t="e">
        <f>VLOOKUP($A462&amp;$B462,'Cleaned Responses'!$1:$82,MATCH(V$1,'Cleaned Responses'!$1:$1,0),FALSE)</f>
        <v>#N/A</v>
      </c>
      <c r="W462" s="6" t="e">
        <f>VLOOKUP($A462&amp;$B462,'Cleaned Responses'!$1:$82,MATCH(W$1,'Cleaned Responses'!$1:$1,0),FALSE)</f>
        <v>#N/A</v>
      </c>
      <c r="X462" s="9" t="e">
        <f t="shared" si="82"/>
        <v>#N/A</v>
      </c>
      <c r="Y462" s="9" t="e">
        <f t="shared" si="83"/>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84"/>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85"/>
        <v>#N/A</v>
      </c>
      <c r="BI462" t="e">
        <f t="shared" si="86"/>
        <v>#N/A</v>
      </c>
      <c r="BJ462" t="e">
        <f t="shared" si="87"/>
        <v>#N/A</v>
      </c>
    </row>
    <row r="463" spans="1:62"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77"/>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78"/>
        <v>#N/A</v>
      </c>
      <c r="O463" s="8" t="e">
        <f t="shared" si="79"/>
        <v>#N/A</v>
      </c>
      <c r="P463" s="8" t="e">
        <f t="shared" si="80"/>
        <v>#N/A</v>
      </c>
      <c r="Q463" s="6"/>
      <c r="R463" s="6"/>
      <c r="S463" s="6"/>
      <c r="T463" s="6"/>
      <c r="U463" s="8" t="e">
        <f t="shared" si="81"/>
        <v>#N/A</v>
      </c>
      <c r="V463" s="6" t="e">
        <f>VLOOKUP($A463&amp;$B463,'Cleaned Responses'!$1:$82,MATCH(V$1,'Cleaned Responses'!$1:$1,0),FALSE)</f>
        <v>#N/A</v>
      </c>
      <c r="W463" s="6" t="e">
        <f>VLOOKUP($A463&amp;$B463,'Cleaned Responses'!$1:$82,MATCH(W$1,'Cleaned Responses'!$1:$1,0),FALSE)</f>
        <v>#N/A</v>
      </c>
      <c r="X463" s="9" t="e">
        <f t="shared" si="82"/>
        <v>#N/A</v>
      </c>
      <c r="Y463" s="9" t="e">
        <f t="shared" si="83"/>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84"/>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85"/>
        <v>#N/A</v>
      </c>
      <c r="BI463" t="e">
        <f t="shared" si="86"/>
        <v>#N/A</v>
      </c>
      <c r="BJ463" t="e">
        <f t="shared" si="87"/>
        <v>#N/A</v>
      </c>
    </row>
    <row r="464" spans="1:62"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77"/>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78"/>
        <v>#N/A</v>
      </c>
      <c r="O464" s="8" t="e">
        <f t="shared" si="79"/>
        <v>#N/A</v>
      </c>
      <c r="P464" s="8" t="e">
        <f t="shared" si="80"/>
        <v>#N/A</v>
      </c>
      <c r="Q464" s="6"/>
      <c r="R464" s="6"/>
      <c r="S464" s="6"/>
      <c r="T464" s="6"/>
      <c r="U464" s="8" t="e">
        <f t="shared" si="81"/>
        <v>#N/A</v>
      </c>
      <c r="V464" s="6" t="e">
        <f>VLOOKUP($A464&amp;$B464,'Cleaned Responses'!$1:$82,MATCH(V$1,'Cleaned Responses'!$1:$1,0),FALSE)</f>
        <v>#N/A</v>
      </c>
      <c r="W464" s="6" t="e">
        <f>VLOOKUP($A464&amp;$B464,'Cleaned Responses'!$1:$82,MATCH(W$1,'Cleaned Responses'!$1:$1,0),FALSE)</f>
        <v>#N/A</v>
      </c>
      <c r="X464" s="9" t="e">
        <f t="shared" si="82"/>
        <v>#N/A</v>
      </c>
      <c r="Y464" s="9" t="e">
        <f t="shared" si="83"/>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84"/>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85"/>
        <v>#N/A</v>
      </c>
      <c r="BI464" t="e">
        <f t="shared" si="86"/>
        <v>#N/A</v>
      </c>
      <c r="BJ464" t="e">
        <f t="shared" si="87"/>
        <v>#N/A</v>
      </c>
    </row>
    <row r="465" spans="1:62"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77"/>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78"/>
        <v>#N/A</v>
      </c>
      <c r="O465" s="8" t="e">
        <f t="shared" si="79"/>
        <v>#N/A</v>
      </c>
      <c r="P465" s="8" t="e">
        <f t="shared" si="80"/>
        <v>#N/A</v>
      </c>
      <c r="Q465" s="6"/>
      <c r="R465" s="6"/>
      <c r="S465" s="6"/>
      <c r="T465" s="6"/>
      <c r="U465" s="8" t="e">
        <f t="shared" si="81"/>
        <v>#N/A</v>
      </c>
      <c r="V465" s="6" t="e">
        <f>VLOOKUP($A465&amp;$B465,'Cleaned Responses'!$1:$82,MATCH(V$1,'Cleaned Responses'!$1:$1,0),FALSE)</f>
        <v>#N/A</v>
      </c>
      <c r="W465" s="6" t="e">
        <f>VLOOKUP($A465&amp;$B465,'Cleaned Responses'!$1:$82,MATCH(W$1,'Cleaned Responses'!$1:$1,0),FALSE)</f>
        <v>#N/A</v>
      </c>
      <c r="X465" s="9" t="e">
        <f t="shared" si="82"/>
        <v>#N/A</v>
      </c>
      <c r="Y465" s="9" t="e">
        <f t="shared" si="83"/>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84"/>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85"/>
        <v>#N/A</v>
      </c>
      <c r="BI465" t="e">
        <f t="shared" si="86"/>
        <v>#N/A</v>
      </c>
      <c r="BJ465" t="e">
        <f t="shared" si="87"/>
        <v>#N/A</v>
      </c>
    </row>
    <row r="466" spans="1:62"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77"/>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78"/>
        <v>#N/A</v>
      </c>
      <c r="O466" s="8" t="e">
        <f t="shared" si="79"/>
        <v>#N/A</v>
      </c>
      <c r="P466" s="8" t="e">
        <f t="shared" si="80"/>
        <v>#N/A</v>
      </c>
      <c r="Q466" s="6"/>
      <c r="R466" s="6"/>
      <c r="S466" s="6"/>
      <c r="T466" s="6"/>
      <c r="U466" s="8" t="e">
        <f t="shared" si="81"/>
        <v>#N/A</v>
      </c>
      <c r="V466" s="6" t="e">
        <f>VLOOKUP($A466&amp;$B466,'Cleaned Responses'!$1:$82,MATCH(V$1,'Cleaned Responses'!$1:$1,0),FALSE)</f>
        <v>#N/A</v>
      </c>
      <c r="W466" s="6" t="e">
        <f>VLOOKUP($A466&amp;$B466,'Cleaned Responses'!$1:$82,MATCH(W$1,'Cleaned Responses'!$1:$1,0),FALSE)</f>
        <v>#N/A</v>
      </c>
      <c r="X466" s="9" t="e">
        <f t="shared" si="82"/>
        <v>#N/A</v>
      </c>
      <c r="Y466" s="9" t="e">
        <f t="shared" si="83"/>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84"/>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85"/>
        <v>#N/A</v>
      </c>
      <c r="BI466" t="e">
        <f t="shared" si="86"/>
        <v>#N/A</v>
      </c>
      <c r="BJ466" t="e">
        <f t="shared" si="87"/>
        <v>#N/A</v>
      </c>
    </row>
    <row r="467" spans="1:62"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88">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89">V467/AE467</f>
        <v>#N/A</v>
      </c>
      <c r="O467" s="8" t="e">
        <f t="shared" ref="O467:O530" si="90">W467/AE467</f>
        <v>#N/A</v>
      </c>
      <c r="P467" s="8" t="e">
        <f t="shared" ref="P467:P530" si="91">Z467/AE467</f>
        <v>#N/A</v>
      </c>
      <c r="Q467" s="6"/>
      <c r="R467" s="6"/>
      <c r="S467" s="6"/>
      <c r="T467" s="6"/>
      <c r="U467" s="8" t="e">
        <f t="shared" ref="U467:U530" si="92">SUM(N467:T467)</f>
        <v>#N/A</v>
      </c>
      <c r="V467" s="6" t="e">
        <f>VLOOKUP($A467&amp;$B467,'Cleaned Responses'!$1:$82,MATCH(V$1,'Cleaned Responses'!$1:$1,0),FALSE)</f>
        <v>#N/A</v>
      </c>
      <c r="W467" s="6" t="e">
        <f>VLOOKUP($A467&amp;$B467,'Cleaned Responses'!$1:$82,MATCH(W$1,'Cleaned Responses'!$1:$1,0),FALSE)</f>
        <v>#N/A</v>
      </c>
      <c r="X467" s="9" t="e">
        <f t="shared" ref="X467:X530" si="93">W467-Y467</f>
        <v>#N/A</v>
      </c>
      <c r="Y467" s="9" t="e">
        <f t="shared" ref="Y467:Y530" si="94">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95">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85"/>
        <v>#N/A</v>
      </c>
      <c r="BI467" t="e">
        <f t="shared" si="86"/>
        <v>#N/A</v>
      </c>
      <c r="BJ467" t="e">
        <f t="shared" si="87"/>
        <v>#N/A</v>
      </c>
    </row>
    <row r="468" spans="1:62"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88"/>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89"/>
        <v>#N/A</v>
      </c>
      <c r="O468" s="8" t="e">
        <f t="shared" si="90"/>
        <v>#N/A</v>
      </c>
      <c r="P468" s="8" t="e">
        <f t="shared" si="91"/>
        <v>#N/A</v>
      </c>
      <c r="Q468" s="6"/>
      <c r="R468" s="6"/>
      <c r="S468" s="6"/>
      <c r="T468" s="6"/>
      <c r="U468" s="8" t="e">
        <f t="shared" si="92"/>
        <v>#N/A</v>
      </c>
      <c r="V468" s="6" t="e">
        <f>VLOOKUP($A468&amp;$B468,'Cleaned Responses'!$1:$82,MATCH(V$1,'Cleaned Responses'!$1:$1,0),FALSE)</f>
        <v>#N/A</v>
      </c>
      <c r="W468" s="6" t="e">
        <f>VLOOKUP($A468&amp;$B468,'Cleaned Responses'!$1:$82,MATCH(W$1,'Cleaned Responses'!$1:$1,0),FALSE)</f>
        <v>#N/A</v>
      </c>
      <c r="X468" s="9" t="e">
        <f t="shared" si="93"/>
        <v>#N/A</v>
      </c>
      <c r="Y468" s="9" t="e">
        <f t="shared" si="94"/>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95"/>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85"/>
        <v>#N/A</v>
      </c>
      <c r="BI468" t="e">
        <f t="shared" si="86"/>
        <v>#N/A</v>
      </c>
      <c r="BJ468" t="e">
        <f t="shared" si="87"/>
        <v>#N/A</v>
      </c>
    </row>
    <row r="469" spans="1:62"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88"/>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89"/>
        <v>#N/A</v>
      </c>
      <c r="O469" s="8" t="e">
        <f t="shared" si="90"/>
        <v>#N/A</v>
      </c>
      <c r="P469" s="8" t="e">
        <f t="shared" si="91"/>
        <v>#N/A</v>
      </c>
      <c r="Q469" s="6"/>
      <c r="R469" s="6"/>
      <c r="S469" s="6"/>
      <c r="T469" s="6"/>
      <c r="U469" s="8" t="e">
        <f t="shared" si="92"/>
        <v>#N/A</v>
      </c>
      <c r="V469" s="6" t="e">
        <f>VLOOKUP($A469&amp;$B469,'Cleaned Responses'!$1:$82,MATCH(V$1,'Cleaned Responses'!$1:$1,0),FALSE)</f>
        <v>#N/A</v>
      </c>
      <c r="W469" s="6" t="e">
        <f>VLOOKUP($A469&amp;$B469,'Cleaned Responses'!$1:$82,MATCH(W$1,'Cleaned Responses'!$1:$1,0),FALSE)</f>
        <v>#N/A</v>
      </c>
      <c r="X469" s="9" t="e">
        <f t="shared" si="93"/>
        <v>#N/A</v>
      </c>
      <c r="Y469" s="9" t="e">
        <f t="shared" si="94"/>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95"/>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85"/>
        <v>#N/A</v>
      </c>
      <c r="BI469" t="e">
        <f t="shared" si="86"/>
        <v>#N/A</v>
      </c>
      <c r="BJ469" t="e">
        <f t="shared" si="87"/>
        <v>#N/A</v>
      </c>
    </row>
    <row r="470" spans="1:62"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88"/>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89"/>
        <v>#N/A</v>
      </c>
      <c r="O470" s="8" t="e">
        <f t="shared" si="90"/>
        <v>#N/A</v>
      </c>
      <c r="P470" s="8" t="e">
        <f t="shared" si="91"/>
        <v>#N/A</v>
      </c>
      <c r="Q470" s="6"/>
      <c r="R470" s="6"/>
      <c r="S470" s="6"/>
      <c r="T470" s="6"/>
      <c r="U470" s="8" t="e">
        <f t="shared" si="92"/>
        <v>#N/A</v>
      </c>
      <c r="V470" s="6" t="e">
        <f>VLOOKUP($A470&amp;$B470,'Cleaned Responses'!$1:$82,MATCH(V$1,'Cleaned Responses'!$1:$1,0),FALSE)</f>
        <v>#N/A</v>
      </c>
      <c r="W470" s="6" t="e">
        <f>VLOOKUP($A470&amp;$B470,'Cleaned Responses'!$1:$82,MATCH(W$1,'Cleaned Responses'!$1:$1,0),FALSE)</f>
        <v>#N/A</v>
      </c>
      <c r="X470" s="9" t="e">
        <f t="shared" si="93"/>
        <v>#N/A</v>
      </c>
      <c r="Y470" s="9" t="e">
        <f t="shared" si="94"/>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95"/>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85"/>
        <v>#N/A</v>
      </c>
      <c r="BI470" t="e">
        <f t="shared" si="86"/>
        <v>#N/A</v>
      </c>
      <c r="BJ470" t="e">
        <f t="shared" si="87"/>
        <v>#N/A</v>
      </c>
    </row>
    <row r="471" spans="1:62"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88"/>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89"/>
        <v>#N/A</v>
      </c>
      <c r="O471" s="8" t="e">
        <f t="shared" si="90"/>
        <v>#N/A</v>
      </c>
      <c r="P471" s="8" t="e">
        <f t="shared" si="91"/>
        <v>#N/A</v>
      </c>
      <c r="Q471" s="6"/>
      <c r="R471" s="6"/>
      <c r="S471" s="6"/>
      <c r="T471" s="6"/>
      <c r="U471" s="8" t="e">
        <f t="shared" si="92"/>
        <v>#N/A</v>
      </c>
      <c r="V471" s="6" t="e">
        <f>VLOOKUP($A471&amp;$B471,'Cleaned Responses'!$1:$82,MATCH(V$1,'Cleaned Responses'!$1:$1,0),FALSE)</f>
        <v>#N/A</v>
      </c>
      <c r="W471" s="6" t="e">
        <f>VLOOKUP($A471&amp;$B471,'Cleaned Responses'!$1:$82,MATCH(W$1,'Cleaned Responses'!$1:$1,0),FALSE)</f>
        <v>#N/A</v>
      </c>
      <c r="X471" s="9" t="e">
        <f t="shared" si="93"/>
        <v>#N/A</v>
      </c>
      <c r="Y471" s="9" t="e">
        <f t="shared" si="94"/>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95"/>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85"/>
        <v>#N/A</v>
      </c>
      <c r="BI471" t="e">
        <f t="shared" si="86"/>
        <v>#N/A</v>
      </c>
      <c r="BJ471" t="e">
        <f t="shared" si="87"/>
        <v>#N/A</v>
      </c>
    </row>
    <row r="472" spans="1:62"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88"/>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89"/>
        <v>#N/A</v>
      </c>
      <c r="O472" s="8" t="e">
        <f t="shared" si="90"/>
        <v>#N/A</v>
      </c>
      <c r="P472" s="8" t="e">
        <f t="shared" si="91"/>
        <v>#N/A</v>
      </c>
      <c r="Q472" s="6"/>
      <c r="R472" s="6"/>
      <c r="S472" s="6"/>
      <c r="T472" s="6"/>
      <c r="U472" s="8" t="e">
        <f t="shared" si="92"/>
        <v>#N/A</v>
      </c>
      <c r="V472" s="6" t="e">
        <f>VLOOKUP($A472&amp;$B472,'Cleaned Responses'!$1:$82,MATCH(V$1,'Cleaned Responses'!$1:$1,0),FALSE)</f>
        <v>#N/A</v>
      </c>
      <c r="W472" s="6" t="e">
        <f>VLOOKUP($A472&amp;$B472,'Cleaned Responses'!$1:$82,MATCH(W$1,'Cleaned Responses'!$1:$1,0),FALSE)</f>
        <v>#N/A</v>
      </c>
      <c r="X472" s="9" t="e">
        <f t="shared" si="93"/>
        <v>#N/A</v>
      </c>
      <c r="Y472" s="9" t="e">
        <f t="shared" si="94"/>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95"/>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85"/>
        <v>#N/A</v>
      </c>
      <c r="BI472" t="e">
        <f t="shared" si="86"/>
        <v>#N/A</v>
      </c>
      <c r="BJ472" t="e">
        <f t="shared" si="87"/>
        <v>#N/A</v>
      </c>
    </row>
    <row r="473" spans="1:62"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88"/>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89"/>
        <v>#N/A</v>
      </c>
      <c r="O473" s="8" t="e">
        <f t="shared" si="90"/>
        <v>#N/A</v>
      </c>
      <c r="P473" s="8" t="e">
        <f t="shared" si="91"/>
        <v>#N/A</v>
      </c>
      <c r="Q473" s="6"/>
      <c r="R473" s="6"/>
      <c r="S473" s="6"/>
      <c r="T473" s="6"/>
      <c r="U473" s="8" t="e">
        <f t="shared" si="92"/>
        <v>#N/A</v>
      </c>
      <c r="V473" s="6" t="e">
        <f>VLOOKUP($A473&amp;$B473,'Cleaned Responses'!$1:$82,MATCH(V$1,'Cleaned Responses'!$1:$1,0),FALSE)</f>
        <v>#N/A</v>
      </c>
      <c r="W473" s="6" t="e">
        <f>VLOOKUP($A473&amp;$B473,'Cleaned Responses'!$1:$82,MATCH(W$1,'Cleaned Responses'!$1:$1,0),FALSE)</f>
        <v>#N/A</v>
      </c>
      <c r="X473" s="9" t="e">
        <f t="shared" si="93"/>
        <v>#N/A</v>
      </c>
      <c r="Y473" s="9" t="e">
        <f t="shared" si="94"/>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95"/>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85"/>
        <v>#N/A</v>
      </c>
      <c r="BI473" t="e">
        <f t="shared" si="86"/>
        <v>#N/A</v>
      </c>
      <c r="BJ473" t="e">
        <f t="shared" si="87"/>
        <v>#N/A</v>
      </c>
    </row>
    <row r="474" spans="1:62"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88"/>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89"/>
        <v>#N/A</v>
      </c>
      <c r="O474" s="8" t="e">
        <f t="shared" si="90"/>
        <v>#N/A</v>
      </c>
      <c r="P474" s="8" t="e">
        <f t="shared" si="91"/>
        <v>#N/A</v>
      </c>
      <c r="Q474" s="6"/>
      <c r="R474" s="6"/>
      <c r="S474" s="6"/>
      <c r="T474" s="6"/>
      <c r="U474" s="8" t="e">
        <f t="shared" si="92"/>
        <v>#N/A</v>
      </c>
      <c r="V474" s="6" t="e">
        <f>VLOOKUP($A474&amp;$B474,'Cleaned Responses'!$1:$82,MATCH(V$1,'Cleaned Responses'!$1:$1,0),FALSE)</f>
        <v>#N/A</v>
      </c>
      <c r="W474" s="6" t="e">
        <f>VLOOKUP($A474&amp;$B474,'Cleaned Responses'!$1:$82,MATCH(W$1,'Cleaned Responses'!$1:$1,0),FALSE)</f>
        <v>#N/A</v>
      </c>
      <c r="X474" s="9" t="e">
        <f t="shared" si="93"/>
        <v>#N/A</v>
      </c>
      <c r="Y474" s="9" t="e">
        <f t="shared" si="94"/>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95"/>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85"/>
        <v>#N/A</v>
      </c>
      <c r="BI474" t="e">
        <f t="shared" si="86"/>
        <v>#N/A</v>
      </c>
      <c r="BJ474" t="e">
        <f t="shared" si="87"/>
        <v>#N/A</v>
      </c>
    </row>
    <row r="475" spans="1:62"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88"/>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89"/>
        <v>#N/A</v>
      </c>
      <c r="O475" s="8" t="e">
        <f t="shared" si="90"/>
        <v>#N/A</v>
      </c>
      <c r="P475" s="8" t="e">
        <f t="shared" si="91"/>
        <v>#N/A</v>
      </c>
      <c r="Q475" s="6"/>
      <c r="R475" s="6"/>
      <c r="S475" s="6"/>
      <c r="T475" s="6"/>
      <c r="U475" s="8" t="e">
        <f t="shared" si="92"/>
        <v>#N/A</v>
      </c>
      <c r="V475" s="6" t="e">
        <f>VLOOKUP($A475&amp;$B475,'Cleaned Responses'!$1:$82,MATCH(V$1,'Cleaned Responses'!$1:$1,0),FALSE)</f>
        <v>#N/A</v>
      </c>
      <c r="W475" s="6" t="e">
        <f>VLOOKUP($A475&amp;$B475,'Cleaned Responses'!$1:$82,MATCH(W$1,'Cleaned Responses'!$1:$1,0),FALSE)</f>
        <v>#N/A</v>
      </c>
      <c r="X475" s="9" t="e">
        <f t="shared" si="93"/>
        <v>#N/A</v>
      </c>
      <c r="Y475" s="9" t="e">
        <f t="shared" si="94"/>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95"/>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85"/>
        <v>#N/A</v>
      </c>
      <c r="BI475" t="e">
        <f t="shared" si="86"/>
        <v>#N/A</v>
      </c>
      <c r="BJ475" t="e">
        <f t="shared" si="87"/>
        <v>#N/A</v>
      </c>
    </row>
    <row r="476" spans="1:62"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88"/>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89"/>
        <v>#N/A</v>
      </c>
      <c r="O476" s="8" t="e">
        <f t="shared" si="90"/>
        <v>#N/A</v>
      </c>
      <c r="P476" s="8" t="e">
        <f t="shared" si="91"/>
        <v>#N/A</v>
      </c>
      <c r="Q476" s="6"/>
      <c r="R476" s="6"/>
      <c r="S476" s="6"/>
      <c r="T476" s="6"/>
      <c r="U476" s="8" t="e">
        <f t="shared" si="92"/>
        <v>#N/A</v>
      </c>
      <c r="V476" s="6" t="e">
        <f>VLOOKUP($A476&amp;$B476,'Cleaned Responses'!$1:$82,MATCH(V$1,'Cleaned Responses'!$1:$1,0),FALSE)</f>
        <v>#N/A</v>
      </c>
      <c r="W476" s="6" t="e">
        <f>VLOOKUP($A476&amp;$B476,'Cleaned Responses'!$1:$82,MATCH(W$1,'Cleaned Responses'!$1:$1,0),FALSE)</f>
        <v>#N/A</v>
      </c>
      <c r="X476" s="9" t="e">
        <f t="shared" si="93"/>
        <v>#N/A</v>
      </c>
      <c r="Y476" s="9" t="e">
        <f t="shared" si="94"/>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95"/>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85"/>
        <v>#N/A</v>
      </c>
      <c r="BI476" t="e">
        <f t="shared" si="86"/>
        <v>#N/A</v>
      </c>
      <c r="BJ476" t="e">
        <f t="shared" si="87"/>
        <v>#N/A</v>
      </c>
    </row>
    <row r="477" spans="1:62"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88"/>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89"/>
        <v>#N/A</v>
      </c>
      <c r="O477" s="8" t="e">
        <f t="shared" si="90"/>
        <v>#N/A</v>
      </c>
      <c r="P477" s="8" t="e">
        <f t="shared" si="91"/>
        <v>#N/A</v>
      </c>
      <c r="Q477" s="6"/>
      <c r="R477" s="6"/>
      <c r="S477" s="6"/>
      <c r="T477" s="6"/>
      <c r="U477" s="8" t="e">
        <f t="shared" si="92"/>
        <v>#N/A</v>
      </c>
      <c r="V477" s="6" t="e">
        <f>VLOOKUP($A477&amp;$B477,'Cleaned Responses'!$1:$82,MATCH(V$1,'Cleaned Responses'!$1:$1,0),FALSE)</f>
        <v>#N/A</v>
      </c>
      <c r="W477" s="6" t="e">
        <f>VLOOKUP($A477&amp;$B477,'Cleaned Responses'!$1:$82,MATCH(W$1,'Cleaned Responses'!$1:$1,0),FALSE)</f>
        <v>#N/A</v>
      </c>
      <c r="X477" s="9" t="e">
        <f t="shared" si="93"/>
        <v>#N/A</v>
      </c>
      <c r="Y477" s="9" t="e">
        <f t="shared" si="94"/>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95"/>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85"/>
        <v>#N/A</v>
      </c>
      <c r="BI477" t="e">
        <f t="shared" si="86"/>
        <v>#N/A</v>
      </c>
      <c r="BJ477" t="e">
        <f t="shared" si="87"/>
        <v>#N/A</v>
      </c>
    </row>
    <row r="478" spans="1:62"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88"/>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89"/>
        <v>#N/A</v>
      </c>
      <c r="O478" s="8" t="e">
        <f t="shared" si="90"/>
        <v>#N/A</v>
      </c>
      <c r="P478" s="8" t="e">
        <f t="shared" si="91"/>
        <v>#N/A</v>
      </c>
      <c r="Q478" s="6"/>
      <c r="R478" s="6"/>
      <c r="S478" s="6"/>
      <c r="T478" s="6"/>
      <c r="U478" s="8" t="e">
        <f t="shared" si="92"/>
        <v>#N/A</v>
      </c>
      <c r="V478" s="6" t="e">
        <f>VLOOKUP($A478&amp;$B478,'Cleaned Responses'!$1:$82,MATCH(V$1,'Cleaned Responses'!$1:$1,0),FALSE)</f>
        <v>#N/A</v>
      </c>
      <c r="W478" s="6" t="e">
        <f>VLOOKUP($A478&amp;$B478,'Cleaned Responses'!$1:$82,MATCH(W$1,'Cleaned Responses'!$1:$1,0),FALSE)</f>
        <v>#N/A</v>
      </c>
      <c r="X478" s="9" t="e">
        <f t="shared" si="93"/>
        <v>#N/A</v>
      </c>
      <c r="Y478" s="9" t="e">
        <f t="shared" si="94"/>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95"/>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85"/>
        <v>#N/A</v>
      </c>
      <c r="BI478" t="e">
        <f t="shared" si="86"/>
        <v>#N/A</v>
      </c>
      <c r="BJ478" t="e">
        <f t="shared" si="87"/>
        <v>#N/A</v>
      </c>
    </row>
    <row r="479" spans="1:62"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88"/>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89"/>
        <v>#N/A</v>
      </c>
      <c r="O479" s="8" t="e">
        <f t="shared" si="90"/>
        <v>#N/A</v>
      </c>
      <c r="P479" s="8" t="e">
        <f t="shared" si="91"/>
        <v>#N/A</v>
      </c>
      <c r="Q479" s="6"/>
      <c r="R479" s="6"/>
      <c r="S479" s="6"/>
      <c r="T479" s="6"/>
      <c r="U479" s="8" t="e">
        <f t="shared" si="92"/>
        <v>#N/A</v>
      </c>
      <c r="V479" s="6" t="e">
        <f>VLOOKUP($A479&amp;$B479,'Cleaned Responses'!$1:$82,MATCH(V$1,'Cleaned Responses'!$1:$1,0),FALSE)</f>
        <v>#N/A</v>
      </c>
      <c r="W479" s="6" t="e">
        <f>VLOOKUP($A479&amp;$B479,'Cleaned Responses'!$1:$82,MATCH(W$1,'Cleaned Responses'!$1:$1,0),FALSE)</f>
        <v>#N/A</v>
      </c>
      <c r="X479" s="9" t="e">
        <f t="shared" si="93"/>
        <v>#N/A</v>
      </c>
      <c r="Y479" s="9" t="e">
        <f t="shared" si="94"/>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95"/>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85"/>
        <v>#N/A</v>
      </c>
      <c r="BI479" t="e">
        <f t="shared" si="86"/>
        <v>#N/A</v>
      </c>
      <c r="BJ479" t="e">
        <f t="shared" si="87"/>
        <v>#N/A</v>
      </c>
    </row>
    <row r="480" spans="1:62"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88"/>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89"/>
        <v>#N/A</v>
      </c>
      <c r="O480" s="8" t="e">
        <f t="shared" si="90"/>
        <v>#N/A</v>
      </c>
      <c r="P480" s="8" t="e">
        <f t="shared" si="91"/>
        <v>#N/A</v>
      </c>
      <c r="Q480" s="6"/>
      <c r="R480" s="6"/>
      <c r="S480" s="6"/>
      <c r="T480" s="6"/>
      <c r="U480" s="8" t="e">
        <f t="shared" si="92"/>
        <v>#N/A</v>
      </c>
      <c r="V480" s="6" t="e">
        <f>VLOOKUP($A480&amp;$B480,'Cleaned Responses'!$1:$82,MATCH(V$1,'Cleaned Responses'!$1:$1,0),FALSE)</f>
        <v>#N/A</v>
      </c>
      <c r="W480" s="6" t="e">
        <f>VLOOKUP($A480&amp;$B480,'Cleaned Responses'!$1:$82,MATCH(W$1,'Cleaned Responses'!$1:$1,0),FALSE)</f>
        <v>#N/A</v>
      </c>
      <c r="X480" s="9" t="e">
        <f t="shared" si="93"/>
        <v>#N/A</v>
      </c>
      <c r="Y480" s="9" t="e">
        <f t="shared" si="94"/>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95"/>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85"/>
        <v>#N/A</v>
      </c>
      <c r="BI480" t="e">
        <f t="shared" si="86"/>
        <v>#N/A</v>
      </c>
      <c r="BJ480" t="e">
        <f t="shared" si="87"/>
        <v>#N/A</v>
      </c>
    </row>
    <row r="481" spans="1:62"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88"/>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89"/>
        <v>#N/A</v>
      </c>
      <c r="O481" s="8" t="e">
        <f t="shared" si="90"/>
        <v>#N/A</v>
      </c>
      <c r="P481" s="8" t="e">
        <f t="shared" si="91"/>
        <v>#N/A</v>
      </c>
      <c r="Q481" s="6"/>
      <c r="R481" s="6"/>
      <c r="S481" s="6"/>
      <c r="T481" s="6"/>
      <c r="U481" s="8" t="e">
        <f t="shared" si="92"/>
        <v>#N/A</v>
      </c>
      <c r="V481" s="6" t="e">
        <f>VLOOKUP($A481&amp;$B481,'Cleaned Responses'!$1:$82,MATCH(V$1,'Cleaned Responses'!$1:$1,0),FALSE)</f>
        <v>#N/A</v>
      </c>
      <c r="W481" s="6" t="e">
        <f>VLOOKUP($A481&amp;$B481,'Cleaned Responses'!$1:$82,MATCH(W$1,'Cleaned Responses'!$1:$1,0),FALSE)</f>
        <v>#N/A</v>
      </c>
      <c r="X481" s="9" t="e">
        <f t="shared" si="93"/>
        <v>#N/A</v>
      </c>
      <c r="Y481" s="9" t="e">
        <f t="shared" si="94"/>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95"/>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85"/>
        <v>#N/A</v>
      </c>
      <c r="BI481" t="e">
        <f t="shared" si="86"/>
        <v>#N/A</v>
      </c>
      <c r="BJ481" t="e">
        <f t="shared" si="87"/>
        <v>#N/A</v>
      </c>
    </row>
    <row r="482" spans="1:62"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88"/>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89"/>
        <v>#N/A</v>
      </c>
      <c r="O482" s="8" t="e">
        <f t="shared" si="90"/>
        <v>#N/A</v>
      </c>
      <c r="P482" s="8" t="e">
        <f t="shared" si="91"/>
        <v>#N/A</v>
      </c>
      <c r="Q482" s="6"/>
      <c r="R482" s="6"/>
      <c r="S482" s="6"/>
      <c r="T482" s="6"/>
      <c r="U482" s="8" t="e">
        <f t="shared" si="92"/>
        <v>#N/A</v>
      </c>
      <c r="V482" s="6" t="e">
        <f>VLOOKUP($A482&amp;$B482,'Cleaned Responses'!$1:$82,MATCH(V$1,'Cleaned Responses'!$1:$1,0),FALSE)</f>
        <v>#N/A</v>
      </c>
      <c r="W482" s="6" t="e">
        <f>VLOOKUP($A482&amp;$B482,'Cleaned Responses'!$1:$82,MATCH(W$1,'Cleaned Responses'!$1:$1,0),FALSE)</f>
        <v>#N/A</v>
      </c>
      <c r="X482" s="9" t="e">
        <f t="shared" si="93"/>
        <v>#N/A</v>
      </c>
      <c r="Y482" s="9" t="e">
        <f t="shared" si="94"/>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95"/>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85"/>
        <v>#N/A</v>
      </c>
      <c r="BI482" t="e">
        <f t="shared" si="86"/>
        <v>#N/A</v>
      </c>
      <c r="BJ482" t="e">
        <f t="shared" si="87"/>
        <v>#N/A</v>
      </c>
    </row>
    <row r="483" spans="1:62"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88"/>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89"/>
        <v>#N/A</v>
      </c>
      <c r="O483" s="8" t="e">
        <f t="shared" si="90"/>
        <v>#N/A</v>
      </c>
      <c r="P483" s="8" t="e">
        <f t="shared" si="91"/>
        <v>#N/A</v>
      </c>
      <c r="Q483" s="6"/>
      <c r="R483" s="6"/>
      <c r="S483" s="6"/>
      <c r="T483" s="6"/>
      <c r="U483" s="8" t="e">
        <f t="shared" si="92"/>
        <v>#N/A</v>
      </c>
      <c r="V483" s="6" t="e">
        <f>VLOOKUP($A483&amp;$B483,'Cleaned Responses'!$1:$82,MATCH(V$1,'Cleaned Responses'!$1:$1,0),FALSE)</f>
        <v>#N/A</v>
      </c>
      <c r="W483" s="6" t="e">
        <f>VLOOKUP($A483&amp;$B483,'Cleaned Responses'!$1:$82,MATCH(W$1,'Cleaned Responses'!$1:$1,0),FALSE)</f>
        <v>#N/A</v>
      </c>
      <c r="X483" s="9" t="e">
        <f t="shared" si="93"/>
        <v>#N/A</v>
      </c>
      <c r="Y483" s="9" t="e">
        <f t="shared" si="94"/>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95"/>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85"/>
        <v>#N/A</v>
      </c>
      <c r="BI483" t="e">
        <f t="shared" si="86"/>
        <v>#N/A</v>
      </c>
      <c r="BJ483" t="e">
        <f t="shared" si="87"/>
        <v>#N/A</v>
      </c>
    </row>
    <row r="484" spans="1:62"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88"/>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89"/>
        <v>#N/A</v>
      </c>
      <c r="O484" s="8" t="e">
        <f t="shared" si="90"/>
        <v>#N/A</v>
      </c>
      <c r="P484" s="8" t="e">
        <f t="shared" si="91"/>
        <v>#N/A</v>
      </c>
      <c r="Q484" s="6"/>
      <c r="R484" s="6"/>
      <c r="S484" s="6"/>
      <c r="T484" s="6"/>
      <c r="U484" s="8" t="e">
        <f t="shared" si="92"/>
        <v>#N/A</v>
      </c>
      <c r="V484" s="6" t="e">
        <f>VLOOKUP($A484&amp;$B484,'Cleaned Responses'!$1:$82,MATCH(V$1,'Cleaned Responses'!$1:$1,0),FALSE)</f>
        <v>#N/A</v>
      </c>
      <c r="W484" s="6" t="e">
        <f>VLOOKUP($A484&amp;$B484,'Cleaned Responses'!$1:$82,MATCH(W$1,'Cleaned Responses'!$1:$1,0),FALSE)</f>
        <v>#N/A</v>
      </c>
      <c r="X484" s="9" t="e">
        <f t="shared" si="93"/>
        <v>#N/A</v>
      </c>
      <c r="Y484" s="9" t="e">
        <f t="shared" si="94"/>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95"/>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85"/>
        <v>#N/A</v>
      </c>
      <c r="BI484" t="e">
        <f t="shared" si="86"/>
        <v>#N/A</v>
      </c>
      <c r="BJ484" t="e">
        <f t="shared" si="87"/>
        <v>#N/A</v>
      </c>
    </row>
    <row r="485" spans="1:62"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88"/>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89"/>
        <v>#N/A</v>
      </c>
      <c r="O485" s="8" t="e">
        <f t="shared" si="90"/>
        <v>#N/A</v>
      </c>
      <c r="P485" s="8" t="e">
        <f t="shared" si="91"/>
        <v>#N/A</v>
      </c>
      <c r="Q485" s="6"/>
      <c r="R485" s="6"/>
      <c r="S485" s="6"/>
      <c r="T485" s="6"/>
      <c r="U485" s="8" t="e">
        <f t="shared" si="92"/>
        <v>#N/A</v>
      </c>
      <c r="V485" s="6" t="e">
        <f>VLOOKUP($A485&amp;$B485,'Cleaned Responses'!$1:$82,MATCH(V$1,'Cleaned Responses'!$1:$1,0),FALSE)</f>
        <v>#N/A</v>
      </c>
      <c r="W485" s="6" t="e">
        <f>VLOOKUP($A485&amp;$B485,'Cleaned Responses'!$1:$82,MATCH(W$1,'Cleaned Responses'!$1:$1,0),FALSE)</f>
        <v>#N/A</v>
      </c>
      <c r="X485" s="9" t="e">
        <f t="shared" si="93"/>
        <v>#N/A</v>
      </c>
      <c r="Y485" s="9" t="e">
        <f t="shared" si="94"/>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95"/>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85"/>
        <v>#N/A</v>
      </c>
      <c r="BI485" t="e">
        <f t="shared" si="86"/>
        <v>#N/A</v>
      </c>
      <c r="BJ485" t="e">
        <f t="shared" si="87"/>
        <v>#N/A</v>
      </c>
    </row>
    <row r="486" spans="1:62"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88"/>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89"/>
        <v>#N/A</v>
      </c>
      <c r="O486" s="8" t="e">
        <f t="shared" si="90"/>
        <v>#N/A</v>
      </c>
      <c r="P486" s="8" t="e">
        <f t="shared" si="91"/>
        <v>#N/A</v>
      </c>
      <c r="Q486" s="6"/>
      <c r="R486" s="6"/>
      <c r="S486" s="6"/>
      <c r="T486" s="6"/>
      <c r="U486" s="8" t="e">
        <f t="shared" si="92"/>
        <v>#N/A</v>
      </c>
      <c r="V486" s="6" t="e">
        <f>VLOOKUP($A486&amp;$B486,'Cleaned Responses'!$1:$82,MATCH(V$1,'Cleaned Responses'!$1:$1,0),FALSE)</f>
        <v>#N/A</v>
      </c>
      <c r="W486" s="6" t="e">
        <f>VLOOKUP($A486&amp;$B486,'Cleaned Responses'!$1:$82,MATCH(W$1,'Cleaned Responses'!$1:$1,0),FALSE)</f>
        <v>#N/A</v>
      </c>
      <c r="X486" s="9" t="e">
        <f t="shared" si="93"/>
        <v>#N/A</v>
      </c>
      <c r="Y486" s="9" t="e">
        <f t="shared" si="94"/>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95"/>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85"/>
        <v>#N/A</v>
      </c>
      <c r="BI486" t="e">
        <f t="shared" si="86"/>
        <v>#N/A</v>
      </c>
      <c r="BJ486" t="e">
        <f t="shared" si="87"/>
        <v>#N/A</v>
      </c>
    </row>
    <row r="487" spans="1:62"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88"/>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89"/>
        <v>#N/A</v>
      </c>
      <c r="O487" s="8" t="e">
        <f t="shared" si="90"/>
        <v>#N/A</v>
      </c>
      <c r="P487" s="8" t="e">
        <f t="shared" si="91"/>
        <v>#N/A</v>
      </c>
      <c r="Q487" s="6"/>
      <c r="R487" s="6"/>
      <c r="S487" s="6"/>
      <c r="T487" s="6"/>
      <c r="U487" s="8" t="e">
        <f t="shared" si="92"/>
        <v>#N/A</v>
      </c>
      <c r="V487" s="6" t="e">
        <f>VLOOKUP($A487&amp;$B487,'Cleaned Responses'!$1:$82,MATCH(V$1,'Cleaned Responses'!$1:$1,0),FALSE)</f>
        <v>#N/A</v>
      </c>
      <c r="W487" s="6" t="e">
        <f>VLOOKUP($A487&amp;$B487,'Cleaned Responses'!$1:$82,MATCH(W$1,'Cleaned Responses'!$1:$1,0),FALSE)</f>
        <v>#N/A</v>
      </c>
      <c r="X487" s="9" t="e">
        <f t="shared" si="93"/>
        <v>#N/A</v>
      </c>
      <c r="Y487" s="9" t="e">
        <f t="shared" si="94"/>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95"/>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85"/>
        <v>#N/A</v>
      </c>
      <c r="BI487" t="e">
        <f t="shared" si="86"/>
        <v>#N/A</v>
      </c>
      <c r="BJ487" t="e">
        <f t="shared" si="87"/>
        <v>#N/A</v>
      </c>
    </row>
    <row r="488" spans="1:62"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88"/>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89"/>
        <v>#N/A</v>
      </c>
      <c r="O488" s="8" t="e">
        <f t="shared" si="90"/>
        <v>#N/A</v>
      </c>
      <c r="P488" s="8" t="e">
        <f t="shared" si="91"/>
        <v>#N/A</v>
      </c>
      <c r="Q488" s="6"/>
      <c r="R488" s="6"/>
      <c r="S488" s="6"/>
      <c r="T488" s="6"/>
      <c r="U488" s="8" t="e">
        <f t="shared" si="92"/>
        <v>#N/A</v>
      </c>
      <c r="V488" s="6" t="e">
        <f>VLOOKUP($A488&amp;$B488,'Cleaned Responses'!$1:$82,MATCH(V$1,'Cleaned Responses'!$1:$1,0),FALSE)</f>
        <v>#N/A</v>
      </c>
      <c r="W488" s="6" t="e">
        <f>VLOOKUP($A488&amp;$B488,'Cleaned Responses'!$1:$82,MATCH(W$1,'Cleaned Responses'!$1:$1,0),FALSE)</f>
        <v>#N/A</v>
      </c>
      <c r="X488" s="9" t="e">
        <f t="shared" si="93"/>
        <v>#N/A</v>
      </c>
      <c r="Y488" s="9" t="e">
        <f t="shared" si="94"/>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95"/>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85"/>
        <v>#N/A</v>
      </c>
      <c r="BI488" t="e">
        <f t="shared" si="86"/>
        <v>#N/A</v>
      </c>
      <c r="BJ488" t="e">
        <f t="shared" si="87"/>
        <v>#N/A</v>
      </c>
    </row>
    <row r="489" spans="1:62"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88"/>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89"/>
        <v>#N/A</v>
      </c>
      <c r="O489" s="8" t="e">
        <f t="shared" si="90"/>
        <v>#N/A</v>
      </c>
      <c r="P489" s="8" t="e">
        <f t="shared" si="91"/>
        <v>#N/A</v>
      </c>
      <c r="Q489" s="6"/>
      <c r="R489" s="6"/>
      <c r="S489" s="6"/>
      <c r="T489" s="6"/>
      <c r="U489" s="8" t="e">
        <f t="shared" si="92"/>
        <v>#N/A</v>
      </c>
      <c r="V489" s="6" t="e">
        <f>VLOOKUP($A489&amp;$B489,'Cleaned Responses'!$1:$82,MATCH(V$1,'Cleaned Responses'!$1:$1,0),FALSE)</f>
        <v>#N/A</v>
      </c>
      <c r="W489" s="6" t="e">
        <f>VLOOKUP($A489&amp;$B489,'Cleaned Responses'!$1:$82,MATCH(W$1,'Cleaned Responses'!$1:$1,0),FALSE)</f>
        <v>#N/A</v>
      </c>
      <c r="X489" s="9" t="e">
        <f t="shared" si="93"/>
        <v>#N/A</v>
      </c>
      <c r="Y489" s="9" t="e">
        <f t="shared" si="94"/>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95"/>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85"/>
        <v>#N/A</v>
      </c>
      <c r="BI489" t="e">
        <f t="shared" si="86"/>
        <v>#N/A</v>
      </c>
      <c r="BJ489" t="e">
        <f t="shared" si="87"/>
        <v>#N/A</v>
      </c>
    </row>
    <row r="490" spans="1:62"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88"/>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89"/>
        <v>#N/A</v>
      </c>
      <c r="O490" s="8" t="e">
        <f t="shared" si="90"/>
        <v>#N/A</v>
      </c>
      <c r="P490" s="8" t="e">
        <f t="shared" si="91"/>
        <v>#N/A</v>
      </c>
      <c r="Q490" s="6"/>
      <c r="R490" s="6"/>
      <c r="S490" s="6"/>
      <c r="T490" s="6"/>
      <c r="U490" s="8" t="e">
        <f t="shared" si="92"/>
        <v>#N/A</v>
      </c>
      <c r="V490" s="6" t="e">
        <f>VLOOKUP($A490&amp;$B490,'Cleaned Responses'!$1:$82,MATCH(V$1,'Cleaned Responses'!$1:$1,0),FALSE)</f>
        <v>#N/A</v>
      </c>
      <c r="W490" s="6" t="e">
        <f>VLOOKUP($A490&amp;$B490,'Cleaned Responses'!$1:$82,MATCH(W$1,'Cleaned Responses'!$1:$1,0),FALSE)</f>
        <v>#N/A</v>
      </c>
      <c r="X490" s="9" t="e">
        <f t="shared" si="93"/>
        <v>#N/A</v>
      </c>
      <c r="Y490" s="9" t="e">
        <f t="shared" si="94"/>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95"/>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85"/>
        <v>#N/A</v>
      </c>
      <c r="BI490" t="e">
        <f t="shared" si="86"/>
        <v>#N/A</v>
      </c>
      <c r="BJ490" t="e">
        <f t="shared" si="87"/>
        <v>#N/A</v>
      </c>
    </row>
    <row r="491" spans="1:62"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88"/>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89"/>
        <v>#N/A</v>
      </c>
      <c r="O491" s="8" t="e">
        <f t="shared" si="90"/>
        <v>#N/A</v>
      </c>
      <c r="P491" s="8" t="e">
        <f t="shared" si="91"/>
        <v>#N/A</v>
      </c>
      <c r="Q491" s="6"/>
      <c r="R491" s="6"/>
      <c r="S491" s="6"/>
      <c r="T491" s="6"/>
      <c r="U491" s="8" t="e">
        <f t="shared" si="92"/>
        <v>#N/A</v>
      </c>
      <c r="V491" s="6" t="e">
        <f>VLOOKUP($A491&amp;$B491,'Cleaned Responses'!$1:$82,MATCH(V$1,'Cleaned Responses'!$1:$1,0),FALSE)</f>
        <v>#N/A</v>
      </c>
      <c r="W491" s="6" t="e">
        <f>VLOOKUP($A491&amp;$B491,'Cleaned Responses'!$1:$82,MATCH(W$1,'Cleaned Responses'!$1:$1,0),FALSE)</f>
        <v>#N/A</v>
      </c>
      <c r="X491" s="9" t="e">
        <f t="shared" si="93"/>
        <v>#N/A</v>
      </c>
      <c r="Y491" s="9" t="e">
        <f t="shared" si="94"/>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95"/>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85"/>
        <v>#N/A</v>
      </c>
      <c r="BI491" t="e">
        <f t="shared" si="86"/>
        <v>#N/A</v>
      </c>
      <c r="BJ491" t="e">
        <f t="shared" si="87"/>
        <v>#N/A</v>
      </c>
    </row>
    <row r="492" spans="1:62"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88"/>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89"/>
        <v>#N/A</v>
      </c>
      <c r="O492" s="8" t="e">
        <f t="shared" si="90"/>
        <v>#N/A</v>
      </c>
      <c r="P492" s="8" t="e">
        <f t="shared" si="91"/>
        <v>#N/A</v>
      </c>
      <c r="Q492" s="6"/>
      <c r="R492" s="6"/>
      <c r="S492" s="6"/>
      <c r="T492" s="6"/>
      <c r="U492" s="8" t="e">
        <f t="shared" si="92"/>
        <v>#N/A</v>
      </c>
      <c r="V492" s="6" t="e">
        <f>VLOOKUP($A492&amp;$B492,'Cleaned Responses'!$1:$82,MATCH(V$1,'Cleaned Responses'!$1:$1,0),FALSE)</f>
        <v>#N/A</v>
      </c>
      <c r="W492" s="6" t="e">
        <f>VLOOKUP($A492&amp;$B492,'Cleaned Responses'!$1:$82,MATCH(W$1,'Cleaned Responses'!$1:$1,0),FALSE)</f>
        <v>#N/A</v>
      </c>
      <c r="X492" s="9" t="e">
        <f t="shared" si="93"/>
        <v>#N/A</v>
      </c>
      <c r="Y492" s="9" t="e">
        <f t="shared" si="94"/>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95"/>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85"/>
        <v>#N/A</v>
      </c>
      <c r="BI492" t="e">
        <f t="shared" si="86"/>
        <v>#N/A</v>
      </c>
      <c r="BJ492" t="e">
        <f t="shared" si="87"/>
        <v>#N/A</v>
      </c>
    </row>
    <row r="493" spans="1:62"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88"/>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89"/>
        <v>#N/A</v>
      </c>
      <c r="O493" s="8" t="e">
        <f t="shared" si="90"/>
        <v>#N/A</v>
      </c>
      <c r="P493" s="8" t="e">
        <f t="shared" si="91"/>
        <v>#N/A</v>
      </c>
      <c r="Q493" s="6"/>
      <c r="R493" s="6"/>
      <c r="S493" s="6"/>
      <c r="T493" s="6"/>
      <c r="U493" s="8" t="e">
        <f t="shared" si="92"/>
        <v>#N/A</v>
      </c>
      <c r="V493" s="6" t="e">
        <f>VLOOKUP($A493&amp;$B493,'Cleaned Responses'!$1:$82,MATCH(V$1,'Cleaned Responses'!$1:$1,0),FALSE)</f>
        <v>#N/A</v>
      </c>
      <c r="W493" s="6" t="e">
        <f>VLOOKUP($A493&amp;$B493,'Cleaned Responses'!$1:$82,MATCH(W$1,'Cleaned Responses'!$1:$1,0),FALSE)</f>
        <v>#N/A</v>
      </c>
      <c r="X493" s="9" t="e">
        <f t="shared" si="93"/>
        <v>#N/A</v>
      </c>
      <c r="Y493" s="9" t="e">
        <f t="shared" si="94"/>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95"/>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85"/>
        <v>#N/A</v>
      </c>
      <c r="BI493" t="e">
        <f t="shared" si="86"/>
        <v>#N/A</v>
      </c>
      <c r="BJ493" t="e">
        <f t="shared" si="87"/>
        <v>#N/A</v>
      </c>
    </row>
    <row r="494" spans="1:62"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88"/>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89"/>
        <v>#N/A</v>
      </c>
      <c r="O494" s="8" t="e">
        <f t="shared" si="90"/>
        <v>#N/A</v>
      </c>
      <c r="P494" s="8" t="e">
        <f t="shared" si="91"/>
        <v>#N/A</v>
      </c>
      <c r="Q494" s="6"/>
      <c r="R494" s="6"/>
      <c r="S494" s="6"/>
      <c r="T494" s="6"/>
      <c r="U494" s="8" t="e">
        <f t="shared" si="92"/>
        <v>#N/A</v>
      </c>
      <c r="V494" s="6" t="e">
        <f>VLOOKUP($A494&amp;$B494,'Cleaned Responses'!$1:$82,MATCH(V$1,'Cleaned Responses'!$1:$1,0),FALSE)</f>
        <v>#N/A</v>
      </c>
      <c r="W494" s="6" t="e">
        <f>VLOOKUP($A494&amp;$B494,'Cleaned Responses'!$1:$82,MATCH(W$1,'Cleaned Responses'!$1:$1,0),FALSE)</f>
        <v>#N/A</v>
      </c>
      <c r="X494" s="9" t="e">
        <f t="shared" si="93"/>
        <v>#N/A</v>
      </c>
      <c r="Y494" s="9" t="e">
        <f t="shared" si="94"/>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95"/>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85"/>
        <v>#N/A</v>
      </c>
      <c r="BI494" t="e">
        <f t="shared" si="86"/>
        <v>#N/A</v>
      </c>
      <c r="BJ494" t="e">
        <f t="shared" si="87"/>
        <v>#N/A</v>
      </c>
    </row>
    <row r="495" spans="1:62"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88"/>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89"/>
        <v>#N/A</v>
      </c>
      <c r="O495" s="8" t="e">
        <f t="shared" si="90"/>
        <v>#N/A</v>
      </c>
      <c r="P495" s="8" t="e">
        <f t="shared" si="91"/>
        <v>#N/A</v>
      </c>
      <c r="Q495" s="6"/>
      <c r="R495" s="6"/>
      <c r="S495" s="6"/>
      <c r="T495" s="6"/>
      <c r="U495" s="8" t="e">
        <f t="shared" si="92"/>
        <v>#N/A</v>
      </c>
      <c r="V495" s="6" t="e">
        <f>VLOOKUP($A495&amp;$B495,'Cleaned Responses'!$1:$82,MATCH(V$1,'Cleaned Responses'!$1:$1,0),FALSE)</f>
        <v>#N/A</v>
      </c>
      <c r="W495" s="6" t="e">
        <f>VLOOKUP($A495&amp;$B495,'Cleaned Responses'!$1:$82,MATCH(W$1,'Cleaned Responses'!$1:$1,0),FALSE)</f>
        <v>#N/A</v>
      </c>
      <c r="X495" s="9" t="e">
        <f t="shared" si="93"/>
        <v>#N/A</v>
      </c>
      <c r="Y495" s="9" t="e">
        <f t="shared" si="94"/>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95"/>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85"/>
        <v>#N/A</v>
      </c>
      <c r="BI495" t="e">
        <f t="shared" si="86"/>
        <v>#N/A</v>
      </c>
      <c r="BJ495" t="e">
        <f t="shared" si="87"/>
        <v>#N/A</v>
      </c>
    </row>
    <row r="496" spans="1:62"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88"/>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89"/>
        <v>#N/A</v>
      </c>
      <c r="O496" s="8" t="e">
        <f t="shared" si="90"/>
        <v>#N/A</v>
      </c>
      <c r="P496" s="8" t="e">
        <f t="shared" si="91"/>
        <v>#N/A</v>
      </c>
      <c r="Q496" s="6"/>
      <c r="R496" s="6"/>
      <c r="S496" s="6"/>
      <c r="T496" s="6"/>
      <c r="U496" s="8" t="e">
        <f t="shared" si="92"/>
        <v>#N/A</v>
      </c>
      <c r="V496" s="6" t="e">
        <f>VLOOKUP($A496&amp;$B496,'Cleaned Responses'!$1:$82,MATCH(V$1,'Cleaned Responses'!$1:$1,0),FALSE)</f>
        <v>#N/A</v>
      </c>
      <c r="W496" s="6" t="e">
        <f>VLOOKUP($A496&amp;$B496,'Cleaned Responses'!$1:$82,MATCH(W$1,'Cleaned Responses'!$1:$1,0),FALSE)</f>
        <v>#N/A</v>
      </c>
      <c r="X496" s="9" t="e">
        <f t="shared" si="93"/>
        <v>#N/A</v>
      </c>
      <c r="Y496" s="9" t="e">
        <f t="shared" si="94"/>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95"/>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85"/>
        <v>#N/A</v>
      </c>
      <c r="BI496" t="e">
        <f t="shared" si="86"/>
        <v>#N/A</v>
      </c>
      <c r="BJ496" t="e">
        <f t="shared" si="87"/>
        <v>#N/A</v>
      </c>
    </row>
    <row r="497" spans="1:62"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88"/>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89"/>
        <v>#N/A</v>
      </c>
      <c r="O497" s="8" t="e">
        <f t="shared" si="90"/>
        <v>#N/A</v>
      </c>
      <c r="P497" s="8" t="e">
        <f t="shared" si="91"/>
        <v>#N/A</v>
      </c>
      <c r="Q497" s="6"/>
      <c r="R497" s="6"/>
      <c r="S497" s="6"/>
      <c r="T497" s="6"/>
      <c r="U497" s="8" t="e">
        <f t="shared" si="92"/>
        <v>#N/A</v>
      </c>
      <c r="V497" s="6" t="e">
        <f>VLOOKUP($A497&amp;$B497,'Cleaned Responses'!$1:$82,MATCH(V$1,'Cleaned Responses'!$1:$1,0),FALSE)</f>
        <v>#N/A</v>
      </c>
      <c r="W497" s="6" t="e">
        <f>VLOOKUP($A497&amp;$B497,'Cleaned Responses'!$1:$82,MATCH(W$1,'Cleaned Responses'!$1:$1,0),FALSE)</f>
        <v>#N/A</v>
      </c>
      <c r="X497" s="9" t="e">
        <f t="shared" si="93"/>
        <v>#N/A</v>
      </c>
      <c r="Y497" s="9" t="e">
        <f t="shared" si="94"/>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95"/>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85"/>
        <v>#N/A</v>
      </c>
      <c r="BI497" t="e">
        <f t="shared" si="86"/>
        <v>#N/A</v>
      </c>
      <c r="BJ497" t="e">
        <f t="shared" si="87"/>
        <v>#N/A</v>
      </c>
    </row>
    <row r="498" spans="1:62"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88"/>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89"/>
        <v>#N/A</v>
      </c>
      <c r="O498" s="8" t="e">
        <f t="shared" si="90"/>
        <v>#N/A</v>
      </c>
      <c r="P498" s="8" t="e">
        <f t="shared" si="91"/>
        <v>#N/A</v>
      </c>
      <c r="Q498" s="6"/>
      <c r="R498" s="6"/>
      <c r="S498" s="6"/>
      <c r="T498" s="6"/>
      <c r="U498" s="8" t="e">
        <f t="shared" si="92"/>
        <v>#N/A</v>
      </c>
      <c r="V498" s="6" t="e">
        <f>VLOOKUP($A498&amp;$B498,'Cleaned Responses'!$1:$82,MATCH(V$1,'Cleaned Responses'!$1:$1,0),FALSE)</f>
        <v>#N/A</v>
      </c>
      <c r="W498" s="6" t="e">
        <f>VLOOKUP($A498&amp;$B498,'Cleaned Responses'!$1:$82,MATCH(W$1,'Cleaned Responses'!$1:$1,0),FALSE)</f>
        <v>#N/A</v>
      </c>
      <c r="X498" s="9" t="e">
        <f t="shared" si="93"/>
        <v>#N/A</v>
      </c>
      <c r="Y498" s="9" t="e">
        <f t="shared" si="94"/>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95"/>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85"/>
        <v>#N/A</v>
      </c>
      <c r="BI498" t="e">
        <f t="shared" si="86"/>
        <v>#N/A</v>
      </c>
      <c r="BJ498" t="e">
        <f t="shared" si="87"/>
        <v>#N/A</v>
      </c>
    </row>
    <row r="499" spans="1:62"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88"/>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89"/>
        <v>#N/A</v>
      </c>
      <c r="O499" s="8" t="e">
        <f t="shared" si="90"/>
        <v>#N/A</v>
      </c>
      <c r="P499" s="8" t="e">
        <f t="shared" si="91"/>
        <v>#N/A</v>
      </c>
      <c r="Q499" s="6"/>
      <c r="R499" s="6"/>
      <c r="S499" s="6"/>
      <c r="T499" s="6"/>
      <c r="U499" s="8" t="e">
        <f t="shared" si="92"/>
        <v>#N/A</v>
      </c>
      <c r="V499" s="6" t="e">
        <f>VLOOKUP($A499&amp;$B499,'Cleaned Responses'!$1:$82,MATCH(V$1,'Cleaned Responses'!$1:$1,0),FALSE)</f>
        <v>#N/A</v>
      </c>
      <c r="W499" s="6" t="e">
        <f>VLOOKUP($A499&amp;$B499,'Cleaned Responses'!$1:$82,MATCH(W$1,'Cleaned Responses'!$1:$1,0),FALSE)</f>
        <v>#N/A</v>
      </c>
      <c r="X499" s="9" t="e">
        <f t="shared" si="93"/>
        <v>#N/A</v>
      </c>
      <c r="Y499" s="9" t="e">
        <f t="shared" si="94"/>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95"/>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85"/>
        <v>#N/A</v>
      </c>
      <c r="BI499" t="e">
        <f t="shared" si="86"/>
        <v>#N/A</v>
      </c>
      <c r="BJ499" t="e">
        <f t="shared" si="87"/>
        <v>#N/A</v>
      </c>
    </row>
    <row r="500" spans="1:62"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88"/>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89"/>
        <v>#N/A</v>
      </c>
      <c r="O500" s="8" t="e">
        <f t="shared" si="90"/>
        <v>#N/A</v>
      </c>
      <c r="P500" s="8" t="e">
        <f t="shared" si="91"/>
        <v>#N/A</v>
      </c>
      <c r="Q500" s="6"/>
      <c r="R500" s="6"/>
      <c r="S500" s="6"/>
      <c r="T500" s="6"/>
      <c r="U500" s="8" t="e">
        <f t="shared" si="92"/>
        <v>#N/A</v>
      </c>
      <c r="V500" s="6" t="e">
        <f>VLOOKUP($A500&amp;$B500,'Cleaned Responses'!$1:$82,MATCH(V$1,'Cleaned Responses'!$1:$1,0),FALSE)</f>
        <v>#N/A</v>
      </c>
      <c r="W500" s="6" t="e">
        <f>VLOOKUP($A500&amp;$B500,'Cleaned Responses'!$1:$82,MATCH(W$1,'Cleaned Responses'!$1:$1,0),FALSE)</f>
        <v>#N/A</v>
      </c>
      <c r="X500" s="9" t="e">
        <f t="shared" si="93"/>
        <v>#N/A</v>
      </c>
      <c r="Y500" s="9" t="e">
        <f t="shared" si="94"/>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95"/>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85"/>
        <v>#N/A</v>
      </c>
      <c r="BI500" t="e">
        <f t="shared" si="86"/>
        <v>#N/A</v>
      </c>
      <c r="BJ500" t="e">
        <f t="shared" si="87"/>
        <v>#N/A</v>
      </c>
    </row>
    <row r="501" spans="1:62"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88"/>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89"/>
        <v>#N/A</v>
      </c>
      <c r="O501" s="8" t="e">
        <f t="shared" si="90"/>
        <v>#N/A</v>
      </c>
      <c r="P501" s="8" t="e">
        <f t="shared" si="91"/>
        <v>#N/A</v>
      </c>
      <c r="Q501" s="6"/>
      <c r="R501" s="6"/>
      <c r="S501" s="6"/>
      <c r="T501" s="6"/>
      <c r="U501" s="8" t="e">
        <f t="shared" si="92"/>
        <v>#N/A</v>
      </c>
      <c r="V501" s="6" t="e">
        <f>VLOOKUP($A501&amp;$B501,'Cleaned Responses'!$1:$82,MATCH(V$1,'Cleaned Responses'!$1:$1,0),FALSE)</f>
        <v>#N/A</v>
      </c>
      <c r="W501" s="6" t="e">
        <f>VLOOKUP($A501&amp;$B501,'Cleaned Responses'!$1:$82,MATCH(W$1,'Cleaned Responses'!$1:$1,0),FALSE)</f>
        <v>#N/A</v>
      </c>
      <c r="X501" s="9" t="e">
        <f t="shared" si="93"/>
        <v>#N/A</v>
      </c>
      <c r="Y501" s="9" t="e">
        <f t="shared" si="94"/>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95"/>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85"/>
        <v>#N/A</v>
      </c>
      <c r="BI501" t="e">
        <f t="shared" si="86"/>
        <v>#N/A</v>
      </c>
      <c r="BJ501" t="e">
        <f t="shared" si="87"/>
        <v>#N/A</v>
      </c>
    </row>
    <row r="502" spans="1:62"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88"/>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89"/>
        <v>#N/A</v>
      </c>
      <c r="O502" s="8" t="e">
        <f t="shared" si="90"/>
        <v>#N/A</v>
      </c>
      <c r="P502" s="8" t="e">
        <f t="shared" si="91"/>
        <v>#N/A</v>
      </c>
      <c r="Q502" s="6"/>
      <c r="R502" s="6"/>
      <c r="S502" s="6"/>
      <c r="T502" s="6"/>
      <c r="U502" s="8" t="e">
        <f t="shared" si="92"/>
        <v>#N/A</v>
      </c>
      <c r="V502" s="6" t="e">
        <f>VLOOKUP($A502&amp;$B502,'Cleaned Responses'!$1:$82,MATCH(V$1,'Cleaned Responses'!$1:$1,0),FALSE)</f>
        <v>#N/A</v>
      </c>
      <c r="W502" s="6" t="e">
        <f>VLOOKUP($A502&amp;$B502,'Cleaned Responses'!$1:$82,MATCH(W$1,'Cleaned Responses'!$1:$1,0),FALSE)</f>
        <v>#N/A</v>
      </c>
      <c r="X502" s="9" t="e">
        <f t="shared" si="93"/>
        <v>#N/A</v>
      </c>
      <c r="Y502" s="9" t="e">
        <f t="shared" si="94"/>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95"/>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85"/>
        <v>#N/A</v>
      </c>
      <c r="BI502" t="e">
        <f t="shared" si="86"/>
        <v>#N/A</v>
      </c>
      <c r="BJ502" t="e">
        <f t="shared" si="87"/>
        <v>#N/A</v>
      </c>
    </row>
    <row r="503" spans="1:62"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88"/>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89"/>
        <v>#N/A</v>
      </c>
      <c r="O503" s="8" t="e">
        <f t="shared" si="90"/>
        <v>#N/A</v>
      </c>
      <c r="P503" s="8" t="e">
        <f t="shared" si="91"/>
        <v>#N/A</v>
      </c>
      <c r="Q503" s="6"/>
      <c r="R503" s="6"/>
      <c r="S503" s="6"/>
      <c r="T503" s="6"/>
      <c r="U503" s="8" t="e">
        <f t="shared" si="92"/>
        <v>#N/A</v>
      </c>
      <c r="V503" s="6" t="e">
        <f>VLOOKUP($A503&amp;$B503,'Cleaned Responses'!$1:$82,MATCH(V$1,'Cleaned Responses'!$1:$1,0),FALSE)</f>
        <v>#N/A</v>
      </c>
      <c r="W503" s="6" t="e">
        <f>VLOOKUP($A503&amp;$B503,'Cleaned Responses'!$1:$82,MATCH(W$1,'Cleaned Responses'!$1:$1,0),FALSE)</f>
        <v>#N/A</v>
      </c>
      <c r="X503" s="9" t="e">
        <f t="shared" si="93"/>
        <v>#N/A</v>
      </c>
      <c r="Y503" s="9" t="e">
        <f t="shared" si="94"/>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95"/>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85"/>
        <v>#N/A</v>
      </c>
      <c r="BI503" t="e">
        <f t="shared" si="86"/>
        <v>#N/A</v>
      </c>
      <c r="BJ503" t="e">
        <f t="shared" si="87"/>
        <v>#N/A</v>
      </c>
    </row>
    <row r="504" spans="1:62"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88"/>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89"/>
        <v>#N/A</v>
      </c>
      <c r="O504" s="8" t="e">
        <f t="shared" si="90"/>
        <v>#N/A</v>
      </c>
      <c r="P504" s="8" t="e">
        <f t="shared" si="91"/>
        <v>#N/A</v>
      </c>
      <c r="Q504" s="6"/>
      <c r="R504" s="6"/>
      <c r="S504" s="6"/>
      <c r="T504" s="6"/>
      <c r="U504" s="8" t="e">
        <f t="shared" si="92"/>
        <v>#N/A</v>
      </c>
      <c r="V504" s="6" t="e">
        <f>VLOOKUP($A504&amp;$B504,'Cleaned Responses'!$1:$82,MATCH(V$1,'Cleaned Responses'!$1:$1,0),FALSE)</f>
        <v>#N/A</v>
      </c>
      <c r="W504" s="6" t="e">
        <f>VLOOKUP($A504&amp;$B504,'Cleaned Responses'!$1:$82,MATCH(W$1,'Cleaned Responses'!$1:$1,0),FALSE)</f>
        <v>#N/A</v>
      </c>
      <c r="X504" s="9" t="e">
        <f t="shared" si="93"/>
        <v>#N/A</v>
      </c>
      <c r="Y504" s="9" t="e">
        <f t="shared" si="94"/>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95"/>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85"/>
        <v>#N/A</v>
      </c>
      <c r="BI504" t="e">
        <f t="shared" si="86"/>
        <v>#N/A</v>
      </c>
      <c r="BJ504" t="e">
        <f t="shared" si="87"/>
        <v>#N/A</v>
      </c>
    </row>
    <row r="505" spans="1:62"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88"/>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89"/>
        <v>#N/A</v>
      </c>
      <c r="O505" s="8" t="e">
        <f t="shared" si="90"/>
        <v>#N/A</v>
      </c>
      <c r="P505" s="8" t="e">
        <f t="shared" si="91"/>
        <v>#N/A</v>
      </c>
      <c r="Q505" s="6"/>
      <c r="R505" s="6"/>
      <c r="S505" s="6"/>
      <c r="T505" s="6"/>
      <c r="U505" s="8" t="e">
        <f t="shared" si="92"/>
        <v>#N/A</v>
      </c>
      <c r="V505" s="6" t="e">
        <f>VLOOKUP($A505&amp;$B505,'Cleaned Responses'!$1:$82,MATCH(V$1,'Cleaned Responses'!$1:$1,0),FALSE)</f>
        <v>#N/A</v>
      </c>
      <c r="W505" s="6" t="e">
        <f>VLOOKUP($A505&amp;$B505,'Cleaned Responses'!$1:$82,MATCH(W$1,'Cleaned Responses'!$1:$1,0),FALSE)</f>
        <v>#N/A</v>
      </c>
      <c r="X505" s="9" t="e">
        <f t="shared" si="93"/>
        <v>#N/A</v>
      </c>
      <c r="Y505" s="9" t="e">
        <f t="shared" si="94"/>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95"/>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85"/>
        <v>#N/A</v>
      </c>
      <c r="BI505" t="e">
        <f t="shared" si="86"/>
        <v>#N/A</v>
      </c>
      <c r="BJ505" t="e">
        <f t="shared" si="87"/>
        <v>#N/A</v>
      </c>
    </row>
    <row r="506" spans="1:62"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88"/>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89"/>
        <v>#N/A</v>
      </c>
      <c r="O506" s="8" t="e">
        <f t="shared" si="90"/>
        <v>#N/A</v>
      </c>
      <c r="P506" s="8" t="e">
        <f t="shared" si="91"/>
        <v>#N/A</v>
      </c>
      <c r="Q506" s="6"/>
      <c r="R506" s="6"/>
      <c r="S506" s="6"/>
      <c r="T506" s="6"/>
      <c r="U506" s="8" t="e">
        <f t="shared" si="92"/>
        <v>#N/A</v>
      </c>
      <c r="V506" s="6" t="e">
        <f>VLOOKUP($A506&amp;$B506,'Cleaned Responses'!$1:$82,MATCH(V$1,'Cleaned Responses'!$1:$1,0),FALSE)</f>
        <v>#N/A</v>
      </c>
      <c r="W506" s="6" t="e">
        <f>VLOOKUP($A506&amp;$B506,'Cleaned Responses'!$1:$82,MATCH(W$1,'Cleaned Responses'!$1:$1,0),FALSE)</f>
        <v>#N/A</v>
      </c>
      <c r="X506" s="9" t="e">
        <f t="shared" si="93"/>
        <v>#N/A</v>
      </c>
      <c r="Y506" s="9" t="e">
        <f t="shared" si="94"/>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95"/>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85"/>
        <v>#N/A</v>
      </c>
      <c r="BI506" t="e">
        <f t="shared" si="86"/>
        <v>#N/A</v>
      </c>
      <c r="BJ506" t="e">
        <f t="shared" si="87"/>
        <v>#N/A</v>
      </c>
    </row>
    <row r="507" spans="1:62"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88"/>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89"/>
        <v>#N/A</v>
      </c>
      <c r="O507" s="8" t="e">
        <f t="shared" si="90"/>
        <v>#N/A</v>
      </c>
      <c r="P507" s="8" t="e">
        <f t="shared" si="91"/>
        <v>#N/A</v>
      </c>
      <c r="Q507" s="6"/>
      <c r="R507" s="6"/>
      <c r="S507" s="6"/>
      <c r="T507" s="6"/>
      <c r="U507" s="8" t="e">
        <f t="shared" si="92"/>
        <v>#N/A</v>
      </c>
      <c r="V507" s="6" t="e">
        <f>VLOOKUP($A507&amp;$B507,'Cleaned Responses'!$1:$82,MATCH(V$1,'Cleaned Responses'!$1:$1,0),FALSE)</f>
        <v>#N/A</v>
      </c>
      <c r="W507" s="6" t="e">
        <f>VLOOKUP($A507&amp;$B507,'Cleaned Responses'!$1:$82,MATCH(W$1,'Cleaned Responses'!$1:$1,0),FALSE)</f>
        <v>#N/A</v>
      </c>
      <c r="X507" s="9" t="e">
        <f t="shared" si="93"/>
        <v>#N/A</v>
      </c>
      <c r="Y507" s="9" t="e">
        <f t="shared" si="94"/>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95"/>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85"/>
        <v>#N/A</v>
      </c>
      <c r="BI507" t="e">
        <f t="shared" si="86"/>
        <v>#N/A</v>
      </c>
      <c r="BJ507" t="e">
        <f t="shared" si="87"/>
        <v>#N/A</v>
      </c>
    </row>
    <row r="508" spans="1:62"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88"/>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89"/>
        <v>#N/A</v>
      </c>
      <c r="O508" s="8" t="e">
        <f t="shared" si="90"/>
        <v>#N/A</v>
      </c>
      <c r="P508" s="8" t="e">
        <f t="shared" si="91"/>
        <v>#N/A</v>
      </c>
      <c r="Q508" s="6"/>
      <c r="R508" s="6"/>
      <c r="S508" s="6"/>
      <c r="T508" s="6"/>
      <c r="U508" s="8" t="e">
        <f t="shared" si="92"/>
        <v>#N/A</v>
      </c>
      <c r="V508" s="6" t="e">
        <f>VLOOKUP($A508&amp;$B508,'Cleaned Responses'!$1:$82,MATCH(V$1,'Cleaned Responses'!$1:$1,0),FALSE)</f>
        <v>#N/A</v>
      </c>
      <c r="W508" s="6" t="e">
        <f>VLOOKUP($A508&amp;$B508,'Cleaned Responses'!$1:$82,MATCH(W$1,'Cleaned Responses'!$1:$1,0),FALSE)</f>
        <v>#N/A</v>
      </c>
      <c r="X508" s="9" t="e">
        <f t="shared" si="93"/>
        <v>#N/A</v>
      </c>
      <c r="Y508" s="9" t="e">
        <f t="shared" si="94"/>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95"/>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85"/>
        <v>#N/A</v>
      </c>
      <c r="BI508" t="e">
        <f t="shared" si="86"/>
        <v>#N/A</v>
      </c>
      <c r="BJ508" t="e">
        <f t="shared" si="87"/>
        <v>#N/A</v>
      </c>
    </row>
    <row r="509" spans="1:62"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88"/>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89"/>
        <v>#N/A</v>
      </c>
      <c r="O509" s="8" t="e">
        <f t="shared" si="90"/>
        <v>#N/A</v>
      </c>
      <c r="P509" s="8" t="e">
        <f t="shared" si="91"/>
        <v>#N/A</v>
      </c>
      <c r="Q509" s="6"/>
      <c r="R509" s="6"/>
      <c r="S509" s="6"/>
      <c r="T509" s="6"/>
      <c r="U509" s="8" t="e">
        <f t="shared" si="92"/>
        <v>#N/A</v>
      </c>
      <c r="V509" s="6" t="e">
        <f>VLOOKUP($A509&amp;$B509,'Cleaned Responses'!$1:$82,MATCH(V$1,'Cleaned Responses'!$1:$1,0),FALSE)</f>
        <v>#N/A</v>
      </c>
      <c r="W509" s="6" t="e">
        <f>VLOOKUP($A509&amp;$B509,'Cleaned Responses'!$1:$82,MATCH(W$1,'Cleaned Responses'!$1:$1,0),FALSE)</f>
        <v>#N/A</v>
      </c>
      <c r="X509" s="9" t="e">
        <f t="shared" si="93"/>
        <v>#N/A</v>
      </c>
      <c r="Y509" s="9" t="e">
        <f t="shared" si="94"/>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95"/>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85"/>
        <v>#N/A</v>
      </c>
      <c r="BI509" t="e">
        <f t="shared" si="86"/>
        <v>#N/A</v>
      </c>
      <c r="BJ509" t="e">
        <f t="shared" si="87"/>
        <v>#N/A</v>
      </c>
    </row>
    <row r="510" spans="1:62"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88"/>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89"/>
        <v>#N/A</v>
      </c>
      <c r="O510" s="8" t="e">
        <f t="shared" si="90"/>
        <v>#N/A</v>
      </c>
      <c r="P510" s="8" t="e">
        <f t="shared" si="91"/>
        <v>#N/A</v>
      </c>
      <c r="Q510" s="6"/>
      <c r="R510" s="6"/>
      <c r="S510" s="6"/>
      <c r="T510" s="6"/>
      <c r="U510" s="8" t="e">
        <f t="shared" si="92"/>
        <v>#N/A</v>
      </c>
      <c r="V510" s="6" t="e">
        <f>VLOOKUP($A510&amp;$B510,'Cleaned Responses'!$1:$82,MATCH(V$1,'Cleaned Responses'!$1:$1,0),FALSE)</f>
        <v>#N/A</v>
      </c>
      <c r="W510" s="6" t="e">
        <f>VLOOKUP($A510&amp;$B510,'Cleaned Responses'!$1:$82,MATCH(W$1,'Cleaned Responses'!$1:$1,0),FALSE)</f>
        <v>#N/A</v>
      </c>
      <c r="X510" s="9" t="e">
        <f t="shared" si="93"/>
        <v>#N/A</v>
      </c>
      <c r="Y510" s="9" t="e">
        <f t="shared" si="94"/>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95"/>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85"/>
        <v>#N/A</v>
      </c>
      <c r="BI510" t="e">
        <f t="shared" si="86"/>
        <v>#N/A</v>
      </c>
      <c r="BJ510" t="e">
        <f t="shared" si="87"/>
        <v>#N/A</v>
      </c>
    </row>
    <row r="511" spans="1:62"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88"/>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89"/>
        <v>#N/A</v>
      </c>
      <c r="O511" s="8" t="e">
        <f t="shared" si="90"/>
        <v>#N/A</v>
      </c>
      <c r="P511" s="8" t="e">
        <f t="shared" si="91"/>
        <v>#N/A</v>
      </c>
      <c r="Q511" s="6"/>
      <c r="R511" s="6"/>
      <c r="S511" s="6"/>
      <c r="T511" s="6"/>
      <c r="U511" s="8" t="e">
        <f t="shared" si="92"/>
        <v>#N/A</v>
      </c>
      <c r="V511" s="6" t="e">
        <f>VLOOKUP($A511&amp;$B511,'Cleaned Responses'!$1:$82,MATCH(V$1,'Cleaned Responses'!$1:$1,0),FALSE)</f>
        <v>#N/A</v>
      </c>
      <c r="W511" s="6" t="e">
        <f>VLOOKUP($A511&amp;$B511,'Cleaned Responses'!$1:$82,MATCH(W$1,'Cleaned Responses'!$1:$1,0),FALSE)</f>
        <v>#N/A</v>
      </c>
      <c r="X511" s="9" t="e">
        <f t="shared" si="93"/>
        <v>#N/A</v>
      </c>
      <c r="Y511" s="9" t="e">
        <f t="shared" si="94"/>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95"/>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85"/>
        <v>#N/A</v>
      </c>
      <c r="BI511" t="e">
        <f t="shared" si="86"/>
        <v>#N/A</v>
      </c>
      <c r="BJ511" t="e">
        <f t="shared" si="87"/>
        <v>#N/A</v>
      </c>
    </row>
    <row r="512" spans="1:62"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88"/>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89"/>
        <v>#N/A</v>
      </c>
      <c r="O512" s="8" t="e">
        <f t="shared" si="90"/>
        <v>#N/A</v>
      </c>
      <c r="P512" s="8" t="e">
        <f t="shared" si="91"/>
        <v>#N/A</v>
      </c>
      <c r="Q512" s="6"/>
      <c r="R512" s="6"/>
      <c r="S512" s="6"/>
      <c r="T512" s="6"/>
      <c r="U512" s="8" t="e">
        <f t="shared" si="92"/>
        <v>#N/A</v>
      </c>
      <c r="V512" s="6" t="e">
        <f>VLOOKUP($A512&amp;$B512,'Cleaned Responses'!$1:$82,MATCH(V$1,'Cleaned Responses'!$1:$1,0),FALSE)</f>
        <v>#N/A</v>
      </c>
      <c r="W512" s="6" t="e">
        <f>VLOOKUP($A512&amp;$B512,'Cleaned Responses'!$1:$82,MATCH(W$1,'Cleaned Responses'!$1:$1,0),FALSE)</f>
        <v>#N/A</v>
      </c>
      <c r="X512" s="9" t="e">
        <f t="shared" si="93"/>
        <v>#N/A</v>
      </c>
      <c r="Y512" s="9" t="e">
        <f t="shared" si="94"/>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95"/>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85"/>
        <v>#N/A</v>
      </c>
      <c r="BI512" t="e">
        <f t="shared" si="86"/>
        <v>#N/A</v>
      </c>
      <c r="BJ512" t="e">
        <f t="shared" si="87"/>
        <v>#N/A</v>
      </c>
    </row>
    <row r="513" spans="1:62"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88"/>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89"/>
        <v>#N/A</v>
      </c>
      <c r="O513" s="8" t="e">
        <f t="shared" si="90"/>
        <v>#N/A</v>
      </c>
      <c r="P513" s="8" t="e">
        <f t="shared" si="91"/>
        <v>#N/A</v>
      </c>
      <c r="Q513" s="6"/>
      <c r="R513" s="6"/>
      <c r="S513" s="6"/>
      <c r="T513" s="6"/>
      <c r="U513" s="8" t="e">
        <f t="shared" si="92"/>
        <v>#N/A</v>
      </c>
      <c r="V513" s="6" t="e">
        <f>VLOOKUP($A513&amp;$B513,'Cleaned Responses'!$1:$82,MATCH(V$1,'Cleaned Responses'!$1:$1,0),FALSE)</f>
        <v>#N/A</v>
      </c>
      <c r="W513" s="6" t="e">
        <f>VLOOKUP($A513&amp;$B513,'Cleaned Responses'!$1:$82,MATCH(W$1,'Cleaned Responses'!$1:$1,0),FALSE)</f>
        <v>#N/A</v>
      </c>
      <c r="X513" s="9" t="e">
        <f t="shared" si="93"/>
        <v>#N/A</v>
      </c>
      <c r="Y513" s="9" t="e">
        <f t="shared" si="94"/>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95"/>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85"/>
        <v>#N/A</v>
      </c>
      <c r="BI513" t="e">
        <f t="shared" si="86"/>
        <v>#N/A</v>
      </c>
      <c r="BJ513" t="e">
        <f t="shared" si="87"/>
        <v>#N/A</v>
      </c>
    </row>
    <row r="514" spans="1:62"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88"/>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89"/>
        <v>#N/A</v>
      </c>
      <c r="O514" s="8" t="e">
        <f t="shared" si="90"/>
        <v>#N/A</v>
      </c>
      <c r="P514" s="8" t="e">
        <f t="shared" si="91"/>
        <v>#N/A</v>
      </c>
      <c r="Q514" s="6"/>
      <c r="R514" s="6"/>
      <c r="S514" s="6"/>
      <c r="T514" s="6"/>
      <c r="U514" s="8" t="e">
        <f t="shared" si="92"/>
        <v>#N/A</v>
      </c>
      <c r="V514" s="6" t="e">
        <f>VLOOKUP($A514&amp;$B514,'Cleaned Responses'!$1:$82,MATCH(V$1,'Cleaned Responses'!$1:$1,0),FALSE)</f>
        <v>#N/A</v>
      </c>
      <c r="W514" s="6" t="e">
        <f>VLOOKUP($A514&amp;$B514,'Cleaned Responses'!$1:$82,MATCH(W$1,'Cleaned Responses'!$1:$1,0),FALSE)</f>
        <v>#N/A</v>
      </c>
      <c r="X514" s="9" t="e">
        <f t="shared" si="93"/>
        <v>#N/A</v>
      </c>
      <c r="Y514" s="9" t="e">
        <f t="shared" si="94"/>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95"/>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85"/>
        <v>#N/A</v>
      </c>
      <c r="BI514" t="e">
        <f t="shared" si="86"/>
        <v>#N/A</v>
      </c>
      <c r="BJ514" t="e">
        <f t="shared" si="87"/>
        <v>#N/A</v>
      </c>
    </row>
    <row r="515" spans="1:62"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88"/>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89"/>
        <v>#N/A</v>
      </c>
      <c r="O515" s="8" t="e">
        <f t="shared" si="90"/>
        <v>#N/A</v>
      </c>
      <c r="P515" s="8" t="e">
        <f t="shared" si="91"/>
        <v>#N/A</v>
      </c>
      <c r="Q515" s="6"/>
      <c r="R515" s="6"/>
      <c r="S515" s="6"/>
      <c r="T515" s="6"/>
      <c r="U515" s="8" t="e">
        <f t="shared" si="92"/>
        <v>#N/A</v>
      </c>
      <c r="V515" s="6" t="e">
        <f>VLOOKUP($A515&amp;$B515,'Cleaned Responses'!$1:$82,MATCH(V$1,'Cleaned Responses'!$1:$1,0),FALSE)</f>
        <v>#N/A</v>
      </c>
      <c r="W515" s="6" t="e">
        <f>VLOOKUP($A515&amp;$B515,'Cleaned Responses'!$1:$82,MATCH(W$1,'Cleaned Responses'!$1:$1,0),FALSE)</f>
        <v>#N/A</v>
      </c>
      <c r="X515" s="9" t="e">
        <f t="shared" si="93"/>
        <v>#N/A</v>
      </c>
      <c r="Y515" s="9" t="e">
        <f t="shared" si="94"/>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95"/>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96">BE515*AF515</f>
        <v>#N/A</v>
      </c>
      <c r="BI515" t="e">
        <f t="shared" ref="BI515:BI578" si="97">BF515*AF515</f>
        <v>#N/A</v>
      </c>
      <c r="BJ515" t="e">
        <f t="shared" ref="BJ515:BJ578" si="98">BG515*AF515</f>
        <v>#N/A</v>
      </c>
    </row>
    <row r="516" spans="1:62"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88"/>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89"/>
        <v>#N/A</v>
      </c>
      <c r="O516" s="8" t="e">
        <f t="shared" si="90"/>
        <v>#N/A</v>
      </c>
      <c r="P516" s="8" t="e">
        <f t="shared" si="91"/>
        <v>#N/A</v>
      </c>
      <c r="Q516" s="6"/>
      <c r="R516" s="6"/>
      <c r="S516" s="6"/>
      <c r="T516" s="6"/>
      <c r="U516" s="8" t="e">
        <f t="shared" si="92"/>
        <v>#N/A</v>
      </c>
      <c r="V516" s="6" t="e">
        <f>VLOOKUP($A516&amp;$B516,'Cleaned Responses'!$1:$82,MATCH(V$1,'Cleaned Responses'!$1:$1,0),FALSE)</f>
        <v>#N/A</v>
      </c>
      <c r="W516" s="6" t="e">
        <f>VLOOKUP($A516&amp;$B516,'Cleaned Responses'!$1:$82,MATCH(W$1,'Cleaned Responses'!$1:$1,0),FALSE)</f>
        <v>#N/A</v>
      </c>
      <c r="X516" s="9" t="e">
        <f t="shared" si="93"/>
        <v>#N/A</v>
      </c>
      <c r="Y516" s="9" t="e">
        <f t="shared" si="94"/>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95"/>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96"/>
        <v>#N/A</v>
      </c>
      <c r="BI516" t="e">
        <f t="shared" si="97"/>
        <v>#N/A</v>
      </c>
      <c r="BJ516" t="e">
        <f t="shared" si="98"/>
        <v>#N/A</v>
      </c>
    </row>
    <row r="517" spans="1:62"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88"/>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89"/>
        <v>#N/A</v>
      </c>
      <c r="O517" s="8" t="e">
        <f t="shared" si="90"/>
        <v>#N/A</v>
      </c>
      <c r="P517" s="8" t="e">
        <f t="shared" si="91"/>
        <v>#N/A</v>
      </c>
      <c r="Q517" s="6"/>
      <c r="R517" s="6"/>
      <c r="S517" s="6"/>
      <c r="T517" s="6"/>
      <c r="U517" s="8" t="e">
        <f t="shared" si="92"/>
        <v>#N/A</v>
      </c>
      <c r="V517" s="6" t="e">
        <f>VLOOKUP($A517&amp;$B517,'Cleaned Responses'!$1:$82,MATCH(V$1,'Cleaned Responses'!$1:$1,0),FALSE)</f>
        <v>#N/A</v>
      </c>
      <c r="W517" s="6" t="e">
        <f>VLOOKUP($A517&amp;$B517,'Cleaned Responses'!$1:$82,MATCH(W$1,'Cleaned Responses'!$1:$1,0),FALSE)</f>
        <v>#N/A</v>
      </c>
      <c r="X517" s="9" t="e">
        <f t="shared" si="93"/>
        <v>#N/A</v>
      </c>
      <c r="Y517" s="9" t="e">
        <f t="shared" si="94"/>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95"/>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96"/>
        <v>#N/A</v>
      </c>
      <c r="BI517" t="e">
        <f t="shared" si="97"/>
        <v>#N/A</v>
      </c>
      <c r="BJ517" t="e">
        <f t="shared" si="98"/>
        <v>#N/A</v>
      </c>
    </row>
    <row r="518" spans="1:62"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88"/>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89"/>
        <v>#N/A</v>
      </c>
      <c r="O518" s="8" t="e">
        <f t="shared" si="90"/>
        <v>#N/A</v>
      </c>
      <c r="P518" s="8" t="e">
        <f t="shared" si="91"/>
        <v>#N/A</v>
      </c>
      <c r="Q518" s="6"/>
      <c r="R518" s="6"/>
      <c r="S518" s="6"/>
      <c r="T518" s="6"/>
      <c r="U518" s="8" t="e">
        <f t="shared" si="92"/>
        <v>#N/A</v>
      </c>
      <c r="V518" s="6" t="e">
        <f>VLOOKUP($A518&amp;$B518,'Cleaned Responses'!$1:$82,MATCH(V$1,'Cleaned Responses'!$1:$1,0),FALSE)</f>
        <v>#N/A</v>
      </c>
      <c r="W518" s="6" t="e">
        <f>VLOOKUP($A518&amp;$B518,'Cleaned Responses'!$1:$82,MATCH(W$1,'Cleaned Responses'!$1:$1,0),FALSE)</f>
        <v>#N/A</v>
      </c>
      <c r="X518" s="9" t="e">
        <f t="shared" si="93"/>
        <v>#N/A</v>
      </c>
      <c r="Y518" s="9" t="e">
        <f t="shared" si="94"/>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95"/>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96"/>
        <v>#N/A</v>
      </c>
      <c r="BI518" t="e">
        <f t="shared" si="97"/>
        <v>#N/A</v>
      </c>
      <c r="BJ518" t="e">
        <f t="shared" si="98"/>
        <v>#N/A</v>
      </c>
    </row>
    <row r="519" spans="1:62"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88"/>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89"/>
        <v>#N/A</v>
      </c>
      <c r="O519" s="8" t="e">
        <f t="shared" si="90"/>
        <v>#N/A</v>
      </c>
      <c r="P519" s="8" t="e">
        <f t="shared" si="91"/>
        <v>#N/A</v>
      </c>
      <c r="Q519" s="6"/>
      <c r="R519" s="6"/>
      <c r="S519" s="6"/>
      <c r="T519" s="6"/>
      <c r="U519" s="8" t="e">
        <f t="shared" si="92"/>
        <v>#N/A</v>
      </c>
      <c r="V519" s="6" t="e">
        <f>VLOOKUP($A519&amp;$B519,'Cleaned Responses'!$1:$82,MATCH(V$1,'Cleaned Responses'!$1:$1,0),FALSE)</f>
        <v>#N/A</v>
      </c>
      <c r="W519" s="6" t="e">
        <f>VLOOKUP($A519&amp;$B519,'Cleaned Responses'!$1:$82,MATCH(W$1,'Cleaned Responses'!$1:$1,0),FALSE)</f>
        <v>#N/A</v>
      </c>
      <c r="X519" s="9" t="e">
        <f t="shared" si="93"/>
        <v>#N/A</v>
      </c>
      <c r="Y519" s="9" t="e">
        <f t="shared" si="94"/>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95"/>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96"/>
        <v>#N/A</v>
      </c>
      <c r="BI519" t="e">
        <f t="shared" si="97"/>
        <v>#N/A</v>
      </c>
      <c r="BJ519" t="e">
        <f t="shared" si="98"/>
        <v>#N/A</v>
      </c>
    </row>
    <row r="520" spans="1:62"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88"/>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89"/>
        <v>#N/A</v>
      </c>
      <c r="O520" s="8" t="e">
        <f t="shared" si="90"/>
        <v>#N/A</v>
      </c>
      <c r="P520" s="8" t="e">
        <f t="shared" si="91"/>
        <v>#N/A</v>
      </c>
      <c r="Q520" s="6"/>
      <c r="R520" s="6"/>
      <c r="S520" s="6"/>
      <c r="T520" s="6"/>
      <c r="U520" s="8" t="e">
        <f t="shared" si="92"/>
        <v>#N/A</v>
      </c>
      <c r="V520" s="6" t="e">
        <f>VLOOKUP($A520&amp;$B520,'Cleaned Responses'!$1:$82,MATCH(V$1,'Cleaned Responses'!$1:$1,0),FALSE)</f>
        <v>#N/A</v>
      </c>
      <c r="W520" s="6" t="e">
        <f>VLOOKUP($A520&amp;$B520,'Cleaned Responses'!$1:$82,MATCH(W$1,'Cleaned Responses'!$1:$1,0),FALSE)</f>
        <v>#N/A</v>
      </c>
      <c r="X520" s="9" t="e">
        <f t="shared" si="93"/>
        <v>#N/A</v>
      </c>
      <c r="Y520" s="9" t="e">
        <f t="shared" si="94"/>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95"/>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96"/>
        <v>#N/A</v>
      </c>
      <c r="BI520" t="e">
        <f t="shared" si="97"/>
        <v>#N/A</v>
      </c>
      <c r="BJ520" t="e">
        <f t="shared" si="98"/>
        <v>#N/A</v>
      </c>
    </row>
    <row r="521" spans="1:62"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88"/>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89"/>
        <v>#N/A</v>
      </c>
      <c r="O521" s="8" t="e">
        <f t="shared" si="90"/>
        <v>#N/A</v>
      </c>
      <c r="P521" s="8" t="e">
        <f t="shared" si="91"/>
        <v>#N/A</v>
      </c>
      <c r="Q521" s="6"/>
      <c r="R521" s="6"/>
      <c r="S521" s="6"/>
      <c r="T521" s="6"/>
      <c r="U521" s="8" t="e">
        <f t="shared" si="92"/>
        <v>#N/A</v>
      </c>
      <c r="V521" s="6" t="e">
        <f>VLOOKUP($A521&amp;$B521,'Cleaned Responses'!$1:$82,MATCH(V$1,'Cleaned Responses'!$1:$1,0),FALSE)</f>
        <v>#N/A</v>
      </c>
      <c r="W521" s="6" t="e">
        <f>VLOOKUP($A521&amp;$B521,'Cleaned Responses'!$1:$82,MATCH(W$1,'Cleaned Responses'!$1:$1,0),FALSE)</f>
        <v>#N/A</v>
      </c>
      <c r="X521" s="9" t="e">
        <f t="shared" si="93"/>
        <v>#N/A</v>
      </c>
      <c r="Y521" s="9" t="e">
        <f t="shared" si="94"/>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95"/>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96"/>
        <v>#N/A</v>
      </c>
      <c r="BI521" t="e">
        <f t="shared" si="97"/>
        <v>#N/A</v>
      </c>
      <c r="BJ521" t="e">
        <f t="shared" si="98"/>
        <v>#N/A</v>
      </c>
    </row>
    <row r="522" spans="1:62"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88"/>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89"/>
        <v>#N/A</v>
      </c>
      <c r="O522" s="8" t="e">
        <f t="shared" si="90"/>
        <v>#N/A</v>
      </c>
      <c r="P522" s="8" t="e">
        <f t="shared" si="91"/>
        <v>#N/A</v>
      </c>
      <c r="Q522" s="6"/>
      <c r="R522" s="6"/>
      <c r="S522" s="6"/>
      <c r="T522" s="6"/>
      <c r="U522" s="8" t="e">
        <f t="shared" si="92"/>
        <v>#N/A</v>
      </c>
      <c r="V522" s="6" t="e">
        <f>VLOOKUP($A522&amp;$B522,'Cleaned Responses'!$1:$82,MATCH(V$1,'Cleaned Responses'!$1:$1,0),FALSE)</f>
        <v>#N/A</v>
      </c>
      <c r="W522" s="6" t="e">
        <f>VLOOKUP($A522&amp;$B522,'Cleaned Responses'!$1:$82,MATCH(W$1,'Cleaned Responses'!$1:$1,0),FALSE)</f>
        <v>#N/A</v>
      </c>
      <c r="X522" s="9" t="e">
        <f t="shared" si="93"/>
        <v>#N/A</v>
      </c>
      <c r="Y522" s="9" t="e">
        <f t="shared" si="94"/>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95"/>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96"/>
        <v>#N/A</v>
      </c>
      <c r="BI522" t="e">
        <f t="shared" si="97"/>
        <v>#N/A</v>
      </c>
      <c r="BJ522" t="e">
        <f t="shared" si="98"/>
        <v>#N/A</v>
      </c>
    </row>
    <row r="523" spans="1:62"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88"/>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89"/>
        <v>#N/A</v>
      </c>
      <c r="O523" s="8" t="e">
        <f t="shared" si="90"/>
        <v>#N/A</v>
      </c>
      <c r="P523" s="8" t="e">
        <f t="shared" si="91"/>
        <v>#N/A</v>
      </c>
      <c r="Q523" s="6"/>
      <c r="R523" s="6"/>
      <c r="S523" s="6"/>
      <c r="T523" s="6"/>
      <c r="U523" s="8" t="e">
        <f t="shared" si="92"/>
        <v>#N/A</v>
      </c>
      <c r="V523" s="6" t="e">
        <f>VLOOKUP($A523&amp;$B523,'Cleaned Responses'!$1:$82,MATCH(V$1,'Cleaned Responses'!$1:$1,0),FALSE)</f>
        <v>#N/A</v>
      </c>
      <c r="W523" s="6" t="e">
        <f>VLOOKUP($A523&amp;$B523,'Cleaned Responses'!$1:$82,MATCH(W$1,'Cleaned Responses'!$1:$1,0),FALSE)</f>
        <v>#N/A</v>
      </c>
      <c r="X523" s="9" t="e">
        <f t="shared" si="93"/>
        <v>#N/A</v>
      </c>
      <c r="Y523" s="9" t="e">
        <f t="shared" si="94"/>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95"/>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96"/>
        <v>#N/A</v>
      </c>
      <c r="BI523" t="e">
        <f t="shared" si="97"/>
        <v>#N/A</v>
      </c>
      <c r="BJ523" t="e">
        <f t="shared" si="98"/>
        <v>#N/A</v>
      </c>
    </row>
    <row r="524" spans="1:62"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88"/>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89"/>
        <v>#N/A</v>
      </c>
      <c r="O524" s="8" t="e">
        <f t="shared" si="90"/>
        <v>#N/A</v>
      </c>
      <c r="P524" s="8" t="e">
        <f t="shared" si="91"/>
        <v>#N/A</v>
      </c>
      <c r="Q524" s="6"/>
      <c r="R524" s="6"/>
      <c r="S524" s="6"/>
      <c r="T524" s="6"/>
      <c r="U524" s="8" t="e">
        <f t="shared" si="92"/>
        <v>#N/A</v>
      </c>
      <c r="V524" s="6" t="e">
        <f>VLOOKUP($A524&amp;$B524,'Cleaned Responses'!$1:$82,MATCH(V$1,'Cleaned Responses'!$1:$1,0),FALSE)</f>
        <v>#N/A</v>
      </c>
      <c r="W524" s="6" t="e">
        <f>VLOOKUP($A524&amp;$B524,'Cleaned Responses'!$1:$82,MATCH(W$1,'Cleaned Responses'!$1:$1,0),FALSE)</f>
        <v>#N/A</v>
      </c>
      <c r="X524" s="9" t="e">
        <f t="shared" si="93"/>
        <v>#N/A</v>
      </c>
      <c r="Y524" s="9" t="e">
        <f t="shared" si="94"/>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95"/>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96"/>
        <v>#N/A</v>
      </c>
      <c r="BI524" t="e">
        <f t="shared" si="97"/>
        <v>#N/A</v>
      </c>
      <c r="BJ524" t="e">
        <f t="shared" si="98"/>
        <v>#N/A</v>
      </c>
    </row>
    <row r="525" spans="1:62"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88"/>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89"/>
        <v>#N/A</v>
      </c>
      <c r="O525" s="8" t="e">
        <f t="shared" si="90"/>
        <v>#N/A</v>
      </c>
      <c r="P525" s="8" t="e">
        <f t="shared" si="91"/>
        <v>#N/A</v>
      </c>
      <c r="Q525" s="6"/>
      <c r="R525" s="6"/>
      <c r="S525" s="6"/>
      <c r="T525" s="6"/>
      <c r="U525" s="8" t="e">
        <f t="shared" si="92"/>
        <v>#N/A</v>
      </c>
      <c r="V525" s="6" t="e">
        <f>VLOOKUP($A525&amp;$B525,'Cleaned Responses'!$1:$82,MATCH(V$1,'Cleaned Responses'!$1:$1,0),FALSE)</f>
        <v>#N/A</v>
      </c>
      <c r="W525" s="6" t="e">
        <f>VLOOKUP($A525&amp;$B525,'Cleaned Responses'!$1:$82,MATCH(W$1,'Cleaned Responses'!$1:$1,0),FALSE)</f>
        <v>#N/A</v>
      </c>
      <c r="X525" s="9" t="e">
        <f t="shared" si="93"/>
        <v>#N/A</v>
      </c>
      <c r="Y525" s="9" t="e">
        <f t="shared" si="94"/>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95"/>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96"/>
        <v>#N/A</v>
      </c>
      <c r="BI525" t="e">
        <f t="shared" si="97"/>
        <v>#N/A</v>
      </c>
      <c r="BJ525" t="e">
        <f t="shared" si="98"/>
        <v>#N/A</v>
      </c>
    </row>
    <row r="526" spans="1:62"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88"/>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89"/>
        <v>#N/A</v>
      </c>
      <c r="O526" s="8" t="e">
        <f t="shared" si="90"/>
        <v>#N/A</v>
      </c>
      <c r="P526" s="8" t="e">
        <f t="shared" si="91"/>
        <v>#N/A</v>
      </c>
      <c r="Q526" s="6"/>
      <c r="R526" s="6"/>
      <c r="S526" s="6"/>
      <c r="T526" s="6"/>
      <c r="U526" s="8" t="e">
        <f t="shared" si="92"/>
        <v>#N/A</v>
      </c>
      <c r="V526" s="6" t="e">
        <f>VLOOKUP($A526&amp;$B526,'Cleaned Responses'!$1:$82,MATCH(V$1,'Cleaned Responses'!$1:$1,0),FALSE)</f>
        <v>#N/A</v>
      </c>
      <c r="W526" s="6" t="e">
        <f>VLOOKUP($A526&amp;$B526,'Cleaned Responses'!$1:$82,MATCH(W$1,'Cleaned Responses'!$1:$1,0),FALSE)</f>
        <v>#N/A</v>
      </c>
      <c r="X526" s="9" t="e">
        <f t="shared" si="93"/>
        <v>#N/A</v>
      </c>
      <c r="Y526" s="9" t="e">
        <f t="shared" si="94"/>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95"/>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96"/>
        <v>#N/A</v>
      </c>
      <c r="BI526" t="e">
        <f t="shared" si="97"/>
        <v>#N/A</v>
      </c>
      <c r="BJ526" t="e">
        <f t="shared" si="98"/>
        <v>#N/A</v>
      </c>
    </row>
    <row r="527" spans="1:62"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88"/>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89"/>
        <v>#N/A</v>
      </c>
      <c r="O527" s="8" t="e">
        <f t="shared" si="90"/>
        <v>#N/A</v>
      </c>
      <c r="P527" s="8" t="e">
        <f t="shared" si="91"/>
        <v>#N/A</v>
      </c>
      <c r="Q527" s="6"/>
      <c r="R527" s="6"/>
      <c r="S527" s="6"/>
      <c r="T527" s="6"/>
      <c r="U527" s="8" t="e">
        <f t="shared" si="92"/>
        <v>#N/A</v>
      </c>
      <c r="V527" s="6" t="e">
        <f>VLOOKUP($A527&amp;$B527,'Cleaned Responses'!$1:$82,MATCH(V$1,'Cleaned Responses'!$1:$1,0),FALSE)</f>
        <v>#N/A</v>
      </c>
      <c r="W527" s="6" t="e">
        <f>VLOOKUP($A527&amp;$B527,'Cleaned Responses'!$1:$82,MATCH(W$1,'Cleaned Responses'!$1:$1,0),FALSE)</f>
        <v>#N/A</v>
      </c>
      <c r="X527" s="9" t="e">
        <f t="shared" si="93"/>
        <v>#N/A</v>
      </c>
      <c r="Y527" s="9" t="e">
        <f t="shared" si="94"/>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95"/>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96"/>
        <v>#N/A</v>
      </c>
      <c r="BI527" t="e">
        <f t="shared" si="97"/>
        <v>#N/A</v>
      </c>
      <c r="BJ527" t="e">
        <f t="shared" si="98"/>
        <v>#N/A</v>
      </c>
    </row>
    <row r="528" spans="1:62"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88"/>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89"/>
        <v>#N/A</v>
      </c>
      <c r="O528" s="8" t="e">
        <f t="shared" si="90"/>
        <v>#N/A</v>
      </c>
      <c r="P528" s="8" t="e">
        <f t="shared" si="91"/>
        <v>#N/A</v>
      </c>
      <c r="Q528" s="6"/>
      <c r="R528" s="6"/>
      <c r="S528" s="6"/>
      <c r="T528" s="6"/>
      <c r="U528" s="8" t="e">
        <f t="shared" si="92"/>
        <v>#N/A</v>
      </c>
      <c r="V528" s="6" t="e">
        <f>VLOOKUP($A528&amp;$B528,'Cleaned Responses'!$1:$82,MATCH(V$1,'Cleaned Responses'!$1:$1,0),FALSE)</f>
        <v>#N/A</v>
      </c>
      <c r="W528" s="6" t="e">
        <f>VLOOKUP($A528&amp;$B528,'Cleaned Responses'!$1:$82,MATCH(W$1,'Cleaned Responses'!$1:$1,0),FALSE)</f>
        <v>#N/A</v>
      </c>
      <c r="X528" s="9" t="e">
        <f t="shared" si="93"/>
        <v>#N/A</v>
      </c>
      <c r="Y528" s="9" t="e">
        <f t="shared" si="94"/>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95"/>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96"/>
        <v>#N/A</v>
      </c>
      <c r="BI528" t="e">
        <f t="shared" si="97"/>
        <v>#N/A</v>
      </c>
      <c r="BJ528" t="e">
        <f t="shared" si="98"/>
        <v>#N/A</v>
      </c>
    </row>
    <row r="529" spans="1:62"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88"/>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89"/>
        <v>#N/A</v>
      </c>
      <c r="O529" s="8" t="e">
        <f t="shared" si="90"/>
        <v>#N/A</v>
      </c>
      <c r="P529" s="8" t="e">
        <f t="shared" si="91"/>
        <v>#N/A</v>
      </c>
      <c r="Q529" s="6"/>
      <c r="R529" s="6"/>
      <c r="S529" s="6"/>
      <c r="T529" s="6"/>
      <c r="U529" s="8" t="e">
        <f t="shared" si="92"/>
        <v>#N/A</v>
      </c>
      <c r="V529" s="6" t="e">
        <f>VLOOKUP($A529&amp;$B529,'Cleaned Responses'!$1:$82,MATCH(V$1,'Cleaned Responses'!$1:$1,0),FALSE)</f>
        <v>#N/A</v>
      </c>
      <c r="W529" s="6" t="e">
        <f>VLOOKUP($A529&amp;$B529,'Cleaned Responses'!$1:$82,MATCH(W$1,'Cleaned Responses'!$1:$1,0),FALSE)</f>
        <v>#N/A</v>
      </c>
      <c r="X529" s="9" t="e">
        <f t="shared" si="93"/>
        <v>#N/A</v>
      </c>
      <c r="Y529" s="9" t="e">
        <f t="shared" si="94"/>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95"/>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96"/>
        <v>#N/A</v>
      </c>
      <c r="BI529" t="e">
        <f t="shared" si="97"/>
        <v>#N/A</v>
      </c>
      <c r="BJ529" t="e">
        <f t="shared" si="98"/>
        <v>#N/A</v>
      </c>
    </row>
    <row r="530" spans="1:62"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88"/>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89"/>
        <v>#N/A</v>
      </c>
      <c r="O530" s="8" t="e">
        <f t="shared" si="90"/>
        <v>#N/A</v>
      </c>
      <c r="P530" s="8" t="e">
        <f t="shared" si="91"/>
        <v>#N/A</v>
      </c>
      <c r="Q530" s="6"/>
      <c r="R530" s="6"/>
      <c r="S530" s="6"/>
      <c r="T530" s="6"/>
      <c r="U530" s="8" t="e">
        <f t="shared" si="92"/>
        <v>#N/A</v>
      </c>
      <c r="V530" s="6" t="e">
        <f>VLOOKUP($A530&amp;$B530,'Cleaned Responses'!$1:$82,MATCH(V$1,'Cleaned Responses'!$1:$1,0),FALSE)</f>
        <v>#N/A</v>
      </c>
      <c r="W530" s="6" t="e">
        <f>VLOOKUP($A530&amp;$B530,'Cleaned Responses'!$1:$82,MATCH(W$1,'Cleaned Responses'!$1:$1,0),FALSE)</f>
        <v>#N/A</v>
      </c>
      <c r="X530" s="9" t="e">
        <f t="shared" si="93"/>
        <v>#N/A</v>
      </c>
      <c r="Y530" s="9" t="e">
        <f t="shared" si="94"/>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95"/>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96"/>
        <v>#N/A</v>
      </c>
      <c r="BI530" t="e">
        <f t="shared" si="97"/>
        <v>#N/A</v>
      </c>
      <c r="BJ530" t="e">
        <f t="shared" si="98"/>
        <v>#N/A</v>
      </c>
    </row>
    <row r="531" spans="1:62"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99">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00">V531/AE531</f>
        <v>#N/A</v>
      </c>
      <c r="O531" s="8" t="e">
        <f t="shared" ref="O531:O594" si="101">W531/AE531</f>
        <v>#N/A</v>
      </c>
      <c r="P531" s="8" t="e">
        <f t="shared" ref="P531:P594" si="102">Z531/AE531</f>
        <v>#N/A</v>
      </c>
      <c r="Q531" s="6"/>
      <c r="R531" s="6"/>
      <c r="S531" s="6"/>
      <c r="T531" s="6"/>
      <c r="U531" s="8" t="e">
        <f t="shared" ref="U531:U594" si="103">SUM(N531:T531)</f>
        <v>#N/A</v>
      </c>
      <c r="V531" s="6" t="e">
        <f>VLOOKUP($A531&amp;$B531,'Cleaned Responses'!$1:$82,MATCH(V$1,'Cleaned Responses'!$1:$1,0),FALSE)</f>
        <v>#N/A</v>
      </c>
      <c r="W531" s="6" t="e">
        <f>VLOOKUP($A531&amp;$B531,'Cleaned Responses'!$1:$82,MATCH(W$1,'Cleaned Responses'!$1:$1,0),FALSE)</f>
        <v>#N/A</v>
      </c>
      <c r="X531" s="9" t="e">
        <f t="shared" ref="X531:X594" si="104">W531-Y531</f>
        <v>#N/A</v>
      </c>
      <c r="Y531" s="9" t="e">
        <f t="shared" ref="Y531:Y594" si="105">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106">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96"/>
        <v>#N/A</v>
      </c>
      <c r="BI531" t="e">
        <f t="shared" si="97"/>
        <v>#N/A</v>
      </c>
      <c r="BJ531" t="e">
        <f t="shared" si="98"/>
        <v>#N/A</v>
      </c>
    </row>
    <row r="532" spans="1:62"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99"/>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00"/>
        <v>#N/A</v>
      </c>
      <c r="O532" s="8" t="e">
        <f t="shared" si="101"/>
        <v>#N/A</v>
      </c>
      <c r="P532" s="8" t="e">
        <f t="shared" si="102"/>
        <v>#N/A</v>
      </c>
      <c r="Q532" s="6"/>
      <c r="R532" s="6"/>
      <c r="S532" s="6"/>
      <c r="T532" s="6"/>
      <c r="U532" s="8" t="e">
        <f t="shared" si="103"/>
        <v>#N/A</v>
      </c>
      <c r="V532" s="6" t="e">
        <f>VLOOKUP($A532&amp;$B532,'Cleaned Responses'!$1:$82,MATCH(V$1,'Cleaned Responses'!$1:$1,0),FALSE)</f>
        <v>#N/A</v>
      </c>
      <c r="W532" s="6" t="e">
        <f>VLOOKUP($A532&amp;$B532,'Cleaned Responses'!$1:$82,MATCH(W$1,'Cleaned Responses'!$1:$1,0),FALSE)</f>
        <v>#N/A</v>
      </c>
      <c r="X532" s="9" t="e">
        <f t="shared" si="104"/>
        <v>#N/A</v>
      </c>
      <c r="Y532" s="9" t="e">
        <f t="shared" si="105"/>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106"/>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96"/>
        <v>#N/A</v>
      </c>
      <c r="BI532" t="e">
        <f t="shared" si="97"/>
        <v>#N/A</v>
      </c>
      <c r="BJ532" t="e">
        <f t="shared" si="98"/>
        <v>#N/A</v>
      </c>
    </row>
    <row r="533" spans="1:62"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99"/>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00"/>
        <v>#N/A</v>
      </c>
      <c r="O533" s="8" t="e">
        <f t="shared" si="101"/>
        <v>#N/A</v>
      </c>
      <c r="P533" s="8" t="e">
        <f t="shared" si="102"/>
        <v>#N/A</v>
      </c>
      <c r="Q533" s="6"/>
      <c r="R533" s="6"/>
      <c r="S533" s="6"/>
      <c r="T533" s="6"/>
      <c r="U533" s="8" t="e">
        <f t="shared" si="103"/>
        <v>#N/A</v>
      </c>
      <c r="V533" s="6" t="e">
        <f>VLOOKUP($A533&amp;$B533,'Cleaned Responses'!$1:$82,MATCH(V$1,'Cleaned Responses'!$1:$1,0),FALSE)</f>
        <v>#N/A</v>
      </c>
      <c r="W533" s="6" t="e">
        <f>VLOOKUP($A533&amp;$B533,'Cleaned Responses'!$1:$82,MATCH(W$1,'Cleaned Responses'!$1:$1,0),FALSE)</f>
        <v>#N/A</v>
      </c>
      <c r="X533" s="9" t="e">
        <f t="shared" si="104"/>
        <v>#N/A</v>
      </c>
      <c r="Y533" s="9" t="e">
        <f t="shared" si="105"/>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106"/>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96"/>
        <v>#N/A</v>
      </c>
      <c r="BI533" t="e">
        <f t="shared" si="97"/>
        <v>#N/A</v>
      </c>
      <c r="BJ533" t="e">
        <f t="shared" si="98"/>
        <v>#N/A</v>
      </c>
    </row>
    <row r="534" spans="1:62"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99"/>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00"/>
        <v>#N/A</v>
      </c>
      <c r="O534" s="8" t="e">
        <f t="shared" si="101"/>
        <v>#N/A</v>
      </c>
      <c r="P534" s="8" t="e">
        <f t="shared" si="102"/>
        <v>#N/A</v>
      </c>
      <c r="Q534" s="6"/>
      <c r="R534" s="6"/>
      <c r="S534" s="6"/>
      <c r="T534" s="6"/>
      <c r="U534" s="8" t="e">
        <f t="shared" si="103"/>
        <v>#N/A</v>
      </c>
      <c r="V534" s="6" t="e">
        <f>VLOOKUP($A534&amp;$B534,'Cleaned Responses'!$1:$82,MATCH(V$1,'Cleaned Responses'!$1:$1,0),FALSE)</f>
        <v>#N/A</v>
      </c>
      <c r="W534" s="6" t="e">
        <f>VLOOKUP($A534&amp;$B534,'Cleaned Responses'!$1:$82,MATCH(W$1,'Cleaned Responses'!$1:$1,0),FALSE)</f>
        <v>#N/A</v>
      </c>
      <c r="X534" s="9" t="e">
        <f t="shared" si="104"/>
        <v>#N/A</v>
      </c>
      <c r="Y534" s="9" t="e">
        <f t="shared" si="105"/>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106"/>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96"/>
        <v>#N/A</v>
      </c>
      <c r="BI534" t="e">
        <f t="shared" si="97"/>
        <v>#N/A</v>
      </c>
      <c r="BJ534" t="e">
        <f t="shared" si="98"/>
        <v>#N/A</v>
      </c>
    </row>
    <row r="535" spans="1:62"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99"/>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00"/>
        <v>#N/A</v>
      </c>
      <c r="O535" s="8" t="e">
        <f t="shared" si="101"/>
        <v>#N/A</v>
      </c>
      <c r="P535" s="8" t="e">
        <f t="shared" si="102"/>
        <v>#N/A</v>
      </c>
      <c r="Q535" s="6"/>
      <c r="R535" s="6"/>
      <c r="S535" s="6"/>
      <c r="T535" s="6"/>
      <c r="U535" s="8" t="e">
        <f t="shared" si="103"/>
        <v>#N/A</v>
      </c>
      <c r="V535" s="6" t="e">
        <f>VLOOKUP($A535&amp;$B535,'Cleaned Responses'!$1:$82,MATCH(V$1,'Cleaned Responses'!$1:$1,0),FALSE)</f>
        <v>#N/A</v>
      </c>
      <c r="W535" s="6" t="e">
        <f>VLOOKUP($A535&amp;$B535,'Cleaned Responses'!$1:$82,MATCH(W$1,'Cleaned Responses'!$1:$1,0),FALSE)</f>
        <v>#N/A</v>
      </c>
      <c r="X535" s="9" t="e">
        <f t="shared" si="104"/>
        <v>#N/A</v>
      </c>
      <c r="Y535" s="9" t="e">
        <f t="shared" si="105"/>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106"/>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96"/>
        <v>#N/A</v>
      </c>
      <c r="BI535" t="e">
        <f t="shared" si="97"/>
        <v>#N/A</v>
      </c>
      <c r="BJ535" t="e">
        <f t="shared" si="98"/>
        <v>#N/A</v>
      </c>
    </row>
    <row r="536" spans="1:62"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99"/>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00"/>
        <v>#N/A</v>
      </c>
      <c r="O536" s="8" t="e">
        <f t="shared" si="101"/>
        <v>#N/A</v>
      </c>
      <c r="P536" s="8" t="e">
        <f t="shared" si="102"/>
        <v>#N/A</v>
      </c>
      <c r="Q536" s="6"/>
      <c r="R536" s="6"/>
      <c r="S536" s="6"/>
      <c r="T536" s="6"/>
      <c r="U536" s="8" t="e">
        <f t="shared" si="103"/>
        <v>#N/A</v>
      </c>
      <c r="V536" s="6" t="e">
        <f>VLOOKUP($A536&amp;$B536,'Cleaned Responses'!$1:$82,MATCH(V$1,'Cleaned Responses'!$1:$1,0),FALSE)</f>
        <v>#N/A</v>
      </c>
      <c r="W536" s="6" t="e">
        <f>VLOOKUP($A536&amp;$B536,'Cleaned Responses'!$1:$82,MATCH(W$1,'Cleaned Responses'!$1:$1,0),FALSE)</f>
        <v>#N/A</v>
      </c>
      <c r="X536" s="9" t="e">
        <f t="shared" si="104"/>
        <v>#N/A</v>
      </c>
      <c r="Y536" s="9" t="e">
        <f t="shared" si="105"/>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106"/>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96"/>
        <v>#N/A</v>
      </c>
      <c r="BI536" t="e">
        <f t="shared" si="97"/>
        <v>#N/A</v>
      </c>
      <c r="BJ536" t="e">
        <f t="shared" si="98"/>
        <v>#N/A</v>
      </c>
    </row>
    <row r="537" spans="1:62"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99"/>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00"/>
        <v>#N/A</v>
      </c>
      <c r="O537" s="8" t="e">
        <f t="shared" si="101"/>
        <v>#N/A</v>
      </c>
      <c r="P537" s="8" t="e">
        <f t="shared" si="102"/>
        <v>#N/A</v>
      </c>
      <c r="Q537" s="6"/>
      <c r="R537" s="6"/>
      <c r="S537" s="6"/>
      <c r="T537" s="6"/>
      <c r="U537" s="8" t="e">
        <f t="shared" si="103"/>
        <v>#N/A</v>
      </c>
      <c r="V537" s="6" t="e">
        <f>VLOOKUP($A537&amp;$B537,'Cleaned Responses'!$1:$82,MATCH(V$1,'Cleaned Responses'!$1:$1,0),FALSE)</f>
        <v>#N/A</v>
      </c>
      <c r="W537" s="6" t="e">
        <f>VLOOKUP($A537&amp;$B537,'Cleaned Responses'!$1:$82,MATCH(W$1,'Cleaned Responses'!$1:$1,0),FALSE)</f>
        <v>#N/A</v>
      </c>
      <c r="X537" s="9" t="e">
        <f t="shared" si="104"/>
        <v>#N/A</v>
      </c>
      <c r="Y537" s="9" t="e">
        <f t="shared" si="105"/>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106"/>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96"/>
        <v>#N/A</v>
      </c>
      <c r="BI537" t="e">
        <f t="shared" si="97"/>
        <v>#N/A</v>
      </c>
      <c r="BJ537" t="e">
        <f t="shared" si="98"/>
        <v>#N/A</v>
      </c>
    </row>
    <row r="538" spans="1:62"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99"/>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00"/>
        <v>#N/A</v>
      </c>
      <c r="O538" s="8" t="e">
        <f t="shared" si="101"/>
        <v>#N/A</v>
      </c>
      <c r="P538" s="8" t="e">
        <f t="shared" si="102"/>
        <v>#N/A</v>
      </c>
      <c r="Q538" s="6"/>
      <c r="R538" s="6"/>
      <c r="S538" s="6"/>
      <c r="T538" s="6"/>
      <c r="U538" s="8" t="e">
        <f t="shared" si="103"/>
        <v>#N/A</v>
      </c>
      <c r="V538" s="6" t="e">
        <f>VLOOKUP($A538&amp;$B538,'Cleaned Responses'!$1:$82,MATCH(V$1,'Cleaned Responses'!$1:$1,0),FALSE)</f>
        <v>#N/A</v>
      </c>
      <c r="W538" s="6" t="e">
        <f>VLOOKUP($A538&amp;$B538,'Cleaned Responses'!$1:$82,MATCH(W$1,'Cleaned Responses'!$1:$1,0),FALSE)</f>
        <v>#N/A</v>
      </c>
      <c r="X538" s="9" t="e">
        <f t="shared" si="104"/>
        <v>#N/A</v>
      </c>
      <c r="Y538" s="9" t="e">
        <f t="shared" si="105"/>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106"/>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96"/>
        <v>#N/A</v>
      </c>
      <c r="BI538" t="e">
        <f t="shared" si="97"/>
        <v>#N/A</v>
      </c>
      <c r="BJ538" t="e">
        <f t="shared" si="98"/>
        <v>#N/A</v>
      </c>
    </row>
    <row r="539" spans="1:62"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99"/>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00"/>
        <v>#N/A</v>
      </c>
      <c r="O539" s="8" t="e">
        <f t="shared" si="101"/>
        <v>#N/A</v>
      </c>
      <c r="P539" s="8" t="e">
        <f t="shared" si="102"/>
        <v>#N/A</v>
      </c>
      <c r="Q539" s="6"/>
      <c r="R539" s="6"/>
      <c r="S539" s="6"/>
      <c r="T539" s="6"/>
      <c r="U539" s="8" t="e">
        <f t="shared" si="103"/>
        <v>#N/A</v>
      </c>
      <c r="V539" s="6" t="e">
        <f>VLOOKUP($A539&amp;$B539,'Cleaned Responses'!$1:$82,MATCH(V$1,'Cleaned Responses'!$1:$1,0),FALSE)</f>
        <v>#N/A</v>
      </c>
      <c r="W539" s="6" t="e">
        <f>VLOOKUP($A539&amp;$B539,'Cleaned Responses'!$1:$82,MATCH(W$1,'Cleaned Responses'!$1:$1,0),FALSE)</f>
        <v>#N/A</v>
      </c>
      <c r="X539" s="9" t="e">
        <f t="shared" si="104"/>
        <v>#N/A</v>
      </c>
      <c r="Y539" s="9" t="e">
        <f t="shared" si="105"/>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106"/>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96"/>
        <v>#N/A</v>
      </c>
      <c r="BI539" t="e">
        <f t="shared" si="97"/>
        <v>#N/A</v>
      </c>
      <c r="BJ539" t="e">
        <f t="shared" si="98"/>
        <v>#N/A</v>
      </c>
    </row>
    <row r="540" spans="1:62"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99"/>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00"/>
        <v>#N/A</v>
      </c>
      <c r="O540" s="8" t="e">
        <f t="shared" si="101"/>
        <v>#N/A</v>
      </c>
      <c r="P540" s="8" t="e">
        <f t="shared" si="102"/>
        <v>#N/A</v>
      </c>
      <c r="Q540" s="6"/>
      <c r="R540" s="6"/>
      <c r="S540" s="6"/>
      <c r="T540" s="6"/>
      <c r="U540" s="8" t="e">
        <f t="shared" si="103"/>
        <v>#N/A</v>
      </c>
      <c r="V540" s="6" t="e">
        <f>VLOOKUP($A540&amp;$B540,'Cleaned Responses'!$1:$82,MATCH(V$1,'Cleaned Responses'!$1:$1,0),FALSE)</f>
        <v>#N/A</v>
      </c>
      <c r="W540" s="6" t="e">
        <f>VLOOKUP($A540&amp;$B540,'Cleaned Responses'!$1:$82,MATCH(W$1,'Cleaned Responses'!$1:$1,0),FALSE)</f>
        <v>#N/A</v>
      </c>
      <c r="X540" s="9" t="e">
        <f t="shared" si="104"/>
        <v>#N/A</v>
      </c>
      <c r="Y540" s="9" t="e">
        <f t="shared" si="105"/>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106"/>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96"/>
        <v>#N/A</v>
      </c>
      <c r="BI540" t="e">
        <f t="shared" si="97"/>
        <v>#N/A</v>
      </c>
      <c r="BJ540" t="e">
        <f t="shared" si="98"/>
        <v>#N/A</v>
      </c>
    </row>
    <row r="541" spans="1:62"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99"/>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00"/>
        <v>#N/A</v>
      </c>
      <c r="O541" s="8" t="e">
        <f t="shared" si="101"/>
        <v>#N/A</v>
      </c>
      <c r="P541" s="8" t="e">
        <f t="shared" si="102"/>
        <v>#N/A</v>
      </c>
      <c r="Q541" s="6"/>
      <c r="R541" s="6"/>
      <c r="S541" s="6"/>
      <c r="T541" s="6"/>
      <c r="U541" s="8" t="e">
        <f t="shared" si="103"/>
        <v>#N/A</v>
      </c>
      <c r="V541" s="6" t="e">
        <f>VLOOKUP($A541&amp;$B541,'Cleaned Responses'!$1:$82,MATCH(V$1,'Cleaned Responses'!$1:$1,0),FALSE)</f>
        <v>#N/A</v>
      </c>
      <c r="W541" s="6" t="e">
        <f>VLOOKUP($A541&amp;$B541,'Cleaned Responses'!$1:$82,MATCH(W$1,'Cleaned Responses'!$1:$1,0),FALSE)</f>
        <v>#N/A</v>
      </c>
      <c r="X541" s="9" t="e">
        <f t="shared" si="104"/>
        <v>#N/A</v>
      </c>
      <c r="Y541" s="9" t="e">
        <f t="shared" si="105"/>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106"/>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96"/>
        <v>#N/A</v>
      </c>
      <c r="BI541" t="e">
        <f t="shared" si="97"/>
        <v>#N/A</v>
      </c>
      <c r="BJ541" t="e">
        <f t="shared" si="98"/>
        <v>#N/A</v>
      </c>
    </row>
    <row r="542" spans="1:62"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99"/>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00"/>
        <v>#N/A</v>
      </c>
      <c r="O542" s="8" t="e">
        <f t="shared" si="101"/>
        <v>#N/A</v>
      </c>
      <c r="P542" s="8" t="e">
        <f t="shared" si="102"/>
        <v>#N/A</v>
      </c>
      <c r="Q542" s="6"/>
      <c r="R542" s="6"/>
      <c r="S542" s="6"/>
      <c r="T542" s="6"/>
      <c r="U542" s="8" t="e">
        <f t="shared" si="103"/>
        <v>#N/A</v>
      </c>
      <c r="V542" s="6" t="e">
        <f>VLOOKUP($A542&amp;$B542,'Cleaned Responses'!$1:$82,MATCH(V$1,'Cleaned Responses'!$1:$1,0),FALSE)</f>
        <v>#N/A</v>
      </c>
      <c r="W542" s="6" t="e">
        <f>VLOOKUP($A542&amp;$B542,'Cleaned Responses'!$1:$82,MATCH(W$1,'Cleaned Responses'!$1:$1,0),FALSE)</f>
        <v>#N/A</v>
      </c>
      <c r="X542" s="9" t="e">
        <f t="shared" si="104"/>
        <v>#N/A</v>
      </c>
      <c r="Y542" s="9" t="e">
        <f t="shared" si="105"/>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106"/>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96"/>
        <v>#N/A</v>
      </c>
      <c r="BI542" t="e">
        <f t="shared" si="97"/>
        <v>#N/A</v>
      </c>
      <c r="BJ542" t="e">
        <f t="shared" si="98"/>
        <v>#N/A</v>
      </c>
    </row>
    <row r="543" spans="1:62"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99"/>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00"/>
        <v>#N/A</v>
      </c>
      <c r="O543" s="8" t="e">
        <f t="shared" si="101"/>
        <v>#N/A</v>
      </c>
      <c r="P543" s="8" t="e">
        <f t="shared" si="102"/>
        <v>#N/A</v>
      </c>
      <c r="Q543" s="6"/>
      <c r="R543" s="6"/>
      <c r="S543" s="6"/>
      <c r="T543" s="6"/>
      <c r="U543" s="8" t="e">
        <f t="shared" si="103"/>
        <v>#N/A</v>
      </c>
      <c r="V543" s="6" t="e">
        <f>VLOOKUP($A543&amp;$B543,'Cleaned Responses'!$1:$82,MATCH(V$1,'Cleaned Responses'!$1:$1,0),FALSE)</f>
        <v>#N/A</v>
      </c>
      <c r="W543" s="6" t="e">
        <f>VLOOKUP($A543&amp;$B543,'Cleaned Responses'!$1:$82,MATCH(W$1,'Cleaned Responses'!$1:$1,0),FALSE)</f>
        <v>#N/A</v>
      </c>
      <c r="X543" s="9" t="e">
        <f t="shared" si="104"/>
        <v>#N/A</v>
      </c>
      <c r="Y543" s="9" t="e">
        <f t="shared" si="105"/>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106"/>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96"/>
        <v>#N/A</v>
      </c>
      <c r="BI543" t="e">
        <f t="shared" si="97"/>
        <v>#N/A</v>
      </c>
      <c r="BJ543" t="e">
        <f t="shared" si="98"/>
        <v>#N/A</v>
      </c>
    </row>
    <row r="544" spans="1:62"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99"/>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00"/>
        <v>#N/A</v>
      </c>
      <c r="O544" s="8" t="e">
        <f t="shared" si="101"/>
        <v>#N/A</v>
      </c>
      <c r="P544" s="8" t="e">
        <f t="shared" si="102"/>
        <v>#N/A</v>
      </c>
      <c r="Q544" s="6"/>
      <c r="R544" s="6"/>
      <c r="S544" s="6"/>
      <c r="T544" s="6"/>
      <c r="U544" s="8" t="e">
        <f t="shared" si="103"/>
        <v>#N/A</v>
      </c>
      <c r="V544" s="6" t="e">
        <f>VLOOKUP($A544&amp;$B544,'Cleaned Responses'!$1:$82,MATCH(V$1,'Cleaned Responses'!$1:$1,0),FALSE)</f>
        <v>#N/A</v>
      </c>
      <c r="W544" s="6" t="e">
        <f>VLOOKUP($A544&amp;$B544,'Cleaned Responses'!$1:$82,MATCH(W$1,'Cleaned Responses'!$1:$1,0),FALSE)</f>
        <v>#N/A</v>
      </c>
      <c r="X544" s="9" t="e">
        <f t="shared" si="104"/>
        <v>#N/A</v>
      </c>
      <c r="Y544" s="9" t="e">
        <f t="shared" si="105"/>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106"/>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96"/>
        <v>#N/A</v>
      </c>
      <c r="BI544" t="e">
        <f t="shared" si="97"/>
        <v>#N/A</v>
      </c>
      <c r="BJ544" t="e">
        <f t="shared" si="98"/>
        <v>#N/A</v>
      </c>
    </row>
    <row r="545" spans="1:62"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99"/>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00"/>
        <v>#N/A</v>
      </c>
      <c r="O545" s="8" t="e">
        <f t="shared" si="101"/>
        <v>#N/A</v>
      </c>
      <c r="P545" s="8" t="e">
        <f t="shared" si="102"/>
        <v>#N/A</v>
      </c>
      <c r="Q545" s="6"/>
      <c r="R545" s="6"/>
      <c r="S545" s="6"/>
      <c r="T545" s="6"/>
      <c r="U545" s="8" t="e">
        <f t="shared" si="103"/>
        <v>#N/A</v>
      </c>
      <c r="V545" s="6" t="e">
        <f>VLOOKUP($A545&amp;$B545,'Cleaned Responses'!$1:$82,MATCH(V$1,'Cleaned Responses'!$1:$1,0),FALSE)</f>
        <v>#N/A</v>
      </c>
      <c r="W545" s="6" t="e">
        <f>VLOOKUP($A545&amp;$B545,'Cleaned Responses'!$1:$82,MATCH(W$1,'Cleaned Responses'!$1:$1,0),FALSE)</f>
        <v>#N/A</v>
      </c>
      <c r="X545" s="9" t="e">
        <f t="shared" si="104"/>
        <v>#N/A</v>
      </c>
      <c r="Y545" s="9" t="e">
        <f t="shared" si="105"/>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106"/>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96"/>
        <v>#N/A</v>
      </c>
      <c r="BI545" t="e">
        <f t="shared" si="97"/>
        <v>#N/A</v>
      </c>
      <c r="BJ545" t="e">
        <f t="shared" si="98"/>
        <v>#N/A</v>
      </c>
    </row>
    <row r="546" spans="1:62"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99"/>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00"/>
        <v>#N/A</v>
      </c>
      <c r="O546" s="8" t="e">
        <f t="shared" si="101"/>
        <v>#N/A</v>
      </c>
      <c r="P546" s="8" t="e">
        <f t="shared" si="102"/>
        <v>#N/A</v>
      </c>
      <c r="Q546" s="6"/>
      <c r="R546" s="6"/>
      <c r="S546" s="6"/>
      <c r="T546" s="6"/>
      <c r="U546" s="8" t="e">
        <f t="shared" si="103"/>
        <v>#N/A</v>
      </c>
      <c r="V546" s="6" t="e">
        <f>VLOOKUP($A546&amp;$B546,'Cleaned Responses'!$1:$82,MATCH(V$1,'Cleaned Responses'!$1:$1,0),FALSE)</f>
        <v>#N/A</v>
      </c>
      <c r="W546" s="6" t="e">
        <f>VLOOKUP($A546&amp;$B546,'Cleaned Responses'!$1:$82,MATCH(W$1,'Cleaned Responses'!$1:$1,0),FALSE)</f>
        <v>#N/A</v>
      </c>
      <c r="X546" s="9" t="e">
        <f t="shared" si="104"/>
        <v>#N/A</v>
      </c>
      <c r="Y546" s="9" t="e">
        <f t="shared" si="105"/>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106"/>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96"/>
        <v>#N/A</v>
      </c>
      <c r="BI546" t="e">
        <f t="shared" si="97"/>
        <v>#N/A</v>
      </c>
      <c r="BJ546" t="e">
        <f t="shared" si="98"/>
        <v>#N/A</v>
      </c>
    </row>
    <row r="547" spans="1:62"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99"/>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00"/>
        <v>#N/A</v>
      </c>
      <c r="O547" s="8" t="e">
        <f t="shared" si="101"/>
        <v>#N/A</v>
      </c>
      <c r="P547" s="8" t="e">
        <f t="shared" si="102"/>
        <v>#N/A</v>
      </c>
      <c r="Q547" s="6"/>
      <c r="R547" s="6"/>
      <c r="S547" s="6"/>
      <c r="T547" s="6"/>
      <c r="U547" s="8" t="e">
        <f t="shared" si="103"/>
        <v>#N/A</v>
      </c>
      <c r="V547" s="6" t="e">
        <f>VLOOKUP($A547&amp;$B547,'Cleaned Responses'!$1:$82,MATCH(V$1,'Cleaned Responses'!$1:$1,0),FALSE)</f>
        <v>#N/A</v>
      </c>
      <c r="W547" s="6" t="e">
        <f>VLOOKUP($A547&amp;$B547,'Cleaned Responses'!$1:$82,MATCH(W$1,'Cleaned Responses'!$1:$1,0),FALSE)</f>
        <v>#N/A</v>
      </c>
      <c r="X547" s="9" t="e">
        <f t="shared" si="104"/>
        <v>#N/A</v>
      </c>
      <c r="Y547" s="9" t="e">
        <f t="shared" si="105"/>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106"/>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96"/>
        <v>#N/A</v>
      </c>
      <c r="BI547" t="e">
        <f t="shared" si="97"/>
        <v>#N/A</v>
      </c>
      <c r="BJ547" t="e">
        <f t="shared" si="98"/>
        <v>#N/A</v>
      </c>
    </row>
    <row r="548" spans="1:62"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99"/>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00"/>
        <v>#N/A</v>
      </c>
      <c r="O548" s="8" t="e">
        <f t="shared" si="101"/>
        <v>#N/A</v>
      </c>
      <c r="P548" s="8" t="e">
        <f t="shared" si="102"/>
        <v>#N/A</v>
      </c>
      <c r="Q548" s="6"/>
      <c r="R548" s="6"/>
      <c r="S548" s="6"/>
      <c r="T548" s="6"/>
      <c r="U548" s="8" t="e">
        <f t="shared" si="103"/>
        <v>#N/A</v>
      </c>
      <c r="V548" s="6" t="e">
        <f>VLOOKUP($A548&amp;$B548,'Cleaned Responses'!$1:$82,MATCH(V$1,'Cleaned Responses'!$1:$1,0),FALSE)</f>
        <v>#N/A</v>
      </c>
      <c r="W548" s="6" t="e">
        <f>VLOOKUP($A548&amp;$B548,'Cleaned Responses'!$1:$82,MATCH(W$1,'Cleaned Responses'!$1:$1,0),FALSE)</f>
        <v>#N/A</v>
      </c>
      <c r="X548" s="9" t="e">
        <f t="shared" si="104"/>
        <v>#N/A</v>
      </c>
      <c r="Y548" s="9" t="e">
        <f t="shared" si="105"/>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106"/>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96"/>
        <v>#N/A</v>
      </c>
      <c r="BI548" t="e">
        <f t="shared" si="97"/>
        <v>#N/A</v>
      </c>
      <c r="BJ548" t="e">
        <f t="shared" si="98"/>
        <v>#N/A</v>
      </c>
    </row>
    <row r="549" spans="1:62"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99"/>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00"/>
        <v>#N/A</v>
      </c>
      <c r="O549" s="8" t="e">
        <f t="shared" si="101"/>
        <v>#N/A</v>
      </c>
      <c r="P549" s="8" t="e">
        <f t="shared" si="102"/>
        <v>#N/A</v>
      </c>
      <c r="Q549" s="6"/>
      <c r="R549" s="6"/>
      <c r="S549" s="6"/>
      <c r="T549" s="6"/>
      <c r="U549" s="8" t="e">
        <f t="shared" si="103"/>
        <v>#N/A</v>
      </c>
      <c r="V549" s="6" t="e">
        <f>VLOOKUP($A549&amp;$B549,'Cleaned Responses'!$1:$82,MATCH(V$1,'Cleaned Responses'!$1:$1,0),FALSE)</f>
        <v>#N/A</v>
      </c>
      <c r="W549" s="6" t="e">
        <f>VLOOKUP($A549&amp;$B549,'Cleaned Responses'!$1:$82,MATCH(W$1,'Cleaned Responses'!$1:$1,0),FALSE)</f>
        <v>#N/A</v>
      </c>
      <c r="X549" s="9" t="e">
        <f t="shared" si="104"/>
        <v>#N/A</v>
      </c>
      <c r="Y549" s="9" t="e">
        <f t="shared" si="105"/>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106"/>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96"/>
        <v>#N/A</v>
      </c>
      <c r="BI549" t="e">
        <f t="shared" si="97"/>
        <v>#N/A</v>
      </c>
      <c r="BJ549" t="e">
        <f t="shared" si="98"/>
        <v>#N/A</v>
      </c>
    </row>
    <row r="550" spans="1:62"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99"/>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00"/>
        <v>#N/A</v>
      </c>
      <c r="O550" s="8" t="e">
        <f t="shared" si="101"/>
        <v>#N/A</v>
      </c>
      <c r="P550" s="8" t="e">
        <f t="shared" si="102"/>
        <v>#N/A</v>
      </c>
      <c r="Q550" s="6"/>
      <c r="R550" s="6"/>
      <c r="S550" s="6"/>
      <c r="T550" s="6"/>
      <c r="U550" s="8" t="e">
        <f t="shared" si="103"/>
        <v>#N/A</v>
      </c>
      <c r="V550" s="6" t="e">
        <f>VLOOKUP($A550&amp;$B550,'Cleaned Responses'!$1:$82,MATCH(V$1,'Cleaned Responses'!$1:$1,0),FALSE)</f>
        <v>#N/A</v>
      </c>
      <c r="W550" s="6" t="e">
        <f>VLOOKUP($A550&amp;$B550,'Cleaned Responses'!$1:$82,MATCH(W$1,'Cleaned Responses'!$1:$1,0),FALSE)</f>
        <v>#N/A</v>
      </c>
      <c r="X550" s="9" t="e">
        <f t="shared" si="104"/>
        <v>#N/A</v>
      </c>
      <c r="Y550" s="9" t="e">
        <f t="shared" si="105"/>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106"/>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96"/>
        <v>#N/A</v>
      </c>
      <c r="BI550" t="e">
        <f t="shared" si="97"/>
        <v>#N/A</v>
      </c>
      <c r="BJ550" t="e">
        <f t="shared" si="98"/>
        <v>#N/A</v>
      </c>
    </row>
    <row r="551" spans="1:62"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99"/>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00"/>
        <v>#N/A</v>
      </c>
      <c r="O551" s="8" t="e">
        <f t="shared" si="101"/>
        <v>#N/A</v>
      </c>
      <c r="P551" s="8" t="e">
        <f t="shared" si="102"/>
        <v>#N/A</v>
      </c>
      <c r="Q551" s="6"/>
      <c r="R551" s="6"/>
      <c r="S551" s="6"/>
      <c r="T551" s="6"/>
      <c r="U551" s="8" t="e">
        <f t="shared" si="103"/>
        <v>#N/A</v>
      </c>
      <c r="V551" s="6" t="e">
        <f>VLOOKUP($A551&amp;$B551,'Cleaned Responses'!$1:$82,MATCH(V$1,'Cleaned Responses'!$1:$1,0),FALSE)</f>
        <v>#N/A</v>
      </c>
      <c r="W551" s="6" t="e">
        <f>VLOOKUP($A551&amp;$B551,'Cleaned Responses'!$1:$82,MATCH(W$1,'Cleaned Responses'!$1:$1,0),FALSE)</f>
        <v>#N/A</v>
      </c>
      <c r="X551" s="9" t="e">
        <f t="shared" si="104"/>
        <v>#N/A</v>
      </c>
      <c r="Y551" s="9" t="e">
        <f t="shared" si="105"/>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106"/>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96"/>
        <v>#N/A</v>
      </c>
      <c r="BI551" t="e">
        <f t="shared" si="97"/>
        <v>#N/A</v>
      </c>
      <c r="BJ551" t="e">
        <f t="shared" si="98"/>
        <v>#N/A</v>
      </c>
    </row>
    <row r="552" spans="1:62"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99"/>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00"/>
        <v>#N/A</v>
      </c>
      <c r="O552" s="8" t="e">
        <f t="shared" si="101"/>
        <v>#N/A</v>
      </c>
      <c r="P552" s="8" t="e">
        <f t="shared" si="102"/>
        <v>#N/A</v>
      </c>
      <c r="Q552" s="6"/>
      <c r="R552" s="6"/>
      <c r="S552" s="6"/>
      <c r="T552" s="6"/>
      <c r="U552" s="8" t="e">
        <f t="shared" si="103"/>
        <v>#N/A</v>
      </c>
      <c r="V552" s="6" t="e">
        <f>VLOOKUP($A552&amp;$B552,'Cleaned Responses'!$1:$82,MATCH(V$1,'Cleaned Responses'!$1:$1,0),FALSE)</f>
        <v>#N/A</v>
      </c>
      <c r="W552" s="6" t="e">
        <f>VLOOKUP($A552&amp;$B552,'Cleaned Responses'!$1:$82,MATCH(W$1,'Cleaned Responses'!$1:$1,0),FALSE)</f>
        <v>#N/A</v>
      </c>
      <c r="X552" s="9" t="e">
        <f t="shared" si="104"/>
        <v>#N/A</v>
      </c>
      <c r="Y552" s="9" t="e">
        <f t="shared" si="105"/>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106"/>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96"/>
        <v>#N/A</v>
      </c>
      <c r="BI552" t="e">
        <f t="shared" si="97"/>
        <v>#N/A</v>
      </c>
      <c r="BJ552" t="e">
        <f t="shared" si="98"/>
        <v>#N/A</v>
      </c>
    </row>
    <row r="553" spans="1:62"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99"/>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00"/>
        <v>#N/A</v>
      </c>
      <c r="O553" s="8" t="e">
        <f t="shared" si="101"/>
        <v>#N/A</v>
      </c>
      <c r="P553" s="8" t="e">
        <f t="shared" si="102"/>
        <v>#N/A</v>
      </c>
      <c r="Q553" s="6"/>
      <c r="R553" s="6"/>
      <c r="S553" s="6"/>
      <c r="T553" s="6"/>
      <c r="U553" s="8" t="e">
        <f t="shared" si="103"/>
        <v>#N/A</v>
      </c>
      <c r="V553" s="6" t="e">
        <f>VLOOKUP($A553&amp;$B553,'Cleaned Responses'!$1:$82,MATCH(V$1,'Cleaned Responses'!$1:$1,0),FALSE)</f>
        <v>#N/A</v>
      </c>
      <c r="W553" s="6" t="e">
        <f>VLOOKUP($A553&amp;$B553,'Cleaned Responses'!$1:$82,MATCH(W$1,'Cleaned Responses'!$1:$1,0),FALSE)</f>
        <v>#N/A</v>
      </c>
      <c r="X553" s="9" t="e">
        <f t="shared" si="104"/>
        <v>#N/A</v>
      </c>
      <c r="Y553" s="9" t="e">
        <f t="shared" si="105"/>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106"/>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96"/>
        <v>#N/A</v>
      </c>
      <c r="BI553" t="e">
        <f t="shared" si="97"/>
        <v>#N/A</v>
      </c>
      <c r="BJ553" t="e">
        <f t="shared" si="98"/>
        <v>#N/A</v>
      </c>
    </row>
    <row r="554" spans="1:62"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99"/>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00"/>
        <v>#N/A</v>
      </c>
      <c r="O554" s="8" t="e">
        <f t="shared" si="101"/>
        <v>#N/A</v>
      </c>
      <c r="P554" s="8" t="e">
        <f t="shared" si="102"/>
        <v>#N/A</v>
      </c>
      <c r="Q554" s="6"/>
      <c r="R554" s="6"/>
      <c r="S554" s="6"/>
      <c r="T554" s="6"/>
      <c r="U554" s="8" t="e">
        <f t="shared" si="103"/>
        <v>#N/A</v>
      </c>
      <c r="V554" s="6" t="e">
        <f>VLOOKUP($A554&amp;$B554,'Cleaned Responses'!$1:$82,MATCH(V$1,'Cleaned Responses'!$1:$1,0),FALSE)</f>
        <v>#N/A</v>
      </c>
      <c r="W554" s="6" t="e">
        <f>VLOOKUP($A554&amp;$B554,'Cleaned Responses'!$1:$82,MATCH(W$1,'Cleaned Responses'!$1:$1,0),FALSE)</f>
        <v>#N/A</v>
      </c>
      <c r="X554" s="9" t="e">
        <f t="shared" si="104"/>
        <v>#N/A</v>
      </c>
      <c r="Y554" s="9" t="e">
        <f t="shared" si="105"/>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106"/>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96"/>
        <v>#N/A</v>
      </c>
      <c r="BI554" t="e">
        <f t="shared" si="97"/>
        <v>#N/A</v>
      </c>
      <c r="BJ554" t="e">
        <f t="shared" si="98"/>
        <v>#N/A</v>
      </c>
    </row>
    <row r="555" spans="1:62"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99"/>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00"/>
        <v>#N/A</v>
      </c>
      <c r="O555" s="8" t="e">
        <f t="shared" si="101"/>
        <v>#N/A</v>
      </c>
      <c r="P555" s="8" t="e">
        <f t="shared" si="102"/>
        <v>#N/A</v>
      </c>
      <c r="Q555" s="6"/>
      <c r="R555" s="6"/>
      <c r="S555" s="6"/>
      <c r="T555" s="6"/>
      <c r="U555" s="8" t="e">
        <f t="shared" si="103"/>
        <v>#N/A</v>
      </c>
      <c r="V555" s="6" t="e">
        <f>VLOOKUP($A555&amp;$B555,'Cleaned Responses'!$1:$82,MATCH(V$1,'Cleaned Responses'!$1:$1,0),FALSE)</f>
        <v>#N/A</v>
      </c>
      <c r="W555" s="6" t="e">
        <f>VLOOKUP($A555&amp;$B555,'Cleaned Responses'!$1:$82,MATCH(W$1,'Cleaned Responses'!$1:$1,0),FALSE)</f>
        <v>#N/A</v>
      </c>
      <c r="X555" s="9" t="e">
        <f t="shared" si="104"/>
        <v>#N/A</v>
      </c>
      <c r="Y555" s="9" t="e">
        <f t="shared" si="105"/>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106"/>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96"/>
        <v>#N/A</v>
      </c>
      <c r="BI555" t="e">
        <f t="shared" si="97"/>
        <v>#N/A</v>
      </c>
      <c r="BJ555" t="e">
        <f t="shared" si="98"/>
        <v>#N/A</v>
      </c>
    </row>
    <row r="556" spans="1:62"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99"/>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00"/>
        <v>#N/A</v>
      </c>
      <c r="O556" s="8" t="e">
        <f t="shared" si="101"/>
        <v>#N/A</v>
      </c>
      <c r="P556" s="8" t="e">
        <f t="shared" si="102"/>
        <v>#N/A</v>
      </c>
      <c r="Q556" s="6"/>
      <c r="R556" s="6"/>
      <c r="S556" s="6"/>
      <c r="T556" s="6"/>
      <c r="U556" s="8" t="e">
        <f t="shared" si="103"/>
        <v>#N/A</v>
      </c>
      <c r="V556" s="6" t="e">
        <f>VLOOKUP($A556&amp;$B556,'Cleaned Responses'!$1:$82,MATCH(V$1,'Cleaned Responses'!$1:$1,0),FALSE)</f>
        <v>#N/A</v>
      </c>
      <c r="W556" s="6" t="e">
        <f>VLOOKUP($A556&amp;$B556,'Cleaned Responses'!$1:$82,MATCH(W$1,'Cleaned Responses'!$1:$1,0),FALSE)</f>
        <v>#N/A</v>
      </c>
      <c r="X556" s="9" t="e">
        <f t="shared" si="104"/>
        <v>#N/A</v>
      </c>
      <c r="Y556" s="9" t="e">
        <f t="shared" si="105"/>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106"/>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96"/>
        <v>#N/A</v>
      </c>
      <c r="BI556" t="e">
        <f t="shared" si="97"/>
        <v>#N/A</v>
      </c>
      <c r="BJ556" t="e">
        <f t="shared" si="98"/>
        <v>#N/A</v>
      </c>
    </row>
    <row r="557" spans="1:62"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99"/>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00"/>
        <v>#N/A</v>
      </c>
      <c r="O557" s="8" t="e">
        <f t="shared" si="101"/>
        <v>#N/A</v>
      </c>
      <c r="P557" s="8" t="e">
        <f t="shared" si="102"/>
        <v>#N/A</v>
      </c>
      <c r="Q557" s="6"/>
      <c r="R557" s="6"/>
      <c r="S557" s="6"/>
      <c r="T557" s="6"/>
      <c r="U557" s="8" t="e">
        <f t="shared" si="103"/>
        <v>#N/A</v>
      </c>
      <c r="V557" s="6" t="e">
        <f>VLOOKUP($A557&amp;$B557,'Cleaned Responses'!$1:$82,MATCH(V$1,'Cleaned Responses'!$1:$1,0),FALSE)</f>
        <v>#N/A</v>
      </c>
      <c r="W557" s="6" t="e">
        <f>VLOOKUP($A557&amp;$B557,'Cleaned Responses'!$1:$82,MATCH(W$1,'Cleaned Responses'!$1:$1,0),FALSE)</f>
        <v>#N/A</v>
      </c>
      <c r="X557" s="9" t="e">
        <f t="shared" si="104"/>
        <v>#N/A</v>
      </c>
      <c r="Y557" s="9" t="e">
        <f t="shared" si="105"/>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106"/>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96"/>
        <v>#N/A</v>
      </c>
      <c r="BI557" t="e">
        <f t="shared" si="97"/>
        <v>#N/A</v>
      </c>
      <c r="BJ557" t="e">
        <f t="shared" si="98"/>
        <v>#N/A</v>
      </c>
    </row>
    <row r="558" spans="1:62"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99"/>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00"/>
        <v>#N/A</v>
      </c>
      <c r="O558" s="8" t="e">
        <f t="shared" si="101"/>
        <v>#N/A</v>
      </c>
      <c r="P558" s="8" t="e">
        <f t="shared" si="102"/>
        <v>#N/A</v>
      </c>
      <c r="Q558" s="6"/>
      <c r="R558" s="6"/>
      <c r="S558" s="6"/>
      <c r="T558" s="6"/>
      <c r="U558" s="8" t="e">
        <f t="shared" si="103"/>
        <v>#N/A</v>
      </c>
      <c r="V558" s="6" t="e">
        <f>VLOOKUP($A558&amp;$B558,'Cleaned Responses'!$1:$82,MATCH(V$1,'Cleaned Responses'!$1:$1,0),FALSE)</f>
        <v>#N/A</v>
      </c>
      <c r="W558" s="6" t="e">
        <f>VLOOKUP($A558&amp;$B558,'Cleaned Responses'!$1:$82,MATCH(W$1,'Cleaned Responses'!$1:$1,0),FALSE)</f>
        <v>#N/A</v>
      </c>
      <c r="X558" s="9" t="e">
        <f t="shared" si="104"/>
        <v>#N/A</v>
      </c>
      <c r="Y558" s="9" t="e">
        <f t="shared" si="105"/>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106"/>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96"/>
        <v>#N/A</v>
      </c>
      <c r="BI558" t="e">
        <f t="shared" si="97"/>
        <v>#N/A</v>
      </c>
      <c r="BJ558" t="e">
        <f t="shared" si="98"/>
        <v>#N/A</v>
      </c>
    </row>
    <row r="559" spans="1:62"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99"/>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00"/>
        <v>#N/A</v>
      </c>
      <c r="O559" s="8" t="e">
        <f t="shared" si="101"/>
        <v>#N/A</v>
      </c>
      <c r="P559" s="8" t="e">
        <f t="shared" si="102"/>
        <v>#N/A</v>
      </c>
      <c r="Q559" s="6"/>
      <c r="R559" s="6"/>
      <c r="S559" s="6"/>
      <c r="T559" s="6"/>
      <c r="U559" s="8" t="e">
        <f t="shared" si="103"/>
        <v>#N/A</v>
      </c>
      <c r="V559" s="6" t="e">
        <f>VLOOKUP($A559&amp;$B559,'Cleaned Responses'!$1:$82,MATCH(V$1,'Cleaned Responses'!$1:$1,0),FALSE)</f>
        <v>#N/A</v>
      </c>
      <c r="W559" s="6" t="e">
        <f>VLOOKUP($A559&amp;$B559,'Cleaned Responses'!$1:$82,MATCH(W$1,'Cleaned Responses'!$1:$1,0),FALSE)</f>
        <v>#N/A</v>
      </c>
      <c r="X559" s="9" t="e">
        <f t="shared" si="104"/>
        <v>#N/A</v>
      </c>
      <c r="Y559" s="9" t="e">
        <f t="shared" si="105"/>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106"/>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96"/>
        <v>#N/A</v>
      </c>
      <c r="BI559" t="e">
        <f t="shared" si="97"/>
        <v>#N/A</v>
      </c>
      <c r="BJ559" t="e">
        <f t="shared" si="98"/>
        <v>#N/A</v>
      </c>
    </row>
    <row r="560" spans="1:62"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99"/>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00"/>
        <v>#N/A</v>
      </c>
      <c r="O560" s="8" t="e">
        <f t="shared" si="101"/>
        <v>#N/A</v>
      </c>
      <c r="P560" s="8" t="e">
        <f t="shared" si="102"/>
        <v>#N/A</v>
      </c>
      <c r="Q560" s="6"/>
      <c r="R560" s="6"/>
      <c r="S560" s="6"/>
      <c r="T560" s="6"/>
      <c r="U560" s="8" t="e">
        <f t="shared" si="103"/>
        <v>#N/A</v>
      </c>
      <c r="V560" s="6" t="e">
        <f>VLOOKUP($A560&amp;$B560,'Cleaned Responses'!$1:$82,MATCH(V$1,'Cleaned Responses'!$1:$1,0),FALSE)</f>
        <v>#N/A</v>
      </c>
      <c r="W560" s="6" t="e">
        <f>VLOOKUP($A560&amp;$B560,'Cleaned Responses'!$1:$82,MATCH(W$1,'Cleaned Responses'!$1:$1,0),FALSE)</f>
        <v>#N/A</v>
      </c>
      <c r="X560" s="9" t="e">
        <f t="shared" si="104"/>
        <v>#N/A</v>
      </c>
      <c r="Y560" s="9" t="e">
        <f t="shared" si="105"/>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106"/>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96"/>
        <v>#N/A</v>
      </c>
      <c r="BI560" t="e">
        <f t="shared" si="97"/>
        <v>#N/A</v>
      </c>
      <c r="BJ560" t="e">
        <f t="shared" si="98"/>
        <v>#N/A</v>
      </c>
    </row>
    <row r="561" spans="1:62"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99"/>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00"/>
        <v>#N/A</v>
      </c>
      <c r="O561" s="8" t="e">
        <f t="shared" si="101"/>
        <v>#N/A</v>
      </c>
      <c r="P561" s="8" t="e">
        <f t="shared" si="102"/>
        <v>#N/A</v>
      </c>
      <c r="Q561" s="6"/>
      <c r="R561" s="6"/>
      <c r="S561" s="6"/>
      <c r="T561" s="6"/>
      <c r="U561" s="8" t="e">
        <f t="shared" si="103"/>
        <v>#N/A</v>
      </c>
      <c r="V561" s="6" t="e">
        <f>VLOOKUP($A561&amp;$B561,'Cleaned Responses'!$1:$82,MATCH(V$1,'Cleaned Responses'!$1:$1,0),FALSE)</f>
        <v>#N/A</v>
      </c>
      <c r="W561" s="6" t="e">
        <f>VLOOKUP($A561&amp;$B561,'Cleaned Responses'!$1:$82,MATCH(W$1,'Cleaned Responses'!$1:$1,0),FALSE)</f>
        <v>#N/A</v>
      </c>
      <c r="X561" s="9" t="e">
        <f t="shared" si="104"/>
        <v>#N/A</v>
      </c>
      <c r="Y561" s="9" t="e">
        <f t="shared" si="105"/>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106"/>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96"/>
        <v>#N/A</v>
      </c>
      <c r="BI561" t="e">
        <f t="shared" si="97"/>
        <v>#N/A</v>
      </c>
      <c r="BJ561" t="e">
        <f t="shared" si="98"/>
        <v>#N/A</v>
      </c>
    </row>
    <row r="562" spans="1:62"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99"/>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00"/>
        <v>#N/A</v>
      </c>
      <c r="O562" s="8" t="e">
        <f t="shared" si="101"/>
        <v>#N/A</v>
      </c>
      <c r="P562" s="8" t="e">
        <f t="shared" si="102"/>
        <v>#N/A</v>
      </c>
      <c r="Q562" s="6"/>
      <c r="R562" s="6"/>
      <c r="S562" s="6"/>
      <c r="T562" s="6"/>
      <c r="U562" s="8" t="e">
        <f t="shared" si="103"/>
        <v>#N/A</v>
      </c>
      <c r="V562" s="6" t="e">
        <f>VLOOKUP($A562&amp;$B562,'Cleaned Responses'!$1:$82,MATCH(V$1,'Cleaned Responses'!$1:$1,0),FALSE)</f>
        <v>#N/A</v>
      </c>
      <c r="W562" s="6" t="e">
        <f>VLOOKUP($A562&amp;$B562,'Cleaned Responses'!$1:$82,MATCH(W$1,'Cleaned Responses'!$1:$1,0),FALSE)</f>
        <v>#N/A</v>
      </c>
      <c r="X562" s="9" t="e">
        <f t="shared" si="104"/>
        <v>#N/A</v>
      </c>
      <c r="Y562" s="9" t="e">
        <f t="shared" si="105"/>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106"/>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96"/>
        <v>#N/A</v>
      </c>
      <c r="BI562" t="e">
        <f t="shared" si="97"/>
        <v>#N/A</v>
      </c>
      <c r="BJ562" t="e">
        <f t="shared" si="98"/>
        <v>#N/A</v>
      </c>
    </row>
    <row r="563" spans="1:62"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99"/>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00"/>
        <v>#N/A</v>
      </c>
      <c r="O563" s="8" t="e">
        <f t="shared" si="101"/>
        <v>#N/A</v>
      </c>
      <c r="P563" s="8" t="e">
        <f t="shared" si="102"/>
        <v>#N/A</v>
      </c>
      <c r="Q563" s="6"/>
      <c r="R563" s="6"/>
      <c r="S563" s="6"/>
      <c r="T563" s="6"/>
      <c r="U563" s="8" t="e">
        <f t="shared" si="103"/>
        <v>#N/A</v>
      </c>
      <c r="V563" s="6" t="e">
        <f>VLOOKUP($A563&amp;$B563,'Cleaned Responses'!$1:$82,MATCH(V$1,'Cleaned Responses'!$1:$1,0),FALSE)</f>
        <v>#N/A</v>
      </c>
      <c r="W563" s="6" t="e">
        <f>VLOOKUP($A563&amp;$B563,'Cleaned Responses'!$1:$82,MATCH(W$1,'Cleaned Responses'!$1:$1,0),FALSE)</f>
        <v>#N/A</v>
      </c>
      <c r="X563" s="9" t="e">
        <f t="shared" si="104"/>
        <v>#N/A</v>
      </c>
      <c r="Y563" s="9" t="e">
        <f t="shared" si="105"/>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106"/>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96"/>
        <v>#N/A</v>
      </c>
      <c r="BI563" t="e">
        <f t="shared" si="97"/>
        <v>#N/A</v>
      </c>
      <c r="BJ563" t="e">
        <f t="shared" si="98"/>
        <v>#N/A</v>
      </c>
    </row>
    <row r="564" spans="1:62"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99"/>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00"/>
        <v>#N/A</v>
      </c>
      <c r="O564" s="8" t="e">
        <f t="shared" si="101"/>
        <v>#N/A</v>
      </c>
      <c r="P564" s="8" t="e">
        <f t="shared" si="102"/>
        <v>#N/A</v>
      </c>
      <c r="Q564" s="6"/>
      <c r="R564" s="6"/>
      <c r="S564" s="6"/>
      <c r="T564" s="6"/>
      <c r="U564" s="8" t="e">
        <f t="shared" si="103"/>
        <v>#N/A</v>
      </c>
      <c r="V564" s="6" t="e">
        <f>VLOOKUP($A564&amp;$B564,'Cleaned Responses'!$1:$82,MATCH(V$1,'Cleaned Responses'!$1:$1,0),FALSE)</f>
        <v>#N/A</v>
      </c>
      <c r="W564" s="6" t="e">
        <f>VLOOKUP($A564&amp;$B564,'Cleaned Responses'!$1:$82,MATCH(W$1,'Cleaned Responses'!$1:$1,0),FALSE)</f>
        <v>#N/A</v>
      </c>
      <c r="X564" s="9" t="e">
        <f t="shared" si="104"/>
        <v>#N/A</v>
      </c>
      <c r="Y564" s="9" t="e">
        <f t="shared" si="105"/>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106"/>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96"/>
        <v>#N/A</v>
      </c>
      <c r="BI564" t="e">
        <f t="shared" si="97"/>
        <v>#N/A</v>
      </c>
      <c r="BJ564" t="e">
        <f t="shared" si="98"/>
        <v>#N/A</v>
      </c>
    </row>
    <row r="565" spans="1:62"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99"/>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00"/>
        <v>#N/A</v>
      </c>
      <c r="O565" s="8" t="e">
        <f t="shared" si="101"/>
        <v>#N/A</v>
      </c>
      <c r="P565" s="8" t="e">
        <f t="shared" si="102"/>
        <v>#N/A</v>
      </c>
      <c r="Q565" s="6"/>
      <c r="R565" s="6"/>
      <c r="S565" s="6"/>
      <c r="T565" s="6"/>
      <c r="U565" s="8" t="e">
        <f t="shared" si="103"/>
        <v>#N/A</v>
      </c>
      <c r="V565" s="6" t="e">
        <f>VLOOKUP($A565&amp;$B565,'Cleaned Responses'!$1:$82,MATCH(V$1,'Cleaned Responses'!$1:$1,0),FALSE)</f>
        <v>#N/A</v>
      </c>
      <c r="W565" s="6" t="e">
        <f>VLOOKUP($A565&amp;$B565,'Cleaned Responses'!$1:$82,MATCH(W$1,'Cleaned Responses'!$1:$1,0),FALSE)</f>
        <v>#N/A</v>
      </c>
      <c r="X565" s="9" t="e">
        <f t="shared" si="104"/>
        <v>#N/A</v>
      </c>
      <c r="Y565" s="9" t="e">
        <f t="shared" si="105"/>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106"/>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96"/>
        <v>#N/A</v>
      </c>
      <c r="BI565" t="e">
        <f t="shared" si="97"/>
        <v>#N/A</v>
      </c>
      <c r="BJ565" t="e">
        <f t="shared" si="98"/>
        <v>#N/A</v>
      </c>
    </row>
    <row r="566" spans="1:62"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99"/>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00"/>
        <v>#N/A</v>
      </c>
      <c r="O566" s="8" t="e">
        <f t="shared" si="101"/>
        <v>#N/A</v>
      </c>
      <c r="P566" s="8" t="e">
        <f t="shared" si="102"/>
        <v>#N/A</v>
      </c>
      <c r="Q566" s="6"/>
      <c r="R566" s="6"/>
      <c r="S566" s="6"/>
      <c r="T566" s="6"/>
      <c r="U566" s="8" t="e">
        <f t="shared" si="103"/>
        <v>#N/A</v>
      </c>
      <c r="V566" s="6" t="e">
        <f>VLOOKUP($A566&amp;$B566,'Cleaned Responses'!$1:$82,MATCH(V$1,'Cleaned Responses'!$1:$1,0),FALSE)</f>
        <v>#N/A</v>
      </c>
      <c r="W566" s="6" t="e">
        <f>VLOOKUP($A566&amp;$B566,'Cleaned Responses'!$1:$82,MATCH(W$1,'Cleaned Responses'!$1:$1,0),FALSE)</f>
        <v>#N/A</v>
      </c>
      <c r="X566" s="9" t="e">
        <f t="shared" si="104"/>
        <v>#N/A</v>
      </c>
      <c r="Y566" s="9" t="e">
        <f t="shared" si="105"/>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106"/>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96"/>
        <v>#N/A</v>
      </c>
      <c r="BI566" t="e">
        <f t="shared" si="97"/>
        <v>#N/A</v>
      </c>
      <c r="BJ566" t="e">
        <f t="shared" si="98"/>
        <v>#N/A</v>
      </c>
    </row>
    <row r="567" spans="1:62"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99"/>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00"/>
        <v>#N/A</v>
      </c>
      <c r="O567" s="8" t="e">
        <f t="shared" si="101"/>
        <v>#N/A</v>
      </c>
      <c r="P567" s="8" t="e">
        <f t="shared" si="102"/>
        <v>#N/A</v>
      </c>
      <c r="Q567" s="6"/>
      <c r="R567" s="6"/>
      <c r="S567" s="6"/>
      <c r="T567" s="6"/>
      <c r="U567" s="8" t="e">
        <f t="shared" si="103"/>
        <v>#N/A</v>
      </c>
      <c r="V567" s="6" t="e">
        <f>VLOOKUP($A567&amp;$B567,'Cleaned Responses'!$1:$82,MATCH(V$1,'Cleaned Responses'!$1:$1,0),FALSE)</f>
        <v>#N/A</v>
      </c>
      <c r="W567" s="6" t="e">
        <f>VLOOKUP($A567&amp;$B567,'Cleaned Responses'!$1:$82,MATCH(W$1,'Cleaned Responses'!$1:$1,0),FALSE)</f>
        <v>#N/A</v>
      </c>
      <c r="X567" s="9" t="e">
        <f t="shared" si="104"/>
        <v>#N/A</v>
      </c>
      <c r="Y567" s="9" t="e">
        <f t="shared" si="105"/>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106"/>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96"/>
        <v>#N/A</v>
      </c>
      <c r="BI567" t="e">
        <f t="shared" si="97"/>
        <v>#N/A</v>
      </c>
      <c r="BJ567" t="e">
        <f t="shared" si="98"/>
        <v>#N/A</v>
      </c>
    </row>
    <row r="568" spans="1:62"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99"/>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00"/>
        <v>#N/A</v>
      </c>
      <c r="O568" s="8" t="e">
        <f t="shared" si="101"/>
        <v>#N/A</v>
      </c>
      <c r="P568" s="8" t="e">
        <f t="shared" si="102"/>
        <v>#N/A</v>
      </c>
      <c r="Q568" s="6"/>
      <c r="R568" s="6"/>
      <c r="S568" s="6"/>
      <c r="T568" s="6"/>
      <c r="U568" s="8" t="e">
        <f t="shared" si="103"/>
        <v>#N/A</v>
      </c>
      <c r="V568" s="6" t="e">
        <f>VLOOKUP($A568&amp;$B568,'Cleaned Responses'!$1:$82,MATCH(V$1,'Cleaned Responses'!$1:$1,0),FALSE)</f>
        <v>#N/A</v>
      </c>
      <c r="W568" s="6" t="e">
        <f>VLOOKUP($A568&amp;$B568,'Cleaned Responses'!$1:$82,MATCH(W$1,'Cleaned Responses'!$1:$1,0),FALSE)</f>
        <v>#N/A</v>
      </c>
      <c r="X568" s="9" t="e">
        <f t="shared" si="104"/>
        <v>#N/A</v>
      </c>
      <c r="Y568" s="9" t="e">
        <f t="shared" si="105"/>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106"/>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96"/>
        <v>#N/A</v>
      </c>
      <c r="BI568" t="e">
        <f t="shared" si="97"/>
        <v>#N/A</v>
      </c>
      <c r="BJ568" t="e">
        <f t="shared" si="98"/>
        <v>#N/A</v>
      </c>
    </row>
    <row r="569" spans="1:62"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99"/>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00"/>
        <v>#N/A</v>
      </c>
      <c r="O569" s="8" t="e">
        <f t="shared" si="101"/>
        <v>#N/A</v>
      </c>
      <c r="P569" s="8" t="e">
        <f t="shared" si="102"/>
        <v>#N/A</v>
      </c>
      <c r="Q569" s="6"/>
      <c r="R569" s="6"/>
      <c r="S569" s="6"/>
      <c r="T569" s="6"/>
      <c r="U569" s="8" t="e">
        <f t="shared" si="103"/>
        <v>#N/A</v>
      </c>
      <c r="V569" s="6" t="e">
        <f>VLOOKUP($A569&amp;$B569,'Cleaned Responses'!$1:$82,MATCH(V$1,'Cleaned Responses'!$1:$1,0),FALSE)</f>
        <v>#N/A</v>
      </c>
      <c r="W569" s="6" t="e">
        <f>VLOOKUP($A569&amp;$B569,'Cleaned Responses'!$1:$82,MATCH(W$1,'Cleaned Responses'!$1:$1,0),FALSE)</f>
        <v>#N/A</v>
      </c>
      <c r="X569" s="9" t="e">
        <f t="shared" si="104"/>
        <v>#N/A</v>
      </c>
      <c r="Y569" s="9" t="e">
        <f t="shared" si="105"/>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106"/>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96"/>
        <v>#N/A</v>
      </c>
      <c r="BI569" t="e">
        <f t="shared" si="97"/>
        <v>#N/A</v>
      </c>
      <c r="BJ569" t="e">
        <f t="shared" si="98"/>
        <v>#N/A</v>
      </c>
    </row>
    <row r="570" spans="1:62"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99"/>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00"/>
        <v>#N/A</v>
      </c>
      <c r="O570" s="8" t="e">
        <f t="shared" si="101"/>
        <v>#N/A</v>
      </c>
      <c r="P570" s="8" t="e">
        <f t="shared" si="102"/>
        <v>#N/A</v>
      </c>
      <c r="Q570" s="6"/>
      <c r="R570" s="6"/>
      <c r="S570" s="6"/>
      <c r="T570" s="6"/>
      <c r="U570" s="8" t="e">
        <f t="shared" si="103"/>
        <v>#N/A</v>
      </c>
      <c r="V570" s="6" t="e">
        <f>VLOOKUP($A570&amp;$B570,'Cleaned Responses'!$1:$82,MATCH(V$1,'Cleaned Responses'!$1:$1,0),FALSE)</f>
        <v>#N/A</v>
      </c>
      <c r="W570" s="6" t="e">
        <f>VLOOKUP($A570&amp;$B570,'Cleaned Responses'!$1:$82,MATCH(W$1,'Cleaned Responses'!$1:$1,0),FALSE)</f>
        <v>#N/A</v>
      </c>
      <c r="X570" s="9" t="e">
        <f t="shared" si="104"/>
        <v>#N/A</v>
      </c>
      <c r="Y570" s="9" t="e">
        <f t="shared" si="105"/>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106"/>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96"/>
        <v>#N/A</v>
      </c>
      <c r="BI570" t="e">
        <f t="shared" si="97"/>
        <v>#N/A</v>
      </c>
      <c r="BJ570" t="e">
        <f t="shared" si="98"/>
        <v>#N/A</v>
      </c>
    </row>
    <row r="571" spans="1:62"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99"/>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00"/>
        <v>#N/A</v>
      </c>
      <c r="O571" s="8" t="e">
        <f t="shared" si="101"/>
        <v>#N/A</v>
      </c>
      <c r="P571" s="8" t="e">
        <f t="shared" si="102"/>
        <v>#N/A</v>
      </c>
      <c r="Q571" s="6"/>
      <c r="R571" s="6"/>
      <c r="S571" s="6"/>
      <c r="T571" s="6"/>
      <c r="U571" s="8" t="e">
        <f t="shared" si="103"/>
        <v>#N/A</v>
      </c>
      <c r="V571" s="6" t="e">
        <f>VLOOKUP($A571&amp;$B571,'Cleaned Responses'!$1:$82,MATCH(V$1,'Cleaned Responses'!$1:$1,0),FALSE)</f>
        <v>#N/A</v>
      </c>
      <c r="W571" s="6" t="e">
        <f>VLOOKUP($A571&amp;$B571,'Cleaned Responses'!$1:$82,MATCH(W$1,'Cleaned Responses'!$1:$1,0),FALSE)</f>
        <v>#N/A</v>
      </c>
      <c r="X571" s="9" t="e">
        <f t="shared" si="104"/>
        <v>#N/A</v>
      </c>
      <c r="Y571" s="9" t="e">
        <f t="shared" si="105"/>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106"/>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96"/>
        <v>#N/A</v>
      </c>
      <c r="BI571" t="e">
        <f t="shared" si="97"/>
        <v>#N/A</v>
      </c>
      <c r="BJ571" t="e">
        <f t="shared" si="98"/>
        <v>#N/A</v>
      </c>
    </row>
    <row r="572" spans="1:62"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99"/>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00"/>
        <v>#N/A</v>
      </c>
      <c r="O572" s="8" t="e">
        <f t="shared" si="101"/>
        <v>#N/A</v>
      </c>
      <c r="P572" s="8" t="e">
        <f t="shared" si="102"/>
        <v>#N/A</v>
      </c>
      <c r="Q572" s="6"/>
      <c r="R572" s="6"/>
      <c r="S572" s="6"/>
      <c r="T572" s="6"/>
      <c r="U572" s="8" t="e">
        <f t="shared" si="103"/>
        <v>#N/A</v>
      </c>
      <c r="V572" s="6" t="e">
        <f>VLOOKUP($A572&amp;$B572,'Cleaned Responses'!$1:$82,MATCH(V$1,'Cleaned Responses'!$1:$1,0),FALSE)</f>
        <v>#N/A</v>
      </c>
      <c r="W572" s="6" t="e">
        <f>VLOOKUP($A572&amp;$B572,'Cleaned Responses'!$1:$82,MATCH(W$1,'Cleaned Responses'!$1:$1,0),FALSE)</f>
        <v>#N/A</v>
      </c>
      <c r="X572" s="9" t="e">
        <f t="shared" si="104"/>
        <v>#N/A</v>
      </c>
      <c r="Y572" s="9" t="e">
        <f t="shared" si="105"/>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106"/>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96"/>
        <v>#N/A</v>
      </c>
      <c r="BI572" t="e">
        <f t="shared" si="97"/>
        <v>#N/A</v>
      </c>
      <c r="BJ572" t="e">
        <f t="shared" si="98"/>
        <v>#N/A</v>
      </c>
    </row>
    <row r="573" spans="1:62"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99"/>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00"/>
        <v>#N/A</v>
      </c>
      <c r="O573" s="8" t="e">
        <f t="shared" si="101"/>
        <v>#N/A</v>
      </c>
      <c r="P573" s="8" t="e">
        <f t="shared" si="102"/>
        <v>#N/A</v>
      </c>
      <c r="Q573" s="6"/>
      <c r="R573" s="6"/>
      <c r="S573" s="6"/>
      <c r="T573" s="6"/>
      <c r="U573" s="8" t="e">
        <f t="shared" si="103"/>
        <v>#N/A</v>
      </c>
      <c r="V573" s="6" t="e">
        <f>VLOOKUP($A573&amp;$B573,'Cleaned Responses'!$1:$82,MATCH(V$1,'Cleaned Responses'!$1:$1,0),FALSE)</f>
        <v>#N/A</v>
      </c>
      <c r="W573" s="6" t="e">
        <f>VLOOKUP($A573&amp;$B573,'Cleaned Responses'!$1:$82,MATCH(W$1,'Cleaned Responses'!$1:$1,0),FALSE)</f>
        <v>#N/A</v>
      </c>
      <c r="X573" s="9" t="e">
        <f t="shared" si="104"/>
        <v>#N/A</v>
      </c>
      <c r="Y573" s="9" t="e">
        <f t="shared" si="105"/>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106"/>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96"/>
        <v>#N/A</v>
      </c>
      <c r="BI573" t="e">
        <f t="shared" si="97"/>
        <v>#N/A</v>
      </c>
      <c r="BJ573" t="e">
        <f t="shared" si="98"/>
        <v>#N/A</v>
      </c>
    </row>
    <row r="574" spans="1:62"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99"/>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00"/>
        <v>#N/A</v>
      </c>
      <c r="O574" s="8" t="e">
        <f t="shared" si="101"/>
        <v>#N/A</v>
      </c>
      <c r="P574" s="8" t="e">
        <f t="shared" si="102"/>
        <v>#N/A</v>
      </c>
      <c r="Q574" s="6"/>
      <c r="R574" s="6"/>
      <c r="S574" s="6"/>
      <c r="T574" s="6"/>
      <c r="U574" s="8" t="e">
        <f t="shared" si="103"/>
        <v>#N/A</v>
      </c>
      <c r="V574" s="6" t="e">
        <f>VLOOKUP($A574&amp;$B574,'Cleaned Responses'!$1:$82,MATCH(V$1,'Cleaned Responses'!$1:$1,0),FALSE)</f>
        <v>#N/A</v>
      </c>
      <c r="W574" s="6" t="e">
        <f>VLOOKUP($A574&amp;$B574,'Cleaned Responses'!$1:$82,MATCH(W$1,'Cleaned Responses'!$1:$1,0),FALSE)</f>
        <v>#N/A</v>
      </c>
      <c r="X574" s="9" t="e">
        <f t="shared" si="104"/>
        <v>#N/A</v>
      </c>
      <c r="Y574" s="9" t="e">
        <f t="shared" si="105"/>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106"/>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96"/>
        <v>#N/A</v>
      </c>
      <c r="BI574" t="e">
        <f t="shared" si="97"/>
        <v>#N/A</v>
      </c>
      <c r="BJ574" t="e">
        <f t="shared" si="98"/>
        <v>#N/A</v>
      </c>
    </row>
    <row r="575" spans="1:62"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99"/>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00"/>
        <v>#N/A</v>
      </c>
      <c r="O575" s="8" t="e">
        <f t="shared" si="101"/>
        <v>#N/A</v>
      </c>
      <c r="P575" s="8" t="e">
        <f t="shared" si="102"/>
        <v>#N/A</v>
      </c>
      <c r="Q575" s="6"/>
      <c r="R575" s="6"/>
      <c r="S575" s="6"/>
      <c r="T575" s="6"/>
      <c r="U575" s="8" t="e">
        <f t="shared" si="103"/>
        <v>#N/A</v>
      </c>
      <c r="V575" s="6" t="e">
        <f>VLOOKUP($A575&amp;$B575,'Cleaned Responses'!$1:$82,MATCH(V$1,'Cleaned Responses'!$1:$1,0),FALSE)</f>
        <v>#N/A</v>
      </c>
      <c r="W575" s="6" t="e">
        <f>VLOOKUP($A575&amp;$B575,'Cleaned Responses'!$1:$82,MATCH(W$1,'Cleaned Responses'!$1:$1,0),FALSE)</f>
        <v>#N/A</v>
      </c>
      <c r="X575" s="9" t="e">
        <f t="shared" si="104"/>
        <v>#N/A</v>
      </c>
      <c r="Y575" s="9" t="e">
        <f t="shared" si="105"/>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106"/>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96"/>
        <v>#N/A</v>
      </c>
      <c r="BI575" t="e">
        <f t="shared" si="97"/>
        <v>#N/A</v>
      </c>
      <c r="BJ575" t="e">
        <f t="shared" si="98"/>
        <v>#N/A</v>
      </c>
    </row>
    <row r="576" spans="1:62"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99"/>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00"/>
        <v>#N/A</v>
      </c>
      <c r="O576" s="8" t="e">
        <f t="shared" si="101"/>
        <v>#N/A</v>
      </c>
      <c r="P576" s="8" t="e">
        <f t="shared" si="102"/>
        <v>#N/A</v>
      </c>
      <c r="Q576" s="6"/>
      <c r="R576" s="6"/>
      <c r="S576" s="6"/>
      <c r="T576" s="6"/>
      <c r="U576" s="8" t="e">
        <f t="shared" si="103"/>
        <v>#N/A</v>
      </c>
      <c r="V576" s="6" t="e">
        <f>VLOOKUP($A576&amp;$B576,'Cleaned Responses'!$1:$82,MATCH(V$1,'Cleaned Responses'!$1:$1,0),FALSE)</f>
        <v>#N/A</v>
      </c>
      <c r="W576" s="6" t="e">
        <f>VLOOKUP($A576&amp;$B576,'Cleaned Responses'!$1:$82,MATCH(W$1,'Cleaned Responses'!$1:$1,0),FALSE)</f>
        <v>#N/A</v>
      </c>
      <c r="X576" s="9" t="e">
        <f t="shared" si="104"/>
        <v>#N/A</v>
      </c>
      <c r="Y576" s="9" t="e">
        <f t="shared" si="105"/>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106"/>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96"/>
        <v>#N/A</v>
      </c>
      <c r="BI576" t="e">
        <f t="shared" si="97"/>
        <v>#N/A</v>
      </c>
      <c r="BJ576" t="e">
        <f t="shared" si="98"/>
        <v>#N/A</v>
      </c>
    </row>
    <row r="577" spans="1:62"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99"/>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00"/>
        <v>#N/A</v>
      </c>
      <c r="O577" s="8" t="e">
        <f t="shared" si="101"/>
        <v>#N/A</v>
      </c>
      <c r="P577" s="8" t="e">
        <f t="shared" si="102"/>
        <v>#N/A</v>
      </c>
      <c r="Q577" s="6"/>
      <c r="R577" s="6"/>
      <c r="S577" s="6"/>
      <c r="T577" s="6"/>
      <c r="U577" s="8" t="e">
        <f t="shared" si="103"/>
        <v>#N/A</v>
      </c>
      <c r="V577" s="6" t="e">
        <f>VLOOKUP($A577&amp;$B577,'Cleaned Responses'!$1:$82,MATCH(V$1,'Cleaned Responses'!$1:$1,0),FALSE)</f>
        <v>#N/A</v>
      </c>
      <c r="W577" s="6" t="e">
        <f>VLOOKUP($A577&amp;$B577,'Cleaned Responses'!$1:$82,MATCH(W$1,'Cleaned Responses'!$1:$1,0),FALSE)</f>
        <v>#N/A</v>
      </c>
      <c r="X577" s="9" t="e">
        <f t="shared" si="104"/>
        <v>#N/A</v>
      </c>
      <c r="Y577" s="9" t="e">
        <f t="shared" si="105"/>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106"/>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96"/>
        <v>#N/A</v>
      </c>
      <c r="BI577" t="e">
        <f t="shared" si="97"/>
        <v>#N/A</v>
      </c>
      <c r="BJ577" t="e">
        <f t="shared" si="98"/>
        <v>#N/A</v>
      </c>
    </row>
    <row r="578" spans="1:62"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99"/>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00"/>
        <v>#N/A</v>
      </c>
      <c r="O578" s="8" t="e">
        <f t="shared" si="101"/>
        <v>#N/A</v>
      </c>
      <c r="P578" s="8" t="e">
        <f t="shared" si="102"/>
        <v>#N/A</v>
      </c>
      <c r="Q578" s="6"/>
      <c r="R578" s="6"/>
      <c r="S578" s="6"/>
      <c r="T578" s="6"/>
      <c r="U578" s="8" t="e">
        <f t="shared" si="103"/>
        <v>#N/A</v>
      </c>
      <c r="V578" s="6" t="e">
        <f>VLOOKUP($A578&amp;$B578,'Cleaned Responses'!$1:$82,MATCH(V$1,'Cleaned Responses'!$1:$1,0),FALSE)</f>
        <v>#N/A</v>
      </c>
      <c r="W578" s="6" t="e">
        <f>VLOOKUP($A578&amp;$B578,'Cleaned Responses'!$1:$82,MATCH(W$1,'Cleaned Responses'!$1:$1,0),FALSE)</f>
        <v>#N/A</v>
      </c>
      <c r="X578" s="9" t="e">
        <f t="shared" si="104"/>
        <v>#N/A</v>
      </c>
      <c r="Y578" s="9" t="e">
        <f t="shared" si="105"/>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106"/>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96"/>
        <v>#N/A</v>
      </c>
      <c r="BI578" t="e">
        <f t="shared" si="97"/>
        <v>#N/A</v>
      </c>
      <c r="BJ578" t="e">
        <f t="shared" si="98"/>
        <v>#N/A</v>
      </c>
    </row>
    <row r="579" spans="1:62"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99"/>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00"/>
        <v>#N/A</v>
      </c>
      <c r="O579" s="8" t="e">
        <f t="shared" si="101"/>
        <v>#N/A</v>
      </c>
      <c r="P579" s="8" t="e">
        <f t="shared" si="102"/>
        <v>#N/A</v>
      </c>
      <c r="Q579" s="6"/>
      <c r="R579" s="6"/>
      <c r="S579" s="6"/>
      <c r="T579" s="6"/>
      <c r="U579" s="8" t="e">
        <f t="shared" si="103"/>
        <v>#N/A</v>
      </c>
      <c r="V579" s="6" t="e">
        <f>VLOOKUP($A579&amp;$B579,'Cleaned Responses'!$1:$82,MATCH(V$1,'Cleaned Responses'!$1:$1,0),FALSE)</f>
        <v>#N/A</v>
      </c>
      <c r="W579" s="6" t="e">
        <f>VLOOKUP($A579&amp;$B579,'Cleaned Responses'!$1:$82,MATCH(W$1,'Cleaned Responses'!$1:$1,0),FALSE)</f>
        <v>#N/A</v>
      </c>
      <c r="X579" s="9" t="e">
        <f t="shared" si="104"/>
        <v>#N/A</v>
      </c>
      <c r="Y579" s="9" t="e">
        <f t="shared" si="105"/>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106"/>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107">BE579*AF579</f>
        <v>#N/A</v>
      </c>
      <c r="BI579" t="e">
        <f t="shared" ref="BI579:BI642" si="108">BF579*AF579</f>
        <v>#N/A</v>
      </c>
      <c r="BJ579" t="e">
        <f t="shared" ref="BJ579:BJ642" si="109">BG579*AF579</f>
        <v>#N/A</v>
      </c>
    </row>
    <row r="580" spans="1:62"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99"/>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00"/>
        <v>#N/A</v>
      </c>
      <c r="O580" s="8" t="e">
        <f t="shared" si="101"/>
        <v>#N/A</v>
      </c>
      <c r="P580" s="8" t="e">
        <f t="shared" si="102"/>
        <v>#N/A</v>
      </c>
      <c r="Q580" s="6"/>
      <c r="R580" s="6"/>
      <c r="S580" s="6"/>
      <c r="T580" s="6"/>
      <c r="U580" s="8" t="e">
        <f t="shared" si="103"/>
        <v>#N/A</v>
      </c>
      <c r="V580" s="6" t="e">
        <f>VLOOKUP($A580&amp;$B580,'Cleaned Responses'!$1:$82,MATCH(V$1,'Cleaned Responses'!$1:$1,0),FALSE)</f>
        <v>#N/A</v>
      </c>
      <c r="W580" s="6" t="e">
        <f>VLOOKUP($A580&amp;$B580,'Cleaned Responses'!$1:$82,MATCH(W$1,'Cleaned Responses'!$1:$1,0),FALSE)</f>
        <v>#N/A</v>
      </c>
      <c r="X580" s="9" t="e">
        <f t="shared" si="104"/>
        <v>#N/A</v>
      </c>
      <c r="Y580" s="9" t="e">
        <f t="shared" si="105"/>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106"/>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107"/>
        <v>#N/A</v>
      </c>
      <c r="BI580" t="e">
        <f t="shared" si="108"/>
        <v>#N/A</v>
      </c>
      <c r="BJ580" t="e">
        <f t="shared" si="109"/>
        <v>#N/A</v>
      </c>
    </row>
    <row r="581" spans="1:62"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99"/>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00"/>
        <v>#N/A</v>
      </c>
      <c r="O581" s="8" t="e">
        <f t="shared" si="101"/>
        <v>#N/A</v>
      </c>
      <c r="P581" s="8" t="e">
        <f t="shared" si="102"/>
        <v>#N/A</v>
      </c>
      <c r="Q581" s="6"/>
      <c r="R581" s="6"/>
      <c r="S581" s="6"/>
      <c r="T581" s="6"/>
      <c r="U581" s="8" t="e">
        <f t="shared" si="103"/>
        <v>#N/A</v>
      </c>
      <c r="V581" s="6" t="e">
        <f>VLOOKUP($A581&amp;$B581,'Cleaned Responses'!$1:$82,MATCH(V$1,'Cleaned Responses'!$1:$1,0),FALSE)</f>
        <v>#N/A</v>
      </c>
      <c r="W581" s="6" t="e">
        <f>VLOOKUP($A581&amp;$B581,'Cleaned Responses'!$1:$82,MATCH(W$1,'Cleaned Responses'!$1:$1,0),FALSE)</f>
        <v>#N/A</v>
      </c>
      <c r="X581" s="9" t="e">
        <f t="shared" si="104"/>
        <v>#N/A</v>
      </c>
      <c r="Y581" s="9" t="e">
        <f t="shared" si="105"/>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106"/>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107"/>
        <v>#N/A</v>
      </c>
      <c r="BI581" t="e">
        <f t="shared" si="108"/>
        <v>#N/A</v>
      </c>
      <c r="BJ581" t="e">
        <f t="shared" si="109"/>
        <v>#N/A</v>
      </c>
    </row>
    <row r="582" spans="1:62"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99"/>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00"/>
        <v>#N/A</v>
      </c>
      <c r="O582" s="8" t="e">
        <f t="shared" si="101"/>
        <v>#N/A</v>
      </c>
      <c r="P582" s="8" t="e">
        <f t="shared" si="102"/>
        <v>#N/A</v>
      </c>
      <c r="Q582" s="6"/>
      <c r="R582" s="6"/>
      <c r="S582" s="6"/>
      <c r="T582" s="6"/>
      <c r="U582" s="8" t="e">
        <f t="shared" si="103"/>
        <v>#N/A</v>
      </c>
      <c r="V582" s="6" t="e">
        <f>VLOOKUP($A582&amp;$B582,'Cleaned Responses'!$1:$82,MATCH(V$1,'Cleaned Responses'!$1:$1,0),FALSE)</f>
        <v>#N/A</v>
      </c>
      <c r="W582" s="6" t="e">
        <f>VLOOKUP($A582&amp;$B582,'Cleaned Responses'!$1:$82,MATCH(W$1,'Cleaned Responses'!$1:$1,0),FALSE)</f>
        <v>#N/A</v>
      </c>
      <c r="X582" s="9" t="e">
        <f t="shared" si="104"/>
        <v>#N/A</v>
      </c>
      <c r="Y582" s="9" t="e">
        <f t="shared" si="105"/>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106"/>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107"/>
        <v>#N/A</v>
      </c>
      <c r="BI582" t="e">
        <f t="shared" si="108"/>
        <v>#N/A</v>
      </c>
      <c r="BJ582" t="e">
        <f t="shared" si="109"/>
        <v>#N/A</v>
      </c>
    </row>
    <row r="583" spans="1:62"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99"/>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00"/>
        <v>#N/A</v>
      </c>
      <c r="O583" s="8" t="e">
        <f t="shared" si="101"/>
        <v>#N/A</v>
      </c>
      <c r="P583" s="8" t="e">
        <f t="shared" si="102"/>
        <v>#N/A</v>
      </c>
      <c r="Q583" s="6"/>
      <c r="R583" s="6"/>
      <c r="S583" s="6"/>
      <c r="T583" s="6"/>
      <c r="U583" s="8" t="e">
        <f t="shared" si="103"/>
        <v>#N/A</v>
      </c>
      <c r="V583" s="6" t="e">
        <f>VLOOKUP($A583&amp;$B583,'Cleaned Responses'!$1:$82,MATCH(V$1,'Cleaned Responses'!$1:$1,0),FALSE)</f>
        <v>#N/A</v>
      </c>
      <c r="W583" s="6" t="e">
        <f>VLOOKUP($A583&amp;$B583,'Cleaned Responses'!$1:$82,MATCH(W$1,'Cleaned Responses'!$1:$1,0),FALSE)</f>
        <v>#N/A</v>
      </c>
      <c r="X583" s="9" t="e">
        <f t="shared" si="104"/>
        <v>#N/A</v>
      </c>
      <c r="Y583" s="9" t="e">
        <f t="shared" si="105"/>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106"/>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107"/>
        <v>#N/A</v>
      </c>
      <c r="BI583" t="e">
        <f t="shared" si="108"/>
        <v>#N/A</v>
      </c>
      <c r="BJ583" t="e">
        <f t="shared" si="109"/>
        <v>#N/A</v>
      </c>
    </row>
    <row r="584" spans="1:62"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99"/>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00"/>
        <v>#N/A</v>
      </c>
      <c r="O584" s="8" t="e">
        <f t="shared" si="101"/>
        <v>#N/A</v>
      </c>
      <c r="P584" s="8" t="e">
        <f t="shared" si="102"/>
        <v>#N/A</v>
      </c>
      <c r="Q584" s="6"/>
      <c r="R584" s="6"/>
      <c r="S584" s="6"/>
      <c r="T584" s="6"/>
      <c r="U584" s="8" t="e">
        <f t="shared" si="103"/>
        <v>#N/A</v>
      </c>
      <c r="V584" s="6" t="e">
        <f>VLOOKUP($A584&amp;$B584,'Cleaned Responses'!$1:$82,MATCH(V$1,'Cleaned Responses'!$1:$1,0),FALSE)</f>
        <v>#N/A</v>
      </c>
      <c r="W584" s="6" t="e">
        <f>VLOOKUP($A584&amp;$B584,'Cleaned Responses'!$1:$82,MATCH(W$1,'Cleaned Responses'!$1:$1,0),FALSE)</f>
        <v>#N/A</v>
      </c>
      <c r="X584" s="9" t="e">
        <f t="shared" si="104"/>
        <v>#N/A</v>
      </c>
      <c r="Y584" s="9" t="e">
        <f t="shared" si="105"/>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106"/>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107"/>
        <v>#N/A</v>
      </c>
      <c r="BI584" t="e">
        <f t="shared" si="108"/>
        <v>#N/A</v>
      </c>
      <c r="BJ584" t="e">
        <f t="shared" si="109"/>
        <v>#N/A</v>
      </c>
    </row>
    <row r="585" spans="1:62"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99"/>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00"/>
        <v>#N/A</v>
      </c>
      <c r="O585" s="8" t="e">
        <f t="shared" si="101"/>
        <v>#N/A</v>
      </c>
      <c r="P585" s="8" t="e">
        <f t="shared" si="102"/>
        <v>#N/A</v>
      </c>
      <c r="Q585" s="6"/>
      <c r="R585" s="6"/>
      <c r="S585" s="6"/>
      <c r="T585" s="6"/>
      <c r="U585" s="8" t="e">
        <f t="shared" si="103"/>
        <v>#N/A</v>
      </c>
      <c r="V585" s="6" t="e">
        <f>VLOOKUP($A585&amp;$B585,'Cleaned Responses'!$1:$82,MATCH(V$1,'Cleaned Responses'!$1:$1,0),FALSE)</f>
        <v>#N/A</v>
      </c>
      <c r="W585" s="6" t="e">
        <f>VLOOKUP($A585&amp;$B585,'Cleaned Responses'!$1:$82,MATCH(W$1,'Cleaned Responses'!$1:$1,0),FALSE)</f>
        <v>#N/A</v>
      </c>
      <c r="X585" s="9" t="e">
        <f t="shared" si="104"/>
        <v>#N/A</v>
      </c>
      <c r="Y585" s="9" t="e">
        <f t="shared" si="105"/>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106"/>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107"/>
        <v>#N/A</v>
      </c>
      <c r="BI585" t="e">
        <f t="shared" si="108"/>
        <v>#N/A</v>
      </c>
      <c r="BJ585" t="e">
        <f t="shared" si="109"/>
        <v>#N/A</v>
      </c>
    </row>
    <row r="586" spans="1:62"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99"/>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00"/>
        <v>#N/A</v>
      </c>
      <c r="O586" s="8" t="e">
        <f t="shared" si="101"/>
        <v>#N/A</v>
      </c>
      <c r="P586" s="8" t="e">
        <f t="shared" si="102"/>
        <v>#N/A</v>
      </c>
      <c r="Q586" s="6"/>
      <c r="R586" s="6"/>
      <c r="S586" s="6"/>
      <c r="T586" s="6"/>
      <c r="U586" s="8" t="e">
        <f t="shared" si="103"/>
        <v>#N/A</v>
      </c>
      <c r="V586" s="6" t="e">
        <f>VLOOKUP($A586&amp;$B586,'Cleaned Responses'!$1:$82,MATCH(V$1,'Cleaned Responses'!$1:$1,0),FALSE)</f>
        <v>#N/A</v>
      </c>
      <c r="W586" s="6" t="e">
        <f>VLOOKUP($A586&amp;$B586,'Cleaned Responses'!$1:$82,MATCH(W$1,'Cleaned Responses'!$1:$1,0),FALSE)</f>
        <v>#N/A</v>
      </c>
      <c r="X586" s="9" t="e">
        <f t="shared" si="104"/>
        <v>#N/A</v>
      </c>
      <c r="Y586" s="9" t="e">
        <f t="shared" si="105"/>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106"/>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107"/>
        <v>#N/A</v>
      </c>
      <c r="BI586" t="e">
        <f t="shared" si="108"/>
        <v>#N/A</v>
      </c>
      <c r="BJ586" t="e">
        <f t="shared" si="109"/>
        <v>#N/A</v>
      </c>
    </row>
    <row r="587" spans="1:62"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99"/>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00"/>
        <v>#N/A</v>
      </c>
      <c r="O587" s="8" t="e">
        <f t="shared" si="101"/>
        <v>#N/A</v>
      </c>
      <c r="P587" s="8" t="e">
        <f t="shared" si="102"/>
        <v>#N/A</v>
      </c>
      <c r="Q587" s="6"/>
      <c r="R587" s="6"/>
      <c r="S587" s="6"/>
      <c r="T587" s="6"/>
      <c r="U587" s="8" t="e">
        <f t="shared" si="103"/>
        <v>#N/A</v>
      </c>
      <c r="V587" s="6" t="e">
        <f>VLOOKUP($A587&amp;$B587,'Cleaned Responses'!$1:$82,MATCH(V$1,'Cleaned Responses'!$1:$1,0),FALSE)</f>
        <v>#N/A</v>
      </c>
      <c r="W587" s="6" t="e">
        <f>VLOOKUP($A587&amp;$B587,'Cleaned Responses'!$1:$82,MATCH(W$1,'Cleaned Responses'!$1:$1,0),FALSE)</f>
        <v>#N/A</v>
      </c>
      <c r="X587" s="9" t="e">
        <f t="shared" si="104"/>
        <v>#N/A</v>
      </c>
      <c r="Y587" s="9" t="e">
        <f t="shared" si="105"/>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106"/>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107"/>
        <v>#N/A</v>
      </c>
      <c r="BI587" t="e">
        <f t="shared" si="108"/>
        <v>#N/A</v>
      </c>
      <c r="BJ587" t="e">
        <f t="shared" si="109"/>
        <v>#N/A</v>
      </c>
    </row>
    <row r="588" spans="1:62"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99"/>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00"/>
        <v>#N/A</v>
      </c>
      <c r="O588" s="8" t="e">
        <f t="shared" si="101"/>
        <v>#N/A</v>
      </c>
      <c r="P588" s="8" t="e">
        <f t="shared" si="102"/>
        <v>#N/A</v>
      </c>
      <c r="Q588" s="6"/>
      <c r="R588" s="6"/>
      <c r="S588" s="6"/>
      <c r="T588" s="6"/>
      <c r="U588" s="8" t="e">
        <f t="shared" si="103"/>
        <v>#N/A</v>
      </c>
      <c r="V588" s="6" t="e">
        <f>VLOOKUP($A588&amp;$B588,'Cleaned Responses'!$1:$82,MATCH(V$1,'Cleaned Responses'!$1:$1,0),FALSE)</f>
        <v>#N/A</v>
      </c>
      <c r="W588" s="6" t="e">
        <f>VLOOKUP($A588&amp;$B588,'Cleaned Responses'!$1:$82,MATCH(W$1,'Cleaned Responses'!$1:$1,0),FALSE)</f>
        <v>#N/A</v>
      </c>
      <c r="X588" s="9" t="e">
        <f t="shared" si="104"/>
        <v>#N/A</v>
      </c>
      <c r="Y588" s="9" t="e">
        <f t="shared" si="105"/>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106"/>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107"/>
        <v>#N/A</v>
      </c>
      <c r="BI588" t="e">
        <f t="shared" si="108"/>
        <v>#N/A</v>
      </c>
      <c r="BJ588" t="e">
        <f t="shared" si="109"/>
        <v>#N/A</v>
      </c>
    </row>
    <row r="589" spans="1:62"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99"/>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00"/>
        <v>#N/A</v>
      </c>
      <c r="O589" s="8" t="e">
        <f t="shared" si="101"/>
        <v>#N/A</v>
      </c>
      <c r="P589" s="8" t="e">
        <f t="shared" si="102"/>
        <v>#N/A</v>
      </c>
      <c r="Q589" s="6"/>
      <c r="R589" s="6"/>
      <c r="S589" s="6"/>
      <c r="T589" s="6"/>
      <c r="U589" s="8" t="e">
        <f t="shared" si="103"/>
        <v>#N/A</v>
      </c>
      <c r="V589" s="6" t="e">
        <f>VLOOKUP($A589&amp;$B589,'Cleaned Responses'!$1:$82,MATCH(V$1,'Cleaned Responses'!$1:$1,0),FALSE)</f>
        <v>#N/A</v>
      </c>
      <c r="W589" s="6" t="e">
        <f>VLOOKUP($A589&amp;$B589,'Cleaned Responses'!$1:$82,MATCH(W$1,'Cleaned Responses'!$1:$1,0),FALSE)</f>
        <v>#N/A</v>
      </c>
      <c r="X589" s="9" t="e">
        <f t="shared" si="104"/>
        <v>#N/A</v>
      </c>
      <c r="Y589" s="9" t="e">
        <f t="shared" si="105"/>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106"/>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107"/>
        <v>#N/A</v>
      </c>
      <c r="BI589" t="e">
        <f t="shared" si="108"/>
        <v>#N/A</v>
      </c>
      <c r="BJ589" t="e">
        <f t="shared" si="109"/>
        <v>#N/A</v>
      </c>
    </row>
    <row r="590" spans="1:62"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99"/>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00"/>
        <v>#N/A</v>
      </c>
      <c r="O590" s="8" t="e">
        <f t="shared" si="101"/>
        <v>#N/A</v>
      </c>
      <c r="P590" s="8" t="e">
        <f t="shared" si="102"/>
        <v>#N/A</v>
      </c>
      <c r="Q590" s="6"/>
      <c r="R590" s="6"/>
      <c r="S590" s="6"/>
      <c r="T590" s="6"/>
      <c r="U590" s="8" t="e">
        <f t="shared" si="103"/>
        <v>#N/A</v>
      </c>
      <c r="V590" s="6" t="e">
        <f>VLOOKUP($A590&amp;$B590,'Cleaned Responses'!$1:$82,MATCH(V$1,'Cleaned Responses'!$1:$1,0),FALSE)</f>
        <v>#N/A</v>
      </c>
      <c r="W590" s="6" t="e">
        <f>VLOOKUP($A590&amp;$B590,'Cleaned Responses'!$1:$82,MATCH(W$1,'Cleaned Responses'!$1:$1,0),FALSE)</f>
        <v>#N/A</v>
      </c>
      <c r="X590" s="9" t="e">
        <f t="shared" si="104"/>
        <v>#N/A</v>
      </c>
      <c r="Y590" s="9" t="e">
        <f t="shared" si="105"/>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106"/>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107"/>
        <v>#N/A</v>
      </c>
      <c r="BI590" t="e">
        <f t="shared" si="108"/>
        <v>#N/A</v>
      </c>
      <c r="BJ590" t="e">
        <f t="shared" si="109"/>
        <v>#N/A</v>
      </c>
    </row>
    <row r="591" spans="1:62"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99"/>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00"/>
        <v>#N/A</v>
      </c>
      <c r="O591" s="8" t="e">
        <f t="shared" si="101"/>
        <v>#N/A</v>
      </c>
      <c r="P591" s="8" t="e">
        <f t="shared" si="102"/>
        <v>#N/A</v>
      </c>
      <c r="Q591" s="6"/>
      <c r="R591" s="6"/>
      <c r="S591" s="6"/>
      <c r="T591" s="6"/>
      <c r="U591" s="8" t="e">
        <f t="shared" si="103"/>
        <v>#N/A</v>
      </c>
      <c r="V591" s="6" t="e">
        <f>VLOOKUP($A591&amp;$B591,'Cleaned Responses'!$1:$82,MATCH(V$1,'Cleaned Responses'!$1:$1,0),FALSE)</f>
        <v>#N/A</v>
      </c>
      <c r="W591" s="6" t="e">
        <f>VLOOKUP($A591&amp;$B591,'Cleaned Responses'!$1:$82,MATCH(W$1,'Cleaned Responses'!$1:$1,0),FALSE)</f>
        <v>#N/A</v>
      </c>
      <c r="X591" s="9" t="e">
        <f t="shared" si="104"/>
        <v>#N/A</v>
      </c>
      <c r="Y591" s="9" t="e">
        <f t="shared" si="105"/>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106"/>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107"/>
        <v>#N/A</v>
      </c>
      <c r="BI591" t="e">
        <f t="shared" si="108"/>
        <v>#N/A</v>
      </c>
      <c r="BJ591" t="e">
        <f t="shared" si="109"/>
        <v>#N/A</v>
      </c>
    </row>
    <row r="592" spans="1:62"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99"/>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00"/>
        <v>#N/A</v>
      </c>
      <c r="O592" s="8" t="e">
        <f t="shared" si="101"/>
        <v>#N/A</v>
      </c>
      <c r="P592" s="8" t="e">
        <f t="shared" si="102"/>
        <v>#N/A</v>
      </c>
      <c r="Q592" s="6"/>
      <c r="R592" s="6"/>
      <c r="S592" s="6"/>
      <c r="T592" s="6"/>
      <c r="U592" s="8" t="e">
        <f t="shared" si="103"/>
        <v>#N/A</v>
      </c>
      <c r="V592" s="6" t="e">
        <f>VLOOKUP($A592&amp;$B592,'Cleaned Responses'!$1:$82,MATCH(V$1,'Cleaned Responses'!$1:$1,0),FALSE)</f>
        <v>#N/A</v>
      </c>
      <c r="W592" s="6" t="e">
        <f>VLOOKUP($A592&amp;$B592,'Cleaned Responses'!$1:$82,MATCH(W$1,'Cleaned Responses'!$1:$1,0),FALSE)</f>
        <v>#N/A</v>
      </c>
      <c r="X592" s="9" t="e">
        <f t="shared" si="104"/>
        <v>#N/A</v>
      </c>
      <c r="Y592" s="9" t="e">
        <f t="shared" si="105"/>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106"/>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107"/>
        <v>#N/A</v>
      </c>
      <c r="BI592" t="e">
        <f t="shared" si="108"/>
        <v>#N/A</v>
      </c>
      <c r="BJ592" t="e">
        <f t="shared" si="109"/>
        <v>#N/A</v>
      </c>
    </row>
    <row r="593" spans="1:62"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99"/>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00"/>
        <v>#N/A</v>
      </c>
      <c r="O593" s="8" t="e">
        <f t="shared" si="101"/>
        <v>#N/A</v>
      </c>
      <c r="P593" s="8" t="e">
        <f t="shared" si="102"/>
        <v>#N/A</v>
      </c>
      <c r="Q593" s="6"/>
      <c r="R593" s="6"/>
      <c r="S593" s="6"/>
      <c r="T593" s="6"/>
      <c r="U593" s="8" t="e">
        <f t="shared" si="103"/>
        <v>#N/A</v>
      </c>
      <c r="V593" s="6" t="e">
        <f>VLOOKUP($A593&amp;$B593,'Cleaned Responses'!$1:$82,MATCH(V$1,'Cleaned Responses'!$1:$1,0),FALSE)</f>
        <v>#N/A</v>
      </c>
      <c r="W593" s="6" t="e">
        <f>VLOOKUP($A593&amp;$B593,'Cleaned Responses'!$1:$82,MATCH(W$1,'Cleaned Responses'!$1:$1,0),FALSE)</f>
        <v>#N/A</v>
      </c>
      <c r="X593" s="9" t="e">
        <f t="shared" si="104"/>
        <v>#N/A</v>
      </c>
      <c r="Y593" s="9" t="e">
        <f t="shared" si="105"/>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106"/>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107"/>
        <v>#N/A</v>
      </c>
      <c r="BI593" t="e">
        <f t="shared" si="108"/>
        <v>#N/A</v>
      </c>
      <c r="BJ593" t="e">
        <f t="shared" si="109"/>
        <v>#N/A</v>
      </c>
    </row>
    <row r="594" spans="1:62"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99"/>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00"/>
        <v>#N/A</v>
      </c>
      <c r="O594" s="8" t="e">
        <f t="shared" si="101"/>
        <v>#N/A</v>
      </c>
      <c r="P594" s="8" t="e">
        <f t="shared" si="102"/>
        <v>#N/A</v>
      </c>
      <c r="Q594" s="6"/>
      <c r="R594" s="6"/>
      <c r="S594" s="6"/>
      <c r="T594" s="6"/>
      <c r="U594" s="8" t="e">
        <f t="shared" si="103"/>
        <v>#N/A</v>
      </c>
      <c r="V594" s="6" t="e">
        <f>VLOOKUP($A594&amp;$B594,'Cleaned Responses'!$1:$82,MATCH(V$1,'Cleaned Responses'!$1:$1,0),FALSE)</f>
        <v>#N/A</v>
      </c>
      <c r="W594" s="6" t="e">
        <f>VLOOKUP($A594&amp;$B594,'Cleaned Responses'!$1:$82,MATCH(W$1,'Cleaned Responses'!$1:$1,0),FALSE)</f>
        <v>#N/A</v>
      </c>
      <c r="X594" s="9" t="e">
        <f t="shared" si="104"/>
        <v>#N/A</v>
      </c>
      <c r="Y594" s="9" t="e">
        <f t="shared" si="105"/>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106"/>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107"/>
        <v>#N/A</v>
      </c>
      <c r="BI594" t="e">
        <f t="shared" si="108"/>
        <v>#N/A</v>
      </c>
      <c r="BJ594" t="e">
        <f t="shared" si="109"/>
        <v>#N/A</v>
      </c>
    </row>
    <row r="595" spans="1:62"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11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111">V595/AE595</f>
        <v>#N/A</v>
      </c>
      <c r="O595" s="8" t="e">
        <f t="shared" ref="O595:O658" si="112">W595/AE595</f>
        <v>#N/A</v>
      </c>
      <c r="P595" s="8" t="e">
        <f t="shared" ref="P595:P658" si="113">Z595/AE595</f>
        <v>#N/A</v>
      </c>
      <c r="Q595" s="6"/>
      <c r="R595" s="6"/>
      <c r="S595" s="6"/>
      <c r="T595" s="6"/>
      <c r="U595" s="8" t="e">
        <f t="shared" ref="U595:U658" si="114">SUM(N595:T595)</f>
        <v>#N/A</v>
      </c>
      <c r="V595" s="6" t="e">
        <f>VLOOKUP($A595&amp;$B595,'Cleaned Responses'!$1:$82,MATCH(V$1,'Cleaned Responses'!$1:$1,0),FALSE)</f>
        <v>#N/A</v>
      </c>
      <c r="W595" s="6" t="e">
        <f>VLOOKUP($A595&amp;$B595,'Cleaned Responses'!$1:$82,MATCH(W$1,'Cleaned Responses'!$1:$1,0),FALSE)</f>
        <v>#N/A</v>
      </c>
      <c r="X595" s="9" t="e">
        <f t="shared" ref="X595:X658" si="115">W595-Y595</f>
        <v>#N/A</v>
      </c>
      <c r="Y595" s="9" t="e">
        <f t="shared" ref="Y595:Y658" si="11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11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107"/>
        <v>#N/A</v>
      </c>
      <c r="BI595" t="e">
        <f t="shared" si="108"/>
        <v>#N/A</v>
      </c>
      <c r="BJ595" t="e">
        <f t="shared" si="109"/>
        <v>#N/A</v>
      </c>
    </row>
    <row r="596" spans="1:62"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11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111"/>
        <v>#N/A</v>
      </c>
      <c r="O596" s="8" t="e">
        <f t="shared" si="112"/>
        <v>#N/A</v>
      </c>
      <c r="P596" s="8" t="e">
        <f t="shared" si="113"/>
        <v>#N/A</v>
      </c>
      <c r="Q596" s="6"/>
      <c r="R596" s="6"/>
      <c r="S596" s="6"/>
      <c r="T596" s="6"/>
      <c r="U596" s="8" t="e">
        <f t="shared" si="114"/>
        <v>#N/A</v>
      </c>
      <c r="V596" s="6" t="e">
        <f>VLOOKUP($A596&amp;$B596,'Cleaned Responses'!$1:$82,MATCH(V$1,'Cleaned Responses'!$1:$1,0),FALSE)</f>
        <v>#N/A</v>
      </c>
      <c r="W596" s="6" t="e">
        <f>VLOOKUP($A596&amp;$B596,'Cleaned Responses'!$1:$82,MATCH(W$1,'Cleaned Responses'!$1:$1,0),FALSE)</f>
        <v>#N/A</v>
      </c>
      <c r="X596" s="9" t="e">
        <f t="shared" si="115"/>
        <v>#N/A</v>
      </c>
      <c r="Y596" s="9" t="e">
        <f t="shared" si="11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11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107"/>
        <v>#N/A</v>
      </c>
      <c r="BI596" t="e">
        <f t="shared" si="108"/>
        <v>#N/A</v>
      </c>
      <c r="BJ596" t="e">
        <f t="shared" si="109"/>
        <v>#N/A</v>
      </c>
    </row>
    <row r="597" spans="1:62"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11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111"/>
        <v>#N/A</v>
      </c>
      <c r="O597" s="8" t="e">
        <f t="shared" si="112"/>
        <v>#N/A</v>
      </c>
      <c r="P597" s="8" t="e">
        <f t="shared" si="113"/>
        <v>#N/A</v>
      </c>
      <c r="Q597" s="6"/>
      <c r="R597" s="6"/>
      <c r="S597" s="6"/>
      <c r="T597" s="6"/>
      <c r="U597" s="8" t="e">
        <f t="shared" si="114"/>
        <v>#N/A</v>
      </c>
      <c r="V597" s="6" t="e">
        <f>VLOOKUP($A597&amp;$B597,'Cleaned Responses'!$1:$82,MATCH(V$1,'Cleaned Responses'!$1:$1,0),FALSE)</f>
        <v>#N/A</v>
      </c>
      <c r="W597" s="6" t="e">
        <f>VLOOKUP($A597&amp;$B597,'Cleaned Responses'!$1:$82,MATCH(W$1,'Cleaned Responses'!$1:$1,0),FALSE)</f>
        <v>#N/A</v>
      </c>
      <c r="X597" s="9" t="e">
        <f t="shared" si="115"/>
        <v>#N/A</v>
      </c>
      <c r="Y597" s="9" t="e">
        <f t="shared" si="11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11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107"/>
        <v>#N/A</v>
      </c>
      <c r="BI597" t="e">
        <f t="shared" si="108"/>
        <v>#N/A</v>
      </c>
      <c r="BJ597" t="e">
        <f t="shared" si="109"/>
        <v>#N/A</v>
      </c>
    </row>
    <row r="598" spans="1:62"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11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111"/>
        <v>#N/A</v>
      </c>
      <c r="O598" s="8" t="e">
        <f t="shared" si="112"/>
        <v>#N/A</v>
      </c>
      <c r="P598" s="8" t="e">
        <f t="shared" si="113"/>
        <v>#N/A</v>
      </c>
      <c r="Q598" s="6"/>
      <c r="R598" s="6"/>
      <c r="S598" s="6"/>
      <c r="T598" s="6"/>
      <c r="U598" s="8" t="e">
        <f t="shared" si="114"/>
        <v>#N/A</v>
      </c>
      <c r="V598" s="6" t="e">
        <f>VLOOKUP($A598&amp;$B598,'Cleaned Responses'!$1:$82,MATCH(V$1,'Cleaned Responses'!$1:$1,0),FALSE)</f>
        <v>#N/A</v>
      </c>
      <c r="W598" s="6" t="e">
        <f>VLOOKUP($A598&amp;$B598,'Cleaned Responses'!$1:$82,MATCH(W$1,'Cleaned Responses'!$1:$1,0),FALSE)</f>
        <v>#N/A</v>
      </c>
      <c r="X598" s="9" t="e">
        <f t="shared" si="115"/>
        <v>#N/A</v>
      </c>
      <c r="Y598" s="9" t="e">
        <f t="shared" si="11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11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107"/>
        <v>#N/A</v>
      </c>
      <c r="BI598" t="e">
        <f t="shared" si="108"/>
        <v>#N/A</v>
      </c>
      <c r="BJ598" t="e">
        <f t="shared" si="109"/>
        <v>#N/A</v>
      </c>
    </row>
    <row r="599" spans="1:62"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11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111"/>
        <v>#N/A</v>
      </c>
      <c r="O599" s="8" t="e">
        <f t="shared" si="112"/>
        <v>#N/A</v>
      </c>
      <c r="P599" s="8" t="e">
        <f t="shared" si="113"/>
        <v>#N/A</v>
      </c>
      <c r="Q599" s="6"/>
      <c r="R599" s="6"/>
      <c r="S599" s="6"/>
      <c r="T599" s="6"/>
      <c r="U599" s="8" t="e">
        <f t="shared" si="114"/>
        <v>#N/A</v>
      </c>
      <c r="V599" s="6" t="e">
        <f>VLOOKUP($A599&amp;$B599,'Cleaned Responses'!$1:$82,MATCH(V$1,'Cleaned Responses'!$1:$1,0),FALSE)</f>
        <v>#N/A</v>
      </c>
      <c r="W599" s="6" t="e">
        <f>VLOOKUP($A599&amp;$B599,'Cleaned Responses'!$1:$82,MATCH(W$1,'Cleaned Responses'!$1:$1,0),FALSE)</f>
        <v>#N/A</v>
      </c>
      <c r="X599" s="9" t="e">
        <f t="shared" si="115"/>
        <v>#N/A</v>
      </c>
      <c r="Y599" s="9" t="e">
        <f t="shared" si="11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11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107"/>
        <v>#N/A</v>
      </c>
      <c r="BI599" t="e">
        <f t="shared" si="108"/>
        <v>#N/A</v>
      </c>
      <c r="BJ599" t="e">
        <f t="shared" si="109"/>
        <v>#N/A</v>
      </c>
    </row>
    <row r="600" spans="1:62"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11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111"/>
        <v>#N/A</v>
      </c>
      <c r="O600" s="8" t="e">
        <f t="shared" si="112"/>
        <v>#N/A</v>
      </c>
      <c r="P600" s="8" t="e">
        <f t="shared" si="113"/>
        <v>#N/A</v>
      </c>
      <c r="Q600" s="6"/>
      <c r="R600" s="6"/>
      <c r="S600" s="6"/>
      <c r="T600" s="6"/>
      <c r="U600" s="8" t="e">
        <f t="shared" si="114"/>
        <v>#N/A</v>
      </c>
      <c r="V600" s="6" t="e">
        <f>VLOOKUP($A600&amp;$B600,'Cleaned Responses'!$1:$82,MATCH(V$1,'Cleaned Responses'!$1:$1,0),FALSE)</f>
        <v>#N/A</v>
      </c>
      <c r="W600" s="6" t="e">
        <f>VLOOKUP($A600&amp;$B600,'Cleaned Responses'!$1:$82,MATCH(W$1,'Cleaned Responses'!$1:$1,0),FALSE)</f>
        <v>#N/A</v>
      </c>
      <c r="X600" s="9" t="e">
        <f t="shared" si="115"/>
        <v>#N/A</v>
      </c>
      <c r="Y600" s="9" t="e">
        <f t="shared" si="11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11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107"/>
        <v>#N/A</v>
      </c>
      <c r="BI600" t="e">
        <f t="shared" si="108"/>
        <v>#N/A</v>
      </c>
      <c r="BJ600" t="e">
        <f t="shared" si="109"/>
        <v>#N/A</v>
      </c>
    </row>
    <row r="601" spans="1:62"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11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111"/>
        <v>#N/A</v>
      </c>
      <c r="O601" s="8" t="e">
        <f t="shared" si="112"/>
        <v>#N/A</v>
      </c>
      <c r="P601" s="8" t="e">
        <f t="shared" si="113"/>
        <v>#N/A</v>
      </c>
      <c r="Q601" s="6"/>
      <c r="R601" s="6"/>
      <c r="S601" s="6"/>
      <c r="T601" s="6"/>
      <c r="U601" s="8" t="e">
        <f t="shared" si="114"/>
        <v>#N/A</v>
      </c>
      <c r="V601" s="6" t="e">
        <f>VLOOKUP($A601&amp;$B601,'Cleaned Responses'!$1:$82,MATCH(V$1,'Cleaned Responses'!$1:$1,0),FALSE)</f>
        <v>#N/A</v>
      </c>
      <c r="W601" s="6" t="e">
        <f>VLOOKUP($A601&amp;$B601,'Cleaned Responses'!$1:$82,MATCH(W$1,'Cleaned Responses'!$1:$1,0),FALSE)</f>
        <v>#N/A</v>
      </c>
      <c r="X601" s="9" t="e">
        <f t="shared" si="115"/>
        <v>#N/A</v>
      </c>
      <c r="Y601" s="9" t="e">
        <f t="shared" si="11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11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107"/>
        <v>#N/A</v>
      </c>
      <c r="BI601" t="e">
        <f t="shared" si="108"/>
        <v>#N/A</v>
      </c>
      <c r="BJ601" t="e">
        <f t="shared" si="109"/>
        <v>#N/A</v>
      </c>
    </row>
    <row r="602" spans="1:62"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11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111"/>
        <v>#N/A</v>
      </c>
      <c r="O602" s="8" t="e">
        <f t="shared" si="112"/>
        <v>#N/A</v>
      </c>
      <c r="P602" s="8" t="e">
        <f t="shared" si="113"/>
        <v>#N/A</v>
      </c>
      <c r="Q602" s="6"/>
      <c r="R602" s="6"/>
      <c r="S602" s="6"/>
      <c r="T602" s="6"/>
      <c r="U602" s="8" t="e">
        <f t="shared" si="114"/>
        <v>#N/A</v>
      </c>
      <c r="V602" s="6" t="e">
        <f>VLOOKUP($A602&amp;$B602,'Cleaned Responses'!$1:$82,MATCH(V$1,'Cleaned Responses'!$1:$1,0),FALSE)</f>
        <v>#N/A</v>
      </c>
      <c r="W602" s="6" t="e">
        <f>VLOOKUP($A602&amp;$B602,'Cleaned Responses'!$1:$82,MATCH(W$1,'Cleaned Responses'!$1:$1,0),FALSE)</f>
        <v>#N/A</v>
      </c>
      <c r="X602" s="9" t="e">
        <f t="shared" si="115"/>
        <v>#N/A</v>
      </c>
      <c r="Y602" s="9" t="e">
        <f t="shared" si="11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11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107"/>
        <v>#N/A</v>
      </c>
      <c r="BI602" t="e">
        <f t="shared" si="108"/>
        <v>#N/A</v>
      </c>
      <c r="BJ602" t="e">
        <f t="shared" si="109"/>
        <v>#N/A</v>
      </c>
    </row>
    <row r="603" spans="1:62"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11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111"/>
        <v>#N/A</v>
      </c>
      <c r="O603" s="8" t="e">
        <f t="shared" si="112"/>
        <v>#N/A</v>
      </c>
      <c r="P603" s="8" t="e">
        <f t="shared" si="113"/>
        <v>#N/A</v>
      </c>
      <c r="Q603" s="6"/>
      <c r="R603" s="6"/>
      <c r="S603" s="6"/>
      <c r="T603" s="6"/>
      <c r="U603" s="8" t="e">
        <f t="shared" si="114"/>
        <v>#N/A</v>
      </c>
      <c r="V603" s="6" t="e">
        <f>VLOOKUP($A603&amp;$B603,'Cleaned Responses'!$1:$82,MATCH(V$1,'Cleaned Responses'!$1:$1,0),FALSE)</f>
        <v>#N/A</v>
      </c>
      <c r="W603" s="6" t="e">
        <f>VLOOKUP($A603&amp;$B603,'Cleaned Responses'!$1:$82,MATCH(W$1,'Cleaned Responses'!$1:$1,0),FALSE)</f>
        <v>#N/A</v>
      </c>
      <c r="X603" s="9" t="e">
        <f t="shared" si="115"/>
        <v>#N/A</v>
      </c>
      <c r="Y603" s="9" t="e">
        <f t="shared" si="11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11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107"/>
        <v>#N/A</v>
      </c>
      <c r="BI603" t="e">
        <f t="shared" si="108"/>
        <v>#N/A</v>
      </c>
      <c r="BJ603" t="e">
        <f t="shared" si="109"/>
        <v>#N/A</v>
      </c>
    </row>
    <row r="604" spans="1:62"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11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111"/>
        <v>#N/A</v>
      </c>
      <c r="O604" s="8" t="e">
        <f t="shared" si="112"/>
        <v>#N/A</v>
      </c>
      <c r="P604" s="8" t="e">
        <f t="shared" si="113"/>
        <v>#N/A</v>
      </c>
      <c r="Q604" s="6"/>
      <c r="R604" s="6"/>
      <c r="S604" s="6"/>
      <c r="T604" s="6"/>
      <c r="U604" s="8" t="e">
        <f t="shared" si="114"/>
        <v>#N/A</v>
      </c>
      <c r="V604" s="6" t="e">
        <f>VLOOKUP($A604&amp;$B604,'Cleaned Responses'!$1:$82,MATCH(V$1,'Cleaned Responses'!$1:$1,0),FALSE)</f>
        <v>#N/A</v>
      </c>
      <c r="W604" s="6" t="e">
        <f>VLOOKUP($A604&amp;$B604,'Cleaned Responses'!$1:$82,MATCH(W$1,'Cleaned Responses'!$1:$1,0),FALSE)</f>
        <v>#N/A</v>
      </c>
      <c r="X604" s="9" t="e">
        <f t="shared" si="115"/>
        <v>#N/A</v>
      </c>
      <c r="Y604" s="9" t="e">
        <f t="shared" si="11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11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107"/>
        <v>#N/A</v>
      </c>
      <c r="BI604" t="e">
        <f t="shared" si="108"/>
        <v>#N/A</v>
      </c>
      <c r="BJ604" t="e">
        <f t="shared" si="109"/>
        <v>#N/A</v>
      </c>
    </row>
    <row r="605" spans="1:62"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11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111"/>
        <v>#N/A</v>
      </c>
      <c r="O605" s="8" t="e">
        <f t="shared" si="112"/>
        <v>#N/A</v>
      </c>
      <c r="P605" s="8" t="e">
        <f t="shared" si="113"/>
        <v>#N/A</v>
      </c>
      <c r="Q605" s="6"/>
      <c r="R605" s="6"/>
      <c r="S605" s="6"/>
      <c r="T605" s="6"/>
      <c r="U605" s="8" t="e">
        <f t="shared" si="114"/>
        <v>#N/A</v>
      </c>
      <c r="V605" s="6" t="e">
        <f>VLOOKUP($A605&amp;$B605,'Cleaned Responses'!$1:$82,MATCH(V$1,'Cleaned Responses'!$1:$1,0),FALSE)</f>
        <v>#N/A</v>
      </c>
      <c r="W605" s="6" t="e">
        <f>VLOOKUP($A605&amp;$B605,'Cleaned Responses'!$1:$82,MATCH(W$1,'Cleaned Responses'!$1:$1,0),FALSE)</f>
        <v>#N/A</v>
      </c>
      <c r="X605" s="9" t="e">
        <f t="shared" si="115"/>
        <v>#N/A</v>
      </c>
      <c r="Y605" s="9" t="e">
        <f t="shared" si="11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11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107"/>
        <v>#N/A</v>
      </c>
      <c r="BI605" t="e">
        <f t="shared" si="108"/>
        <v>#N/A</v>
      </c>
      <c r="BJ605" t="e">
        <f t="shared" si="109"/>
        <v>#N/A</v>
      </c>
    </row>
    <row r="606" spans="1:62"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11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111"/>
        <v>#N/A</v>
      </c>
      <c r="O606" s="8" t="e">
        <f t="shared" si="112"/>
        <v>#N/A</v>
      </c>
      <c r="P606" s="8" t="e">
        <f t="shared" si="113"/>
        <v>#N/A</v>
      </c>
      <c r="Q606" s="6"/>
      <c r="R606" s="6"/>
      <c r="S606" s="6"/>
      <c r="T606" s="6"/>
      <c r="U606" s="8" t="e">
        <f t="shared" si="114"/>
        <v>#N/A</v>
      </c>
      <c r="V606" s="6" t="e">
        <f>VLOOKUP($A606&amp;$B606,'Cleaned Responses'!$1:$82,MATCH(V$1,'Cleaned Responses'!$1:$1,0),FALSE)</f>
        <v>#N/A</v>
      </c>
      <c r="W606" s="6" t="e">
        <f>VLOOKUP($A606&amp;$B606,'Cleaned Responses'!$1:$82,MATCH(W$1,'Cleaned Responses'!$1:$1,0),FALSE)</f>
        <v>#N/A</v>
      </c>
      <c r="X606" s="9" t="e">
        <f t="shared" si="115"/>
        <v>#N/A</v>
      </c>
      <c r="Y606" s="9" t="e">
        <f t="shared" si="11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11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107"/>
        <v>#N/A</v>
      </c>
      <c r="BI606" t="e">
        <f t="shared" si="108"/>
        <v>#N/A</v>
      </c>
      <c r="BJ606" t="e">
        <f t="shared" si="109"/>
        <v>#N/A</v>
      </c>
    </row>
    <row r="607" spans="1:62"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11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111"/>
        <v>#N/A</v>
      </c>
      <c r="O607" s="8" t="e">
        <f t="shared" si="112"/>
        <v>#N/A</v>
      </c>
      <c r="P607" s="8" t="e">
        <f t="shared" si="113"/>
        <v>#N/A</v>
      </c>
      <c r="Q607" s="6"/>
      <c r="R607" s="6"/>
      <c r="S607" s="6"/>
      <c r="T607" s="6"/>
      <c r="U607" s="8" t="e">
        <f t="shared" si="114"/>
        <v>#N/A</v>
      </c>
      <c r="V607" s="6" t="e">
        <f>VLOOKUP($A607&amp;$B607,'Cleaned Responses'!$1:$82,MATCH(V$1,'Cleaned Responses'!$1:$1,0),FALSE)</f>
        <v>#N/A</v>
      </c>
      <c r="W607" s="6" t="e">
        <f>VLOOKUP($A607&amp;$B607,'Cleaned Responses'!$1:$82,MATCH(W$1,'Cleaned Responses'!$1:$1,0),FALSE)</f>
        <v>#N/A</v>
      </c>
      <c r="X607" s="9" t="e">
        <f t="shared" si="115"/>
        <v>#N/A</v>
      </c>
      <c r="Y607" s="9" t="e">
        <f t="shared" si="11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11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107"/>
        <v>#N/A</v>
      </c>
      <c r="BI607" t="e">
        <f t="shared" si="108"/>
        <v>#N/A</v>
      </c>
      <c r="BJ607" t="e">
        <f t="shared" si="109"/>
        <v>#N/A</v>
      </c>
    </row>
    <row r="608" spans="1:62"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11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111"/>
        <v>#N/A</v>
      </c>
      <c r="O608" s="8" t="e">
        <f t="shared" si="112"/>
        <v>#N/A</v>
      </c>
      <c r="P608" s="8" t="e">
        <f t="shared" si="113"/>
        <v>#N/A</v>
      </c>
      <c r="Q608" s="6"/>
      <c r="R608" s="6"/>
      <c r="S608" s="6"/>
      <c r="T608" s="6"/>
      <c r="U608" s="8" t="e">
        <f t="shared" si="114"/>
        <v>#N/A</v>
      </c>
      <c r="V608" s="6" t="e">
        <f>VLOOKUP($A608&amp;$B608,'Cleaned Responses'!$1:$82,MATCH(V$1,'Cleaned Responses'!$1:$1,0),FALSE)</f>
        <v>#N/A</v>
      </c>
      <c r="W608" s="6" t="e">
        <f>VLOOKUP($A608&amp;$B608,'Cleaned Responses'!$1:$82,MATCH(W$1,'Cleaned Responses'!$1:$1,0),FALSE)</f>
        <v>#N/A</v>
      </c>
      <c r="X608" s="9" t="e">
        <f t="shared" si="115"/>
        <v>#N/A</v>
      </c>
      <c r="Y608" s="9" t="e">
        <f t="shared" si="11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11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107"/>
        <v>#N/A</v>
      </c>
      <c r="BI608" t="e">
        <f t="shared" si="108"/>
        <v>#N/A</v>
      </c>
      <c r="BJ608" t="e">
        <f t="shared" si="109"/>
        <v>#N/A</v>
      </c>
    </row>
    <row r="609" spans="1:62"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11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111"/>
        <v>#N/A</v>
      </c>
      <c r="O609" s="8" t="e">
        <f t="shared" si="112"/>
        <v>#N/A</v>
      </c>
      <c r="P609" s="8" t="e">
        <f t="shared" si="113"/>
        <v>#N/A</v>
      </c>
      <c r="Q609" s="6"/>
      <c r="R609" s="6"/>
      <c r="S609" s="6"/>
      <c r="T609" s="6"/>
      <c r="U609" s="8" t="e">
        <f t="shared" si="114"/>
        <v>#N/A</v>
      </c>
      <c r="V609" s="6" t="e">
        <f>VLOOKUP($A609&amp;$B609,'Cleaned Responses'!$1:$82,MATCH(V$1,'Cleaned Responses'!$1:$1,0),FALSE)</f>
        <v>#N/A</v>
      </c>
      <c r="W609" s="6" t="e">
        <f>VLOOKUP($A609&amp;$B609,'Cleaned Responses'!$1:$82,MATCH(W$1,'Cleaned Responses'!$1:$1,0),FALSE)</f>
        <v>#N/A</v>
      </c>
      <c r="X609" s="9" t="e">
        <f t="shared" si="115"/>
        <v>#N/A</v>
      </c>
      <c r="Y609" s="9" t="e">
        <f t="shared" si="11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11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107"/>
        <v>#N/A</v>
      </c>
      <c r="BI609" t="e">
        <f t="shared" si="108"/>
        <v>#N/A</v>
      </c>
      <c r="BJ609" t="e">
        <f t="shared" si="109"/>
        <v>#N/A</v>
      </c>
    </row>
    <row r="610" spans="1:62"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11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111"/>
        <v>#N/A</v>
      </c>
      <c r="O610" s="8" t="e">
        <f t="shared" si="112"/>
        <v>#N/A</v>
      </c>
      <c r="P610" s="8" t="e">
        <f t="shared" si="113"/>
        <v>#N/A</v>
      </c>
      <c r="Q610" s="6"/>
      <c r="R610" s="6"/>
      <c r="S610" s="6"/>
      <c r="T610" s="6"/>
      <c r="U610" s="8" t="e">
        <f t="shared" si="114"/>
        <v>#N/A</v>
      </c>
      <c r="V610" s="6" t="e">
        <f>VLOOKUP($A610&amp;$B610,'Cleaned Responses'!$1:$82,MATCH(V$1,'Cleaned Responses'!$1:$1,0),FALSE)</f>
        <v>#N/A</v>
      </c>
      <c r="W610" s="6" t="e">
        <f>VLOOKUP($A610&amp;$B610,'Cleaned Responses'!$1:$82,MATCH(W$1,'Cleaned Responses'!$1:$1,0),FALSE)</f>
        <v>#N/A</v>
      </c>
      <c r="X610" s="9" t="e">
        <f t="shared" si="115"/>
        <v>#N/A</v>
      </c>
      <c r="Y610" s="9" t="e">
        <f t="shared" si="11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11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107"/>
        <v>#N/A</v>
      </c>
      <c r="BI610" t="e">
        <f t="shared" si="108"/>
        <v>#N/A</v>
      </c>
      <c r="BJ610" t="e">
        <f t="shared" si="109"/>
        <v>#N/A</v>
      </c>
    </row>
    <row r="611" spans="1:62"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11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111"/>
        <v>#N/A</v>
      </c>
      <c r="O611" s="8" t="e">
        <f t="shared" si="112"/>
        <v>#N/A</v>
      </c>
      <c r="P611" s="8" t="e">
        <f t="shared" si="113"/>
        <v>#N/A</v>
      </c>
      <c r="Q611" s="6"/>
      <c r="R611" s="6"/>
      <c r="S611" s="6"/>
      <c r="T611" s="6"/>
      <c r="U611" s="8" t="e">
        <f t="shared" si="114"/>
        <v>#N/A</v>
      </c>
      <c r="V611" s="6" t="e">
        <f>VLOOKUP($A611&amp;$B611,'Cleaned Responses'!$1:$82,MATCH(V$1,'Cleaned Responses'!$1:$1,0),FALSE)</f>
        <v>#N/A</v>
      </c>
      <c r="W611" s="6" t="e">
        <f>VLOOKUP($A611&amp;$B611,'Cleaned Responses'!$1:$82,MATCH(W$1,'Cleaned Responses'!$1:$1,0),FALSE)</f>
        <v>#N/A</v>
      </c>
      <c r="X611" s="9" t="e">
        <f t="shared" si="115"/>
        <v>#N/A</v>
      </c>
      <c r="Y611" s="9" t="e">
        <f t="shared" si="11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11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107"/>
        <v>#N/A</v>
      </c>
      <c r="BI611" t="e">
        <f t="shared" si="108"/>
        <v>#N/A</v>
      </c>
      <c r="BJ611" t="e">
        <f t="shared" si="109"/>
        <v>#N/A</v>
      </c>
    </row>
    <row r="612" spans="1:62"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11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111"/>
        <v>#N/A</v>
      </c>
      <c r="O612" s="8" t="e">
        <f t="shared" si="112"/>
        <v>#N/A</v>
      </c>
      <c r="P612" s="8" t="e">
        <f t="shared" si="113"/>
        <v>#N/A</v>
      </c>
      <c r="Q612" s="6"/>
      <c r="R612" s="6"/>
      <c r="S612" s="6"/>
      <c r="T612" s="6"/>
      <c r="U612" s="8" t="e">
        <f t="shared" si="114"/>
        <v>#N/A</v>
      </c>
      <c r="V612" s="6" t="e">
        <f>VLOOKUP($A612&amp;$B612,'Cleaned Responses'!$1:$82,MATCH(V$1,'Cleaned Responses'!$1:$1,0),FALSE)</f>
        <v>#N/A</v>
      </c>
      <c r="W612" s="6" t="e">
        <f>VLOOKUP($A612&amp;$B612,'Cleaned Responses'!$1:$82,MATCH(W$1,'Cleaned Responses'!$1:$1,0),FALSE)</f>
        <v>#N/A</v>
      </c>
      <c r="X612" s="9" t="e">
        <f t="shared" si="115"/>
        <v>#N/A</v>
      </c>
      <c r="Y612" s="9" t="e">
        <f t="shared" si="11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11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107"/>
        <v>#N/A</v>
      </c>
      <c r="BI612" t="e">
        <f t="shared" si="108"/>
        <v>#N/A</v>
      </c>
      <c r="BJ612" t="e">
        <f t="shared" si="109"/>
        <v>#N/A</v>
      </c>
    </row>
    <row r="613" spans="1:62"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11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111"/>
        <v>#N/A</v>
      </c>
      <c r="O613" s="8" t="e">
        <f t="shared" si="112"/>
        <v>#N/A</v>
      </c>
      <c r="P613" s="8" t="e">
        <f t="shared" si="113"/>
        <v>#N/A</v>
      </c>
      <c r="Q613" s="6"/>
      <c r="R613" s="6"/>
      <c r="S613" s="6"/>
      <c r="T613" s="6"/>
      <c r="U613" s="8" t="e">
        <f t="shared" si="114"/>
        <v>#N/A</v>
      </c>
      <c r="V613" s="6" t="e">
        <f>VLOOKUP($A613&amp;$B613,'Cleaned Responses'!$1:$82,MATCH(V$1,'Cleaned Responses'!$1:$1,0),FALSE)</f>
        <v>#N/A</v>
      </c>
      <c r="W613" s="6" t="e">
        <f>VLOOKUP($A613&amp;$B613,'Cleaned Responses'!$1:$82,MATCH(W$1,'Cleaned Responses'!$1:$1,0),FALSE)</f>
        <v>#N/A</v>
      </c>
      <c r="X613" s="9" t="e">
        <f t="shared" si="115"/>
        <v>#N/A</v>
      </c>
      <c r="Y613" s="9" t="e">
        <f t="shared" si="11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11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107"/>
        <v>#N/A</v>
      </c>
      <c r="BI613" t="e">
        <f t="shared" si="108"/>
        <v>#N/A</v>
      </c>
      <c r="BJ613" t="e">
        <f t="shared" si="109"/>
        <v>#N/A</v>
      </c>
    </row>
    <row r="614" spans="1:62"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11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111"/>
        <v>#N/A</v>
      </c>
      <c r="O614" s="8" t="e">
        <f t="shared" si="112"/>
        <v>#N/A</v>
      </c>
      <c r="P614" s="8" t="e">
        <f t="shared" si="113"/>
        <v>#N/A</v>
      </c>
      <c r="Q614" s="6"/>
      <c r="R614" s="6"/>
      <c r="S614" s="6"/>
      <c r="T614" s="6"/>
      <c r="U614" s="8" t="e">
        <f t="shared" si="114"/>
        <v>#N/A</v>
      </c>
      <c r="V614" s="6" t="e">
        <f>VLOOKUP($A614&amp;$B614,'Cleaned Responses'!$1:$82,MATCH(V$1,'Cleaned Responses'!$1:$1,0),FALSE)</f>
        <v>#N/A</v>
      </c>
      <c r="W614" s="6" t="e">
        <f>VLOOKUP($A614&amp;$B614,'Cleaned Responses'!$1:$82,MATCH(W$1,'Cleaned Responses'!$1:$1,0),FALSE)</f>
        <v>#N/A</v>
      </c>
      <c r="X614" s="9" t="e">
        <f t="shared" si="115"/>
        <v>#N/A</v>
      </c>
      <c r="Y614" s="9" t="e">
        <f t="shared" si="11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11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107"/>
        <v>#N/A</v>
      </c>
      <c r="BI614" t="e">
        <f t="shared" si="108"/>
        <v>#N/A</v>
      </c>
      <c r="BJ614" t="e">
        <f t="shared" si="109"/>
        <v>#N/A</v>
      </c>
    </row>
    <row r="615" spans="1:62"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11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111"/>
        <v>#N/A</v>
      </c>
      <c r="O615" s="8" t="e">
        <f t="shared" si="112"/>
        <v>#N/A</v>
      </c>
      <c r="P615" s="8" t="e">
        <f t="shared" si="113"/>
        <v>#N/A</v>
      </c>
      <c r="Q615" s="6"/>
      <c r="R615" s="6"/>
      <c r="S615" s="6"/>
      <c r="T615" s="6"/>
      <c r="U615" s="8" t="e">
        <f t="shared" si="114"/>
        <v>#N/A</v>
      </c>
      <c r="V615" s="6" t="e">
        <f>VLOOKUP($A615&amp;$B615,'Cleaned Responses'!$1:$82,MATCH(V$1,'Cleaned Responses'!$1:$1,0),FALSE)</f>
        <v>#N/A</v>
      </c>
      <c r="W615" s="6" t="e">
        <f>VLOOKUP($A615&amp;$B615,'Cleaned Responses'!$1:$82,MATCH(W$1,'Cleaned Responses'!$1:$1,0),FALSE)</f>
        <v>#N/A</v>
      </c>
      <c r="X615" s="9" t="e">
        <f t="shared" si="115"/>
        <v>#N/A</v>
      </c>
      <c r="Y615" s="9" t="e">
        <f t="shared" si="11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11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107"/>
        <v>#N/A</v>
      </c>
      <c r="BI615" t="e">
        <f t="shared" si="108"/>
        <v>#N/A</v>
      </c>
      <c r="BJ615" t="e">
        <f t="shared" si="109"/>
        <v>#N/A</v>
      </c>
    </row>
    <row r="616" spans="1:62"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11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111"/>
        <v>#N/A</v>
      </c>
      <c r="O616" s="8" t="e">
        <f t="shared" si="112"/>
        <v>#N/A</v>
      </c>
      <c r="P616" s="8" t="e">
        <f t="shared" si="113"/>
        <v>#N/A</v>
      </c>
      <c r="Q616" s="6"/>
      <c r="R616" s="6"/>
      <c r="S616" s="6"/>
      <c r="T616" s="6"/>
      <c r="U616" s="8" t="e">
        <f t="shared" si="114"/>
        <v>#N/A</v>
      </c>
      <c r="V616" s="6" t="e">
        <f>VLOOKUP($A616&amp;$B616,'Cleaned Responses'!$1:$82,MATCH(V$1,'Cleaned Responses'!$1:$1,0),FALSE)</f>
        <v>#N/A</v>
      </c>
      <c r="W616" s="6" t="e">
        <f>VLOOKUP($A616&amp;$B616,'Cleaned Responses'!$1:$82,MATCH(W$1,'Cleaned Responses'!$1:$1,0),FALSE)</f>
        <v>#N/A</v>
      </c>
      <c r="X616" s="9" t="e">
        <f t="shared" si="115"/>
        <v>#N/A</v>
      </c>
      <c r="Y616" s="9" t="e">
        <f t="shared" si="11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11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107"/>
        <v>#N/A</v>
      </c>
      <c r="BI616" t="e">
        <f t="shared" si="108"/>
        <v>#N/A</v>
      </c>
      <c r="BJ616" t="e">
        <f t="shared" si="109"/>
        <v>#N/A</v>
      </c>
    </row>
    <row r="617" spans="1:62"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11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111"/>
        <v>#N/A</v>
      </c>
      <c r="O617" s="8" t="e">
        <f t="shared" si="112"/>
        <v>#N/A</v>
      </c>
      <c r="P617" s="8" t="e">
        <f t="shared" si="113"/>
        <v>#N/A</v>
      </c>
      <c r="Q617" s="6"/>
      <c r="R617" s="6"/>
      <c r="S617" s="6"/>
      <c r="T617" s="6"/>
      <c r="U617" s="8" t="e">
        <f t="shared" si="114"/>
        <v>#N/A</v>
      </c>
      <c r="V617" s="6" t="e">
        <f>VLOOKUP($A617&amp;$B617,'Cleaned Responses'!$1:$82,MATCH(V$1,'Cleaned Responses'!$1:$1,0),FALSE)</f>
        <v>#N/A</v>
      </c>
      <c r="W617" s="6" t="e">
        <f>VLOOKUP($A617&amp;$B617,'Cleaned Responses'!$1:$82,MATCH(W$1,'Cleaned Responses'!$1:$1,0),FALSE)</f>
        <v>#N/A</v>
      </c>
      <c r="X617" s="9" t="e">
        <f t="shared" si="115"/>
        <v>#N/A</v>
      </c>
      <c r="Y617" s="9" t="e">
        <f t="shared" si="11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11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107"/>
        <v>#N/A</v>
      </c>
      <c r="BI617" t="e">
        <f t="shared" si="108"/>
        <v>#N/A</v>
      </c>
      <c r="BJ617" t="e">
        <f t="shared" si="109"/>
        <v>#N/A</v>
      </c>
    </row>
    <row r="618" spans="1:62"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11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111"/>
        <v>#N/A</v>
      </c>
      <c r="O618" s="8" t="e">
        <f t="shared" si="112"/>
        <v>#N/A</v>
      </c>
      <c r="P618" s="8" t="e">
        <f t="shared" si="113"/>
        <v>#N/A</v>
      </c>
      <c r="Q618" s="6"/>
      <c r="R618" s="6"/>
      <c r="S618" s="6"/>
      <c r="T618" s="6"/>
      <c r="U618" s="8" t="e">
        <f t="shared" si="114"/>
        <v>#N/A</v>
      </c>
      <c r="V618" s="6" t="e">
        <f>VLOOKUP($A618&amp;$B618,'Cleaned Responses'!$1:$82,MATCH(V$1,'Cleaned Responses'!$1:$1,0),FALSE)</f>
        <v>#N/A</v>
      </c>
      <c r="W618" s="6" t="e">
        <f>VLOOKUP($A618&amp;$B618,'Cleaned Responses'!$1:$82,MATCH(W$1,'Cleaned Responses'!$1:$1,0),FALSE)</f>
        <v>#N/A</v>
      </c>
      <c r="X618" s="9" t="e">
        <f t="shared" si="115"/>
        <v>#N/A</v>
      </c>
      <c r="Y618" s="9" t="e">
        <f t="shared" si="11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11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107"/>
        <v>#N/A</v>
      </c>
      <c r="BI618" t="e">
        <f t="shared" si="108"/>
        <v>#N/A</v>
      </c>
      <c r="BJ618" t="e">
        <f t="shared" si="109"/>
        <v>#N/A</v>
      </c>
    </row>
    <row r="619" spans="1:62"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11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111"/>
        <v>#N/A</v>
      </c>
      <c r="O619" s="8" t="e">
        <f t="shared" si="112"/>
        <v>#N/A</v>
      </c>
      <c r="P619" s="8" t="e">
        <f t="shared" si="113"/>
        <v>#N/A</v>
      </c>
      <c r="Q619" s="6"/>
      <c r="R619" s="6"/>
      <c r="S619" s="6"/>
      <c r="T619" s="6"/>
      <c r="U619" s="8" t="e">
        <f t="shared" si="114"/>
        <v>#N/A</v>
      </c>
      <c r="V619" s="6" t="e">
        <f>VLOOKUP($A619&amp;$B619,'Cleaned Responses'!$1:$82,MATCH(V$1,'Cleaned Responses'!$1:$1,0),FALSE)</f>
        <v>#N/A</v>
      </c>
      <c r="W619" s="6" t="e">
        <f>VLOOKUP($A619&amp;$B619,'Cleaned Responses'!$1:$82,MATCH(W$1,'Cleaned Responses'!$1:$1,0),FALSE)</f>
        <v>#N/A</v>
      </c>
      <c r="X619" s="9" t="e">
        <f t="shared" si="115"/>
        <v>#N/A</v>
      </c>
      <c r="Y619" s="9" t="e">
        <f t="shared" si="11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11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107"/>
        <v>#N/A</v>
      </c>
      <c r="BI619" t="e">
        <f t="shared" si="108"/>
        <v>#N/A</v>
      </c>
      <c r="BJ619" t="e">
        <f t="shared" si="109"/>
        <v>#N/A</v>
      </c>
    </row>
    <row r="620" spans="1:62"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11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111"/>
        <v>#N/A</v>
      </c>
      <c r="O620" s="8" t="e">
        <f t="shared" si="112"/>
        <v>#N/A</v>
      </c>
      <c r="P620" s="8" t="e">
        <f t="shared" si="113"/>
        <v>#N/A</v>
      </c>
      <c r="Q620" s="6"/>
      <c r="R620" s="6"/>
      <c r="S620" s="6"/>
      <c r="T620" s="6"/>
      <c r="U620" s="8" t="e">
        <f t="shared" si="114"/>
        <v>#N/A</v>
      </c>
      <c r="V620" s="6" t="e">
        <f>VLOOKUP($A620&amp;$B620,'Cleaned Responses'!$1:$82,MATCH(V$1,'Cleaned Responses'!$1:$1,0),FALSE)</f>
        <v>#N/A</v>
      </c>
      <c r="W620" s="6" t="e">
        <f>VLOOKUP($A620&amp;$B620,'Cleaned Responses'!$1:$82,MATCH(W$1,'Cleaned Responses'!$1:$1,0),FALSE)</f>
        <v>#N/A</v>
      </c>
      <c r="X620" s="9" t="e">
        <f t="shared" si="115"/>
        <v>#N/A</v>
      </c>
      <c r="Y620" s="9" t="e">
        <f t="shared" si="11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11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107"/>
        <v>#N/A</v>
      </c>
      <c r="BI620" t="e">
        <f t="shared" si="108"/>
        <v>#N/A</v>
      </c>
      <c r="BJ620" t="e">
        <f t="shared" si="109"/>
        <v>#N/A</v>
      </c>
    </row>
    <row r="621" spans="1:62"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11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111"/>
        <v>#N/A</v>
      </c>
      <c r="O621" s="8" t="e">
        <f t="shared" si="112"/>
        <v>#N/A</v>
      </c>
      <c r="P621" s="8" t="e">
        <f t="shared" si="113"/>
        <v>#N/A</v>
      </c>
      <c r="Q621" s="6"/>
      <c r="R621" s="6"/>
      <c r="S621" s="6"/>
      <c r="T621" s="6"/>
      <c r="U621" s="8" t="e">
        <f t="shared" si="114"/>
        <v>#N/A</v>
      </c>
      <c r="V621" s="6" t="e">
        <f>VLOOKUP($A621&amp;$B621,'Cleaned Responses'!$1:$82,MATCH(V$1,'Cleaned Responses'!$1:$1,0),FALSE)</f>
        <v>#N/A</v>
      </c>
      <c r="W621" s="6" t="e">
        <f>VLOOKUP($A621&amp;$B621,'Cleaned Responses'!$1:$82,MATCH(W$1,'Cleaned Responses'!$1:$1,0),FALSE)</f>
        <v>#N/A</v>
      </c>
      <c r="X621" s="9" t="e">
        <f t="shared" si="115"/>
        <v>#N/A</v>
      </c>
      <c r="Y621" s="9" t="e">
        <f t="shared" si="11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11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107"/>
        <v>#N/A</v>
      </c>
      <c r="BI621" t="e">
        <f t="shared" si="108"/>
        <v>#N/A</v>
      </c>
      <c r="BJ621" t="e">
        <f t="shared" si="109"/>
        <v>#N/A</v>
      </c>
    </row>
    <row r="622" spans="1:62"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11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111"/>
        <v>#N/A</v>
      </c>
      <c r="O622" s="8" t="e">
        <f t="shared" si="112"/>
        <v>#N/A</v>
      </c>
      <c r="P622" s="8" t="e">
        <f t="shared" si="113"/>
        <v>#N/A</v>
      </c>
      <c r="Q622" s="6"/>
      <c r="R622" s="6"/>
      <c r="S622" s="6"/>
      <c r="T622" s="6"/>
      <c r="U622" s="8" t="e">
        <f t="shared" si="114"/>
        <v>#N/A</v>
      </c>
      <c r="V622" s="6" t="e">
        <f>VLOOKUP($A622&amp;$B622,'Cleaned Responses'!$1:$82,MATCH(V$1,'Cleaned Responses'!$1:$1,0),FALSE)</f>
        <v>#N/A</v>
      </c>
      <c r="W622" s="6" t="e">
        <f>VLOOKUP($A622&amp;$B622,'Cleaned Responses'!$1:$82,MATCH(W$1,'Cleaned Responses'!$1:$1,0),FALSE)</f>
        <v>#N/A</v>
      </c>
      <c r="X622" s="9" t="e">
        <f t="shared" si="115"/>
        <v>#N/A</v>
      </c>
      <c r="Y622" s="9" t="e">
        <f t="shared" si="11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11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107"/>
        <v>#N/A</v>
      </c>
      <c r="BI622" t="e">
        <f t="shared" si="108"/>
        <v>#N/A</v>
      </c>
      <c r="BJ622" t="e">
        <f t="shared" si="109"/>
        <v>#N/A</v>
      </c>
    </row>
    <row r="623" spans="1:62"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11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111"/>
        <v>#N/A</v>
      </c>
      <c r="O623" s="8" t="e">
        <f t="shared" si="112"/>
        <v>#N/A</v>
      </c>
      <c r="P623" s="8" t="e">
        <f t="shared" si="113"/>
        <v>#N/A</v>
      </c>
      <c r="Q623" s="6"/>
      <c r="R623" s="6"/>
      <c r="S623" s="6"/>
      <c r="T623" s="6"/>
      <c r="U623" s="8" t="e">
        <f t="shared" si="114"/>
        <v>#N/A</v>
      </c>
      <c r="V623" s="6" t="e">
        <f>VLOOKUP($A623&amp;$B623,'Cleaned Responses'!$1:$82,MATCH(V$1,'Cleaned Responses'!$1:$1,0),FALSE)</f>
        <v>#N/A</v>
      </c>
      <c r="W623" s="6" t="e">
        <f>VLOOKUP($A623&amp;$B623,'Cleaned Responses'!$1:$82,MATCH(W$1,'Cleaned Responses'!$1:$1,0),FALSE)</f>
        <v>#N/A</v>
      </c>
      <c r="X623" s="9" t="e">
        <f t="shared" si="115"/>
        <v>#N/A</v>
      </c>
      <c r="Y623" s="9" t="e">
        <f t="shared" si="11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11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107"/>
        <v>#N/A</v>
      </c>
      <c r="BI623" t="e">
        <f t="shared" si="108"/>
        <v>#N/A</v>
      </c>
      <c r="BJ623" t="e">
        <f t="shared" si="109"/>
        <v>#N/A</v>
      </c>
    </row>
    <row r="624" spans="1:62"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11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111"/>
        <v>#N/A</v>
      </c>
      <c r="O624" s="8" t="e">
        <f t="shared" si="112"/>
        <v>#N/A</v>
      </c>
      <c r="P624" s="8" t="e">
        <f t="shared" si="113"/>
        <v>#N/A</v>
      </c>
      <c r="Q624" s="6"/>
      <c r="R624" s="6"/>
      <c r="S624" s="6"/>
      <c r="T624" s="6"/>
      <c r="U624" s="8" t="e">
        <f t="shared" si="114"/>
        <v>#N/A</v>
      </c>
      <c r="V624" s="6" t="e">
        <f>VLOOKUP($A624&amp;$B624,'Cleaned Responses'!$1:$82,MATCH(V$1,'Cleaned Responses'!$1:$1,0),FALSE)</f>
        <v>#N/A</v>
      </c>
      <c r="W624" s="6" t="e">
        <f>VLOOKUP($A624&amp;$B624,'Cleaned Responses'!$1:$82,MATCH(W$1,'Cleaned Responses'!$1:$1,0),FALSE)</f>
        <v>#N/A</v>
      </c>
      <c r="X624" s="9" t="e">
        <f t="shared" si="115"/>
        <v>#N/A</v>
      </c>
      <c r="Y624" s="9" t="e">
        <f t="shared" si="11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11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107"/>
        <v>#N/A</v>
      </c>
      <c r="BI624" t="e">
        <f t="shared" si="108"/>
        <v>#N/A</v>
      </c>
      <c r="BJ624" t="e">
        <f t="shared" si="109"/>
        <v>#N/A</v>
      </c>
    </row>
    <row r="625" spans="1:62"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11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111"/>
        <v>#N/A</v>
      </c>
      <c r="O625" s="8" t="e">
        <f t="shared" si="112"/>
        <v>#N/A</v>
      </c>
      <c r="P625" s="8" t="e">
        <f t="shared" si="113"/>
        <v>#N/A</v>
      </c>
      <c r="Q625" s="6"/>
      <c r="R625" s="6"/>
      <c r="S625" s="6"/>
      <c r="T625" s="6"/>
      <c r="U625" s="8" t="e">
        <f t="shared" si="114"/>
        <v>#N/A</v>
      </c>
      <c r="V625" s="6" t="e">
        <f>VLOOKUP($A625&amp;$B625,'Cleaned Responses'!$1:$82,MATCH(V$1,'Cleaned Responses'!$1:$1,0),FALSE)</f>
        <v>#N/A</v>
      </c>
      <c r="W625" s="6" t="e">
        <f>VLOOKUP($A625&amp;$B625,'Cleaned Responses'!$1:$82,MATCH(W$1,'Cleaned Responses'!$1:$1,0),FALSE)</f>
        <v>#N/A</v>
      </c>
      <c r="X625" s="9" t="e">
        <f t="shared" si="115"/>
        <v>#N/A</v>
      </c>
      <c r="Y625" s="9" t="e">
        <f t="shared" si="11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11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107"/>
        <v>#N/A</v>
      </c>
      <c r="BI625" t="e">
        <f t="shared" si="108"/>
        <v>#N/A</v>
      </c>
      <c r="BJ625" t="e">
        <f t="shared" si="109"/>
        <v>#N/A</v>
      </c>
    </row>
    <row r="626" spans="1:62"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11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111"/>
        <v>#N/A</v>
      </c>
      <c r="O626" s="8" t="e">
        <f t="shared" si="112"/>
        <v>#N/A</v>
      </c>
      <c r="P626" s="8" t="e">
        <f t="shared" si="113"/>
        <v>#N/A</v>
      </c>
      <c r="Q626" s="6"/>
      <c r="R626" s="6"/>
      <c r="S626" s="6"/>
      <c r="T626" s="6"/>
      <c r="U626" s="8" t="e">
        <f t="shared" si="114"/>
        <v>#N/A</v>
      </c>
      <c r="V626" s="6" t="e">
        <f>VLOOKUP($A626&amp;$B626,'Cleaned Responses'!$1:$82,MATCH(V$1,'Cleaned Responses'!$1:$1,0),FALSE)</f>
        <v>#N/A</v>
      </c>
      <c r="W626" s="6" t="e">
        <f>VLOOKUP($A626&amp;$B626,'Cleaned Responses'!$1:$82,MATCH(W$1,'Cleaned Responses'!$1:$1,0),FALSE)</f>
        <v>#N/A</v>
      </c>
      <c r="X626" s="9" t="e">
        <f t="shared" si="115"/>
        <v>#N/A</v>
      </c>
      <c r="Y626" s="9" t="e">
        <f t="shared" si="11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11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107"/>
        <v>#N/A</v>
      </c>
      <c r="BI626" t="e">
        <f t="shared" si="108"/>
        <v>#N/A</v>
      </c>
      <c r="BJ626" t="e">
        <f t="shared" si="109"/>
        <v>#N/A</v>
      </c>
    </row>
    <row r="627" spans="1:62"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11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111"/>
        <v>#N/A</v>
      </c>
      <c r="O627" s="8" t="e">
        <f t="shared" si="112"/>
        <v>#N/A</v>
      </c>
      <c r="P627" s="8" t="e">
        <f t="shared" si="113"/>
        <v>#N/A</v>
      </c>
      <c r="Q627" s="6"/>
      <c r="R627" s="6"/>
      <c r="S627" s="6"/>
      <c r="T627" s="6"/>
      <c r="U627" s="8" t="e">
        <f t="shared" si="114"/>
        <v>#N/A</v>
      </c>
      <c r="V627" s="6" t="e">
        <f>VLOOKUP($A627&amp;$B627,'Cleaned Responses'!$1:$82,MATCH(V$1,'Cleaned Responses'!$1:$1,0),FALSE)</f>
        <v>#N/A</v>
      </c>
      <c r="W627" s="6" t="e">
        <f>VLOOKUP($A627&amp;$B627,'Cleaned Responses'!$1:$82,MATCH(W$1,'Cleaned Responses'!$1:$1,0),FALSE)</f>
        <v>#N/A</v>
      </c>
      <c r="X627" s="9" t="e">
        <f t="shared" si="115"/>
        <v>#N/A</v>
      </c>
      <c r="Y627" s="9" t="e">
        <f t="shared" si="11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11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107"/>
        <v>#N/A</v>
      </c>
      <c r="BI627" t="e">
        <f t="shared" si="108"/>
        <v>#N/A</v>
      </c>
      <c r="BJ627" t="e">
        <f t="shared" si="109"/>
        <v>#N/A</v>
      </c>
    </row>
    <row r="628" spans="1:62"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11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111"/>
        <v>#N/A</v>
      </c>
      <c r="O628" s="8" t="e">
        <f t="shared" si="112"/>
        <v>#N/A</v>
      </c>
      <c r="P628" s="8" t="e">
        <f t="shared" si="113"/>
        <v>#N/A</v>
      </c>
      <c r="Q628" s="6"/>
      <c r="R628" s="6"/>
      <c r="S628" s="6"/>
      <c r="T628" s="6"/>
      <c r="U628" s="8" t="e">
        <f t="shared" si="114"/>
        <v>#N/A</v>
      </c>
      <c r="V628" s="6" t="e">
        <f>VLOOKUP($A628&amp;$B628,'Cleaned Responses'!$1:$82,MATCH(V$1,'Cleaned Responses'!$1:$1,0),FALSE)</f>
        <v>#N/A</v>
      </c>
      <c r="W628" s="6" t="e">
        <f>VLOOKUP($A628&amp;$B628,'Cleaned Responses'!$1:$82,MATCH(W$1,'Cleaned Responses'!$1:$1,0),FALSE)</f>
        <v>#N/A</v>
      </c>
      <c r="X628" s="9" t="e">
        <f t="shared" si="115"/>
        <v>#N/A</v>
      </c>
      <c r="Y628" s="9" t="e">
        <f t="shared" si="11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11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107"/>
        <v>#N/A</v>
      </c>
      <c r="BI628" t="e">
        <f t="shared" si="108"/>
        <v>#N/A</v>
      </c>
      <c r="BJ628" t="e">
        <f t="shared" si="109"/>
        <v>#N/A</v>
      </c>
    </row>
    <row r="629" spans="1:62"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11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111"/>
        <v>#N/A</v>
      </c>
      <c r="O629" s="8" t="e">
        <f t="shared" si="112"/>
        <v>#N/A</v>
      </c>
      <c r="P629" s="8" t="e">
        <f t="shared" si="113"/>
        <v>#N/A</v>
      </c>
      <c r="Q629" s="6"/>
      <c r="R629" s="6"/>
      <c r="S629" s="6"/>
      <c r="T629" s="6"/>
      <c r="U629" s="8" t="e">
        <f t="shared" si="114"/>
        <v>#N/A</v>
      </c>
      <c r="V629" s="6" t="e">
        <f>VLOOKUP($A629&amp;$B629,'Cleaned Responses'!$1:$82,MATCH(V$1,'Cleaned Responses'!$1:$1,0),FALSE)</f>
        <v>#N/A</v>
      </c>
      <c r="W629" s="6" t="e">
        <f>VLOOKUP($A629&amp;$B629,'Cleaned Responses'!$1:$82,MATCH(W$1,'Cleaned Responses'!$1:$1,0),FALSE)</f>
        <v>#N/A</v>
      </c>
      <c r="X629" s="9" t="e">
        <f t="shared" si="115"/>
        <v>#N/A</v>
      </c>
      <c r="Y629" s="9" t="e">
        <f t="shared" si="11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11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107"/>
        <v>#N/A</v>
      </c>
      <c r="BI629" t="e">
        <f t="shared" si="108"/>
        <v>#N/A</v>
      </c>
      <c r="BJ629" t="e">
        <f t="shared" si="109"/>
        <v>#N/A</v>
      </c>
    </row>
    <row r="630" spans="1:62"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11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111"/>
        <v>#N/A</v>
      </c>
      <c r="O630" s="8" t="e">
        <f t="shared" si="112"/>
        <v>#N/A</v>
      </c>
      <c r="P630" s="8" t="e">
        <f t="shared" si="113"/>
        <v>#N/A</v>
      </c>
      <c r="Q630" s="6"/>
      <c r="R630" s="6"/>
      <c r="S630" s="6"/>
      <c r="T630" s="6"/>
      <c r="U630" s="8" t="e">
        <f t="shared" si="114"/>
        <v>#N/A</v>
      </c>
      <c r="V630" s="6" t="e">
        <f>VLOOKUP($A630&amp;$B630,'Cleaned Responses'!$1:$82,MATCH(V$1,'Cleaned Responses'!$1:$1,0),FALSE)</f>
        <v>#N/A</v>
      </c>
      <c r="W630" s="6" t="e">
        <f>VLOOKUP($A630&amp;$B630,'Cleaned Responses'!$1:$82,MATCH(W$1,'Cleaned Responses'!$1:$1,0),FALSE)</f>
        <v>#N/A</v>
      </c>
      <c r="X630" s="9" t="e">
        <f t="shared" si="115"/>
        <v>#N/A</v>
      </c>
      <c r="Y630" s="9" t="e">
        <f t="shared" si="11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11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107"/>
        <v>#N/A</v>
      </c>
      <c r="BI630" t="e">
        <f t="shared" si="108"/>
        <v>#N/A</v>
      </c>
      <c r="BJ630" t="e">
        <f t="shared" si="109"/>
        <v>#N/A</v>
      </c>
    </row>
    <row r="631" spans="1:62"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11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111"/>
        <v>#N/A</v>
      </c>
      <c r="O631" s="8" t="e">
        <f t="shared" si="112"/>
        <v>#N/A</v>
      </c>
      <c r="P631" s="8" t="e">
        <f t="shared" si="113"/>
        <v>#N/A</v>
      </c>
      <c r="Q631" s="6"/>
      <c r="R631" s="6"/>
      <c r="S631" s="6"/>
      <c r="T631" s="6"/>
      <c r="U631" s="8" t="e">
        <f t="shared" si="114"/>
        <v>#N/A</v>
      </c>
      <c r="V631" s="6" t="e">
        <f>VLOOKUP($A631&amp;$B631,'Cleaned Responses'!$1:$82,MATCH(V$1,'Cleaned Responses'!$1:$1,0),FALSE)</f>
        <v>#N/A</v>
      </c>
      <c r="W631" s="6" t="e">
        <f>VLOOKUP($A631&amp;$B631,'Cleaned Responses'!$1:$82,MATCH(W$1,'Cleaned Responses'!$1:$1,0),FALSE)</f>
        <v>#N/A</v>
      </c>
      <c r="X631" s="9" t="e">
        <f t="shared" si="115"/>
        <v>#N/A</v>
      </c>
      <c r="Y631" s="9" t="e">
        <f t="shared" si="11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11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107"/>
        <v>#N/A</v>
      </c>
      <c r="BI631" t="e">
        <f t="shared" si="108"/>
        <v>#N/A</v>
      </c>
      <c r="BJ631" t="e">
        <f t="shared" si="109"/>
        <v>#N/A</v>
      </c>
    </row>
    <row r="632" spans="1:62"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11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111"/>
        <v>#N/A</v>
      </c>
      <c r="O632" s="8" t="e">
        <f t="shared" si="112"/>
        <v>#N/A</v>
      </c>
      <c r="P632" s="8" t="e">
        <f t="shared" si="113"/>
        <v>#N/A</v>
      </c>
      <c r="Q632" s="6"/>
      <c r="R632" s="6"/>
      <c r="S632" s="6"/>
      <c r="T632" s="6"/>
      <c r="U632" s="8" t="e">
        <f t="shared" si="114"/>
        <v>#N/A</v>
      </c>
      <c r="V632" s="6" t="e">
        <f>VLOOKUP($A632&amp;$B632,'Cleaned Responses'!$1:$82,MATCH(V$1,'Cleaned Responses'!$1:$1,0),FALSE)</f>
        <v>#N/A</v>
      </c>
      <c r="W632" s="6" t="e">
        <f>VLOOKUP($A632&amp;$B632,'Cleaned Responses'!$1:$82,MATCH(W$1,'Cleaned Responses'!$1:$1,0),FALSE)</f>
        <v>#N/A</v>
      </c>
      <c r="X632" s="9" t="e">
        <f t="shared" si="115"/>
        <v>#N/A</v>
      </c>
      <c r="Y632" s="9" t="e">
        <f t="shared" si="11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11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107"/>
        <v>#N/A</v>
      </c>
      <c r="BI632" t="e">
        <f t="shared" si="108"/>
        <v>#N/A</v>
      </c>
      <c r="BJ632" t="e">
        <f t="shared" si="109"/>
        <v>#N/A</v>
      </c>
    </row>
    <row r="633" spans="1:62"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11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111"/>
        <v>#N/A</v>
      </c>
      <c r="O633" s="8" t="e">
        <f t="shared" si="112"/>
        <v>#N/A</v>
      </c>
      <c r="P633" s="8" t="e">
        <f t="shared" si="113"/>
        <v>#N/A</v>
      </c>
      <c r="Q633" s="6"/>
      <c r="R633" s="6"/>
      <c r="S633" s="6"/>
      <c r="T633" s="6"/>
      <c r="U633" s="8" t="e">
        <f t="shared" si="114"/>
        <v>#N/A</v>
      </c>
      <c r="V633" s="6" t="e">
        <f>VLOOKUP($A633&amp;$B633,'Cleaned Responses'!$1:$82,MATCH(V$1,'Cleaned Responses'!$1:$1,0),FALSE)</f>
        <v>#N/A</v>
      </c>
      <c r="W633" s="6" t="e">
        <f>VLOOKUP($A633&amp;$B633,'Cleaned Responses'!$1:$82,MATCH(W$1,'Cleaned Responses'!$1:$1,0),FALSE)</f>
        <v>#N/A</v>
      </c>
      <c r="X633" s="9" t="e">
        <f t="shared" si="115"/>
        <v>#N/A</v>
      </c>
      <c r="Y633" s="9" t="e">
        <f t="shared" si="11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11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107"/>
        <v>#N/A</v>
      </c>
      <c r="BI633" t="e">
        <f t="shared" si="108"/>
        <v>#N/A</v>
      </c>
      <c r="BJ633" t="e">
        <f t="shared" si="109"/>
        <v>#N/A</v>
      </c>
    </row>
    <row r="634" spans="1:62"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11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111"/>
        <v>#N/A</v>
      </c>
      <c r="O634" s="8" t="e">
        <f t="shared" si="112"/>
        <v>#N/A</v>
      </c>
      <c r="P634" s="8" t="e">
        <f t="shared" si="113"/>
        <v>#N/A</v>
      </c>
      <c r="Q634" s="6"/>
      <c r="R634" s="6"/>
      <c r="S634" s="6"/>
      <c r="T634" s="6"/>
      <c r="U634" s="8" t="e">
        <f t="shared" si="114"/>
        <v>#N/A</v>
      </c>
      <c r="V634" s="6" t="e">
        <f>VLOOKUP($A634&amp;$B634,'Cleaned Responses'!$1:$82,MATCH(V$1,'Cleaned Responses'!$1:$1,0),FALSE)</f>
        <v>#N/A</v>
      </c>
      <c r="W634" s="6" t="e">
        <f>VLOOKUP($A634&amp;$B634,'Cleaned Responses'!$1:$82,MATCH(W$1,'Cleaned Responses'!$1:$1,0),FALSE)</f>
        <v>#N/A</v>
      </c>
      <c r="X634" s="9" t="e">
        <f t="shared" si="115"/>
        <v>#N/A</v>
      </c>
      <c r="Y634" s="9" t="e">
        <f t="shared" si="11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11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107"/>
        <v>#N/A</v>
      </c>
      <c r="BI634" t="e">
        <f t="shared" si="108"/>
        <v>#N/A</v>
      </c>
      <c r="BJ634" t="e">
        <f t="shared" si="109"/>
        <v>#N/A</v>
      </c>
    </row>
    <row r="635" spans="1:62"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11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111"/>
        <v>#N/A</v>
      </c>
      <c r="O635" s="8" t="e">
        <f t="shared" si="112"/>
        <v>#N/A</v>
      </c>
      <c r="P635" s="8" t="e">
        <f t="shared" si="113"/>
        <v>#N/A</v>
      </c>
      <c r="Q635" s="6"/>
      <c r="R635" s="6"/>
      <c r="S635" s="6"/>
      <c r="T635" s="6"/>
      <c r="U635" s="8" t="e">
        <f t="shared" si="114"/>
        <v>#N/A</v>
      </c>
      <c r="V635" s="6" t="e">
        <f>VLOOKUP($A635&amp;$B635,'Cleaned Responses'!$1:$82,MATCH(V$1,'Cleaned Responses'!$1:$1,0),FALSE)</f>
        <v>#N/A</v>
      </c>
      <c r="W635" s="6" t="e">
        <f>VLOOKUP($A635&amp;$B635,'Cleaned Responses'!$1:$82,MATCH(W$1,'Cleaned Responses'!$1:$1,0),FALSE)</f>
        <v>#N/A</v>
      </c>
      <c r="X635" s="9" t="e">
        <f t="shared" si="115"/>
        <v>#N/A</v>
      </c>
      <c r="Y635" s="9" t="e">
        <f t="shared" si="11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11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107"/>
        <v>#N/A</v>
      </c>
      <c r="BI635" t="e">
        <f t="shared" si="108"/>
        <v>#N/A</v>
      </c>
      <c r="BJ635" t="e">
        <f t="shared" si="109"/>
        <v>#N/A</v>
      </c>
    </row>
    <row r="636" spans="1:62"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11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111"/>
        <v>#N/A</v>
      </c>
      <c r="O636" s="8" t="e">
        <f t="shared" si="112"/>
        <v>#N/A</v>
      </c>
      <c r="P636" s="8" t="e">
        <f t="shared" si="113"/>
        <v>#N/A</v>
      </c>
      <c r="Q636" s="6"/>
      <c r="R636" s="6"/>
      <c r="S636" s="6"/>
      <c r="T636" s="6"/>
      <c r="U636" s="8" t="e">
        <f t="shared" si="114"/>
        <v>#N/A</v>
      </c>
      <c r="V636" s="6" t="e">
        <f>VLOOKUP($A636&amp;$B636,'Cleaned Responses'!$1:$82,MATCH(V$1,'Cleaned Responses'!$1:$1,0),FALSE)</f>
        <v>#N/A</v>
      </c>
      <c r="W636" s="6" t="e">
        <f>VLOOKUP($A636&amp;$B636,'Cleaned Responses'!$1:$82,MATCH(W$1,'Cleaned Responses'!$1:$1,0),FALSE)</f>
        <v>#N/A</v>
      </c>
      <c r="X636" s="9" t="e">
        <f t="shared" si="115"/>
        <v>#N/A</v>
      </c>
      <c r="Y636" s="9" t="e">
        <f t="shared" si="11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11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107"/>
        <v>#N/A</v>
      </c>
      <c r="BI636" t="e">
        <f t="shared" si="108"/>
        <v>#N/A</v>
      </c>
      <c r="BJ636" t="e">
        <f t="shared" si="109"/>
        <v>#N/A</v>
      </c>
    </row>
    <row r="637" spans="1:62"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11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111"/>
        <v>#N/A</v>
      </c>
      <c r="O637" s="8" t="e">
        <f t="shared" si="112"/>
        <v>#N/A</v>
      </c>
      <c r="P637" s="8" t="e">
        <f t="shared" si="113"/>
        <v>#N/A</v>
      </c>
      <c r="Q637" s="6"/>
      <c r="R637" s="6"/>
      <c r="S637" s="6"/>
      <c r="T637" s="6"/>
      <c r="U637" s="8" t="e">
        <f t="shared" si="114"/>
        <v>#N/A</v>
      </c>
      <c r="V637" s="6" t="e">
        <f>VLOOKUP($A637&amp;$B637,'Cleaned Responses'!$1:$82,MATCH(V$1,'Cleaned Responses'!$1:$1,0),FALSE)</f>
        <v>#N/A</v>
      </c>
      <c r="W637" s="6" t="e">
        <f>VLOOKUP($A637&amp;$B637,'Cleaned Responses'!$1:$82,MATCH(W$1,'Cleaned Responses'!$1:$1,0),FALSE)</f>
        <v>#N/A</v>
      </c>
      <c r="X637" s="9" t="e">
        <f t="shared" si="115"/>
        <v>#N/A</v>
      </c>
      <c r="Y637" s="9" t="e">
        <f t="shared" si="11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11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107"/>
        <v>#N/A</v>
      </c>
      <c r="BI637" t="e">
        <f t="shared" si="108"/>
        <v>#N/A</v>
      </c>
      <c r="BJ637" t="e">
        <f t="shared" si="109"/>
        <v>#N/A</v>
      </c>
    </row>
    <row r="638" spans="1:62"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11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111"/>
        <v>#N/A</v>
      </c>
      <c r="O638" s="8" t="e">
        <f t="shared" si="112"/>
        <v>#N/A</v>
      </c>
      <c r="P638" s="8" t="e">
        <f t="shared" si="113"/>
        <v>#N/A</v>
      </c>
      <c r="Q638" s="6"/>
      <c r="R638" s="6"/>
      <c r="S638" s="6"/>
      <c r="T638" s="6"/>
      <c r="U638" s="8" t="e">
        <f t="shared" si="114"/>
        <v>#N/A</v>
      </c>
      <c r="V638" s="6" t="e">
        <f>VLOOKUP($A638&amp;$B638,'Cleaned Responses'!$1:$82,MATCH(V$1,'Cleaned Responses'!$1:$1,0),FALSE)</f>
        <v>#N/A</v>
      </c>
      <c r="W638" s="6" t="e">
        <f>VLOOKUP($A638&amp;$B638,'Cleaned Responses'!$1:$82,MATCH(W$1,'Cleaned Responses'!$1:$1,0),FALSE)</f>
        <v>#N/A</v>
      </c>
      <c r="X638" s="9" t="e">
        <f t="shared" si="115"/>
        <v>#N/A</v>
      </c>
      <c r="Y638" s="9" t="e">
        <f t="shared" si="11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11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107"/>
        <v>#N/A</v>
      </c>
      <c r="BI638" t="e">
        <f t="shared" si="108"/>
        <v>#N/A</v>
      </c>
      <c r="BJ638" t="e">
        <f t="shared" si="109"/>
        <v>#N/A</v>
      </c>
    </row>
    <row r="639" spans="1:62"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11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111"/>
        <v>#N/A</v>
      </c>
      <c r="O639" s="8" t="e">
        <f t="shared" si="112"/>
        <v>#N/A</v>
      </c>
      <c r="P639" s="8" t="e">
        <f t="shared" si="113"/>
        <v>#N/A</v>
      </c>
      <c r="Q639" s="6"/>
      <c r="R639" s="6"/>
      <c r="S639" s="6"/>
      <c r="T639" s="6"/>
      <c r="U639" s="8" t="e">
        <f t="shared" si="114"/>
        <v>#N/A</v>
      </c>
      <c r="V639" s="6" t="e">
        <f>VLOOKUP($A639&amp;$B639,'Cleaned Responses'!$1:$82,MATCH(V$1,'Cleaned Responses'!$1:$1,0),FALSE)</f>
        <v>#N/A</v>
      </c>
      <c r="W639" s="6" t="e">
        <f>VLOOKUP($A639&amp;$B639,'Cleaned Responses'!$1:$82,MATCH(W$1,'Cleaned Responses'!$1:$1,0),FALSE)</f>
        <v>#N/A</v>
      </c>
      <c r="X639" s="9" t="e">
        <f t="shared" si="115"/>
        <v>#N/A</v>
      </c>
      <c r="Y639" s="9" t="e">
        <f t="shared" si="11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11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107"/>
        <v>#N/A</v>
      </c>
      <c r="BI639" t="e">
        <f t="shared" si="108"/>
        <v>#N/A</v>
      </c>
      <c r="BJ639" t="e">
        <f t="shared" si="109"/>
        <v>#N/A</v>
      </c>
    </row>
    <row r="640" spans="1:62"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11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111"/>
        <v>#N/A</v>
      </c>
      <c r="O640" s="8" t="e">
        <f t="shared" si="112"/>
        <v>#N/A</v>
      </c>
      <c r="P640" s="8" t="e">
        <f t="shared" si="113"/>
        <v>#N/A</v>
      </c>
      <c r="Q640" s="6"/>
      <c r="R640" s="6"/>
      <c r="S640" s="6"/>
      <c r="T640" s="6"/>
      <c r="U640" s="8" t="e">
        <f t="shared" si="114"/>
        <v>#N/A</v>
      </c>
      <c r="V640" s="6" t="e">
        <f>VLOOKUP($A640&amp;$B640,'Cleaned Responses'!$1:$82,MATCH(V$1,'Cleaned Responses'!$1:$1,0),FALSE)</f>
        <v>#N/A</v>
      </c>
      <c r="W640" s="6" t="e">
        <f>VLOOKUP($A640&amp;$B640,'Cleaned Responses'!$1:$82,MATCH(W$1,'Cleaned Responses'!$1:$1,0),FALSE)</f>
        <v>#N/A</v>
      </c>
      <c r="X640" s="9" t="e">
        <f t="shared" si="115"/>
        <v>#N/A</v>
      </c>
      <c r="Y640" s="9" t="e">
        <f t="shared" si="11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11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107"/>
        <v>#N/A</v>
      </c>
      <c r="BI640" t="e">
        <f t="shared" si="108"/>
        <v>#N/A</v>
      </c>
      <c r="BJ640" t="e">
        <f t="shared" si="109"/>
        <v>#N/A</v>
      </c>
    </row>
    <row r="641" spans="1:62"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11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111"/>
        <v>#N/A</v>
      </c>
      <c r="O641" s="8" t="e">
        <f t="shared" si="112"/>
        <v>#N/A</v>
      </c>
      <c r="P641" s="8" t="e">
        <f t="shared" si="113"/>
        <v>#N/A</v>
      </c>
      <c r="Q641" s="6"/>
      <c r="R641" s="6"/>
      <c r="S641" s="6"/>
      <c r="T641" s="6"/>
      <c r="U641" s="8" t="e">
        <f t="shared" si="114"/>
        <v>#N/A</v>
      </c>
      <c r="V641" s="6" t="e">
        <f>VLOOKUP($A641&amp;$B641,'Cleaned Responses'!$1:$82,MATCH(V$1,'Cleaned Responses'!$1:$1,0),FALSE)</f>
        <v>#N/A</v>
      </c>
      <c r="W641" s="6" t="e">
        <f>VLOOKUP($A641&amp;$B641,'Cleaned Responses'!$1:$82,MATCH(W$1,'Cleaned Responses'!$1:$1,0),FALSE)</f>
        <v>#N/A</v>
      </c>
      <c r="X641" s="9" t="e">
        <f t="shared" si="115"/>
        <v>#N/A</v>
      </c>
      <c r="Y641" s="9" t="e">
        <f t="shared" si="11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11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107"/>
        <v>#N/A</v>
      </c>
      <c r="BI641" t="e">
        <f t="shared" si="108"/>
        <v>#N/A</v>
      </c>
      <c r="BJ641" t="e">
        <f t="shared" si="109"/>
        <v>#N/A</v>
      </c>
    </row>
    <row r="642" spans="1:62"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11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111"/>
        <v>#N/A</v>
      </c>
      <c r="O642" s="8" t="e">
        <f t="shared" si="112"/>
        <v>#N/A</v>
      </c>
      <c r="P642" s="8" t="e">
        <f t="shared" si="113"/>
        <v>#N/A</v>
      </c>
      <c r="Q642" s="6"/>
      <c r="R642" s="6"/>
      <c r="S642" s="6"/>
      <c r="T642" s="6"/>
      <c r="U642" s="8" t="e">
        <f t="shared" si="114"/>
        <v>#N/A</v>
      </c>
      <c r="V642" s="6" t="e">
        <f>VLOOKUP($A642&amp;$B642,'Cleaned Responses'!$1:$82,MATCH(V$1,'Cleaned Responses'!$1:$1,0),FALSE)</f>
        <v>#N/A</v>
      </c>
      <c r="W642" s="6" t="e">
        <f>VLOOKUP($A642&amp;$B642,'Cleaned Responses'!$1:$82,MATCH(W$1,'Cleaned Responses'!$1:$1,0),FALSE)</f>
        <v>#N/A</v>
      </c>
      <c r="X642" s="9" t="e">
        <f t="shared" si="115"/>
        <v>#N/A</v>
      </c>
      <c r="Y642" s="9" t="e">
        <f t="shared" si="11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11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107"/>
        <v>#N/A</v>
      </c>
      <c r="BI642" t="e">
        <f t="shared" si="108"/>
        <v>#N/A</v>
      </c>
      <c r="BJ642" t="e">
        <f t="shared" si="109"/>
        <v>#N/A</v>
      </c>
    </row>
    <row r="643" spans="1:62"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11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111"/>
        <v>#N/A</v>
      </c>
      <c r="O643" s="8" t="e">
        <f t="shared" si="112"/>
        <v>#N/A</v>
      </c>
      <c r="P643" s="8" t="e">
        <f t="shared" si="113"/>
        <v>#N/A</v>
      </c>
      <c r="Q643" s="6"/>
      <c r="R643" s="6"/>
      <c r="S643" s="6"/>
      <c r="T643" s="6"/>
      <c r="U643" s="8" t="e">
        <f t="shared" si="114"/>
        <v>#N/A</v>
      </c>
      <c r="V643" s="6" t="e">
        <f>VLOOKUP($A643&amp;$B643,'Cleaned Responses'!$1:$82,MATCH(V$1,'Cleaned Responses'!$1:$1,0),FALSE)</f>
        <v>#N/A</v>
      </c>
      <c r="W643" s="6" t="e">
        <f>VLOOKUP($A643&amp;$B643,'Cleaned Responses'!$1:$82,MATCH(W$1,'Cleaned Responses'!$1:$1,0),FALSE)</f>
        <v>#N/A</v>
      </c>
      <c r="X643" s="9" t="e">
        <f t="shared" si="115"/>
        <v>#N/A</v>
      </c>
      <c r="Y643" s="9" t="e">
        <f t="shared" si="11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11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118">BE643*AF643</f>
        <v>#N/A</v>
      </c>
      <c r="BI643" t="e">
        <f t="shared" ref="BI643:BI706" si="119">BF643*AF643</f>
        <v>#N/A</v>
      </c>
      <c r="BJ643" t="e">
        <f t="shared" ref="BJ643:BJ706" si="120">BG643*AF643</f>
        <v>#N/A</v>
      </c>
    </row>
    <row r="644" spans="1:62"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11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111"/>
        <v>#N/A</v>
      </c>
      <c r="O644" s="8" t="e">
        <f t="shared" si="112"/>
        <v>#N/A</v>
      </c>
      <c r="P644" s="8" t="e">
        <f t="shared" si="113"/>
        <v>#N/A</v>
      </c>
      <c r="Q644" s="6"/>
      <c r="R644" s="6"/>
      <c r="S644" s="6"/>
      <c r="T644" s="6"/>
      <c r="U644" s="8" t="e">
        <f t="shared" si="114"/>
        <v>#N/A</v>
      </c>
      <c r="V644" s="6" t="e">
        <f>VLOOKUP($A644&amp;$B644,'Cleaned Responses'!$1:$82,MATCH(V$1,'Cleaned Responses'!$1:$1,0),FALSE)</f>
        <v>#N/A</v>
      </c>
      <c r="W644" s="6" t="e">
        <f>VLOOKUP($A644&amp;$B644,'Cleaned Responses'!$1:$82,MATCH(W$1,'Cleaned Responses'!$1:$1,0),FALSE)</f>
        <v>#N/A</v>
      </c>
      <c r="X644" s="9" t="e">
        <f t="shared" si="115"/>
        <v>#N/A</v>
      </c>
      <c r="Y644" s="9" t="e">
        <f t="shared" si="11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11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118"/>
        <v>#N/A</v>
      </c>
      <c r="BI644" t="e">
        <f t="shared" si="119"/>
        <v>#N/A</v>
      </c>
      <c r="BJ644" t="e">
        <f t="shared" si="120"/>
        <v>#N/A</v>
      </c>
    </row>
    <row r="645" spans="1:62"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11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111"/>
        <v>#N/A</v>
      </c>
      <c r="O645" s="8" t="e">
        <f t="shared" si="112"/>
        <v>#N/A</v>
      </c>
      <c r="P645" s="8" t="e">
        <f t="shared" si="113"/>
        <v>#N/A</v>
      </c>
      <c r="Q645" s="6"/>
      <c r="R645" s="6"/>
      <c r="S645" s="6"/>
      <c r="T645" s="6"/>
      <c r="U645" s="8" t="e">
        <f t="shared" si="114"/>
        <v>#N/A</v>
      </c>
      <c r="V645" s="6" t="e">
        <f>VLOOKUP($A645&amp;$B645,'Cleaned Responses'!$1:$82,MATCH(V$1,'Cleaned Responses'!$1:$1,0),FALSE)</f>
        <v>#N/A</v>
      </c>
      <c r="W645" s="6" t="e">
        <f>VLOOKUP($A645&amp;$B645,'Cleaned Responses'!$1:$82,MATCH(W$1,'Cleaned Responses'!$1:$1,0),FALSE)</f>
        <v>#N/A</v>
      </c>
      <c r="X645" s="9" t="e">
        <f t="shared" si="115"/>
        <v>#N/A</v>
      </c>
      <c r="Y645" s="9" t="e">
        <f t="shared" si="11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11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118"/>
        <v>#N/A</v>
      </c>
      <c r="BI645" t="e">
        <f t="shared" si="119"/>
        <v>#N/A</v>
      </c>
      <c r="BJ645" t="e">
        <f t="shared" si="120"/>
        <v>#N/A</v>
      </c>
    </row>
    <row r="646" spans="1:62"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11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111"/>
        <v>#N/A</v>
      </c>
      <c r="O646" s="8" t="e">
        <f t="shared" si="112"/>
        <v>#N/A</v>
      </c>
      <c r="P646" s="8" t="e">
        <f t="shared" si="113"/>
        <v>#N/A</v>
      </c>
      <c r="Q646" s="6"/>
      <c r="R646" s="6"/>
      <c r="S646" s="6"/>
      <c r="T646" s="6"/>
      <c r="U646" s="8" t="e">
        <f t="shared" si="114"/>
        <v>#N/A</v>
      </c>
      <c r="V646" s="6" t="e">
        <f>VLOOKUP($A646&amp;$B646,'Cleaned Responses'!$1:$82,MATCH(V$1,'Cleaned Responses'!$1:$1,0),FALSE)</f>
        <v>#N/A</v>
      </c>
      <c r="W646" s="6" t="e">
        <f>VLOOKUP($A646&amp;$B646,'Cleaned Responses'!$1:$82,MATCH(W$1,'Cleaned Responses'!$1:$1,0),FALSE)</f>
        <v>#N/A</v>
      </c>
      <c r="X646" s="9" t="e">
        <f t="shared" si="115"/>
        <v>#N/A</v>
      </c>
      <c r="Y646" s="9" t="e">
        <f t="shared" si="11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11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118"/>
        <v>#N/A</v>
      </c>
      <c r="BI646" t="e">
        <f t="shared" si="119"/>
        <v>#N/A</v>
      </c>
      <c r="BJ646" t="e">
        <f t="shared" si="120"/>
        <v>#N/A</v>
      </c>
    </row>
    <row r="647" spans="1:62"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11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111"/>
        <v>#N/A</v>
      </c>
      <c r="O647" s="8" t="e">
        <f t="shared" si="112"/>
        <v>#N/A</v>
      </c>
      <c r="P647" s="8" t="e">
        <f t="shared" si="113"/>
        <v>#N/A</v>
      </c>
      <c r="Q647" s="6"/>
      <c r="R647" s="6"/>
      <c r="S647" s="6"/>
      <c r="T647" s="6"/>
      <c r="U647" s="8" t="e">
        <f t="shared" si="114"/>
        <v>#N/A</v>
      </c>
      <c r="V647" s="6" t="e">
        <f>VLOOKUP($A647&amp;$B647,'Cleaned Responses'!$1:$82,MATCH(V$1,'Cleaned Responses'!$1:$1,0),FALSE)</f>
        <v>#N/A</v>
      </c>
      <c r="W647" s="6" t="e">
        <f>VLOOKUP($A647&amp;$B647,'Cleaned Responses'!$1:$82,MATCH(W$1,'Cleaned Responses'!$1:$1,0),FALSE)</f>
        <v>#N/A</v>
      </c>
      <c r="X647" s="9" t="e">
        <f t="shared" si="115"/>
        <v>#N/A</v>
      </c>
      <c r="Y647" s="9" t="e">
        <f t="shared" si="11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11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118"/>
        <v>#N/A</v>
      </c>
      <c r="BI647" t="e">
        <f t="shared" si="119"/>
        <v>#N/A</v>
      </c>
      <c r="BJ647" t="e">
        <f t="shared" si="120"/>
        <v>#N/A</v>
      </c>
    </row>
    <row r="648" spans="1:62"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11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111"/>
        <v>#N/A</v>
      </c>
      <c r="O648" s="8" t="e">
        <f t="shared" si="112"/>
        <v>#N/A</v>
      </c>
      <c r="P648" s="8" t="e">
        <f t="shared" si="113"/>
        <v>#N/A</v>
      </c>
      <c r="Q648" s="6"/>
      <c r="R648" s="6"/>
      <c r="S648" s="6"/>
      <c r="T648" s="6"/>
      <c r="U648" s="8" t="e">
        <f t="shared" si="114"/>
        <v>#N/A</v>
      </c>
      <c r="V648" s="6" t="e">
        <f>VLOOKUP($A648&amp;$B648,'Cleaned Responses'!$1:$82,MATCH(V$1,'Cleaned Responses'!$1:$1,0),FALSE)</f>
        <v>#N/A</v>
      </c>
      <c r="W648" s="6" t="e">
        <f>VLOOKUP($A648&amp;$B648,'Cleaned Responses'!$1:$82,MATCH(W$1,'Cleaned Responses'!$1:$1,0),FALSE)</f>
        <v>#N/A</v>
      </c>
      <c r="X648" s="9" t="e">
        <f t="shared" si="115"/>
        <v>#N/A</v>
      </c>
      <c r="Y648" s="9" t="e">
        <f t="shared" si="11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11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118"/>
        <v>#N/A</v>
      </c>
      <c r="BI648" t="e">
        <f t="shared" si="119"/>
        <v>#N/A</v>
      </c>
      <c r="BJ648" t="e">
        <f t="shared" si="120"/>
        <v>#N/A</v>
      </c>
    </row>
    <row r="649" spans="1:62"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11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111"/>
        <v>#N/A</v>
      </c>
      <c r="O649" s="8" t="e">
        <f t="shared" si="112"/>
        <v>#N/A</v>
      </c>
      <c r="P649" s="8" t="e">
        <f t="shared" si="113"/>
        <v>#N/A</v>
      </c>
      <c r="Q649" s="6"/>
      <c r="R649" s="6"/>
      <c r="S649" s="6"/>
      <c r="T649" s="6"/>
      <c r="U649" s="8" t="e">
        <f t="shared" si="114"/>
        <v>#N/A</v>
      </c>
      <c r="V649" s="6" t="e">
        <f>VLOOKUP($A649&amp;$B649,'Cleaned Responses'!$1:$82,MATCH(V$1,'Cleaned Responses'!$1:$1,0),FALSE)</f>
        <v>#N/A</v>
      </c>
      <c r="W649" s="6" t="e">
        <f>VLOOKUP($A649&amp;$B649,'Cleaned Responses'!$1:$82,MATCH(W$1,'Cleaned Responses'!$1:$1,0),FALSE)</f>
        <v>#N/A</v>
      </c>
      <c r="X649" s="9" t="e">
        <f t="shared" si="115"/>
        <v>#N/A</v>
      </c>
      <c r="Y649" s="9" t="e">
        <f t="shared" si="11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11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118"/>
        <v>#N/A</v>
      </c>
      <c r="BI649" t="e">
        <f t="shared" si="119"/>
        <v>#N/A</v>
      </c>
      <c r="BJ649" t="e">
        <f t="shared" si="120"/>
        <v>#N/A</v>
      </c>
    </row>
    <row r="650" spans="1:62"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11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111"/>
        <v>#N/A</v>
      </c>
      <c r="O650" s="8" t="e">
        <f t="shared" si="112"/>
        <v>#N/A</v>
      </c>
      <c r="P650" s="8" t="e">
        <f t="shared" si="113"/>
        <v>#N/A</v>
      </c>
      <c r="Q650" s="6"/>
      <c r="R650" s="6"/>
      <c r="S650" s="6"/>
      <c r="T650" s="6"/>
      <c r="U650" s="8" t="e">
        <f t="shared" si="114"/>
        <v>#N/A</v>
      </c>
      <c r="V650" s="6" t="e">
        <f>VLOOKUP($A650&amp;$B650,'Cleaned Responses'!$1:$82,MATCH(V$1,'Cleaned Responses'!$1:$1,0),FALSE)</f>
        <v>#N/A</v>
      </c>
      <c r="W650" s="6" t="e">
        <f>VLOOKUP($A650&amp;$B650,'Cleaned Responses'!$1:$82,MATCH(W$1,'Cleaned Responses'!$1:$1,0),FALSE)</f>
        <v>#N/A</v>
      </c>
      <c r="X650" s="9" t="e">
        <f t="shared" si="115"/>
        <v>#N/A</v>
      </c>
      <c r="Y650" s="9" t="e">
        <f t="shared" si="11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11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118"/>
        <v>#N/A</v>
      </c>
      <c r="BI650" t="e">
        <f t="shared" si="119"/>
        <v>#N/A</v>
      </c>
      <c r="BJ650" t="e">
        <f t="shared" si="120"/>
        <v>#N/A</v>
      </c>
    </row>
    <row r="651" spans="1:62"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11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111"/>
        <v>#N/A</v>
      </c>
      <c r="O651" s="8" t="e">
        <f t="shared" si="112"/>
        <v>#N/A</v>
      </c>
      <c r="P651" s="8" t="e">
        <f t="shared" si="113"/>
        <v>#N/A</v>
      </c>
      <c r="Q651" s="6"/>
      <c r="R651" s="6"/>
      <c r="S651" s="6"/>
      <c r="T651" s="6"/>
      <c r="U651" s="8" t="e">
        <f t="shared" si="114"/>
        <v>#N/A</v>
      </c>
      <c r="V651" s="6" t="e">
        <f>VLOOKUP($A651&amp;$B651,'Cleaned Responses'!$1:$82,MATCH(V$1,'Cleaned Responses'!$1:$1,0),FALSE)</f>
        <v>#N/A</v>
      </c>
      <c r="W651" s="6" t="e">
        <f>VLOOKUP($A651&amp;$B651,'Cleaned Responses'!$1:$82,MATCH(W$1,'Cleaned Responses'!$1:$1,0),FALSE)</f>
        <v>#N/A</v>
      </c>
      <c r="X651" s="9" t="e">
        <f t="shared" si="115"/>
        <v>#N/A</v>
      </c>
      <c r="Y651" s="9" t="e">
        <f t="shared" si="11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11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118"/>
        <v>#N/A</v>
      </c>
      <c r="BI651" t="e">
        <f t="shared" si="119"/>
        <v>#N/A</v>
      </c>
      <c r="BJ651" t="e">
        <f t="shared" si="120"/>
        <v>#N/A</v>
      </c>
    </row>
    <row r="652" spans="1:62"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11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111"/>
        <v>#N/A</v>
      </c>
      <c r="O652" s="8" t="e">
        <f t="shared" si="112"/>
        <v>#N/A</v>
      </c>
      <c r="P652" s="8" t="e">
        <f t="shared" si="113"/>
        <v>#N/A</v>
      </c>
      <c r="Q652" s="6"/>
      <c r="R652" s="6"/>
      <c r="S652" s="6"/>
      <c r="T652" s="6"/>
      <c r="U652" s="8" t="e">
        <f t="shared" si="114"/>
        <v>#N/A</v>
      </c>
      <c r="V652" s="6" t="e">
        <f>VLOOKUP($A652&amp;$B652,'Cleaned Responses'!$1:$82,MATCH(V$1,'Cleaned Responses'!$1:$1,0),FALSE)</f>
        <v>#N/A</v>
      </c>
      <c r="W652" s="6" t="e">
        <f>VLOOKUP($A652&amp;$B652,'Cleaned Responses'!$1:$82,MATCH(W$1,'Cleaned Responses'!$1:$1,0),FALSE)</f>
        <v>#N/A</v>
      </c>
      <c r="X652" s="9" t="e">
        <f t="shared" si="115"/>
        <v>#N/A</v>
      </c>
      <c r="Y652" s="9" t="e">
        <f t="shared" si="11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11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118"/>
        <v>#N/A</v>
      </c>
      <c r="BI652" t="e">
        <f t="shared" si="119"/>
        <v>#N/A</v>
      </c>
      <c r="BJ652" t="e">
        <f t="shared" si="120"/>
        <v>#N/A</v>
      </c>
    </row>
    <row r="653" spans="1:62"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11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111"/>
        <v>#N/A</v>
      </c>
      <c r="O653" s="8" t="e">
        <f t="shared" si="112"/>
        <v>#N/A</v>
      </c>
      <c r="P653" s="8" t="e">
        <f t="shared" si="113"/>
        <v>#N/A</v>
      </c>
      <c r="Q653" s="6"/>
      <c r="R653" s="6"/>
      <c r="S653" s="6"/>
      <c r="T653" s="6"/>
      <c r="U653" s="8" t="e">
        <f t="shared" si="114"/>
        <v>#N/A</v>
      </c>
      <c r="V653" s="6" t="e">
        <f>VLOOKUP($A653&amp;$B653,'Cleaned Responses'!$1:$82,MATCH(V$1,'Cleaned Responses'!$1:$1,0),FALSE)</f>
        <v>#N/A</v>
      </c>
      <c r="W653" s="6" t="e">
        <f>VLOOKUP($A653&amp;$B653,'Cleaned Responses'!$1:$82,MATCH(W$1,'Cleaned Responses'!$1:$1,0),FALSE)</f>
        <v>#N/A</v>
      </c>
      <c r="X653" s="9" t="e">
        <f t="shared" si="115"/>
        <v>#N/A</v>
      </c>
      <c r="Y653" s="9" t="e">
        <f t="shared" si="11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11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118"/>
        <v>#N/A</v>
      </c>
      <c r="BI653" t="e">
        <f t="shared" si="119"/>
        <v>#N/A</v>
      </c>
      <c r="BJ653" t="e">
        <f t="shared" si="120"/>
        <v>#N/A</v>
      </c>
    </row>
    <row r="654" spans="1:62"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11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111"/>
        <v>#N/A</v>
      </c>
      <c r="O654" s="8" t="e">
        <f t="shared" si="112"/>
        <v>#N/A</v>
      </c>
      <c r="P654" s="8" t="e">
        <f t="shared" si="113"/>
        <v>#N/A</v>
      </c>
      <c r="Q654" s="6"/>
      <c r="R654" s="6"/>
      <c r="S654" s="6"/>
      <c r="T654" s="6"/>
      <c r="U654" s="8" t="e">
        <f t="shared" si="114"/>
        <v>#N/A</v>
      </c>
      <c r="V654" s="6" t="e">
        <f>VLOOKUP($A654&amp;$B654,'Cleaned Responses'!$1:$82,MATCH(V$1,'Cleaned Responses'!$1:$1,0),FALSE)</f>
        <v>#N/A</v>
      </c>
      <c r="W654" s="6" t="e">
        <f>VLOOKUP($A654&amp;$B654,'Cleaned Responses'!$1:$82,MATCH(W$1,'Cleaned Responses'!$1:$1,0),FALSE)</f>
        <v>#N/A</v>
      </c>
      <c r="X654" s="9" t="e">
        <f t="shared" si="115"/>
        <v>#N/A</v>
      </c>
      <c r="Y654" s="9" t="e">
        <f t="shared" si="11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11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118"/>
        <v>#N/A</v>
      </c>
      <c r="BI654" t="e">
        <f t="shared" si="119"/>
        <v>#N/A</v>
      </c>
      <c r="BJ654" t="e">
        <f t="shared" si="120"/>
        <v>#N/A</v>
      </c>
    </row>
    <row r="655" spans="1:62"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11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111"/>
        <v>#N/A</v>
      </c>
      <c r="O655" s="8" t="e">
        <f t="shared" si="112"/>
        <v>#N/A</v>
      </c>
      <c r="P655" s="8" t="e">
        <f t="shared" si="113"/>
        <v>#N/A</v>
      </c>
      <c r="Q655" s="6"/>
      <c r="R655" s="6"/>
      <c r="S655" s="6"/>
      <c r="T655" s="6"/>
      <c r="U655" s="8" t="e">
        <f t="shared" si="114"/>
        <v>#N/A</v>
      </c>
      <c r="V655" s="6" t="e">
        <f>VLOOKUP($A655&amp;$B655,'Cleaned Responses'!$1:$82,MATCH(V$1,'Cleaned Responses'!$1:$1,0),FALSE)</f>
        <v>#N/A</v>
      </c>
      <c r="W655" s="6" t="e">
        <f>VLOOKUP($A655&amp;$B655,'Cleaned Responses'!$1:$82,MATCH(W$1,'Cleaned Responses'!$1:$1,0),FALSE)</f>
        <v>#N/A</v>
      </c>
      <c r="X655" s="9" t="e">
        <f t="shared" si="115"/>
        <v>#N/A</v>
      </c>
      <c r="Y655" s="9" t="e">
        <f t="shared" si="11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11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118"/>
        <v>#N/A</v>
      </c>
      <c r="BI655" t="e">
        <f t="shared" si="119"/>
        <v>#N/A</v>
      </c>
      <c r="BJ655" t="e">
        <f t="shared" si="120"/>
        <v>#N/A</v>
      </c>
    </row>
    <row r="656" spans="1:62"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11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111"/>
        <v>#N/A</v>
      </c>
      <c r="O656" s="8" t="e">
        <f t="shared" si="112"/>
        <v>#N/A</v>
      </c>
      <c r="P656" s="8" t="e">
        <f t="shared" si="113"/>
        <v>#N/A</v>
      </c>
      <c r="Q656" s="6"/>
      <c r="R656" s="6"/>
      <c r="S656" s="6"/>
      <c r="T656" s="6"/>
      <c r="U656" s="8" t="e">
        <f t="shared" si="114"/>
        <v>#N/A</v>
      </c>
      <c r="V656" s="6" t="e">
        <f>VLOOKUP($A656&amp;$B656,'Cleaned Responses'!$1:$82,MATCH(V$1,'Cleaned Responses'!$1:$1,0),FALSE)</f>
        <v>#N/A</v>
      </c>
      <c r="W656" s="6" t="e">
        <f>VLOOKUP($A656&amp;$B656,'Cleaned Responses'!$1:$82,MATCH(W$1,'Cleaned Responses'!$1:$1,0),FALSE)</f>
        <v>#N/A</v>
      </c>
      <c r="X656" s="9" t="e">
        <f t="shared" si="115"/>
        <v>#N/A</v>
      </c>
      <c r="Y656" s="9" t="e">
        <f t="shared" si="11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11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118"/>
        <v>#N/A</v>
      </c>
      <c r="BI656" t="e">
        <f t="shared" si="119"/>
        <v>#N/A</v>
      </c>
      <c r="BJ656" t="e">
        <f t="shared" si="120"/>
        <v>#N/A</v>
      </c>
    </row>
    <row r="657" spans="1:62"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11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111"/>
        <v>#N/A</v>
      </c>
      <c r="O657" s="8" t="e">
        <f t="shared" si="112"/>
        <v>#N/A</v>
      </c>
      <c r="P657" s="8" t="e">
        <f t="shared" si="113"/>
        <v>#N/A</v>
      </c>
      <c r="Q657" s="6"/>
      <c r="R657" s="6"/>
      <c r="S657" s="6"/>
      <c r="T657" s="6"/>
      <c r="U657" s="8" t="e">
        <f t="shared" si="114"/>
        <v>#N/A</v>
      </c>
      <c r="V657" s="6" t="e">
        <f>VLOOKUP($A657&amp;$B657,'Cleaned Responses'!$1:$82,MATCH(V$1,'Cleaned Responses'!$1:$1,0),FALSE)</f>
        <v>#N/A</v>
      </c>
      <c r="W657" s="6" t="e">
        <f>VLOOKUP($A657&amp;$B657,'Cleaned Responses'!$1:$82,MATCH(W$1,'Cleaned Responses'!$1:$1,0),FALSE)</f>
        <v>#N/A</v>
      </c>
      <c r="X657" s="9" t="e">
        <f t="shared" si="115"/>
        <v>#N/A</v>
      </c>
      <c r="Y657" s="9" t="e">
        <f t="shared" si="11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11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118"/>
        <v>#N/A</v>
      </c>
      <c r="BI657" t="e">
        <f t="shared" si="119"/>
        <v>#N/A</v>
      </c>
      <c r="BJ657" t="e">
        <f t="shared" si="120"/>
        <v>#N/A</v>
      </c>
    </row>
    <row r="658" spans="1:62"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11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111"/>
        <v>#N/A</v>
      </c>
      <c r="O658" s="8" t="e">
        <f t="shared" si="112"/>
        <v>#N/A</v>
      </c>
      <c r="P658" s="8" t="e">
        <f t="shared" si="113"/>
        <v>#N/A</v>
      </c>
      <c r="Q658" s="6"/>
      <c r="R658" s="6"/>
      <c r="S658" s="6"/>
      <c r="T658" s="6"/>
      <c r="U658" s="8" t="e">
        <f t="shared" si="114"/>
        <v>#N/A</v>
      </c>
      <c r="V658" s="6" t="e">
        <f>VLOOKUP($A658&amp;$B658,'Cleaned Responses'!$1:$82,MATCH(V$1,'Cleaned Responses'!$1:$1,0),FALSE)</f>
        <v>#N/A</v>
      </c>
      <c r="W658" s="6" t="e">
        <f>VLOOKUP($A658&amp;$B658,'Cleaned Responses'!$1:$82,MATCH(W$1,'Cleaned Responses'!$1:$1,0),FALSE)</f>
        <v>#N/A</v>
      </c>
      <c r="X658" s="9" t="e">
        <f t="shared" si="115"/>
        <v>#N/A</v>
      </c>
      <c r="Y658" s="9" t="e">
        <f t="shared" si="11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11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118"/>
        <v>#N/A</v>
      </c>
      <c r="BI658" t="e">
        <f t="shared" si="119"/>
        <v>#N/A</v>
      </c>
      <c r="BJ658" t="e">
        <f t="shared" si="120"/>
        <v>#N/A</v>
      </c>
    </row>
    <row r="659" spans="1:62"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121">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122">V659/AE659</f>
        <v>#N/A</v>
      </c>
      <c r="O659" s="8" t="e">
        <f t="shared" ref="O659:O722" si="123">W659/AE659</f>
        <v>#N/A</v>
      </c>
      <c r="P659" s="8" t="e">
        <f t="shared" ref="P659:P722" si="124">Z659/AE659</f>
        <v>#N/A</v>
      </c>
      <c r="Q659" s="6"/>
      <c r="R659" s="6"/>
      <c r="S659" s="6"/>
      <c r="T659" s="6"/>
      <c r="U659" s="8" t="e">
        <f t="shared" ref="U659:U722" si="125">SUM(N659:T659)</f>
        <v>#N/A</v>
      </c>
      <c r="V659" s="6" t="e">
        <f>VLOOKUP($A659&amp;$B659,'Cleaned Responses'!$1:$82,MATCH(V$1,'Cleaned Responses'!$1:$1,0),FALSE)</f>
        <v>#N/A</v>
      </c>
      <c r="W659" s="6" t="e">
        <f>VLOOKUP($A659&amp;$B659,'Cleaned Responses'!$1:$82,MATCH(W$1,'Cleaned Responses'!$1:$1,0),FALSE)</f>
        <v>#N/A</v>
      </c>
      <c r="X659" s="9" t="e">
        <f t="shared" ref="X659:X722" si="126">W659-Y659</f>
        <v>#N/A</v>
      </c>
      <c r="Y659" s="9" t="e">
        <f t="shared" ref="Y659:Y722" si="127">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128">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118"/>
        <v>#N/A</v>
      </c>
      <c r="BI659" t="e">
        <f t="shared" si="119"/>
        <v>#N/A</v>
      </c>
      <c r="BJ659" t="e">
        <f t="shared" si="120"/>
        <v>#N/A</v>
      </c>
    </row>
    <row r="660" spans="1:62"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121"/>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122"/>
        <v>#N/A</v>
      </c>
      <c r="O660" s="8" t="e">
        <f t="shared" si="123"/>
        <v>#N/A</v>
      </c>
      <c r="P660" s="8" t="e">
        <f t="shared" si="124"/>
        <v>#N/A</v>
      </c>
      <c r="Q660" s="6"/>
      <c r="R660" s="6"/>
      <c r="S660" s="6"/>
      <c r="T660" s="6"/>
      <c r="U660" s="8" t="e">
        <f t="shared" si="125"/>
        <v>#N/A</v>
      </c>
      <c r="V660" s="6" t="e">
        <f>VLOOKUP($A660&amp;$B660,'Cleaned Responses'!$1:$82,MATCH(V$1,'Cleaned Responses'!$1:$1,0),FALSE)</f>
        <v>#N/A</v>
      </c>
      <c r="W660" s="6" t="e">
        <f>VLOOKUP($A660&amp;$B660,'Cleaned Responses'!$1:$82,MATCH(W$1,'Cleaned Responses'!$1:$1,0),FALSE)</f>
        <v>#N/A</v>
      </c>
      <c r="X660" s="9" t="e">
        <f t="shared" si="126"/>
        <v>#N/A</v>
      </c>
      <c r="Y660" s="9" t="e">
        <f t="shared" si="127"/>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128"/>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118"/>
        <v>#N/A</v>
      </c>
      <c r="BI660" t="e">
        <f t="shared" si="119"/>
        <v>#N/A</v>
      </c>
      <c r="BJ660" t="e">
        <f t="shared" si="120"/>
        <v>#N/A</v>
      </c>
    </row>
    <row r="661" spans="1:62"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121"/>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122"/>
        <v>#N/A</v>
      </c>
      <c r="O661" s="8" t="e">
        <f t="shared" si="123"/>
        <v>#N/A</v>
      </c>
      <c r="P661" s="8" t="e">
        <f t="shared" si="124"/>
        <v>#N/A</v>
      </c>
      <c r="Q661" s="6"/>
      <c r="R661" s="6"/>
      <c r="S661" s="6"/>
      <c r="T661" s="6"/>
      <c r="U661" s="8" t="e">
        <f t="shared" si="125"/>
        <v>#N/A</v>
      </c>
      <c r="V661" s="6" t="e">
        <f>VLOOKUP($A661&amp;$B661,'Cleaned Responses'!$1:$82,MATCH(V$1,'Cleaned Responses'!$1:$1,0),FALSE)</f>
        <v>#N/A</v>
      </c>
      <c r="W661" s="6" t="e">
        <f>VLOOKUP($A661&amp;$B661,'Cleaned Responses'!$1:$82,MATCH(W$1,'Cleaned Responses'!$1:$1,0),FALSE)</f>
        <v>#N/A</v>
      </c>
      <c r="X661" s="9" t="e">
        <f t="shared" si="126"/>
        <v>#N/A</v>
      </c>
      <c r="Y661" s="9" t="e">
        <f t="shared" si="127"/>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128"/>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118"/>
        <v>#N/A</v>
      </c>
      <c r="BI661" t="e">
        <f t="shared" si="119"/>
        <v>#N/A</v>
      </c>
      <c r="BJ661" t="e">
        <f t="shared" si="120"/>
        <v>#N/A</v>
      </c>
    </row>
    <row r="662" spans="1:62"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121"/>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122"/>
        <v>#N/A</v>
      </c>
      <c r="O662" s="8" t="e">
        <f t="shared" si="123"/>
        <v>#N/A</v>
      </c>
      <c r="P662" s="8" t="e">
        <f t="shared" si="124"/>
        <v>#N/A</v>
      </c>
      <c r="Q662" s="6"/>
      <c r="R662" s="6"/>
      <c r="S662" s="6"/>
      <c r="T662" s="6"/>
      <c r="U662" s="8" t="e">
        <f t="shared" si="125"/>
        <v>#N/A</v>
      </c>
      <c r="V662" s="6" t="e">
        <f>VLOOKUP($A662&amp;$B662,'Cleaned Responses'!$1:$82,MATCH(V$1,'Cleaned Responses'!$1:$1,0),FALSE)</f>
        <v>#N/A</v>
      </c>
      <c r="W662" s="6" t="e">
        <f>VLOOKUP($A662&amp;$B662,'Cleaned Responses'!$1:$82,MATCH(W$1,'Cleaned Responses'!$1:$1,0),FALSE)</f>
        <v>#N/A</v>
      </c>
      <c r="X662" s="9" t="e">
        <f t="shared" si="126"/>
        <v>#N/A</v>
      </c>
      <c r="Y662" s="9" t="e">
        <f t="shared" si="127"/>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128"/>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118"/>
        <v>#N/A</v>
      </c>
      <c r="BI662" t="e">
        <f t="shared" si="119"/>
        <v>#N/A</v>
      </c>
      <c r="BJ662" t="e">
        <f t="shared" si="120"/>
        <v>#N/A</v>
      </c>
    </row>
    <row r="663" spans="1:62"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121"/>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122"/>
        <v>#N/A</v>
      </c>
      <c r="O663" s="8" t="e">
        <f t="shared" si="123"/>
        <v>#N/A</v>
      </c>
      <c r="P663" s="8" t="e">
        <f t="shared" si="124"/>
        <v>#N/A</v>
      </c>
      <c r="Q663" s="6"/>
      <c r="R663" s="6"/>
      <c r="S663" s="6"/>
      <c r="T663" s="6"/>
      <c r="U663" s="8" t="e">
        <f t="shared" si="125"/>
        <v>#N/A</v>
      </c>
      <c r="V663" s="6" t="e">
        <f>VLOOKUP($A663&amp;$B663,'Cleaned Responses'!$1:$82,MATCH(V$1,'Cleaned Responses'!$1:$1,0),FALSE)</f>
        <v>#N/A</v>
      </c>
      <c r="W663" s="6" t="e">
        <f>VLOOKUP($A663&amp;$B663,'Cleaned Responses'!$1:$82,MATCH(W$1,'Cleaned Responses'!$1:$1,0),FALSE)</f>
        <v>#N/A</v>
      </c>
      <c r="X663" s="9" t="e">
        <f t="shared" si="126"/>
        <v>#N/A</v>
      </c>
      <c r="Y663" s="9" t="e">
        <f t="shared" si="127"/>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128"/>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118"/>
        <v>#N/A</v>
      </c>
      <c r="BI663" t="e">
        <f t="shared" si="119"/>
        <v>#N/A</v>
      </c>
      <c r="BJ663" t="e">
        <f t="shared" si="120"/>
        <v>#N/A</v>
      </c>
    </row>
    <row r="664" spans="1:62"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121"/>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122"/>
        <v>#N/A</v>
      </c>
      <c r="O664" s="8" t="e">
        <f t="shared" si="123"/>
        <v>#N/A</v>
      </c>
      <c r="P664" s="8" t="e">
        <f t="shared" si="124"/>
        <v>#N/A</v>
      </c>
      <c r="Q664" s="6"/>
      <c r="R664" s="6"/>
      <c r="S664" s="6"/>
      <c r="T664" s="6"/>
      <c r="U664" s="8" t="e">
        <f t="shared" si="125"/>
        <v>#N/A</v>
      </c>
      <c r="V664" s="6" t="e">
        <f>VLOOKUP($A664&amp;$B664,'Cleaned Responses'!$1:$82,MATCH(V$1,'Cleaned Responses'!$1:$1,0),FALSE)</f>
        <v>#N/A</v>
      </c>
      <c r="W664" s="6" t="e">
        <f>VLOOKUP($A664&amp;$B664,'Cleaned Responses'!$1:$82,MATCH(W$1,'Cleaned Responses'!$1:$1,0),FALSE)</f>
        <v>#N/A</v>
      </c>
      <c r="X664" s="9" t="e">
        <f t="shared" si="126"/>
        <v>#N/A</v>
      </c>
      <c r="Y664" s="9" t="e">
        <f t="shared" si="127"/>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128"/>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118"/>
        <v>#N/A</v>
      </c>
      <c r="BI664" t="e">
        <f t="shared" si="119"/>
        <v>#N/A</v>
      </c>
      <c r="BJ664" t="e">
        <f t="shared" si="120"/>
        <v>#N/A</v>
      </c>
    </row>
    <row r="665" spans="1:62"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121"/>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122"/>
        <v>#N/A</v>
      </c>
      <c r="O665" s="8" t="e">
        <f t="shared" si="123"/>
        <v>#N/A</v>
      </c>
      <c r="P665" s="8" t="e">
        <f t="shared" si="124"/>
        <v>#N/A</v>
      </c>
      <c r="Q665" s="6"/>
      <c r="R665" s="6"/>
      <c r="S665" s="6"/>
      <c r="T665" s="6"/>
      <c r="U665" s="8" t="e">
        <f t="shared" si="125"/>
        <v>#N/A</v>
      </c>
      <c r="V665" s="6" t="e">
        <f>VLOOKUP($A665&amp;$B665,'Cleaned Responses'!$1:$82,MATCH(V$1,'Cleaned Responses'!$1:$1,0),FALSE)</f>
        <v>#N/A</v>
      </c>
      <c r="W665" s="6" t="e">
        <f>VLOOKUP($A665&amp;$B665,'Cleaned Responses'!$1:$82,MATCH(W$1,'Cleaned Responses'!$1:$1,0),FALSE)</f>
        <v>#N/A</v>
      </c>
      <c r="X665" s="9" t="e">
        <f t="shared" si="126"/>
        <v>#N/A</v>
      </c>
      <c r="Y665" s="9" t="e">
        <f t="shared" si="127"/>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128"/>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118"/>
        <v>#N/A</v>
      </c>
      <c r="BI665" t="e">
        <f t="shared" si="119"/>
        <v>#N/A</v>
      </c>
      <c r="BJ665" t="e">
        <f t="shared" si="120"/>
        <v>#N/A</v>
      </c>
    </row>
    <row r="666" spans="1:62"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121"/>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122"/>
        <v>#N/A</v>
      </c>
      <c r="O666" s="8" t="e">
        <f t="shared" si="123"/>
        <v>#N/A</v>
      </c>
      <c r="P666" s="8" t="e">
        <f t="shared" si="124"/>
        <v>#N/A</v>
      </c>
      <c r="Q666" s="6"/>
      <c r="R666" s="6"/>
      <c r="S666" s="6"/>
      <c r="T666" s="6"/>
      <c r="U666" s="8" t="e">
        <f t="shared" si="125"/>
        <v>#N/A</v>
      </c>
      <c r="V666" s="6" t="e">
        <f>VLOOKUP($A666&amp;$B666,'Cleaned Responses'!$1:$82,MATCH(V$1,'Cleaned Responses'!$1:$1,0),FALSE)</f>
        <v>#N/A</v>
      </c>
      <c r="W666" s="6" t="e">
        <f>VLOOKUP($A666&amp;$B666,'Cleaned Responses'!$1:$82,MATCH(W$1,'Cleaned Responses'!$1:$1,0),FALSE)</f>
        <v>#N/A</v>
      </c>
      <c r="X666" s="9" t="e">
        <f t="shared" si="126"/>
        <v>#N/A</v>
      </c>
      <c r="Y666" s="9" t="e">
        <f t="shared" si="127"/>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128"/>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118"/>
        <v>#N/A</v>
      </c>
      <c r="BI666" t="e">
        <f t="shared" si="119"/>
        <v>#N/A</v>
      </c>
      <c r="BJ666" t="e">
        <f t="shared" si="120"/>
        <v>#N/A</v>
      </c>
    </row>
    <row r="667" spans="1:62"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121"/>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122"/>
        <v>#N/A</v>
      </c>
      <c r="O667" s="8" t="e">
        <f t="shared" si="123"/>
        <v>#N/A</v>
      </c>
      <c r="P667" s="8" t="e">
        <f t="shared" si="124"/>
        <v>#N/A</v>
      </c>
      <c r="Q667" s="6"/>
      <c r="R667" s="6"/>
      <c r="S667" s="6"/>
      <c r="T667" s="6"/>
      <c r="U667" s="8" t="e">
        <f t="shared" si="125"/>
        <v>#N/A</v>
      </c>
      <c r="V667" s="6" t="e">
        <f>VLOOKUP($A667&amp;$B667,'Cleaned Responses'!$1:$82,MATCH(V$1,'Cleaned Responses'!$1:$1,0),FALSE)</f>
        <v>#N/A</v>
      </c>
      <c r="W667" s="6" t="e">
        <f>VLOOKUP($A667&amp;$B667,'Cleaned Responses'!$1:$82,MATCH(W$1,'Cleaned Responses'!$1:$1,0),FALSE)</f>
        <v>#N/A</v>
      </c>
      <c r="X667" s="9" t="e">
        <f t="shared" si="126"/>
        <v>#N/A</v>
      </c>
      <c r="Y667" s="9" t="e">
        <f t="shared" si="127"/>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128"/>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118"/>
        <v>#N/A</v>
      </c>
      <c r="BI667" t="e">
        <f t="shared" si="119"/>
        <v>#N/A</v>
      </c>
      <c r="BJ667" t="e">
        <f t="shared" si="120"/>
        <v>#N/A</v>
      </c>
    </row>
    <row r="668" spans="1:62"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121"/>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122"/>
        <v>#N/A</v>
      </c>
      <c r="O668" s="8" t="e">
        <f t="shared" si="123"/>
        <v>#N/A</v>
      </c>
      <c r="P668" s="8" t="e">
        <f t="shared" si="124"/>
        <v>#N/A</v>
      </c>
      <c r="Q668" s="6"/>
      <c r="R668" s="6"/>
      <c r="S668" s="6"/>
      <c r="T668" s="6"/>
      <c r="U668" s="8" t="e">
        <f t="shared" si="125"/>
        <v>#N/A</v>
      </c>
      <c r="V668" s="6" t="e">
        <f>VLOOKUP($A668&amp;$B668,'Cleaned Responses'!$1:$82,MATCH(V$1,'Cleaned Responses'!$1:$1,0),FALSE)</f>
        <v>#N/A</v>
      </c>
      <c r="W668" s="6" t="e">
        <f>VLOOKUP($A668&amp;$B668,'Cleaned Responses'!$1:$82,MATCH(W$1,'Cleaned Responses'!$1:$1,0),FALSE)</f>
        <v>#N/A</v>
      </c>
      <c r="X668" s="9" t="e">
        <f t="shared" si="126"/>
        <v>#N/A</v>
      </c>
      <c r="Y668" s="9" t="e">
        <f t="shared" si="127"/>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128"/>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118"/>
        <v>#N/A</v>
      </c>
      <c r="BI668" t="e">
        <f t="shared" si="119"/>
        <v>#N/A</v>
      </c>
      <c r="BJ668" t="e">
        <f t="shared" si="120"/>
        <v>#N/A</v>
      </c>
    </row>
    <row r="669" spans="1:62"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121"/>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122"/>
        <v>#N/A</v>
      </c>
      <c r="O669" s="8" t="e">
        <f t="shared" si="123"/>
        <v>#N/A</v>
      </c>
      <c r="P669" s="8" t="e">
        <f t="shared" si="124"/>
        <v>#N/A</v>
      </c>
      <c r="Q669" s="6"/>
      <c r="R669" s="6"/>
      <c r="S669" s="6"/>
      <c r="T669" s="6"/>
      <c r="U669" s="8" t="e">
        <f t="shared" si="125"/>
        <v>#N/A</v>
      </c>
      <c r="V669" s="6" t="e">
        <f>VLOOKUP($A669&amp;$B669,'Cleaned Responses'!$1:$82,MATCH(V$1,'Cleaned Responses'!$1:$1,0),FALSE)</f>
        <v>#N/A</v>
      </c>
      <c r="W669" s="6" t="e">
        <f>VLOOKUP($A669&amp;$B669,'Cleaned Responses'!$1:$82,MATCH(W$1,'Cleaned Responses'!$1:$1,0),FALSE)</f>
        <v>#N/A</v>
      </c>
      <c r="X669" s="9" t="e">
        <f t="shared" si="126"/>
        <v>#N/A</v>
      </c>
      <c r="Y669" s="9" t="e">
        <f t="shared" si="127"/>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128"/>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118"/>
        <v>#N/A</v>
      </c>
      <c r="BI669" t="e">
        <f t="shared" si="119"/>
        <v>#N/A</v>
      </c>
      <c r="BJ669" t="e">
        <f t="shared" si="120"/>
        <v>#N/A</v>
      </c>
    </row>
    <row r="670" spans="1:62"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121"/>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122"/>
        <v>#N/A</v>
      </c>
      <c r="O670" s="8" t="e">
        <f t="shared" si="123"/>
        <v>#N/A</v>
      </c>
      <c r="P670" s="8" t="e">
        <f t="shared" si="124"/>
        <v>#N/A</v>
      </c>
      <c r="Q670" s="6"/>
      <c r="R670" s="6"/>
      <c r="S670" s="6"/>
      <c r="T670" s="6"/>
      <c r="U670" s="8" t="e">
        <f t="shared" si="125"/>
        <v>#N/A</v>
      </c>
      <c r="V670" s="6" t="e">
        <f>VLOOKUP($A670&amp;$B670,'Cleaned Responses'!$1:$82,MATCH(V$1,'Cleaned Responses'!$1:$1,0),FALSE)</f>
        <v>#N/A</v>
      </c>
      <c r="W670" s="6" t="e">
        <f>VLOOKUP($A670&amp;$B670,'Cleaned Responses'!$1:$82,MATCH(W$1,'Cleaned Responses'!$1:$1,0),FALSE)</f>
        <v>#N/A</v>
      </c>
      <c r="X670" s="9" t="e">
        <f t="shared" si="126"/>
        <v>#N/A</v>
      </c>
      <c r="Y670" s="9" t="e">
        <f t="shared" si="127"/>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128"/>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118"/>
        <v>#N/A</v>
      </c>
      <c r="BI670" t="e">
        <f t="shared" si="119"/>
        <v>#N/A</v>
      </c>
      <c r="BJ670" t="e">
        <f t="shared" si="120"/>
        <v>#N/A</v>
      </c>
    </row>
    <row r="671" spans="1:62"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121"/>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122"/>
        <v>#N/A</v>
      </c>
      <c r="O671" s="8" t="e">
        <f t="shared" si="123"/>
        <v>#N/A</v>
      </c>
      <c r="P671" s="8" t="e">
        <f t="shared" si="124"/>
        <v>#N/A</v>
      </c>
      <c r="Q671" s="6"/>
      <c r="R671" s="6"/>
      <c r="S671" s="6"/>
      <c r="T671" s="6"/>
      <c r="U671" s="8" t="e">
        <f t="shared" si="125"/>
        <v>#N/A</v>
      </c>
      <c r="V671" s="6" t="e">
        <f>VLOOKUP($A671&amp;$B671,'Cleaned Responses'!$1:$82,MATCH(V$1,'Cleaned Responses'!$1:$1,0),FALSE)</f>
        <v>#N/A</v>
      </c>
      <c r="W671" s="6" t="e">
        <f>VLOOKUP($A671&amp;$B671,'Cleaned Responses'!$1:$82,MATCH(W$1,'Cleaned Responses'!$1:$1,0),FALSE)</f>
        <v>#N/A</v>
      </c>
      <c r="X671" s="9" t="e">
        <f t="shared" si="126"/>
        <v>#N/A</v>
      </c>
      <c r="Y671" s="9" t="e">
        <f t="shared" si="127"/>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128"/>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118"/>
        <v>#N/A</v>
      </c>
      <c r="BI671" t="e">
        <f t="shared" si="119"/>
        <v>#N/A</v>
      </c>
      <c r="BJ671" t="e">
        <f t="shared" si="120"/>
        <v>#N/A</v>
      </c>
    </row>
    <row r="672" spans="1:62"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121"/>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122"/>
        <v>#N/A</v>
      </c>
      <c r="O672" s="8" t="e">
        <f t="shared" si="123"/>
        <v>#N/A</v>
      </c>
      <c r="P672" s="8" t="e">
        <f t="shared" si="124"/>
        <v>#N/A</v>
      </c>
      <c r="Q672" s="6"/>
      <c r="R672" s="6"/>
      <c r="S672" s="6"/>
      <c r="T672" s="6"/>
      <c r="U672" s="8" t="e">
        <f t="shared" si="125"/>
        <v>#N/A</v>
      </c>
      <c r="V672" s="6" t="e">
        <f>VLOOKUP($A672&amp;$B672,'Cleaned Responses'!$1:$82,MATCH(V$1,'Cleaned Responses'!$1:$1,0),FALSE)</f>
        <v>#N/A</v>
      </c>
      <c r="W672" s="6" t="e">
        <f>VLOOKUP($A672&amp;$B672,'Cleaned Responses'!$1:$82,MATCH(W$1,'Cleaned Responses'!$1:$1,0),FALSE)</f>
        <v>#N/A</v>
      </c>
      <c r="X672" s="9" t="e">
        <f t="shared" si="126"/>
        <v>#N/A</v>
      </c>
      <c r="Y672" s="9" t="e">
        <f t="shared" si="127"/>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128"/>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118"/>
        <v>#N/A</v>
      </c>
      <c r="BI672" t="e">
        <f t="shared" si="119"/>
        <v>#N/A</v>
      </c>
      <c r="BJ672" t="e">
        <f t="shared" si="120"/>
        <v>#N/A</v>
      </c>
    </row>
    <row r="673" spans="1:62"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121"/>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122"/>
        <v>#N/A</v>
      </c>
      <c r="O673" s="8" t="e">
        <f t="shared" si="123"/>
        <v>#N/A</v>
      </c>
      <c r="P673" s="8" t="e">
        <f t="shared" si="124"/>
        <v>#N/A</v>
      </c>
      <c r="Q673" s="6"/>
      <c r="R673" s="6"/>
      <c r="S673" s="6"/>
      <c r="T673" s="6"/>
      <c r="U673" s="8" t="e">
        <f t="shared" si="125"/>
        <v>#N/A</v>
      </c>
      <c r="V673" s="6" t="e">
        <f>VLOOKUP($A673&amp;$B673,'Cleaned Responses'!$1:$82,MATCH(V$1,'Cleaned Responses'!$1:$1,0),FALSE)</f>
        <v>#N/A</v>
      </c>
      <c r="W673" s="6" t="e">
        <f>VLOOKUP($A673&amp;$B673,'Cleaned Responses'!$1:$82,MATCH(W$1,'Cleaned Responses'!$1:$1,0),FALSE)</f>
        <v>#N/A</v>
      </c>
      <c r="X673" s="9" t="e">
        <f t="shared" si="126"/>
        <v>#N/A</v>
      </c>
      <c r="Y673" s="9" t="e">
        <f t="shared" si="127"/>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128"/>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118"/>
        <v>#N/A</v>
      </c>
      <c r="BI673" t="e">
        <f t="shared" si="119"/>
        <v>#N/A</v>
      </c>
      <c r="BJ673" t="e">
        <f t="shared" si="120"/>
        <v>#N/A</v>
      </c>
    </row>
    <row r="674" spans="1:62"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121"/>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122"/>
        <v>#N/A</v>
      </c>
      <c r="O674" s="8" t="e">
        <f t="shared" si="123"/>
        <v>#N/A</v>
      </c>
      <c r="P674" s="8" t="e">
        <f t="shared" si="124"/>
        <v>#N/A</v>
      </c>
      <c r="Q674" s="6"/>
      <c r="R674" s="6"/>
      <c r="S674" s="6"/>
      <c r="T674" s="6"/>
      <c r="U674" s="8" t="e">
        <f t="shared" si="125"/>
        <v>#N/A</v>
      </c>
      <c r="V674" s="6" t="e">
        <f>VLOOKUP($A674&amp;$B674,'Cleaned Responses'!$1:$82,MATCH(V$1,'Cleaned Responses'!$1:$1,0),FALSE)</f>
        <v>#N/A</v>
      </c>
      <c r="W674" s="6" t="e">
        <f>VLOOKUP($A674&amp;$B674,'Cleaned Responses'!$1:$82,MATCH(W$1,'Cleaned Responses'!$1:$1,0),FALSE)</f>
        <v>#N/A</v>
      </c>
      <c r="X674" s="9" t="e">
        <f t="shared" si="126"/>
        <v>#N/A</v>
      </c>
      <c r="Y674" s="9" t="e">
        <f t="shared" si="127"/>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128"/>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118"/>
        <v>#N/A</v>
      </c>
      <c r="BI674" t="e">
        <f t="shared" si="119"/>
        <v>#N/A</v>
      </c>
      <c r="BJ674" t="e">
        <f t="shared" si="120"/>
        <v>#N/A</v>
      </c>
    </row>
    <row r="675" spans="1:62"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121"/>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122"/>
        <v>#N/A</v>
      </c>
      <c r="O675" s="8" t="e">
        <f t="shared" si="123"/>
        <v>#N/A</v>
      </c>
      <c r="P675" s="8" t="e">
        <f t="shared" si="124"/>
        <v>#N/A</v>
      </c>
      <c r="Q675" s="6"/>
      <c r="R675" s="6"/>
      <c r="S675" s="6"/>
      <c r="T675" s="6"/>
      <c r="U675" s="8" t="e">
        <f t="shared" si="125"/>
        <v>#N/A</v>
      </c>
      <c r="V675" s="6" t="e">
        <f>VLOOKUP($A675&amp;$B675,'Cleaned Responses'!$1:$82,MATCH(V$1,'Cleaned Responses'!$1:$1,0),FALSE)</f>
        <v>#N/A</v>
      </c>
      <c r="W675" s="6" t="e">
        <f>VLOOKUP($A675&amp;$B675,'Cleaned Responses'!$1:$82,MATCH(W$1,'Cleaned Responses'!$1:$1,0),FALSE)</f>
        <v>#N/A</v>
      </c>
      <c r="X675" s="9" t="e">
        <f t="shared" si="126"/>
        <v>#N/A</v>
      </c>
      <c r="Y675" s="9" t="e">
        <f t="shared" si="127"/>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128"/>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118"/>
        <v>#N/A</v>
      </c>
      <c r="BI675" t="e">
        <f t="shared" si="119"/>
        <v>#N/A</v>
      </c>
      <c r="BJ675" t="e">
        <f t="shared" si="120"/>
        <v>#N/A</v>
      </c>
    </row>
    <row r="676" spans="1:62"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121"/>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122"/>
        <v>#N/A</v>
      </c>
      <c r="O676" s="8" t="e">
        <f t="shared" si="123"/>
        <v>#N/A</v>
      </c>
      <c r="P676" s="8" t="e">
        <f t="shared" si="124"/>
        <v>#N/A</v>
      </c>
      <c r="Q676" s="6"/>
      <c r="R676" s="6"/>
      <c r="S676" s="6"/>
      <c r="T676" s="6"/>
      <c r="U676" s="8" t="e">
        <f t="shared" si="125"/>
        <v>#N/A</v>
      </c>
      <c r="V676" s="6" t="e">
        <f>VLOOKUP($A676&amp;$B676,'Cleaned Responses'!$1:$82,MATCH(V$1,'Cleaned Responses'!$1:$1,0),FALSE)</f>
        <v>#N/A</v>
      </c>
      <c r="W676" s="6" t="e">
        <f>VLOOKUP($A676&amp;$B676,'Cleaned Responses'!$1:$82,MATCH(W$1,'Cleaned Responses'!$1:$1,0),FALSE)</f>
        <v>#N/A</v>
      </c>
      <c r="X676" s="9" t="e">
        <f t="shared" si="126"/>
        <v>#N/A</v>
      </c>
      <c r="Y676" s="9" t="e">
        <f t="shared" si="127"/>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128"/>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118"/>
        <v>#N/A</v>
      </c>
      <c r="BI676" t="e">
        <f t="shared" si="119"/>
        <v>#N/A</v>
      </c>
      <c r="BJ676" t="e">
        <f t="shared" si="120"/>
        <v>#N/A</v>
      </c>
    </row>
    <row r="677" spans="1:62"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121"/>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122"/>
        <v>#N/A</v>
      </c>
      <c r="O677" s="8" t="e">
        <f t="shared" si="123"/>
        <v>#N/A</v>
      </c>
      <c r="P677" s="8" t="e">
        <f t="shared" si="124"/>
        <v>#N/A</v>
      </c>
      <c r="Q677" s="6"/>
      <c r="R677" s="6"/>
      <c r="S677" s="6"/>
      <c r="T677" s="6"/>
      <c r="U677" s="8" t="e">
        <f t="shared" si="125"/>
        <v>#N/A</v>
      </c>
      <c r="V677" s="6" t="e">
        <f>VLOOKUP($A677&amp;$B677,'Cleaned Responses'!$1:$82,MATCH(V$1,'Cleaned Responses'!$1:$1,0),FALSE)</f>
        <v>#N/A</v>
      </c>
      <c r="W677" s="6" t="e">
        <f>VLOOKUP($A677&amp;$B677,'Cleaned Responses'!$1:$82,MATCH(W$1,'Cleaned Responses'!$1:$1,0),FALSE)</f>
        <v>#N/A</v>
      </c>
      <c r="X677" s="9" t="e">
        <f t="shared" si="126"/>
        <v>#N/A</v>
      </c>
      <c r="Y677" s="9" t="e">
        <f t="shared" si="127"/>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128"/>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118"/>
        <v>#N/A</v>
      </c>
      <c r="BI677" t="e">
        <f t="shared" si="119"/>
        <v>#N/A</v>
      </c>
      <c r="BJ677" t="e">
        <f t="shared" si="120"/>
        <v>#N/A</v>
      </c>
    </row>
    <row r="678" spans="1:62"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121"/>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122"/>
        <v>#N/A</v>
      </c>
      <c r="O678" s="8" t="e">
        <f t="shared" si="123"/>
        <v>#N/A</v>
      </c>
      <c r="P678" s="8" t="e">
        <f t="shared" si="124"/>
        <v>#N/A</v>
      </c>
      <c r="Q678" s="6"/>
      <c r="R678" s="6"/>
      <c r="S678" s="6"/>
      <c r="T678" s="6"/>
      <c r="U678" s="8" t="e">
        <f t="shared" si="125"/>
        <v>#N/A</v>
      </c>
      <c r="V678" s="6" t="e">
        <f>VLOOKUP($A678&amp;$B678,'Cleaned Responses'!$1:$82,MATCH(V$1,'Cleaned Responses'!$1:$1,0),FALSE)</f>
        <v>#N/A</v>
      </c>
      <c r="W678" s="6" t="e">
        <f>VLOOKUP($A678&amp;$B678,'Cleaned Responses'!$1:$82,MATCH(W$1,'Cleaned Responses'!$1:$1,0),FALSE)</f>
        <v>#N/A</v>
      </c>
      <c r="X678" s="9" t="e">
        <f t="shared" si="126"/>
        <v>#N/A</v>
      </c>
      <c r="Y678" s="9" t="e">
        <f t="shared" si="127"/>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128"/>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118"/>
        <v>#N/A</v>
      </c>
      <c r="BI678" t="e">
        <f t="shared" si="119"/>
        <v>#N/A</v>
      </c>
      <c r="BJ678" t="e">
        <f t="shared" si="120"/>
        <v>#N/A</v>
      </c>
    </row>
    <row r="679" spans="1:62"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121"/>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122"/>
        <v>#N/A</v>
      </c>
      <c r="O679" s="8" t="e">
        <f t="shared" si="123"/>
        <v>#N/A</v>
      </c>
      <c r="P679" s="8" t="e">
        <f t="shared" si="124"/>
        <v>#N/A</v>
      </c>
      <c r="Q679" s="6"/>
      <c r="R679" s="6"/>
      <c r="S679" s="6"/>
      <c r="T679" s="6"/>
      <c r="U679" s="8" t="e">
        <f t="shared" si="125"/>
        <v>#N/A</v>
      </c>
      <c r="V679" s="6" t="e">
        <f>VLOOKUP($A679&amp;$B679,'Cleaned Responses'!$1:$82,MATCH(V$1,'Cleaned Responses'!$1:$1,0),FALSE)</f>
        <v>#N/A</v>
      </c>
      <c r="W679" s="6" t="e">
        <f>VLOOKUP($A679&amp;$B679,'Cleaned Responses'!$1:$82,MATCH(W$1,'Cleaned Responses'!$1:$1,0),FALSE)</f>
        <v>#N/A</v>
      </c>
      <c r="X679" s="9" t="e">
        <f t="shared" si="126"/>
        <v>#N/A</v>
      </c>
      <c r="Y679" s="9" t="e">
        <f t="shared" si="127"/>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128"/>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118"/>
        <v>#N/A</v>
      </c>
      <c r="BI679" t="e">
        <f t="shared" si="119"/>
        <v>#N/A</v>
      </c>
      <c r="BJ679" t="e">
        <f t="shared" si="120"/>
        <v>#N/A</v>
      </c>
    </row>
    <row r="680" spans="1:62"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121"/>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122"/>
        <v>#N/A</v>
      </c>
      <c r="O680" s="8" t="e">
        <f t="shared" si="123"/>
        <v>#N/A</v>
      </c>
      <c r="P680" s="8" t="e">
        <f t="shared" si="124"/>
        <v>#N/A</v>
      </c>
      <c r="Q680" s="6"/>
      <c r="R680" s="6"/>
      <c r="S680" s="6"/>
      <c r="T680" s="6"/>
      <c r="U680" s="8" t="e">
        <f t="shared" si="125"/>
        <v>#N/A</v>
      </c>
      <c r="V680" s="6" t="e">
        <f>VLOOKUP($A680&amp;$B680,'Cleaned Responses'!$1:$82,MATCH(V$1,'Cleaned Responses'!$1:$1,0),FALSE)</f>
        <v>#N/A</v>
      </c>
      <c r="W680" s="6" t="e">
        <f>VLOOKUP($A680&amp;$B680,'Cleaned Responses'!$1:$82,MATCH(W$1,'Cleaned Responses'!$1:$1,0),FALSE)</f>
        <v>#N/A</v>
      </c>
      <c r="X680" s="9" t="e">
        <f t="shared" si="126"/>
        <v>#N/A</v>
      </c>
      <c r="Y680" s="9" t="e">
        <f t="shared" si="127"/>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128"/>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118"/>
        <v>#N/A</v>
      </c>
      <c r="BI680" t="e">
        <f t="shared" si="119"/>
        <v>#N/A</v>
      </c>
      <c r="BJ680" t="e">
        <f t="shared" si="120"/>
        <v>#N/A</v>
      </c>
    </row>
    <row r="681" spans="1:62"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121"/>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122"/>
        <v>#N/A</v>
      </c>
      <c r="O681" s="8" t="e">
        <f t="shared" si="123"/>
        <v>#N/A</v>
      </c>
      <c r="P681" s="8" t="e">
        <f t="shared" si="124"/>
        <v>#N/A</v>
      </c>
      <c r="Q681" s="6"/>
      <c r="R681" s="6"/>
      <c r="S681" s="6"/>
      <c r="T681" s="6"/>
      <c r="U681" s="8" t="e">
        <f t="shared" si="125"/>
        <v>#N/A</v>
      </c>
      <c r="V681" s="6" t="e">
        <f>VLOOKUP($A681&amp;$B681,'Cleaned Responses'!$1:$82,MATCH(V$1,'Cleaned Responses'!$1:$1,0),FALSE)</f>
        <v>#N/A</v>
      </c>
      <c r="W681" s="6" t="e">
        <f>VLOOKUP($A681&amp;$B681,'Cleaned Responses'!$1:$82,MATCH(W$1,'Cleaned Responses'!$1:$1,0),FALSE)</f>
        <v>#N/A</v>
      </c>
      <c r="X681" s="9" t="e">
        <f t="shared" si="126"/>
        <v>#N/A</v>
      </c>
      <c r="Y681" s="9" t="e">
        <f t="shared" si="127"/>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128"/>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118"/>
        <v>#N/A</v>
      </c>
      <c r="BI681" t="e">
        <f t="shared" si="119"/>
        <v>#N/A</v>
      </c>
      <c r="BJ681" t="e">
        <f t="shared" si="120"/>
        <v>#N/A</v>
      </c>
    </row>
    <row r="682" spans="1:62"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121"/>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122"/>
        <v>#N/A</v>
      </c>
      <c r="O682" s="8" t="e">
        <f t="shared" si="123"/>
        <v>#N/A</v>
      </c>
      <c r="P682" s="8" t="e">
        <f t="shared" si="124"/>
        <v>#N/A</v>
      </c>
      <c r="Q682" s="6"/>
      <c r="R682" s="6"/>
      <c r="S682" s="6"/>
      <c r="T682" s="6"/>
      <c r="U682" s="8" t="e">
        <f t="shared" si="125"/>
        <v>#N/A</v>
      </c>
      <c r="V682" s="6" t="e">
        <f>VLOOKUP($A682&amp;$B682,'Cleaned Responses'!$1:$82,MATCH(V$1,'Cleaned Responses'!$1:$1,0),FALSE)</f>
        <v>#N/A</v>
      </c>
      <c r="W682" s="6" t="e">
        <f>VLOOKUP($A682&amp;$B682,'Cleaned Responses'!$1:$82,MATCH(W$1,'Cleaned Responses'!$1:$1,0),FALSE)</f>
        <v>#N/A</v>
      </c>
      <c r="X682" s="9" t="e">
        <f t="shared" si="126"/>
        <v>#N/A</v>
      </c>
      <c r="Y682" s="9" t="e">
        <f t="shared" si="127"/>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128"/>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118"/>
        <v>#N/A</v>
      </c>
      <c r="BI682" t="e">
        <f t="shared" si="119"/>
        <v>#N/A</v>
      </c>
      <c r="BJ682" t="e">
        <f t="shared" si="120"/>
        <v>#N/A</v>
      </c>
    </row>
    <row r="683" spans="1:62"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121"/>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122"/>
        <v>#N/A</v>
      </c>
      <c r="O683" s="8" t="e">
        <f t="shared" si="123"/>
        <v>#N/A</v>
      </c>
      <c r="P683" s="8" t="e">
        <f t="shared" si="124"/>
        <v>#N/A</v>
      </c>
      <c r="Q683" s="6"/>
      <c r="R683" s="6"/>
      <c r="S683" s="6"/>
      <c r="T683" s="6"/>
      <c r="U683" s="8" t="e">
        <f t="shared" si="125"/>
        <v>#N/A</v>
      </c>
      <c r="V683" s="6" t="e">
        <f>VLOOKUP($A683&amp;$B683,'Cleaned Responses'!$1:$82,MATCH(V$1,'Cleaned Responses'!$1:$1,0),FALSE)</f>
        <v>#N/A</v>
      </c>
      <c r="W683" s="6" t="e">
        <f>VLOOKUP($A683&amp;$B683,'Cleaned Responses'!$1:$82,MATCH(W$1,'Cleaned Responses'!$1:$1,0),FALSE)</f>
        <v>#N/A</v>
      </c>
      <c r="X683" s="9" t="e">
        <f t="shared" si="126"/>
        <v>#N/A</v>
      </c>
      <c r="Y683" s="9" t="e">
        <f t="shared" si="127"/>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128"/>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118"/>
        <v>#N/A</v>
      </c>
      <c r="BI683" t="e">
        <f t="shared" si="119"/>
        <v>#N/A</v>
      </c>
      <c r="BJ683" t="e">
        <f t="shared" si="120"/>
        <v>#N/A</v>
      </c>
    </row>
    <row r="684" spans="1:62"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121"/>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122"/>
        <v>#N/A</v>
      </c>
      <c r="O684" s="8" t="e">
        <f t="shared" si="123"/>
        <v>#N/A</v>
      </c>
      <c r="P684" s="8" t="e">
        <f t="shared" si="124"/>
        <v>#N/A</v>
      </c>
      <c r="Q684" s="6"/>
      <c r="R684" s="6"/>
      <c r="S684" s="6"/>
      <c r="T684" s="6"/>
      <c r="U684" s="8" t="e">
        <f t="shared" si="125"/>
        <v>#N/A</v>
      </c>
      <c r="V684" s="6" t="e">
        <f>VLOOKUP($A684&amp;$B684,'Cleaned Responses'!$1:$82,MATCH(V$1,'Cleaned Responses'!$1:$1,0),FALSE)</f>
        <v>#N/A</v>
      </c>
      <c r="W684" s="6" t="e">
        <f>VLOOKUP($A684&amp;$B684,'Cleaned Responses'!$1:$82,MATCH(W$1,'Cleaned Responses'!$1:$1,0),FALSE)</f>
        <v>#N/A</v>
      </c>
      <c r="X684" s="9" t="e">
        <f t="shared" si="126"/>
        <v>#N/A</v>
      </c>
      <c r="Y684" s="9" t="e">
        <f t="shared" si="127"/>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128"/>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118"/>
        <v>#N/A</v>
      </c>
      <c r="BI684" t="e">
        <f t="shared" si="119"/>
        <v>#N/A</v>
      </c>
      <c r="BJ684" t="e">
        <f t="shared" si="120"/>
        <v>#N/A</v>
      </c>
    </row>
    <row r="685" spans="1:62"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121"/>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122"/>
        <v>#N/A</v>
      </c>
      <c r="O685" s="8" t="e">
        <f t="shared" si="123"/>
        <v>#N/A</v>
      </c>
      <c r="P685" s="8" t="e">
        <f t="shared" si="124"/>
        <v>#N/A</v>
      </c>
      <c r="Q685" s="6"/>
      <c r="R685" s="6"/>
      <c r="S685" s="6"/>
      <c r="T685" s="6"/>
      <c r="U685" s="8" t="e">
        <f t="shared" si="125"/>
        <v>#N/A</v>
      </c>
      <c r="V685" s="6" t="e">
        <f>VLOOKUP($A685&amp;$B685,'Cleaned Responses'!$1:$82,MATCH(V$1,'Cleaned Responses'!$1:$1,0),FALSE)</f>
        <v>#N/A</v>
      </c>
      <c r="W685" s="6" t="e">
        <f>VLOOKUP($A685&amp;$B685,'Cleaned Responses'!$1:$82,MATCH(W$1,'Cleaned Responses'!$1:$1,0),FALSE)</f>
        <v>#N/A</v>
      </c>
      <c r="X685" s="9" t="e">
        <f t="shared" si="126"/>
        <v>#N/A</v>
      </c>
      <c r="Y685" s="9" t="e">
        <f t="shared" si="127"/>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128"/>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118"/>
        <v>#N/A</v>
      </c>
      <c r="BI685" t="e">
        <f t="shared" si="119"/>
        <v>#N/A</v>
      </c>
      <c r="BJ685" t="e">
        <f t="shared" si="120"/>
        <v>#N/A</v>
      </c>
    </row>
    <row r="686" spans="1:62"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121"/>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122"/>
        <v>#N/A</v>
      </c>
      <c r="O686" s="8" t="e">
        <f t="shared" si="123"/>
        <v>#N/A</v>
      </c>
      <c r="P686" s="8" t="e">
        <f t="shared" si="124"/>
        <v>#N/A</v>
      </c>
      <c r="Q686" s="6"/>
      <c r="R686" s="6"/>
      <c r="S686" s="6"/>
      <c r="T686" s="6"/>
      <c r="U686" s="8" t="e">
        <f t="shared" si="125"/>
        <v>#N/A</v>
      </c>
      <c r="V686" s="6" t="e">
        <f>VLOOKUP($A686&amp;$B686,'Cleaned Responses'!$1:$82,MATCH(V$1,'Cleaned Responses'!$1:$1,0),FALSE)</f>
        <v>#N/A</v>
      </c>
      <c r="W686" s="6" t="e">
        <f>VLOOKUP($A686&amp;$B686,'Cleaned Responses'!$1:$82,MATCH(W$1,'Cleaned Responses'!$1:$1,0),FALSE)</f>
        <v>#N/A</v>
      </c>
      <c r="X686" s="9" t="e">
        <f t="shared" si="126"/>
        <v>#N/A</v>
      </c>
      <c r="Y686" s="9" t="e">
        <f t="shared" si="127"/>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128"/>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118"/>
        <v>#N/A</v>
      </c>
      <c r="BI686" t="e">
        <f t="shared" si="119"/>
        <v>#N/A</v>
      </c>
      <c r="BJ686" t="e">
        <f t="shared" si="120"/>
        <v>#N/A</v>
      </c>
    </row>
    <row r="687" spans="1:62"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121"/>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122"/>
        <v>#N/A</v>
      </c>
      <c r="O687" s="8" t="e">
        <f t="shared" si="123"/>
        <v>#N/A</v>
      </c>
      <c r="P687" s="8" t="e">
        <f t="shared" si="124"/>
        <v>#N/A</v>
      </c>
      <c r="Q687" s="6"/>
      <c r="R687" s="6"/>
      <c r="S687" s="6"/>
      <c r="T687" s="6"/>
      <c r="U687" s="8" t="e">
        <f t="shared" si="125"/>
        <v>#N/A</v>
      </c>
      <c r="V687" s="6" t="e">
        <f>VLOOKUP($A687&amp;$B687,'Cleaned Responses'!$1:$82,MATCH(V$1,'Cleaned Responses'!$1:$1,0),FALSE)</f>
        <v>#N/A</v>
      </c>
      <c r="W687" s="6" t="e">
        <f>VLOOKUP($A687&amp;$B687,'Cleaned Responses'!$1:$82,MATCH(W$1,'Cleaned Responses'!$1:$1,0),FALSE)</f>
        <v>#N/A</v>
      </c>
      <c r="X687" s="9" t="e">
        <f t="shared" si="126"/>
        <v>#N/A</v>
      </c>
      <c r="Y687" s="9" t="e">
        <f t="shared" si="127"/>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128"/>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118"/>
        <v>#N/A</v>
      </c>
      <c r="BI687" t="e">
        <f t="shared" si="119"/>
        <v>#N/A</v>
      </c>
      <c r="BJ687" t="e">
        <f t="shared" si="120"/>
        <v>#N/A</v>
      </c>
    </row>
    <row r="688" spans="1:62"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121"/>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122"/>
        <v>#N/A</v>
      </c>
      <c r="O688" s="8" t="e">
        <f t="shared" si="123"/>
        <v>#N/A</v>
      </c>
      <c r="P688" s="8" t="e">
        <f t="shared" si="124"/>
        <v>#N/A</v>
      </c>
      <c r="Q688" s="6"/>
      <c r="R688" s="6"/>
      <c r="S688" s="6"/>
      <c r="T688" s="6"/>
      <c r="U688" s="8" t="e">
        <f t="shared" si="125"/>
        <v>#N/A</v>
      </c>
      <c r="V688" s="6" t="e">
        <f>VLOOKUP($A688&amp;$B688,'Cleaned Responses'!$1:$82,MATCH(V$1,'Cleaned Responses'!$1:$1,0),FALSE)</f>
        <v>#N/A</v>
      </c>
      <c r="W688" s="6" t="e">
        <f>VLOOKUP($A688&amp;$B688,'Cleaned Responses'!$1:$82,MATCH(W$1,'Cleaned Responses'!$1:$1,0),FALSE)</f>
        <v>#N/A</v>
      </c>
      <c r="X688" s="9" t="e">
        <f t="shared" si="126"/>
        <v>#N/A</v>
      </c>
      <c r="Y688" s="9" t="e">
        <f t="shared" si="127"/>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128"/>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118"/>
        <v>#N/A</v>
      </c>
      <c r="BI688" t="e">
        <f t="shared" si="119"/>
        <v>#N/A</v>
      </c>
      <c r="BJ688" t="e">
        <f t="shared" si="120"/>
        <v>#N/A</v>
      </c>
    </row>
    <row r="689" spans="1:62"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121"/>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122"/>
        <v>#N/A</v>
      </c>
      <c r="O689" s="8" t="e">
        <f t="shared" si="123"/>
        <v>#N/A</v>
      </c>
      <c r="P689" s="8" t="e">
        <f t="shared" si="124"/>
        <v>#N/A</v>
      </c>
      <c r="Q689" s="6"/>
      <c r="R689" s="6"/>
      <c r="S689" s="6"/>
      <c r="T689" s="6"/>
      <c r="U689" s="8" t="e">
        <f t="shared" si="125"/>
        <v>#N/A</v>
      </c>
      <c r="V689" s="6" t="e">
        <f>VLOOKUP($A689&amp;$B689,'Cleaned Responses'!$1:$82,MATCH(V$1,'Cleaned Responses'!$1:$1,0),FALSE)</f>
        <v>#N/A</v>
      </c>
      <c r="W689" s="6" t="e">
        <f>VLOOKUP($A689&amp;$B689,'Cleaned Responses'!$1:$82,MATCH(W$1,'Cleaned Responses'!$1:$1,0),FALSE)</f>
        <v>#N/A</v>
      </c>
      <c r="X689" s="9" t="e">
        <f t="shared" si="126"/>
        <v>#N/A</v>
      </c>
      <c r="Y689" s="9" t="e">
        <f t="shared" si="127"/>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128"/>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118"/>
        <v>#N/A</v>
      </c>
      <c r="BI689" t="e">
        <f t="shared" si="119"/>
        <v>#N/A</v>
      </c>
      <c r="BJ689" t="e">
        <f t="shared" si="120"/>
        <v>#N/A</v>
      </c>
    </row>
    <row r="690" spans="1:62"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121"/>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122"/>
        <v>#N/A</v>
      </c>
      <c r="O690" s="8" t="e">
        <f t="shared" si="123"/>
        <v>#N/A</v>
      </c>
      <c r="P690" s="8" t="e">
        <f t="shared" si="124"/>
        <v>#N/A</v>
      </c>
      <c r="Q690" s="6"/>
      <c r="R690" s="6"/>
      <c r="S690" s="6"/>
      <c r="T690" s="6"/>
      <c r="U690" s="8" t="e">
        <f t="shared" si="125"/>
        <v>#N/A</v>
      </c>
      <c r="V690" s="6" t="e">
        <f>VLOOKUP($A690&amp;$B690,'Cleaned Responses'!$1:$82,MATCH(V$1,'Cleaned Responses'!$1:$1,0),FALSE)</f>
        <v>#N/A</v>
      </c>
      <c r="W690" s="6" t="e">
        <f>VLOOKUP($A690&amp;$B690,'Cleaned Responses'!$1:$82,MATCH(W$1,'Cleaned Responses'!$1:$1,0),FALSE)</f>
        <v>#N/A</v>
      </c>
      <c r="X690" s="9" t="e">
        <f t="shared" si="126"/>
        <v>#N/A</v>
      </c>
      <c r="Y690" s="9" t="e">
        <f t="shared" si="127"/>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128"/>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118"/>
        <v>#N/A</v>
      </c>
      <c r="BI690" t="e">
        <f t="shared" si="119"/>
        <v>#N/A</v>
      </c>
      <c r="BJ690" t="e">
        <f t="shared" si="120"/>
        <v>#N/A</v>
      </c>
    </row>
    <row r="691" spans="1:62"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121"/>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122"/>
        <v>#N/A</v>
      </c>
      <c r="O691" s="8" t="e">
        <f t="shared" si="123"/>
        <v>#N/A</v>
      </c>
      <c r="P691" s="8" t="e">
        <f t="shared" si="124"/>
        <v>#N/A</v>
      </c>
      <c r="Q691" s="6"/>
      <c r="R691" s="6"/>
      <c r="S691" s="6"/>
      <c r="T691" s="6"/>
      <c r="U691" s="8" t="e">
        <f t="shared" si="125"/>
        <v>#N/A</v>
      </c>
      <c r="V691" s="6" t="e">
        <f>VLOOKUP($A691&amp;$B691,'Cleaned Responses'!$1:$82,MATCH(V$1,'Cleaned Responses'!$1:$1,0),FALSE)</f>
        <v>#N/A</v>
      </c>
      <c r="W691" s="6" t="e">
        <f>VLOOKUP($A691&amp;$B691,'Cleaned Responses'!$1:$82,MATCH(W$1,'Cleaned Responses'!$1:$1,0),FALSE)</f>
        <v>#N/A</v>
      </c>
      <c r="X691" s="9" t="e">
        <f t="shared" si="126"/>
        <v>#N/A</v>
      </c>
      <c r="Y691" s="9" t="e">
        <f t="shared" si="127"/>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128"/>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118"/>
        <v>#N/A</v>
      </c>
      <c r="BI691" t="e">
        <f t="shared" si="119"/>
        <v>#N/A</v>
      </c>
      <c r="BJ691" t="e">
        <f t="shared" si="120"/>
        <v>#N/A</v>
      </c>
    </row>
    <row r="692" spans="1:62"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121"/>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122"/>
        <v>#N/A</v>
      </c>
      <c r="O692" s="8" t="e">
        <f t="shared" si="123"/>
        <v>#N/A</v>
      </c>
      <c r="P692" s="8" t="e">
        <f t="shared" si="124"/>
        <v>#N/A</v>
      </c>
      <c r="Q692" s="6"/>
      <c r="R692" s="6"/>
      <c r="S692" s="6"/>
      <c r="T692" s="6"/>
      <c r="U692" s="8" t="e">
        <f t="shared" si="125"/>
        <v>#N/A</v>
      </c>
      <c r="V692" s="6" t="e">
        <f>VLOOKUP($A692&amp;$B692,'Cleaned Responses'!$1:$82,MATCH(V$1,'Cleaned Responses'!$1:$1,0),FALSE)</f>
        <v>#N/A</v>
      </c>
      <c r="W692" s="6" t="e">
        <f>VLOOKUP($A692&amp;$B692,'Cleaned Responses'!$1:$82,MATCH(W$1,'Cleaned Responses'!$1:$1,0),FALSE)</f>
        <v>#N/A</v>
      </c>
      <c r="X692" s="9" t="e">
        <f t="shared" si="126"/>
        <v>#N/A</v>
      </c>
      <c r="Y692" s="9" t="e">
        <f t="shared" si="127"/>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128"/>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118"/>
        <v>#N/A</v>
      </c>
      <c r="BI692" t="e">
        <f t="shared" si="119"/>
        <v>#N/A</v>
      </c>
      <c r="BJ692" t="e">
        <f t="shared" si="120"/>
        <v>#N/A</v>
      </c>
    </row>
    <row r="693" spans="1:62"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121"/>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122"/>
        <v>#N/A</v>
      </c>
      <c r="O693" s="8" t="e">
        <f t="shared" si="123"/>
        <v>#N/A</v>
      </c>
      <c r="P693" s="8" t="e">
        <f t="shared" si="124"/>
        <v>#N/A</v>
      </c>
      <c r="Q693" s="6"/>
      <c r="R693" s="6"/>
      <c r="S693" s="6"/>
      <c r="T693" s="6"/>
      <c r="U693" s="8" t="e">
        <f t="shared" si="125"/>
        <v>#N/A</v>
      </c>
      <c r="V693" s="6" t="e">
        <f>VLOOKUP($A693&amp;$B693,'Cleaned Responses'!$1:$82,MATCH(V$1,'Cleaned Responses'!$1:$1,0),FALSE)</f>
        <v>#N/A</v>
      </c>
      <c r="W693" s="6" t="e">
        <f>VLOOKUP($A693&amp;$B693,'Cleaned Responses'!$1:$82,MATCH(W$1,'Cleaned Responses'!$1:$1,0),FALSE)</f>
        <v>#N/A</v>
      </c>
      <c r="X693" s="9" t="e">
        <f t="shared" si="126"/>
        <v>#N/A</v>
      </c>
      <c r="Y693" s="9" t="e">
        <f t="shared" si="127"/>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128"/>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118"/>
        <v>#N/A</v>
      </c>
      <c r="BI693" t="e">
        <f t="shared" si="119"/>
        <v>#N/A</v>
      </c>
      <c r="BJ693" t="e">
        <f t="shared" si="120"/>
        <v>#N/A</v>
      </c>
    </row>
    <row r="694" spans="1:62"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121"/>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122"/>
        <v>#N/A</v>
      </c>
      <c r="O694" s="8" t="e">
        <f t="shared" si="123"/>
        <v>#N/A</v>
      </c>
      <c r="P694" s="8" t="e">
        <f t="shared" si="124"/>
        <v>#N/A</v>
      </c>
      <c r="Q694" s="6"/>
      <c r="R694" s="6"/>
      <c r="S694" s="6"/>
      <c r="T694" s="6"/>
      <c r="U694" s="8" t="e">
        <f t="shared" si="125"/>
        <v>#N/A</v>
      </c>
      <c r="V694" s="6" t="e">
        <f>VLOOKUP($A694&amp;$B694,'Cleaned Responses'!$1:$82,MATCH(V$1,'Cleaned Responses'!$1:$1,0),FALSE)</f>
        <v>#N/A</v>
      </c>
      <c r="W694" s="6" t="e">
        <f>VLOOKUP($A694&amp;$B694,'Cleaned Responses'!$1:$82,MATCH(W$1,'Cleaned Responses'!$1:$1,0),FALSE)</f>
        <v>#N/A</v>
      </c>
      <c r="X694" s="9" t="e">
        <f t="shared" si="126"/>
        <v>#N/A</v>
      </c>
      <c r="Y694" s="9" t="e">
        <f t="shared" si="127"/>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128"/>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118"/>
        <v>#N/A</v>
      </c>
      <c r="BI694" t="e">
        <f t="shared" si="119"/>
        <v>#N/A</v>
      </c>
      <c r="BJ694" t="e">
        <f t="shared" si="120"/>
        <v>#N/A</v>
      </c>
    </row>
    <row r="695" spans="1:62"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121"/>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122"/>
        <v>#N/A</v>
      </c>
      <c r="O695" s="8" t="e">
        <f t="shared" si="123"/>
        <v>#N/A</v>
      </c>
      <c r="P695" s="8" t="e">
        <f t="shared" si="124"/>
        <v>#N/A</v>
      </c>
      <c r="Q695" s="6"/>
      <c r="R695" s="6"/>
      <c r="S695" s="6"/>
      <c r="T695" s="6"/>
      <c r="U695" s="8" t="e">
        <f t="shared" si="125"/>
        <v>#N/A</v>
      </c>
      <c r="V695" s="6" t="e">
        <f>VLOOKUP($A695&amp;$B695,'Cleaned Responses'!$1:$82,MATCH(V$1,'Cleaned Responses'!$1:$1,0),FALSE)</f>
        <v>#N/A</v>
      </c>
      <c r="W695" s="6" t="e">
        <f>VLOOKUP($A695&amp;$B695,'Cleaned Responses'!$1:$82,MATCH(W$1,'Cleaned Responses'!$1:$1,0),FALSE)</f>
        <v>#N/A</v>
      </c>
      <c r="X695" s="9" t="e">
        <f t="shared" si="126"/>
        <v>#N/A</v>
      </c>
      <c r="Y695" s="9" t="e">
        <f t="shared" si="127"/>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128"/>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118"/>
        <v>#N/A</v>
      </c>
      <c r="BI695" t="e">
        <f t="shared" si="119"/>
        <v>#N/A</v>
      </c>
      <c r="BJ695" t="e">
        <f t="shared" si="120"/>
        <v>#N/A</v>
      </c>
    </row>
    <row r="696" spans="1:62"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121"/>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122"/>
        <v>#N/A</v>
      </c>
      <c r="O696" s="8" t="e">
        <f t="shared" si="123"/>
        <v>#N/A</v>
      </c>
      <c r="P696" s="8" t="e">
        <f t="shared" si="124"/>
        <v>#N/A</v>
      </c>
      <c r="Q696" s="6"/>
      <c r="R696" s="6"/>
      <c r="S696" s="6"/>
      <c r="T696" s="6"/>
      <c r="U696" s="8" t="e">
        <f t="shared" si="125"/>
        <v>#N/A</v>
      </c>
      <c r="V696" s="6" t="e">
        <f>VLOOKUP($A696&amp;$B696,'Cleaned Responses'!$1:$82,MATCH(V$1,'Cleaned Responses'!$1:$1,0),FALSE)</f>
        <v>#N/A</v>
      </c>
      <c r="W696" s="6" t="e">
        <f>VLOOKUP($A696&amp;$B696,'Cleaned Responses'!$1:$82,MATCH(W$1,'Cleaned Responses'!$1:$1,0),FALSE)</f>
        <v>#N/A</v>
      </c>
      <c r="X696" s="9" t="e">
        <f t="shared" si="126"/>
        <v>#N/A</v>
      </c>
      <c r="Y696" s="9" t="e">
        <f t="shared" si="127"/>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128"/>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118"/>
        <v>#N/A</v>
      </c>
      <c r="BI696" t="e">
        <f t="shared" si="119"/>
        <v>#N/A</v>
      </c>
      <c r="BJ696" t="e">
        <f t="shared" si="120"/>
        <v>#N/A</v>
      </c>
    </row>
    <row r="697" spans="1:62"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121"/>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122"/>
        <v>#N/A</v>
      </c>
      <c r="O697" s="8" t="e">
        <f t="shared" si="123"/>
        <v>#N/A</v>
      </c>
      <c r="P697" s="8" t="e">
        <f t="shared" si="124"/>
        <v>#N/A</v>
      </c>
      <c r="Q697" s="6"/>
      <c r="R697" s="6"/>
      <c r="S697" s="6"/>
      <c r="T697" s="6"/>
      <c r="U697" s="8" t="e">
        <f t="shared" si="125"/>
        <v>#N/A</v>
      </c>
      <c r="V697" s="6" t="e">
        <f>VLOOKUP($A697&amp;$B697,'Cleaned Responses'!$1:$82,MATCH(V$1,'Cleaned Responses'!$1:$1,0),FALSE)</f>
        <v>#N/A</v>
      </c>
      <c r="W697" s="6" t="e">
        <f>VLOOKUP($A697&amp;$B697,'Cleaned Responses'!$1:$82,MATCH(W$1,'Cleaned Responses'!$1:$1,0),FALSE)</f>
        <v>#N/A</v>
      </c>
      <c r="X697" s="9" t="e">
        <f t="shared" si="126"/>
        <v>#N/A</v>
      </c>
      <c r="Y697" s="9" t="e">
        <f t="shared" si="127"/>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128"/>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118"/>
        <v>#N/A</v>
      </c>
      <c r="BI697" t="e">
        <f t="shared" si="119"/>
        <v>#N/A</v>
      </c>
      <c r="BJ697" t="e">
        <f t="shared" si="120"/>
        <v>#N/A</v>
      </c>
    </row>
    <row r="698" spans="1:62"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121"/>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122"/>
        <v>#N/A</v>
      </c>
      <c r="O698" s="8" t="e">
        <f t="shared" si="123"/>
        <v>#N/A</v>
      </c>
      <c r="P698" s="8" t="e">
        <f t="shared" si="124"/>
        <v>#N/A</v>
      </c>
      <c r="Q698" s="6"/>
      <c r="R698" s="6"/>
      <c r="S698" s="6"/>
      <c r="T698" s="6"/>
      <c r="U698" s="8" t="e">
        <f t="shared" si="125"/>
        <v>#N/A</v>
      </c>
      <c r="V698" s="6" t="e">
        <f>VLOOKUP($A698&amp;$B698,'Cleaned Responses'!$1:$82,MATCH(V$1,'Cleaned Responses'!$1:$1,0),FALSE)</f>
        <v>#N/A</v>
      </c>
      <c r="W698" s="6" t="e">
        <f>VLOOKUP($A698&amp;$B698,'Cleaned Responses'!$1:$82,MATCH(W$1,'Cleaned Responses'!$1:$1,0),FALSE)</f>
        <v>#N/A</v>
      </c>
      <c r="X698" s="9" t="e">
        <f t="shared" si="126"/>
        <v>#N/A</v>
      </c>
      <c r="Y698" s="9" t="e">
        <f t="shared" si="127"/>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128"/>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118"/>
        <v>#N/A</v>
      </c>
      <c r="BI698" t="e">
        <f t="shared" si="119"/>
        <v>#N/A</v>
      </c>
      <c r="BJ698" t="e">
        <f t="shared" si="120"/>
        <v>#N/A</v>
      </c>
    </row>
    <row r="699" spans="1:62"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121"/>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122"/>
        <v>#N/A</v>
      </c>
      <c r="O699" s="8" t="e">
        <f t="shared" si="123"/>
        <v>#N/A</v>
      </c>
      <c r="P699" s="8" t="e">
        <f t="shared" si="124"/>
        <v>#N/A</v>
      </c>
      <c r="Q699" s="6"/>
      <c r="R699" s="6"/>
      <c r="S699" s="6"/>
      <c r="T699" s="6"/>
      <c r="U699" s="8" t="e">
        <f t="shared" si="125"/>
        <v>#N/A</v>
      </c>
      <c r="V699" s="6" t="e">
        <f>VLOOKUP($A699&amp;$B699,'Cleaned Responses'!$1:$82,MATCH(V$1,'Cleaned Responses'!$1:$1,0),FALSE)</f>
        <v>#N/A</v>
      </c>
      <c r="W699" s="6" t="e">
        <f>VLOOKUP($A699&amp;$B699,'Cleaned Responses'!$1:$82,MATCH(W$1,'Cleaned Responses'!$1:$1,0),FALSE)</f>
        <v>#N/A</v>
      </c>
      <c r="X699" s="9" t="e">
        <f t="shared" si="126"/>
        <v>#N/A</v>
      </c>
      <c r="Y699" s="9" t="e">
        <f t="shared" si="127"/>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128"/>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118"/>
        <v>#N/A</v>
      </c>
      <c r="BI699" t="e">
        <f t="shared" si="119"/>
        <v>#N/A</v>
      </c>
      <c r="BJ699" t="e">
        <f t="shared" si="120"/>
        <v>#N/A</v>
      </c>
    </row>
    <row r="700" spans="1:62"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121"/>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122"/>
        <v>#N/A</v>
      </c>
      <c r="O700" s="8" t="e">
        <f t="shared" si="123"/>
        <v>#N/A</v>
      </c>
      <c r="P700" s="8" t="e">
        <f t="shared" si="124"/>
        <v>#N/A</v>
      </c>
      <c r="Q700" s="6"/>
      <c r="R700" s="6"/>
      <c r="S700" s="6"/>
      <c r="T700" s="6"/>
      <c r="U700" s="8" t="e">
        <f t="shared" si="125"/>
        <v>#N/A</v>
      </c>
      <c r="V700" s="6" t="e">
        <f>VLOOKUP($A700&amp;$B700,'Cleaned Responses'!$1:$82,MATCH(V$1,'Cleaned Responses'!$1:$1,0),FALSE)</f>
        <v>#N/A</v>
      </c>
      <c r="W700" s="6" t="e">
        <f>VLOOKUP($A700&amp;$B700,'Cleaned Responses'!$1:$82,MATCH(W$1,'Cleaned Responses'!$1:$1,0),FALSE)</f>
        <v>#N/A</v>
      </c>
      <c r="X700" s="9" t="e">
        <f t="shared" si="126"/>
        <v>#N/A</v>
      </c>
      <c r="Y700" s="9" t="e">
        <f t="shared" si="127"/>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128"/>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118"/>
        <v>#N/A</v>
      </c>
      <c r="BI700" t="e">
        <f t="shared" si="119"/>
        <v>#N/A</v>
      </c>
      <c r="BJ700" t="e">
        <f t="shared" si="120"/>
        <v>#N/A</v>
      </c>
    </row>
    <row r="701" spans="1:62"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121"/>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122"/>
        <v>#N/A</v>
      </c>
      <c r="O701" s="8" t="e">
        <f t="shared" si="123"/>
        <v>#N/A</v>
      </c>
      <c r="P701" s="8" t="e">
        <f t="shared" si="124"/>
        <v>#N/A</v>
      </c>
      <c r="Q701" s="6"/>
      <c r="R701" s="6"/>
      <c r="S701" s="6"/>
      <c r="T701" s="6"/>
      <c r="U701" s="8" t="e">
        <f t="shared" si="125"/>
        <v>#N/A</v>
      </c>
      <c r="V701" s="6" t="e">
        <f>VLOOKUP($A701&amp;$B701,'Cleaned Responses'!$1:$82,MATCH(V$1,'Cleaned Responses'!$1:$1,0),FALSE)</f>
        <v>#N/A</v>
      </c>
      <c r="W701" s="6" t="e">
        <f>VLOOKUP($A701&amp;$B701,'Cleaned Responses'!$1:$82,MATCH(W$1,'Cleaned Responses'!$1:$1,0),FALSE)</f>
        <v>#N/A</v>
      </c>
      <c r="X701" s="9" t="e">
        <f t="shared" si="126"/>
        <v>#N/A</v>
      </c>
      <c r="Y701" s="9" t="e">
        <f t="shared" si="127"/>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128"/>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118"/>
        <v>#N/A</v>
      </c>
      <c r="BI701" t="e">
        <f t="shared" si="119"/>
        <v>#N/A</v>
      </c>
      <c r="BJ701" t="e">
        <f t="shared" si="120"/>
        <v>#N/A</v>
      </c>
    </row>
    <row r="702" spans="1:62"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121"/>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122"/>
        <v>#N/A</v>
      </c>
      <c r="O702" s="8" t="e">
        <f t="shared" si="123"/>
        <v>#N/A</v>
      </c>
      <c r="P702" s="8" t="e">
        <f t="shared" si="124"/>
        <v>#N/A</v>
      </c>
      <c r="Q702" s="6"/>
      <c r="R702" s="6"/>
      <c r="S702" s="6"/>
      <c r="T702" s="6"/>
      <c r="U702" s="8" t="e">
        <f t="shared" si="125"/>
        <v>#N/A</v>
      </c>
      <c r="V702" s="6" t="e">
        <f>VLOOKUP($A702&amp;$B702,'Cleaned Responses'!$1:$82,MATCH(V$1,'Cleaned Responses'!$1:$1,0),FALSE)</f>
        <v>#N/A</v>
      </c>
      <c r="W702" s="6" t="e">
        <f>VLOOKUP($A702&amp;$B702,'Cleaned Responses'!$1:$82,MATCH(W$1,'Cleaned Responses'!$1:$1,0),FALSE)</f>
        <v>#N/A</v>
      </c>
      <c r="X702" s="9" t="e">
        <f t="shared" si="126"/>
        <v>#N/A</v>
      </c>
      <c r="Y702" s="9" t="e">
        <f t="shared" si="127"/>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128"/>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118"/>
        <v>#N/A</v>
      </c>
      <c r="BI702" t="e">
        <f t="shared" si="119"/>
        <v>#N/A</v>
      </c>
      <c r="BJ702" t="e">
        <f t="shared" si="120"/>
        <v>#N/A</v>
      </c>
    </row>
    <row r="703" spans="1:62"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121"/>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122"/>
        <v>#N/A</v>
      </c>
      <c r="O703" s="8" t="e">
        <f t="shared" si="123"/>
        <v>#N/A</v>
      </c>
      <c r="P703" s="8" t="e">
        <f t="shared" si="124"/>
        <v>#N/A</v>
      </c>
      <c r="Q703" s="6"/>
      <c r="R703" s="6"/>
      <c r="S703" s="6"/>
      <c r="T703" s="6"/>
      <c r="U703" s="8" t="e">
        <f t="shared" si="125"/>
        <v>#N/A</v>
      </c>
      <c r="V703" s="6" t="e">
        <f>VLOOKUP($A703&amp;$B703,'Cleaned Responses'!$1:$82,MATCH(V$1,'Cleaned Responses'!$1:$1,0),FALSE)</f>
        <v>#N/A</v>
      </c>
      <c r="W703" s="6" t="e">
        <f>VLOOKUP($A703&amp;$B703,'Cleaned Responses'!$1:$82,MATCH(W$1,'Cleaned Responses'!$1:$1,0),FALSE)</f>
        <v>#N/A</v>
      </c>
      <c r="X703" s="9" t="e">
        <f t="shared" si="126"/>
        <v>#N/A</v>
      </c>
      <c r="Y703" s="9" t="e">
        <f t="shared" si="127"/>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128"/>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118"/>
        <v>#N/A</v>
      </c>
      <c r="BI703" t="e">
        <f t="shared" si="119"/>
        <v>#N/A</v>
      </c>
      <c r="BJ703" t="e">
        <f t="shared" si="120"/>
        <v>#N/A</v>
      </c>
    </row>
    <row r="704" spans="1:62"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121"/>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122"/>
        <v>#N/A</v>
      </c>
      <c r="O704" s="8" t="e">
        <f t="shared" si="123"/>
        <v>#N/A</v>
      </c>
      <c r="P704" s="8" t="e">
        <f t="shared" si="124"/>
        <v>#N/A</v>
      </c>
      <c r="Q704" s="6"/>
      <c r="R704" s="6"/>
      <c r="S704" s="6"/>
      <c r="T704" s="6"/>
      <c r="U704" s="8" t="e">
        <f t="shared" si="125"/>
        <v>#N/A</v>
      </c>
      <c r="V704" s="6" t="e">
        <f>VLOOKUP($A704&amp;$B704,'Cleaned Responses'!$1:$82,MATCH(V$1,'Cleaned Responses'!$1:$1,0),FALSE)</f>
        <v>#N/A</v>
      </c>
      <c r="W704" s="6" t="e">
        <f>VLOOKUP($A704&amp;$B704,'Cleaned Responses'!$1:$82,MATCH(W$1,'Cleaned Responses'!$1:$1,0),FALSE)</f>
        <v>#N/A</v>
      </c>
      <c r="X704" s="9" t="e">
        <f t="shared" si="126"/>
        <v>#N/A</v>
      </c>
      <c r="Y704" s="9" t="e">
        <f t="shared" si="127"/>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128"/>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118"/>
        <v>#N/A</v>
      </c>
      <c r="BI704" t="e">
        <f t="shared" si="119"/>
        <v>#N/A</v>
      </c>
      <c r="BJ704" t="e">
        <f t="shared" si="120"/>
        <v>#N/A</v>
      </c>
    </row>
    <row r="705" spans="1:62"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121"/>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122"/>
        <v>#N/A</v>
      </c>
      <c r="O705" s="8" t="e">
        <f t="shared" si="123"/>
        <v>#N/A</v>
      </c>
      <c r="P705" s="8" t="e">
        <f t="shared" si="124"/>
        <v>#N/A</v>
      </c>
      <c r="Q705" s="6"/>
      <c r="R705" s="6"/>
      <c r="S705" s="6"/>
      <c r="T705" s="6"/>
      <c r="U705" s="8" t="e">
        <f t="shared" si="125"/>
        <v>#N/A</v>
      </c>
      <c r="V705" s="6" t="e">
        <f>VLOOKUP($A705&amp;$B705,'Cleaned Responses'!$1:$82,MATCH(V$1,'Cleaned Responses'!$1:$1,0),FALSE)</f>
        <v>#N/A</v>
      </c>
      <c r="W705" s="6" t="e">
        <f>VLOOKUP($A705&amp;$B705,'Cleaned Responses'!$1:$82,MATCH(W$1,'Cleaned Responses'!$1:$1,0),FALSE)</f>
        <v>#N/A</v>
      </c>
      <c r="X705" s="9" t="e">
        <f t="shared" si="126"/>
        <v>#N/A</v>
      </c>
      <c r="Y705" s="9" t="e">
        <f t="shared" si="127"/>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128"/>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118"/>
        <v>#N/A</v>
      </c>
      <c r="BI705" t="e">
        <f t="shared" si="119"/>
        <v>#N/A</v>
      </c>
      <c r="BJ705" t="e">
        <f t="shared" si="120"/>
        <v>#N/A</v>
      </c>
    </row>
    <row r="706" spans="1:62"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121"/>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122"/>
        <v>#N/A</v>
      </c>
      <c r="O706" s="8" t="e">
        <f t="shared" si="123"/>
        <v>#N/A</v>
      </c>
      <c r="P706" s="8" t="e">
        <f t="shared" si="124"/>
        <v>#N/A</v>
      </c>
      <c r="Q706" s="6"/>
      <c r="R706" s="6"/>
      <c r="S706" s="6"/>
      <c r="T706" s="6"/>
      <c r="U706" s="8" t="e">
        <f t="shared" si="125"/>
        <v>#N/A</v>
      </c>
      <c r="V706" s="6" t="e">
        <f>VLOOKUP($A706&amp;$B706,'Cleaned Responses'!$1:$82,MATCH(V$1,'Cleaned Responses'!$1:$1,0),FALSE)</f>
        <v>#N/A</v>
      </c>
      <c r="W706" s="6" t="e">
        <f>VLOOKUP($A706&amp;$B706,'Cleaned Responses'!$1:$82,MATCH(W$1,'Cleaned Responses'!$1:$1,0),FALSE)</f>
        <v>#N/A</v>
      </c>
      <c r="X706" s="9" t="e">
        <f t="shared" si="126"/>
        <v>#N/A</v>
      </c>
      <c r="Y706" s="9" t="e">
        <f t="shared" si="127"/>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128"/>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118"/>
        <v>#N/A</v>
      </c>
      <c r="BI706" t="e">
        <f t="shared" si="119"/>
        <v>#N/A</v>
      </c>
      <c r="BJ706" t="e">
        <f t="shared" si="120"/>
        <v>#N/A</v>
      </c>
    </row>
    <row r="707" spans="1:62"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121"/>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122"/>
        <v>#N/A</v>
      </c>
      <c r="O707" s="8" t="e">
        <f t="shared" si="123"/>
        <v>#N/A</v>
      </c>
      <c r="P707" s="8" t="e">
        <f t="shared" si="124"/>
        <v>#N/A</v>
      </c>
      <c r="Q707" s="6"/>
      <c r="R707" s="6"/>
      <c r="S707" s="6"/>
      <c r="T707" s="6"/>
      <c r="U707" s="8" t="e">
        <f t="shared" si="125"/>
        <v>#N/A</v>
      </c>
      <c r="V707" s="6" t="e">
        <f>VLOOKUP($A707&amp;$B707,'Cleaned Responses'!$1:$82,MATCH(V$1,'Cleaned Responses'!$1:$1,0),FALSE)</f>
        <v>#N/A</v>
      </c>
      <c r="W707" s="6" t="e">
        <f>VLOOKUP($A707&amp;$B707,'Cleaned Responses'!$1:$82,MATCH(W$1,'Cleaned Responses'!$1:$1,0),FALSE)</f>
        <v>#N/A</v>
      </c>
      <c r="X707" s="9" t="e">
        <f t="shared" si="126"/>
        <v>#N/A</v>
      </c>
      <c r="Y707" s="9" t="e">
        <f t="shared" si="127"/>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128"/>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129">BE707*AF707</f>
        <v>#N/A</v>
      </c>
      <c r="BI707" t="e">
        <f t="shared" ref="BI707:BI770" si="130">BF707*AF707</f>
        <v>#N/A</v>
      </c>
      <c r="BJ707" t="e">
        <f t="shared" ref="BJ707:BJ770" si="131">BG707*AF707</f>
        <v>#N/A</v>
      </c>
    </row>
    <row r="708" spans="1:62"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121"/>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122"/>
        <v>#N/A</v>
      </c>
      <c r="O708" s="8" t="e">
        <f t="shared" si="123"/>
        <v>#N/A</v>
      </c>
      <c r="P708" s="8" t="e">
        <f t="shared" si="124"/>
        <v>#N/A</v>
      </c>
      <c r="Q708" s="6"/>
      <c r="R708" s="6"/>
      <c r="S708" s="6"/>
      <c r="T708" s="6"/>
      <c r="U708" s="8" t="e">
        <f t="shared" si="125"/>
        <v>#N/A</v>
      </c>
      <c r="V708" s="6" t="e">
        <f>VLOOKUP($A708&amp;$B708,'Cleaned Responses'!$1:$82,MATCH(V$1,'Cleaned Responses'!$1:$1,0),FALSE)</f>
        <v>#N/A</v>
      </c>
      <c r="W708" s="6" t="e">
        <f>VLOOKUP($A708&amp;$B708,'Cleaned Responses'!$1:$82,MATCH(W$1,'Cleaned Responses'!$1:$1,0),FALSE)</f>
        <v>#N/A</v>
      </c>
      <c r="X708" s="9" t="e">
        <f t="shared" si="126"/>
        <v>#N/A</v>
      </c>
      <c r="Y708" s="9" t="e">
        <f t="shared" si="127"/>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128"/>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129"/>
        <v>#N/A</v>
      </c>
      <c r="BI708" t="e">
        <f t="shared" si="130"/>
        <v>#N/A</v>
      </c>
      <c r="BJ708" t="e">
        <f t="shared" si="131"/>
        <v>#N/A</v>
      </c>
    </row>
    <row r="709" spans="1:62"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121"/>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122"/>
        <v>#N/A</v>
      </c>
      <c r="O709" s="8" t="e">
        <f t="shared" si="123"/>
        <v>#N/A</v>
      </c>
      <c r="P709" s="8" t="e">
        <f t="shared" si="124"/>
        <v>#N/A</v>
      </c>
      <c r="Q709" s="6"/>
      <c r="R709" s="6"/>
      <c r="S709" s="6"/>
      <c r="T709" s="6"/>
      <c r="U709" s="8" t="e">
        <f t="shared" si="125"/>
        <v>#N/A</v>
      </c>
      <c r="V709" s="6" t="e">
        <f>VLOOKUP($A709&amp;$B709,'Cleaned Responses'!$1:$82,MATCH(V$1,'Cleaned Responses'!$1:$1,0),FALSE)</f>
        <v>#N/A</v>
      </c>
      <c r="W709" s="6" t="e">
        <f>VLOOKUP($A709&amp;$B709,'Cleaned Responses'!$1:$82,MATCH(W$1,'Cleaned Responses'!$1:$1,0),FALSE)</f>
        <v>#N/A</v>
      </c>
      <c r="X709" s="9" t="e">
        <f t="shared" si="126"/>
        <v>#N/A</v>
      </c>
      <c r="Y709" s="9" t="e">
        <f t="shared" si="127"/>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128"/>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129"/>
        <v>#N/A</v>
      </c>
      <c r="BI709" t="e">
        <f t="shared" si="130"/>
        <v>#N/A</v>
      </c>
      <c r="BJ709" t="e">
        <f t="shared" si="131"/>
        <v>#N/A</v>
      </c>
    </row>
    <row r="710" spans="1:62"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121"/>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122"/>
        <v>#N/A</v>
      </c>
      <c r="O710" s="8" t="e">
        <f t="shared" si="123"/>
        <v>#N/A</v>
      </c>
      <c r="P710" s="8" t="e">
        <f t="shared" si="124"/>
        <v>#N/A</v>
      </c>
      <c r="Q710" s="6"/>
      <c r="R710" s="6"/>
      <c r="S710" s="6"/>
      <c r="T710" s="6"/>
      <c r="U710" s="8" t="e">
        <f t="shared" si="125"/>
        <v>#N/A</v>
      </c>
      <c r="V710" s="6" t="e">
        <f>VLOOKUP($A710&amp;$B710,'Cleaned Responses'!$1:$82,MATCH(V$1,'Cleaned Responses'!$1:$1,0),FALSE)</f>
        <v>#N/A</v>
      </c>
      <c r="W710" s="6" t="e">
        <f>VLOOKUP($A710&amp;$B710,'Cleaned Responses'!$1:$82,MATCH(W$1,'Cleaned Responses'!$1:$1,0),FALSE)</f>
        <v>#N/A</v>
      </c>
      <c r="X710" s="9" t="e">
        <f t="shared" si="126"/>
        <v>#N/A</v>
      </c>
      <c r="Y710" s="9" t="e">
        <f t="shared" si="127"/>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128"/>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129"/>
        <v>#N/A</v>
      </c>
      <c r="BI710" t="e">
        <f t="shared" si="130"/>
        <v>#N/A</v>
      </c>
      <c r="BJ710" t="e">
        <f t="shared" si="131"/>
        <v>#N/A</v>
      </c>
    </row>
    <row r="711" spans="1:62"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121"/>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122"/>
        <v>#N/A</v>
      </c>
      <c r="O711" s="8" t="e">
        <f t="shared" si="123"/>
        <v>#N/A</v>
      </c>
      <c r="P711" s="8" t="e">
        <f t="shared" si="124"/>
        <v>#N/A</v>
      </c>
      <c r="Q711" s="6"/>
      <c r="R711" s="6"/>
      <c r="S711" s="6"/>
      <c r="T711" s="6"/>
      <c r="U711" s="8" t="e">
        <f t="shared" si="125"/>
        <v>#N/A</v>
      </c>
      <c r="V711" s="6" t="e">
        <f>VLOOKUP($A711&amp;$B711,'Cleaned Responses'!$1:$82,MATCH(V$1,'Cleaned Responses'!$1:$1,0),FALSE)</f>
        <v>#N/A</v>
      </c>
      <c r="W711" s="6" t="e">
        <f>VLOOKUP($A711&amp;$B711,'Cleaned Responses'!$1:$82,MATCH(W$1,'Cleaned Responses'!$1:$1,0),FALSE)</f>
        <v>#N/A</v>
      </c>
      <c r="X711" s="9" t="e">
        <f t="shared" si="126"/>
        <v>#N/A</v>
      </c>
      <c r="Y711" s="9" t="e">
        <f t="shared" si="127"/>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128"/>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129"/>
        <v>#N/A</v>
      </c>
      <c r="BI711" t="e">
        <f t="shared" si="130"/>
        <v>#N/A</v>
      </c>
      <c r="BJ711" t="e">
        <f t="shared" si="131"/>
        <v>#N/A</v>
      </c>
    </row>
    <row r="712" spans="1:62"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121"/>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122"/>
        <v>#N/A</v>
      </c>
      <c r="O712" s="8" t="e">
        <f t="shared" si="123"/>
        <v>#N/A</v>
      </c>
      <c r="P712" s="8" t="e">
        <f t="shared" si="124"/>
        <v>#N/A</v>
      </c>
      <c r="Q712" s="6"/>
      <c r="R712" s="6"/>
      <c r="S712" s="6"/>
      <c r="T712" s="6"/>
      <c r="U712" s="8" t="e">
        <f t="shared" si="125"/>
        <v>#N/A</v>
      </c>
      <c r="V712" s="6" t="e">
        <f>VLOOKUP($A712&amp;$B712,'Cleaned Responses'!$1:$82,MATCH(V$1,'Cleaned Responses'!$1:$1,0),FALSE)</f>
        <v>#N/A</v>
      </c>
      <c r="W712" s="6" t="e">
        <f>VLOOKUP($A712&amp;$B712,'Cleaned Responses'!$1:$82,MATCH(W$1,'Cleaned Responses'!$1:$1,0),FALSE)</f>
        <v>#N/A</v>
      </c>
      <c r="X712" s="9" t="e">
        <f t="shared" si="126"/>
        <v>#N/A</v>
      </c>
      <c r="Y712" s="9" t="e">
        <f t="shared" si="127"/>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128"/>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129"/>
        <v>#N/A</v>
      </c>
      <c r="BI712" t="e">
        <f t="shared" si="130"/>
        <v>#N/A</v>
      </c>
      <c r="BJ712" t="e">
        <f t="shared" si="131"/>
        <v>#N/A</v>
      </c>
    </row>
    <row r="713" spans="1:62"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121"/>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122"/>
        <v>#N/A</v>
      </c>
      <c r="O713" s="8" t="e">
        <f t="shared" si="123"/>
        <v>#N/A</v>
      </c>
      <c r="P713" s="8" t="e">
        <f t="shared" si="124"/>
        <v>#N/A</v>
      </c>
      <c r="Q713" s="6"/>
      <c r="R713" s="6"/>
      <c r="S713" s="6"/>
      <c r="T713" s="6"/>
      <c r="U713" s="8" t="e">
        <f t="shared" si="125"/>
        <v>#N/A</v>
      </c>
      <c r="V713" s="6" t="e">
        <f>VLOOKUP($A713&amp;$B713,'Cleaned Responses'!$1:$82,MATCH(V$1,'Cleaned Responses'!$1:$1,0),FALSE)</f>
        <v>#N/A</v>
      </c>
      <c r="W713" s="6" t="e">
        <f>VLOOKUP($A713&amp;$B713,'Cleaned Responses'!$1:$82,MATCH(W$1,'Cleaned Responses'!$1:$1,0),FALSE)</f>
        <v>#N/A</v>
      </c>
      <c r="X713" s="9" t="e">
        <f t="shared" si="126"/>
        <v>#N/A</v>
      </c>
      <c r="Y713" s="9" t="e">
        <f t="shared" si="127"/>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128"/>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129"/>
        <v>#N/A</v>
      </c>
      <c r="BI713" t="e">
        <f t="shared" si="130"/>
        <v>#N/A</v>
      </c>
      <c r="BJ713" t="e">
        <f t="shared" si="131"/>
        <v>#N/A</v>
      </c>
    </row>
    <row r="714" spans="1:62"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121"/>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122"/>
        <v>#N/A</v>
      </c>
      <c r="O714" s="8" t="e">
        <f t="shared" si="123"/>
        <v>#N/A</v>
      </c>
      <c r="P714" s="8" t="e">
        <f t="shared" si="124"/>
        <v>#N/A</v>
      </c>
      <c r="Q714" s="6"/>
      <c r="R714" s="6"/>
      <c r="S714" s="6"/>
      <c r="T714" s="6"/>
      <c r="U714" s="8" t="e">
        <f t="shared" si="125"/>
        <v>#N/A</v>
      </c>
      <c r="V714" s="6" t="e">
        <f>VLOOKUP($A714&amp;$B714,'Cleaned Responses'!$1:$82,MATCH(V$1,'Cleaned Responses'!$1:$1,0),FALSE)</f>
        <v>#N/A</v>
      </c>
      <c r="W714" s="6" t="e">
        <f>VLOOKUP($A714&amp;$B714,'Cleaned Responses'!$1:$82,MATCH(W$1,'Cleaned Responses'!$1:$1,0),FALSE)</f>
        <v>#N/A</v>
      </c>
      <c r="X714" s="9" t="e">
        <f t="shared" si="126"/>
        <v>#N/A</v>
      </c>
      <c r="Y714" s="9" t="e">
        <f t="shared" si="127"/>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128"/>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129"/>
        <v>#N/A</v>
      </c>
      <c r="BI714" t="e">
        <f t="shared" si="130"/>
        <v>#N/A</v>
      </c>
      <c r="BJ714" t="e">
        <f t="shared" si="131"/>
        <v>#N/A</v>
      </c>
    </row>
    <row r="715" spans="1:62"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121"/>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122"/>
        <v>#N/A</v>
      </c>
      <c r="O715" s="8" t="e">
        <f t="shared" si="123"/>
        <v>#N/A</v>
      </c>
      <c r="P715" s="8" t="e">
        <f t="shared" si="124"/>
        <v>#N/A</v>
      </c>
      <c r="Q715" s="6"/>
      <c r="R715" s="6"/>
      <c r="S715" s="6"/>
      <c r="T715" s="6"/>
      <c r="U715" s="8" t="e">
        <f t="shared" si="125"/>
        <v>#N/A</v>
      </c>
      <c r="V715" s="6" t="e">
        <f>VLOOKUP($A715&amp;$B715,'Cleaned Responses'!$1:$82,MATCH(V$1,'Cleaned Responses'!$1:$1,0),FALSE)</f>
        <v>#N/A</v>
      </c>
      <c r="W715" s="6" t="e">
        <f>VLOOKUP($A715&amp;$B715,'Cleaned Responses'!$1:$82,MATCH(W$1,'Cleaned Responses'!$1:$1,0),FALSE)</f>
        <v>#N/A</v>
      </c>
      <c r="X715" s="9" t="e">
        <f t="shared" si="126"/>
        <v>#N/A</v>
      </c>
      <c r="Y715" s="9" t="e">
        <f t="shared" si="127"/>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128"/>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129"/>
        <v>#N/A</v>
      </c>
      <c r="BI715" t="e">
        <f t="shared" si="130"/>
        <v>#N/A</v>
      </c>
      <c r="BJ715" t="e">
        <f t="shared" si="131"/>
        <v>#N/A</v>
      </c>
    </row>
    <row r="716" spans="1:62"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121"/>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122"/>
        <v>#N/A</v>
      </c>
      <c r="O716" s="8" t="e">
        <f t="shared" si="123"/>
        <v>#N/A</v>
      </c>
      <c r="P716" s="8" t="e">
        <f t="shared" si="124"/>
        <v>#N/A</v>
      </c>
      <c r="Q716" s="6"/>
      <c r="R716" s="6"/>
      <c r="S716" s="6"/>
      <c r="T716" s="6"/>
      <c r="U716" s="8" t="e">
        <f t="shared" si="125"/>
        <v>#N/A</v>
      </c>
      <c r="V716" s="6" t="e">
        <f>VLOOKUP($A716&amp;$B716,'Cleaned Responses'!$1:$82,MATCH(V$1,'Cleaned Responses'!$1:$1,0),FALSE)</f>
        <v>#N/A</v>
      </c>
      <c r="W716" s="6" t="e">
        <f>VLOOKUP($A716&amp;$B716,'Cleaned Responses'!$1:$82,MATCH(W$1,'Cleaned Responses'!$1:$1,0),FALSE)</f>
        <v>#N/A</v>
      </c>
      <c r="X716" s="9" t="e">
        <f t="shared" si="126"/>
        <v>#N/A</v>
      </c>
      <c r="Y716" s="9" t="e">
        <f t="shared" si="127"/>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128"/>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129"/>
        <v>#N/A</v>
      </c>
      <c r="BI716" t="e">
        <f t="shared" si="130"/>
        <v>#N/A</v>
      </c>
      <c r="BJ716" t="e">
        <f t="shared" si="131"/>
        <v>#N/A</v>
      </c>
    </row>
    <row r="717" spans="1:62"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121"/>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122"/>
        <v>#N/A</v>
      </c>
      <c r="O717" s="8" t="e">
        <f t="shared" si="123"/>
        <v>#N/A</v>
      </c>
      <c r="P717" s="8" t="e">
        <f t="shared" si="124"/>
        <v>#N/A</v>
      </c>
      <c r="Q717" s="6"/>
      <c r="R717" s="6"/>
      <c r="S717" s="6"/>
      <c r="T717" s="6"/>
      <c r="U717" s="8" t="e">
        <f t="shared" si="125"/>
        <v>#N/A</v>
      </c>
      <c r="V717" s="6" t="e">
        <f>VLOOKUP($A717&amp;$B717,'Cleaned Responses'!$1:$82,MATCH(V$1,'Cleaned Responses'!$1:$1,0),FALSE)</f>
        <v>#N/A</v>
      </c>
      <c r="W717" s="6" t="e">
        <f>VLOOKUP($A717&amp;$B717,'Cleaned Responses'!$1:$82,MATCH(W$1,'Cleaned Responses'!$1:$1,0),FALSE)</f>
        <v>#N/A</v>
      </c>
      <c r="X717" s="9" t="e">
        <f t="shared" si="126"/>
        <v>#N/A</v>
      </c>
      <c r="Y717" s="9" t="e">
        <f t="shared" si="127"/>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128"/>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129"/>
        <v>#N/A</v>
      </c>
      <c r="BI717" t="e">
        <f t="shared" si="130"/>
        <v>#N/A</v>
      </c>
      <c r="BJ717" t="e">
        <f t="shared" si="131"/>
        <v>#N/A</v>
      </c>
    </row>
    <row r="718" spans="1:62"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121"/>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122"/>
        <v>#N/A</v>
      </c>
      <c r="O718" s="8" t="e">
        <f t="shared" si="123"/>
        <v>#N/A</v>
      </c>
      <c r="P718" s="8" t="e">
        <f t="shared" si="124"/>
        <v>#N/A</v>
      </c>
      <c r="Q718" s="6"/>
      <c r="R718" s="6"/>
      <c r="S718" s="6"/>
      <c r="T718" s="6"/>
      <c r="U718" s="8" t="e">
        <f t="shared" si="125"/>
        <v>#N/A</v>
      </c>
      <c r="V718" s="6" t="e">
        <f>VLOOKUP($A718&amp;$B718,'Cleaned Responses'!$1:$82,MATCH(V$1,'Cleaned Responses'!$1:$1,0),FALSE)</f>
        <v>#N/A</v>
      </c>
      <c r="W718" s="6" t="e">
        <f>VLOOKUP($A718&amp;$B718,'Cleaned Responses'!$1:$82,MATCH(W$1,'Cleaned Responses'!$1:$1,0),FALSE)</f>
        <v>#N/A</v>
      </c>
      <c r="X718" s="9" t="e">
        <f t="shared" si="126"/>
        <v>#N/A</v>
      </c>
      <c r="Y718" s="9" t="e">
        <f t="shared" si="127"/>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128"/>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129"/>
        <v>#N/A</v>
      </c>
      <c r="BI718" t="e">
        <f t="shared" si="130"/>
        <v>#N/A</v>
      </c>
      <c r="BJ718" t="e">
        <f t="shared" si="131"/>
        <v>#N/A</v>
      </c>
    </row>
    <row r="719" spans="1:62"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121"/>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122"/>
        <v>#N/A</v>
      </c>
      <c r="O719" s="8" t="e">
        <f t="shared" si="123"/>
        <v>#N/A</v>
      </c>
      <c r="P719" s="8" t="e">
        <f t="shared" si="124"/>
        <v>#N/A</v>
      </c>
      <c r="Q719" s="6"/>
      <c r="R719" s="6"/>
      <c r="S719" s="6"/>
      <c r="T719" s="6"/>
      <c r="U719" s="8" t="e">
        <f t="shared" si="125"/>
        <v>#N/A</v>
      </c>
      <c r="V719" s="6" t="e">
        <f>VLOOKUP($A719&amp;$B719,'Cleaned Responses'!$1:$82,MATCH(V$1,'Cleaned Responses'!$1:$1,0),FALSE)</f>
        <v>#N/A</v>
      </c>
      <c r="W719" s="6" t="e">
        <f>VLOOKUP($A719&amp;$B719,'Cleaned Responses'!$1:$82,MATCH(W$1,'Cleaned Responses'!$1:$1,0),FALSE)</f>
        <v>#N/A</v>
      </c>
      <c r="X719" s="9" t="e">
        <f t="shared" si="126"/>
        <v>#N/A</v>
      </c>
      <c r="Y719" s="9" t="e">
        <f t="shared" si="127"/>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128"/>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129"/>
        <v>#N/A</v>
      </c>
      <c r="BI719" t="e">
        <f t="shared" si="130"/>
        <v>#N/A</v>
      </c>
      <c r="BJ719" t="e">
        <f t="shared" si="131"/>
        <v>#N/A</v>
      </c>
    </row>
    <row r="720" spans="1:62"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121"/>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122"/>
        <v>#N/A</v>
      </c>
      <c r="O720" s="8" t="e">
        <f t="shared" si="123"/>
        <v>#N/A</v>
      </c>
      <c r="P720" s="8" t="e">
        <f t="shared" si="124"/>
        <v>#N/A</v>
      </c>
      <c r="Q720" s="6"/>
      <c r="R720" s="6"/>
      <c r="S720" s="6"/>
      <c r="T720" s="6"/>
      <c r="U720" s="8" t="e">
        <f t="shared" si="125"/>
        <v>#N/A</v>
      </c>
      <c r="V720" s="6" t="e">
        <f>VLOOKUP($A720&amp;$B720,'Cleaned Responses'!$1:$82,MATCH(V$1,'Cleaned Responses'!$1:$1,0),FALSE)</f>
        <v>#N/A</v>
      </c>
      <c r="W720" s="6" t="e">
        <f>VLOOKUP($A720&amp;$B720,'Cleaned Responses'!$1:$82,MATCH(W$1,'Cleaned Responses'!$1:$1,0),FALSE)</f>
        <v>#N/A</v>
      </c>
      <c r="X720" s="9" t="e">
        <f t="shared" si="126"/>
        <v>#N/A</v>
      </c>
      <c r="Y720" s="9" t="e">
        <f t="shared" si="127"/>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128"/>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129"/>
        <v>#N/A</v>
      </c>
      <c r="BI720" t="e">
        <f t="shared" si="130"/>
        <v>#N/A</v>
      </c>
      <c r="BJ720" t="e">
        <f t="shared" si="131"/>
        <v>#N/A</v>
      </c>
    </row>
    <row r="721" spans="1:62"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121"/>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122"/>
        <v>#N/A</v>
      </c>
      <c r="O721" s="8" t="e">
        <f t="shared" si="123"/>
        <v>#N/A</v>
      </c>
      <c r="P721" s="8" t="e">
        <f t="shared" si="124"/>
        <v>#N/A</v>
      </c>
      <c r="Q721" s="6"/>
      <c r="R721" s="6"/>
      <c r="S721" s="6"/>
      <c r="T721" s="6"/>
      <c r="U721" s="8" t="e">
        <f t="shared" si="125"/>
        <v>#N/A</v>
      </c>
      <c r="V721" s="6" t="e">
        <f>VLOOKUP($A721&amp;$B721,'Cleaned Responses'!$1:$82,MATCH(V$1,'Cleaned Responses'!$1:$1,0),FALSE)</f>
        <v>#N/A</v>
      </c>
      <c r="W721" s="6" t="e">
        <f>VLOOKUP($A721&amp;$B721,'Cleaned Responses'!$1:$82,MATCH(W$1,'Cleaned Responses'!$1:$1,0),FALSE)</f>
        <v>#N/A</v>
      </c>
      <c r="X721" s="9" t="e">
        <f t="shared" si="126"/>
        <v>#N/A</v>
      </c>
      <c r="Y721" s="9" t="e">
        <f t="shared" si="127"/>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128"/>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129"/>
        <v>#N/A</v>
      </c>
      <c r="BI721" t="e">
        <f t="shared" si="130"/>
        <v>#N/A</v>
      </c>
      <c r="BJ721" t="e">
        <f t="shared" si="131"/>
        <v>#N/A</v>
      </c>
    </row>
    <row r="722" spans="1:62"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121"/>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122"/>
        <v>#N/A</v>
      </c>
      <c r="O722" s="8" t="e">
        <f t="shared" si="123"/>
        <v>#N/A</v>
      </c>
      <c r="P722" s="8" t="e">
        <f t="shared" si="124"/>
        <v>#N/A</v>
      </c>
      <c r="Q722" s="6"/>
      <c r="R722" s="6"/>
      <c r="S722" s="6"/>
      <c r="T722" s="6"/>
      <c r="U722" s="8" t="e">
        <f t="shared" si="125"/>
        <v>#N/A</v>
      </c>
      <c r="V722" s="6" t="e">
        <f>VLOOKUP($A722&amp;$B722,'Cleaned Responses'!$1:$82,MATCH(V$1,'Cleaned Responses'!$1:$1,0),FALSE)</f>
        <v>#N/A</v>
      </c>
      <c r="W722" s="6" t="e">
        <f>VLOOKUP($A722&amp;$B722,'Cleaned Responses'!$1:$82,MATCH(W$1,'Cleaned Responses'!$1:$1,0),FALSE)</f>
        <v>#N/A</v>
      </c>
      <c r="X722" s="9" t="e">
        <f t="shared" si="126"/>
        <v>#N/A</v>
      </c>
      <c r="Y722" s="9" t="e">
        <f t="shared" si="127"/>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128"/>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129"/>
        <v>#N/A</v>
      </c>
      <c r="BI722" t="e">
        <f t="shared" si="130"/>
        <v>#N/A</v>
      </c>
      <c r="BJ722" t="e">
        <f t="shared" si="131"/>
        <v>#N/A</v>
      </c>
    </row>
    <row r="723" spans="1:62"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132">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133">V723/AE723</f>
        <v>#N/A</v>
      </c>
      <c r="O723" s="8" t="e">
        <f t="shared" ref="O723:O786" si="134">W723/AE723</f>
        <v>#N/A</v>
      </c>
      <c r="P723" s="8" t="e">
        <f t="shared" ref="P723:P786" si="135">Z723/AE723</f>
        <v>#N/A</v>
      </c>
      <c r="Q723" s="6"/>
      <c r="R723" s="6"/>
      <c r="S723" s="6"/>
      <c r="T723" s="6"/>
      <c r="U723" s="8" t="e">
        <f t="shared" ref="U723:U786" si="136">SUM(N723:T723)</f>
        <v>#N/A</v>
      </c>
      <c r="V723" s="6" t="e">
        <f>VLOOKUP($A723&amp;$B723,'Cleaned Responses'!$1:$82,MATCH(V$1,'Cleaned Responses'!$1:$1,0),FALSE)</f>
        <v>#N/A</v>
      </c>
      <c r="W723" s="6" t="e">
        <f>VLOOKUP($A723&amp;$B723,'Cleaned Responses'!$1:$82,MATCH(W$1,'Cleaned Responses'!$1:$1,0),FALSE)</f>
        <v>#N/A</v>
      </c>
      <c r="X723" s="9" t="e">
        <f t="shared" ref="X723:X786" si="137">W723-Y723</f>
        <v>#N/A</v>
      </c>
      <c r="Y723" s="9" t="e">
        <f t="shared" ref="Y723:Y786" si="138">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139">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129"/>
        <v>#N/A</v>
      </c>
      <c r="BI723" t="e">
        <f t="shared" si="130"/>
        <v>#N/A</v>
      </c>
      <c r="BJ723" t="e">
        <f t="shared" si="131"/>
        <v>#N/A</v>
      </c>
    </row>
    <row r="724" spans="1:62"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132"/>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133"/>
        <v>#N/A</v>
      </c>
      <c r="O724" s="8" t="e">
        <f t="shared" si="134"/>
        <v>#N/A</v>
      </c>
      <c r="P724" s="8" t="e">
        <f t="shared" si="135"/>
        <v>#N/A</v>
      </c>
      <c r="Q724" s="6"/>
      <c r="R724" s="6"/>
      <c r="S724" s="6"/>
      <c r="T724" s="6"/>
      <c r="U724" s="8" t="e">
        <f t="shared" si="136"/>
        <v>#N/A</v>
      </c>
      <c r="V724" s="6" t="e">
        <f>VLOOKUP($A724&amp;$B724,'Cleaned Responses'!$1:$82,MATCH(V$1,'Cleaned Responses'!$1:$1,0),FALSE)</f>
        <v>#N/A</v>
      </c>
      <c r="W724" s="6" t="e">
        <f>VLOOKUP($A724&amp;$B724,'Cleaned Responses'!$1:$82,MATCH(W$1,'Cleaned Responses'!$1:$1,0),FALSE)</f>
        <v>#N/A</v>
      </c>
      <c r="X724" s="9" t="e">
        <f t="shared" si="137"/>
        <v>#N/A</v>
      </c>
      <c r="Y724" s="9" t="e">
        <f t="shared" si="138"/>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139"/>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129"/>
        <v>#N/A</v>
      </c>
      <c r="BI724" t="e">
        <f t="shared" si="130"/>
        <v>#N/A</v>
      </c>
      <c r="BJ724" t="e">
        <f t="shared" si="131"/>
        <v>#N/A</v>
      </c>
    </row>
    <row r="725" spans="1:62"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132"/>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133"/>
        <v>#N/A</v>
      </c>
      <c r="O725" s="8" t="e">
        <f t="shared" si="134"/>
        <v>#N/A</v>
      </c>
      <c r="P725" s="8" t="e">
        <f t="shared" si="135"/>
        <v>#N/A</v>
      </c>
      <c r="Q725" s="6"/>
      <c r="R725" s="6"/>
      <c r="S725" s="6"/>
      <c r="T725" s="6"/>
      <c r="U725" s="8" t="e">
        <f t="shared" si="136"/>
        <v>#N/A</v>
      </c>
      <c r="V725" s="6" t="e">
        <f>VLOOKUP($A725&amp;$B725,'Cleaned Responses'!$1:$82,MATCH(V$1,'Cleaned Responses'!$1:$1,0),FALSE)</f>
        <v>#N/A</v>
      </c>
      <c r="W725" s="6" t="e">
        <f>VLOOKUP($A725&amp;$B725,'Cleaned Responses'!$1:$82,MATCH(W$1,'Cleaned Responses'!$1:$1,0),FALSE)</f>
        <v>#N/A</v>
      </c>
      <c r="X725" s="9" t="e">
        <f t="shared" si="137"/>
        <v>#N/A</v>
      </c>
      <c r="Y725" s="9" t="e">
        <f t="shared" si="138"/>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139"/>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129"/>
        <v>#N/A</v>
      </c>
      <c r="BI725" t="e">
        <f t="shared" si="130"/>
        <v>#N/A</v>
      </c>
      <c r="BJ725" t="e">
        <f t="shared" si="131"/>
        <v>#N/A</v>
      </c>
    </row>
    <row r="726" spans="1:62"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132"/>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133"/>
        <v>#N/A</v>
      </c>
      <c r="O726" s="8" t="e">
        <f t="shared" si="134"/>
        <v>#N/A</v>
      </c>
      <c r="P726" s="8" t="e">
        <f t="shared" si="135"/>
        <v>#N/A</v>
      </c>
      <c r="Q726" s="6"/>
      <c r="R726" s="6"/>
      <c r="S726" s="6"/>
      <c r="T726" s="6"/>
      <c r="U726" s="8" t="e">
        <f t="shared" si="136"/>
        <v>#N/A</v>
      </c>
      <c r="V726" s="6" t="e">
        <f>VLOOKUP($A726&amp;$B726,'Cleaned Responses'!$1:$82,MATCH(V$1,'Cleaned Responses'!$1:$1,0),FALSE)</f>
        <v>#N/A</v>
      </c>
      <c r="W726" s="6" t="e">
        <f>VLOOKUP($A726&amp;$B726,'Cleaned Responses'!$1:$82,MATCH(W$1,'Cleaned Responses'!$1:$1,0),FALSE)</f>
        <v>#N/A</v>
      </c>
      <c r="X726" s="9" t="e">
        <f t="shared" si="137"/>
        <v>#N/A</v>
      </c>
      <c r="Y726" s="9" t="e">
        <f t="shared" si="138"/>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139"/>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129"/>
        <v>#N/A</v>
      </c>
      <c r="BI726" t="e">
        <f t="shared" si="130"/>
        <v>#N/A</v>
      </c>
      <c r="BJ726" t="e">
        <f t="shared" si="131"/>
        <v>#N/A</v>
      </c>
    </row>
    <row r="727" spans="1:62"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132"/>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133"/>
        <v>#N/A</v>
      </c>
      <c r="O727" s="8" t="e">
        <f t="shared" si="134"/>
        <v>#N/A</v>
      </c>
      <c r="P727" s="8" t="e">
        <f t="shared" si="135"/>
        <v>#N/A</v>
      </c>
      <c r="Q727" s="6"/>
      <c r="R727" s="6"/>
      <c r="S727" s="6"/>
      <c r="T727" s="6"/>
      <c r="U727" s="8" t="e">
        <f t="shared" si="136"/>
        <v>#N/A</v>
      </c>
      <c r="V727" s="6" t="e">
        <f>VLOOKUP($A727&amp;$B727,'Cleaned Responses'!$1:$82,MATCH(V$1,'Cleaned Responses'!$1:$1,0),FALSE)</f>
        <v>#N/A</v>
      </c>
      <c r="W727" s="6" t="e">
        <f>VLOOKUP($A727&amp;$B727,'Cleaned Responses'!$1:$82,MATCH(W$1,'Cleaned Responses'!$1:$1,0),FALSE)</f>
        <v>#N/A</v>
      </c>
      <c r="X727" s="9" t="e">
        <f t="shared" si="137"/>
        <v>#N/A</v>
      </c>
      <c r="Y727" s="9" t="e">
        <f t="shared" si="138"/>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139"/>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129"/>
        <v>#N/A</v>
      </c>
      <c r="BI727" t="e">
        <f t="shared" si="130"/>
        <v>#N/A</v>
      </c>
      <c r="BJ727" t="e">
        <f t="shared" si="131"/>
        <v>#N/A</v>
      </c>
    </row>
    <row r="728" spans="1:62"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132"/>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133"/>
        <v>#N/A</v>
      </c>
      <c r="O728" s="8" t="e">
        <f t="shared" si="134"/>
        <v>#N/A</v>
      </c>
      <c r="P728" s="8" t="e">
        <f t="shared" si="135"/>
        <v>#N/A</v>
      </c>
      <c r="Q728" s="6"/>
      <c r="R728" s="6"/>
      <c r="S728" s="6"/>
      <c r="T728" s="6"/>
      <c r="U728" s="8" t="e">
        <f t="shared" si="136"/>
        <v>#N/A</v>
      </c>
      <c r="V728" s="6" t="e">
        <f>VLOOKUP($A728&amp;$B728,'Cleaned Responses'!$1:$82,MATCH(V$1,'Cleaned Responses'!$1:$1,0),FALSE)</f>
        <v>#N/A</v>
      </c>
      <c r="W728" s="6" t="e">
        <f>VLOOKUP($A728&amp;$B728,'Cleaned Responses'!$1:$82,MATCH(W$1,'Cleaned Responses'!$1:$1,0),FALSE)</f>
        <v>#N/A</v>
      </c>
      <c r="X728" s="9" t="e">
        <f t="shared" si="137"/>
        <v>#N/A</v>
      </c>
      <c r="Y728" s="9" t="e">
        <f t="shared" si="138"/>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139"/>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129"/>
        <v>#N/A</v>
      </c>
      <c r="BI728" t="e">
        <f t="shared" si="130"/>
        <v>#N/A</v>
      </c>
      <c r="BJ728" t="e">
        <f t="shared" si="131"/>
        <v>#N/A</v>
      </c>
    </row>
    <row r="729" spans="1:62"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132"/>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133"/>
        <v>#N/A</v>
      </c>
      <c r="O729" s="8" t="e">
        <f t="shared" si="134"/>
        <v>#N/A</v>
      </c>
      <c r="P729" s="8" t="e">
        <f t="shared" si="135"/>
        <v>#N/A</v>
      </c>
      <c r="Q729" s="6"/>
      <c r="R729" s="6"/>
      <c r="S729" s="6"/>
      <c r="T729" s="6"/>
      <c r="U729" s="8" t="e">
        <f t="shared" si="136"/>
        <v>#N/A</v>
      </c>
      <c r="V729" s="6" t="e">
        <f>VLOOKUP($A729&amp;$B729,'Cleaned Responses'!$1:$82,MATCH(V$1,'Cleaned Responses'!$1:$1,0),FALSE)</f>
        <v>#N/A</v>
      </c>
      <c r="W729" s="6" t="e">
        <f>VLOOKUP($A729&amp;$B729,'Cleaned Responses'!$1:$82,MATCH(W$1,'Cleaned Responses'!$1:$1,0),FALSE)</f>
        <v>#N/A</v>
      </c>
      <c r="X729" s="9" t="e">
        <f t="shared" si="137"/>
        <v>#N/A</v>
      </c>
      <c r="Y729" s="9" t="e">
        <f t="shared" si="138"/>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139"/>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129"/>
        <v>#N/A</v>
      </c>
      <c r="BI729" t="e">
        <f t="shared" si="130"/>
        <v>#N/A</v>
      </c>
      <c r="BJ729" t="e">
        <f t="shared" si="131"/>
        <v>#N/A</v>
      </c>
    </row>
    <row r="730" spans="1:62"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132"/>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133"/>
        <v>#N/A</v>
      </c>
      <c r="O730" s="8" t="e">
        <f t="shared" si="134"/>
        <v>#N/A</v>
      </c>
      <c r="P730" s="8" t="e">
        <f t="shared" si="135"/>
        <v>#N/A</v>
      </c>
      <c r="Q730" s="6"/>
      <c r="R730" s="6"/>
      <c r="S730" s="6"/>
      <c r="T730" s="6"/>
      <c r="U730" s="8" t="e">
        <f t="shared" si="136"/>
        <v>#N/A</v>
      </c>
      <c r="V730" s="6" t="e">
        <f>VLOOKUP($A730&amp;$B730,'Cleaned Responses'!$1:$82,MATCH(V$1,'Cleaned Responses'!$1:$1,0),FALSE)</f>
        <v>#N/A</v>
      </c>
      <c r="W730" s="6" t="e">
        <f>VLOOKUP($A730&amp;$B730,'Cleaned Responses'!$1:$82,MATCH(W$1,'Cleaned Responses'!$1:$1,0),FALSE)</f>
        <v>#N/A</v>
      </c>
      <c r="X730" s="9" t="e">
        <f t="shared" si="137"/>
        <v>#N/A</v>
      </c>
      <c r="Y730" s="9" t="e">
        <f t="shared" si="138"/>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139"/>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129"/>
        <v>#N/A</v>
      </c>
      <c r="BI730" t="e">
        <f t="shared" si="130"/>
        <v>#N/A</v>
      </c>
      <c r="BJ730" t="e">
        <f t="shared" si="131"/>
        <v>#N/A</v>
      </c>
    </row>
    <row r="731" spans="1:62"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132"/>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133"/>
        <v>#N/A</v>
      </c>
      <c r="O731" s="8" t="e">
        <f t="shared" si="134"/>
        <v>#N/A</v>
      </c>
      <c r="P731" s="8" t="e">
        <f t="shared" si="135"/>
        <v>#N/A</v>
      </c>
      <c r="Q731" s="6"/>
      <c r="R731" s="6"/>
      <c r="S731" s="6"/>
      <c r="T731" s="6"/>
      <c r="U731" s="8" t="e">
        <f t="shared" si="136"/>
        <v>#N/A</v>
      </c>
      <c r="V731" s="6" t="e">
        <f>VLOOKUP($A731&amp;$B731,'Cleaned Responses'!$1:$82,MATCH(V$1,'Cleaned Responses'!$1:$1,0),FALSE)</f>
        <v>#N/A</v>
      </c>
      <c r="W731" s="6" t="e">
        <f>VLOOKUP($A731&amp;$B731,'Cleaned Responses'!$1:$82,MATCH(W$1,'Cleaned Responses'!$1:$1,0),FALSE)</f>
        <v>#N/A</v>
      </c>
      <c r="X731" s="9" t="e">
        <f t="shared" si="137"/>
        <v>#N/A</v>
      </c>
      <c r="Y731" s="9" t="e">
        <f t="shared" si="138"/>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139"/>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129"/>
        <v>#N/A</v>
      </c>
      <c r="BI731" t="e">
        <f t="shared" si="130"/>
        <v>#N/A</v>
      </c>
      <c r="BJ731" t="e">
        <f t="shared" si="131"/>
        <v>#N/A</v>
      </c>
    </row>
    <row r="732" spans="1:62"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132"/>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133"/>
        <v>#N/A</v>
      </c>
      <c r="O732" s="8" t="e">
        <f t="shared" si="134"/>
        <v>#N/A</v>
      </c>
      <c r="P732" s="8" t="e">
        <f t="shared" si="135"/>
        <v>#N/A</v>
      </c>
      <c r="Q732" s="6"/>
      <c r="R732" s="6"/>
      <c r="S732" s="6"/>
      <c r="T732" s="6"/>
      <c r="U732" s="8" t="e">
        <f t="shared" si="136"/>
        <v>#N/A</v>
      </c>
      <c r="V732" s="6" t="e">
        <f>VLOOKUP($A732&amp;$B732,'Cleaned Responses'!$1:$82,MATCH(V$1,'Cleaned Responses'!$1:$1,0),FALSE)</f>
        <v>#N/A</v>
      </c>
      <c r="W732" s="6" t="e">
        <f>VLOOKUP($A732&amp;$B732,'Cleaned Responses'!$1:$82,MATCH(W$1,'Cleaned Responses'!$1:$1,0),FALSE)</f>
        <v>#N/A</v>
      </c>
      <c r="X732" s="9" t="e">
        <f t="shared" si="137"/>
        <v>#N/A</v>
      </c>
      <c r="Y732" s="9" t="e">
        <f t="shared" si="138"/>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139"/>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129"/>
        <v>#N/A</v>
      </c>
      <c r="BI732" t="e">
        <f t="shared" si="130"/>
        <v>#N/A</v>
      </c>
      <c r="BJ732" t="e">
        <f t="shared" si="131"/>
        <v>#N/A</v>
      </c>
    </row>
    <row r="733" spans="1:62"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132"/>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133"/>
        <v>#N/A</v>
      </c>
      <c r="O733" s="8" t="e">
        <f t="shared" si="134"/>
        <v>#N/A</v>
      </c>
      <c r="P733" s="8" t="e">
        <f t="shared" si="135"/>
        <v>#N/A</v>
      </c>
      <c r="Q733" s="6"/>
      <c r="R733" s="6"/>
      <c r="S733" s="6"/>
      <c r="T733" s="6"/>
      <c r="U733" s="8" t="e">
        <f t="shared" si="136"/>
        <v>#N/A</v>
      </c>
      <c r="V733" s="6" t="e">
        <f>VLOOKUP($A733&amp;$B733,'Cleaned Responses'!$1:$82,MATCH(V$1,'Cleaned Responses'!$1:$1,0),FALSE)</f>
        <v>#N/A</v>
      </c>
      <c r="W733" s="6" t="e">
        <f>VLOOKUP($A733&amp;$B733,'Cleaned Responses'!$1:$82,MATCH(W$1,'Cleaned Responses'!$1:$1,0),FALSE)</f>
        <v>#N/A</v>
      </c>
      <c r="X733" s="9" t="e">
        <f t="shared" si="137"/>
        <v>#N/A</v>
      </c>
      <c r="Y733" s="9" t="e">
        <f t="shared" si="138"/>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139"/>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129"/>
        <v>#N/A</v>
      </c>
      <c r="BI733" t="e">
        <f t="shared" si="130"/>
        <v>#N/A</v>
      </c>
      <c r="BJ733" t="e">
        <f t="shared" si="131"/>
        <v>#N/A</v>
      </c>
    </row>
    <row r="734" spans="1:62"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132"/>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133"/>
        <v>#N/A</v>
      </c>
      <c r="O734" s="8" t="e">
        <f t="shared" si="134"/>
        <v>#N/A</v>
      </c>
      <c r="P734" s="8" t="e">
        <f t="shared" si="135"/>
        <v>#N/A</v>
      </c>
      <c r="Q734" s="6"/>
      <c r="R734" s="6"/>
      <c r="S734" s="6"/>
      <c r="T734" s="6"/>
      <c r="U734" s="8" t="e">
        <f t="shared" si="136"/>
        <v>#N/A</v>
      </c>
      <c r="V734" s="6" t="e">
        <f>VLOOKUP($A734&amp;$B734,'Cleaned Responses'!$1:$82,MATCH(V$1,'Cleaned Responses'!$1:$1,0),FALSE)</f>
        <v>#N/A</v>
      </c>
      <c r="W734" s="6" t="e">
        <f>VLOOKUP($A734&amp;$B734,'Cleaned Responses'!$1:$82,MATCH(W$1,'Cleaned Responses'!$1:$1,0),FALSE)</f>
        <v>#N/A</v>
      </c>
      <c r="X734" s="9" t="e">
        <f t="shared" si="137"/>
        <v>#N/A</v>
      </c>
      <c r="Y734" s="9" t="e">
        <f t="shared" si="138"/>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139"/>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129"/>
        <v>#N/A</v>
      </c>
      <c r="BI734" t="e">
        <f t="shared" si="130"/>
        <v>#N/A</v>
      </c>
      <c r="BJ734" t="e">
        <f t="shared" si="131"/>
        <v>#N/A</v>
      </c>
    </row>
    <row r="735" spans="1:62"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132"/>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133"/>
        <v>#N/A</v>
      </c>
      <c r="O735" s="8" t="e">
        <f t="shared" si="134"/>
        <v>#N/A</v>
      </c>
      <c r="P735" s="8" t="e">
        <f t="shared" si="135"/>
        <v>#N/A</v>
      </c>
      <c r="Q735" s="6"/>
      <c r="R735" s="6"/>
      <c r="S735" s="6"/>
      <c r="T735" s="6"/>
      <c r="U735" s="8" t="e">
        <f t="shared" si="136"/>
        <v>#N/A</v>
      </c>
      <c r="V735" s="6" t="e">
        <f>VLOOKUP($A735&amp;$B735,'Cleaned Responses'!$1:$82,MATCH(V$1,'Cleaned Responses'!$1:$1,0),FALSE)</f>
        <v>#N/A</v>
      </c>
      <c r="W735" s="6" t="e">
        <f>VLOOKUP($A735&amp;$B735,'Cleaned Responses'!$1:$82,MATCH(W$1,'Cleaned Responses'!$1:$1,0),FALSE)</f>
        <v>#N/A</v>
      </c>
      <c r="X735" s="9" t="e">
        <f t="shared" si="137"/>
        <v>#N/A</v>
      </c>
      <c r="Y735" s="9" t="e">
        <f t="shared" si="138"/>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139"/>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129"/>
        <v>#N/A</v>
      </c>
      <c r="BI735" t="e">
        <f t="shared" si="130"/>
        <v>#N/A</v>
      </c>
      <c r="BJ735" t="e">
        <f t="shared" si="131"/>
        <v>#N/A</v>
      </c>
    </row>
    <row r="736" spans="1:62"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132"/>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133"/>
        <v>#N/A</v>
      </c>
      <c r="O736" s="8" t="e">
        <f t="shared" si="134"/>
        <v>#N/A</v>
      </c>
      <c r="P736" s="8" t="e">
        <f t="shared" si="135"/>
        <v>#N/A</v>
      </c>
      <c r="Q736" s="6"/>
      <c r="R736" s="6"/>
      <c r="S736" s="6"/>
      <c r="T736" s="6"/>
      <c r="U736" s="8" t="e">
        <f t="shared" si="136"/>
        <v>#N/A</v>
      </c>
      <c r="V736" s="6" t="e">
        <f>VLOOKUP($A736&amp;$B736,'Cleaned Responses'!$1:$82,MATCH(V$1,'Cleaned Responses'!$1:$1,0),FALSE)</f>
        <v>#N/A</v>
      </c>
      <c r="W736" s="6" t="e">
        <f>VLOOKUP($A736&amp;$B736,'Cleaned Responses'!$1:$82,MATCH(W$1,'Cleaned Responses'!$1:$1,0),FALSE)</f>
        <v>#N/A</v>
      </c>
      <c r="X736" s="9" t="e">
        <f t="shared" si="137"/>
        <v>#N/A</v>
      </c>
      <c r="Y736" s="9" t="e">
        <f t="shared" si="138"/>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139"/>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129"/>
        <v>#N/A</v>
      </c>
      <c r="BI736" t="e">
        <f t="shared" si="130"/>
        <v>#N/A</v>
      </c>
      <c r="BJ736" t="e">
        <f t="shared" si="131"/>
        <v>#N/A</v>
      </c>
    </row>
    <row r="737" spans="1:62"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132"/>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133"/>
        <v>#N/A</v>
      </c>
      <c r="O737" s="8" t="e">
        <f t="shared" si="134"/>
        <v>#N/A</v>
      </c>
      <c r="P737" s="8" t="e">
        <f t="shared" si="135"/>
        <v>#N/A</v>
      </c>
      <c r="Q737" s="6"/>
      <c r="R737" s="6"/>
      <c r="S737" s="6"/>
      <c r="T737" s="6"/>
      <c r="U737" s="8" t="e">
        <f t="shared" si="136"/>
        <v>#N/A</v>
      </c>
      <c r="V737" s="6" t="e">
        <f>VLOOKUP($A737&amp;$B737,'Cleaned Responses'!$1:$82,MATCH(V$1,'Cleaned Responses'!$1:$1,0),FALSE)</f>
        <v>#N/A</v>
      </c>
      <c r="W737" s="6" t="e">
        <f>VLOOKUP($A737&amp;$B737,'Cleaned Responses'!$1:$82,MATCH(W$1,'Cleaned Responses'!$1:$1,0),FALSE)</f>
        <v>#N/A</v>
      </c>
      <c r="X737" s="9" t="e">
        <f t="shared" si="137"/>
        <v>#N/A</v>
      </c>
      <c r="Y737" s="9" t="e">
        <f t="shared" si="138"/>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139"/>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129"/>
        <v>#N/A</v>
      </c>
      <c r="BI737" t="e">
        <f t="shared" si="130"/>
        <v>#N/A</v>
      </c>
      <c r="BJ737" t="e">
        <f t="shared" si="131"/>
        <v>#N/A</v>
      </c>
    </row>
    <row r="738" spans="1:62"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132"/>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133"/>
        <v>#N/A</v>
      </c>
      <c r="O738" s="8" t="e">
        <f t="shared" si="134"/>
        <v>#N/A</v>
      </c>
      <c r="P738" s="8" t="e">
        <f t="shared" si="135"/>
        <v>#N/A</v>
      </c>
      <c r="Q738" s="6"/>
      <c r="R738" s="6"/>
      <c r="S738" s="6"/>
      <c r="T738" s="6"/>
      <c r="U738" s="8" t="e">
        <f t="shared" si="136"/>
        <v>#N/A</v>
      </c>
      <c r="V738" s="6" t="e">
        <f>VLOOKUP($A738&amp;$B738,'Cleaned Responses'!$1:$82,MATCH(V$1,'Cleaned Responses'!$1:$1,0),FALSE)</f>
        <v>#N/A</v>
      </c>
      <c r="W738" s="6" t="e">
        <f>VLOOKUP($A738&amp;$B738,'Cleaned Responses'!$1:$82,MATCH(W$1,'Cleaned Responses'!$1:$1,0),FALSE)</f>
        <v>#N/A</v>
      </c>
      <c r="X738" s="9" t="e">
        <f t="shared" si="137"/>
        <v>#N/A</v>
      </c>
      <c r="Y738" s="9" t="e">
        <f t="shared" si="138"/>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139"/>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129"/>
        <v>#N/A</v>
      </c>
      <c r="BI738" t="e">
        <f t="shared" si="130"/>
        <v>#N/A</v>
      </c>
      <c r="BJ738" t="e">
        <f t="shared" si="131"/>
        <v>#N/A</v>
      </c>
    </row>
    <row r="739" spans="1:62"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132"/>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133"/>
        <v>#N/A</v>
      </c>
      <c r="O739" s="8" t="e">
        <f t="shared" si="134"/>
        <v>#N/A</v>
      </c>
      <c r="P739" s="8" t="e">
        <f t="shared" si="135"/>
        <v>#N/A</v>
      </c>
      <c r="Q739" s="6"/>
      <c r="R739" s="6"/>
      <c r="S739" s="6"/>
      <c r="T739" s="6"/>
      <c r="U739" s="8" t="e">
        <f t="shared" si="136"/>
        <v>#N/A</v>
      </c>
      <c r="V739" s="6" t="e">
        <f>VLOOKUP($A739&amp;$B739,'Cleaned Responses'!$1:$82,MATCH(V$1,'Cleaned Responses'!$1:$1,0),FALSE)</f>
        <v>#N/A</v>
      </c>
      <c r="W739" s="6" t="e">
        <f>VLOOKUP($A739&amp;$B739,'Cleaned Responses'!$1:$82,MATCH(W$1,'Cleaned Responses'!$1:$1,0),FALSE)</f>
        <v>#N/A</v>
      </c>
      <c r="X739" s="9" t="e">
        <f t="shared" si="137"/>
        <v>#N/A</v>
      </c>
      <c r="Y739" s="9" t="e">
        <f t="shared" si="138"/>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139"/>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129"/>
        <v>#N/A</v>
      </c>
      <c r="BI739" t="e">
        <f t="shared" si="130"/>
        <v>#N/A</v>
      </c>
      <c r="BJ739" t="e">
        <f t="shared" si="131"/>
        <v>#N/A</v>
      </c>
    </row>
    <row r="740" spans="1:62"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132"/>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133"/>
        <v>#N/A</v>
      </c>
      <c r="O740" s="8" t="e">
        <f t="shared" si="134"/>
        <v>#N/A</v>
      </c>
      <c r="P740" s="8" t="e">
        <f t="shared" si="135"/>
        <v>#N/A</v>
      </c>
      <c r="Q740" s="6"/>
      <c r="R740" s="6"/>
      <c r="S740" s="6"/>
      <c r="T740" s="6"/>
      <c r="U740" s="8" t="e">
        <f t="shared" si="136"/>
        <v>#N/A</v>
      </c>
      <c r="V740" s="6" t="e">
        <f>VLOOKUP($A740&amp;$B740,'Cleaned Responses'!$1:$82,MATCH(V$1,'Cleaned Responses'!$1:$1,0),FALSE)</f>
        <v>#N/A</v>
      </c>
      <c r="W740" s="6" t="e">
        <f>VLOOKUP($A740&amp;$B740,'Cleaned Responses'!$1:$82,MATCH(W$1,'Cleaned Responses'!$1:$1,0),FALSE)</f>
        <v>#N/A</v>
      </c>
      <c r="X740" s="9" t="e">
        <f t="shared" si="137"/>
        <v>#N/A</v>
      </c>
      <c r="Y740" s="9" t="e">
        <f t="shared" si="138"/>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139"/>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129"/>
        <v>#N/A</v>
      </c>
      <c r="BI740" t="e">
        <f t="shared" si="130"/>
        <v>#N/A</v>
      </c>
      <c r="BJ740" t="e">
        <f t="shared" si="131"/>
        <v>#N/A</v>
      </c>
    </row>
    <row r="741" spans="1:62"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132"/>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133"/>
        <v>#N/A</v>
      </c>
      <c r="O741" s="8" t="e">
        <f t="shared" si="134"/>
        <v>#N/A</v>
      </c>
      <c r="P741" s="8" t="e">
        <f t="shared" si="135"/>
        <v>#N/A</v>
      </c>
      <c r="Q741" s="6"/>
      <c r="R741" s="6"/>
      <c r="S741" s="6"/>
      <c r="T741" s="6"/>
      <c r="U741" s="8" t="e">
        <f t="shared" si="136"/>
        <v>#N/A</v>
      </c>
      <c r="V741" s="6" t="e">
        <f>VLOOKUP($A741&amp;$B741,'Cleaned Responses'!$1:$82,MATCH(V$1,'Cleaned Responses'!$1:$1,0),FALSE)</f>
        <v>#N/A</v>
      </c>
      <c r="W741" s="6" t="e">
        <f>VLOOKUP($A741&amp;$B741,'Cleaned Responses'!$1:$82,MATCH(W$1,'Cleaned Responses'!$1:$1,0),FALSE)</f>
        <v>#N/A</v>
      </c>
      <c r="X741" s="9" t="e">
        <f t="shared" si="137"/>
        <v>#N/A</v>
      </c>
      <c r="Y741" s="9" t="e">
        <f t="shared" si="138"/>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139"/>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129"/>
        <v>#N/A</v>
      </c>
      <c r="BI741" t="e">
        <f t="shared" si="130"/>
        <v>#N/A</v>
      </c>
      <c r="BJ741" t="e">
        <f t="shared" si="131"/>
        <v>#N/A</v>
      </c>
    </row>
    <row r="742" spans="1:62"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132"/>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133"/>
        <v>#N/A</v>
      </c>
      <c r="O742" s="8" t="e">
        <f t="shared" si="134"/>
        <v>#N/A</v>
      </c>
      <c r="P742" s="8" t="e">
        <f t="shared" si="135"/>
        <v>#N/A</v>
      </c>
      <c r="Q742" s="6"/>
      <c r="R742" s="6"/>
      <c r="S742" s="6"/>
      <c r="T742" s="6"/>
      <c r="U742" s="8" t="e">
        <f t="shared" si="136"/>
        <v>#N/A</v>
      </c>
      <c r="V742" s="6" t="e">
        <f>VLOOKUP($A742&amp;$B742,'Cleaned Responses'!$1:$82,MATCH(V$1,'Cleaned Responses'!$1:$1,0),FALSE)</f>
        <v>#N/A</v>
      </c>
      <c r="W742" s="6" t="e">
        <f>VLOOKUP($A742&amp;$B742,'Cleaned Responses'!$1:$82,MATCH(W$1,'Cleaned Responses'!$1:$1,0),FALSE)</f>
        <v>#N/A</v>
      </c>
      <c r="X742" s="9" t="e">
        <f t="shared" si="137"/>
        <v>#N/A</v>
      </c>
      <c r="Y742" s="9" t="e">
        <f t="shared" si="138"/>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139"/>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129"/>
        <v>#N/A</v>
      </c>
      <c r="BI742" t="e">
        <f t="shared" si="130"/>
        <v>#N/A</v>
      </c>
      <c r="BJ742" t="e">
        <f t="shared" si="131"/>
        <v>#N/A</v>
      </c>
    </row>
    <row r="743" spans="1:62"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132"/>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133"/>
        <v>#N/A</v>
      </c>
      <c r="O743" s="8" t="e">
        <f t="shared" si="134"/>
        <v>#N/A</v>
      </c>
      <c r="P743" s="8" t="e">
        <f t="shared" si="135"/>
        <v>#N/A</v>
      </c>
      <c r="Q743" s="6"/>
      <c r="R743" s="6"/>
      <c r="S743" s="6"/>
      <c r="T743" s="6"/>
      <c r="U743" s="8" t="e">
        <f t="shared" si="136"/>
        <v>#N/A</v>
      </c>
      <c r="V743" s="6" t="e">
        <f>VLOOKUP($A743&amp;$B743,'Cleaned Responses'!$1:$82,MATCH(V$1,'Cleaned Responses'!$1:$1,0),FALSE)</f>
        <v>#N/A</v>
      </c>
      <c r="W743" s="6" t="e">
        <f>VLOOKUP($A743&amp;$B743,'Cleaned Responses'!$1:$82,MATCH(W$1,'Cleaned Responses'!$1:$1,0),FALSE)</f>
        <v>#N/A</v>
      </c>
      <c r="X743" s="9" t="e">
        <f t="shared" si="137"/>
        <v>#N/A</v>
      </c>
      <c r="Y743" s="9" t="e">
        <f t="shared" si="138"/>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139"/>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129"/>
        <v>#N/A</v>
      </c>
      <c r="BI743" t="e">
        <f t="shared" si="130"/>
        <v>#N/A</v>
      </c>
      <c r="BJ743" t="e">
        <f t="shared" si="131"/>
        <v>#N/A</v>
      </c>
    </row>
    <row r="744" spans="1:62"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132"/>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133"/>
        <v>#N/A</v>
      </c>
      <c r="O744" s="8" t="e">
        <f t="shared" si="134"/>
        <v>#N/A</v>
      </c>
      <c r="P744" s="8" t="e">
        <f t="shared" si="135"/>
        <v>#N/A</v>
      </c>
      <c r="Q744" s="6"/>
      <c r="R744" s="6"/>
      <c r="S744" s="6"/>
      <c r="T744" s="6"/>
      <c r="U744" s="8" t="e">
        <f t="shared" si="136"/>
        <v>#N/A</v>
      </c>
      <c r="V744" s="6" t="e">
        <f>VLOOKUP($A744&amp;$B744,'Cleaned Responses'!$1:$82,MATCH(V$1,'Cleaned Responses'!$1:$1,0),FALSE)</f>
        <v>#N/A</v>
      </c>
      <c r="W744" s="6" t="e">
        <f>VLOOKUP($A744&amp;$B744,'Cleaned Responses'!$1:$82,MATCH(W$1,'Cleaned Responses'!$1:$1,0),FALSE)</f>
        <v>#N/A</v>
      </c>
      <c r="X744" s="9" t="e">
        <f t="shared" si="137"/>
        <v>#N/A</v>
      </c>
      <c r="Y744" s="9" t="e">
        <f t="shared" si="138"/>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139"/>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129"/>
        <v>#N/A</v>
      </c>
      <c r="BI744" t="e">
        <f t="shared" si="130"/>
        <v>#N/A</v>
      </c>
      <c r="BJ744" t="e">
        <f t="shared" si="131"/>
        <v>#N/A</v>
      </c>
    </row>
    <row r="745" spans="1:62"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132"/>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133"/>
        <v>#N/A</v>
      </c>
      <c r="O745" s="8" t="e">
        <f t="shared" si="134"/>
        <v>#N/A</v>
      </c>
      <c r="P745" s="8" t="e">
        <f t="shared" si="135"/>
        <v>#N/A</v>
      </c>
      <c r="Q745" s="6"/>
      <c r="R745" s="6"/>
      <c r="S745" s="6"/>
      <c r="T745" s="6"/>
      <c r="U745" s="8" t="e">
        <f t="shared" si="136"/>
        <v>#N/A</v>
      </c>
      <c r="V745" s="6" t="e">
        <f>VLOOKUP($A745&amp;$B745,'Cleaned Responses'!$1:$82,MATCH(V$1,'Cleaned Responses'!$1:$1,0),FALSE)</f>
        <v>#N/A</v>
      </c>
      <c r="W745" s="6" t="e">
        <f>VLOOKUP($A745&amp;$B745,'Cleaned Responses'!$1:$82,MATCH(W$1,'Cleaned Responses'!$1:$1,0),FALSE)</f>
        <v>#N/A</v>
      </c>
      <c r="X745" s="9" t="e">
        <f t="shared" si="137"/>
        <v>#N/A</v>
      </c>
      <c r="Y745" s="9" t="e">
        <f t="shared" si="138"/>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139"/>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129"/>
        <v>#N/A</v>
      </c>
      <c r="BI745" t="e">
        <f t="shared" si="130"/>
        <v>#N/A</v>
      </c>
      <c r="BJ745" t="e">
        <f t="shared" si="131"/>
        <v>#N/A</v>
      </c>
    </row>
    <row r="746" spans="1:62"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132"/>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133"/>
        <v>#N/A</v>
      </c>
      <c r="O746" s="8" t="e">
        <f t="shared" si="134"/>
        <v>#N/A</v>
      </c>
      <c r="P746" s="8" t="e">
        <f t="shared" si="135"/>
        <v>#N/A</v>
      </c>
      <c r="Q746" s="6"/>
      <c r="R746" s="6"/>
      <c r="S746" s="6"/>
      <c r="T746" s="6"/>
      <c r="U746" s="8" t="e">
        <f t="shared" si="136"/>
        <v>#N/A</v>
      </c>
      <c r="V746" s="6" t="e">
        <f>VLOOKUP($A746&amp;$B746,'Cleaned Responses'!$1:$82,MATCH(V$1,'Cleaned Responses'!$1:$1,0),FALSE)</f>
        <v>#N/A</v>
      </c>
      <c r="W746" s="6" t="e">
        <f>VLOOKUP($A746&amp;$B746,'Cleaned Responses'!$1:$82,MATCH(W$1,'Cleaned Responses'!$1:$1,0),FALSE)</f>
        <v>#N/A</v>
      </c>
      <c r="X746" s="9" t="e">
        <f t="shared" si="137"/>
        <v>#N/A</v>
      </c>
      <c r="Y746" s="9" t="e">
        <f t="shared" si="138"/>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139"/>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129"/>
        <v>#N/A</v>
      </c>
      <c r="BI746" t="e">
        <f t="shared" si="130"/>
        <v>#N/A</v>
      </c>
      <c r="BJ746" t="e">
        <f t="shared" si="131"/>
        <v>#N/A</v>
      </c>
    </row>
    <row r="747" spans="1:62"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132"/>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133"/>
        <v>#N/A</v>
      </c>
      <c r="O747" s="8" t="e">
        <f t="shared" si="134"/>
        <v>#N/A</v>
      </c>
      <c r="P747" s="8" t="e">
        <f t="shared" si="135"/>
        <v>#N/A</v>
      </c>
      <c r="Q747" s="6"/>
      <c r="R747" s="6"/>
      <c r="S747" s="6"/>
      <c r="T747" s="6"/>
      <c r="U747" s="8" t="e">
        <f t="shared" si="136"/>
        <v>#N/A</v>
      </c>
      <c r="V747" s="6" t="e">
        <f>VLOOKUP($A747&amp;$B747,'Cleaned Responses'!$1:$82,MATCH(V$1,'Cleaned Responses'!$1:$1,0),FALSE)</f>
        <v>#N/A</v>
      </c>
      <c r="W747" s="6" t="e">
        <f>VLOOKUP($A747&amp;$B747,'Cleaned Responses'!$1:$82,MATCH(W$1,'Cleaned Responses'!$1:$1,0),FALSE)</f>
        <v>#N/A</v>
      </c>
      <c r="X747" s="9" t="e">
        <f t="shared" si="137"/>
        <v>#N/A</v>
      </c>
      <c r="Y747" s="9" t="e">
        <f t="shared" si="138"/>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139"/>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129"/>
        <v>#N/A</v>
      </c>
      <c r="BI747" t="e">
        <f t="shared" si="130"/>
        <v>#N/A</v>
      </c>
      <c r="BJ747" t="e">
        <f t="shared" si="131"/>
        <v>#N/A</v>
      </c>
    </row>
    <row r="748" spans="1:62"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132"/>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133"/>
        <v>#N/A</v>
      </c>
      <c r="O748" s="8" t="e">
        <f t="shared" si="134"/>
        <v>#N/A</v>
      </c>
      <c r="P748" s="8" t="e">
        <f t="shared" si="135"/>
        <v>#N/A</v>
      </c>
      <c r="Q748" s="6"/>
      <c r="R748" s="6"/>
      <c r="S748" s="6"/>
      <c r="T748" s="6"/>
      <c r="U748" s="8" t="e">
        <f t="shared" si="136"/>
        <v>#N/A</v>
      </c>
      <c r="V748" s="6" t="e">
        <f>VLOOKUP($A748&amp;$B748,'Cleaned Responses'!$1:$82,MATCH(V$1,'Cleaned Responses'!$1:$1,0),FALSE)</f>
        <v>#N/A</v>
      </c>
      <c r="W748" s="6" t="e">
        <f>VLOOKUP($A748&amp;$B748,'Cleaned Responses'!$1:$82,MATCH(W$1,'Cleaned Responses'!$1:$1,0),FALSE)</f>
        <v>#N/A</v>
      </c>
      <c r="X748" s="9" t="e">
        <f t="shared" si="137"/>
        <v>#N/A</v>
      </c>
      <c r="Y748" s="9" t="e">
        <f t="shared" si="138"/>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139"/>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129"/>
        <v>#N/A</v>
      </c>
      <c r="BI748" t="e">
        <f t="shared" si="130"/>
        <v>#N/A</v>
      </c>
      <c r="BJ748" t="e">
        <f t="shared" si="131"/>
        <v>#N/A</v>
      </c>
    </row>
    <row r="749" spans="1:62"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132"/>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133"/>
        <v>#N/A</v>
      </c>
      <c r="O749" s="8" t="e">
        <f t="shared" si="134"/>
        <v>#N/A</v>
      </c>
      <c r="P749" s="8" t="e">
        <f t="shared" si="135"/>
        <v>#N/A</v>
      </c>
      <c r="Q749" s="6"/>
      <c r="R749" s="6"/>
      <c r="S749" s="6"/>
      <c r="T749" s="6"/>
      <c r="U749" s="8" t="e">
        <f t="shared" si="136"/>
        <v>#N/A</v>
      </c>
      <c r="V749" s="6" t="e">
        <f>VLOOKUP($A749&amp;$B749,'Cleaned Responses'!$1:$82,MATCH(V$1,'Cleaned Responses'!$1:$1,0),FALSE)</f>
        <v>#N/A</v>
      </c>
      <c r="W749" s="6" t="e">
        <f>VLOOKUP($A749&amp;$B749,'Cleaned Responses'!$1:$82,MATCH(W$1,'Cleaned Responses'!$1:$1,0),FALSE)</f>
        <v>#N/A</v>
      </c>
      <c r="X749" s="9" t="e">
        <f t="shared" si="137"/>
        <v>#N/A</v>
      </c>
      <c r="Y749" s="9" t="e">
        <f t="shared" si="138"/>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139"/>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129"/>
        <v>#N/A</v>
      </c>
      <c r="BI749" t="e">
        <f t="shared" si="130"/>
        <v>#N/A</v>
      </c>
      <c r="BJ749" t="e">
        <f t="shared" si="131"/>
        <v>#N/A</v>
      </c>
    </row>
    <row r="750" spans="1:62"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132"/>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133"/>
        <v>#N/A</v>
      </c>
      <c r="O750" s="8" t="e">
        <f t="shared" si="134"/>
        <v>#N/A</v>
      </c>
      <c r="P750" s="8" t="e">
        <f t="shared" si="135"/>
        <v>#N/A</v>
      </c>
      <c r="Q750" s="6"/>
      <c r="R750" s="6"/>
      <c r="S750" s="6"/>
      <c r="T750" s="6"/>
      <c r="U750" s="8" t="e">
        <f t="shared" si="136"/>
        <v>#N/A</v>
      </c>
      <c r="V750" s="6" t="e">
        <f>VLOOKUP($A750&amp;$B750,'Cleaned Responses'!$1:$82,MATCH(V$1,'Cleaned Responses'!$1:$1,0),FALSE)</f>
        <v>#N/A</v>
      </c>
      <c r="W750" s="6" t="e">
        <f>VLOOKUP($A750&amp;$B750,'Cleaned Responses'!$1:$82,MATCH(W$1,'Cleaned Responses'!$1:$1,0),FALSE)</f>
        <v>#N/A</v>
      </c>
      <c r="X750" s="9" t="e">
        <f t="shared" si="137"/>
        <v>#N/A</v>
      </c>
      <c r="Y750" s="9" t="e">
        <f t="shared" si="138"/>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139"/>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129"/>
        <v>#N/A</v>
      </c>
      <c r="BI750" t="e">
        <f t="shared" si="130"/>
        <v>#N/A</v>
      </c>
      <c r="BJ750" t="e">
        <f t="shared" si="131"/>
        <v>#N/A</v>
      </c>
    </row>
    <row r="751" spans="1:62"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132"/>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133"/>
        <v>#N/A</v>
      </c>
      <c r="O751" s="8" t="e">
        <f t="shared" si="134"/>
        <v>#N/A</v>
      </c>
      <c r="P751" s="8" t="e">
        <f t="shared" si="135"/>
        <v>#N/A</v>
      </c>
      <c r="Q751" s="6"/>
      <c r="R751" s="6"/>
      <c r="S751" s="6"/>
      <c r="T751" s="6"/>
      <c r="U751" s="8" t="e">
        <f t="shared" si="136"/>
        <v>#N/A</v>
      </c>
      <c r="V751" s="6" t="e">
        <f>VLOOKUP($A751&amp;$B751,'Cleaned Responses'!$1:$82,MATCH(V$1,'Cleaned Responses'!$1:$1,0),FALSE)</f>
        <v>#N/A</v>
      </c>
      <c r="W751" s="6" t="e">
        <f>VLOOKUP($A751&amp;$B751,'Cleaned Responses'!$1:$82,MATCH(W$1,'Cleaned Responses'!$1:$1,0),FALSE)</f>
        <v>#N/A</v>
      </c>
      <c r="X751" s="9" t="e">
        <f t="shared" si="137"/>
        <v>#N/A</v>
      </c>
      <c r="Y751" s="9" t="e">
        <f t="shared" si="138"/>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139"/>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129"/>
        <v>#N/A</v>
      </c>
      <c r="BI751" t="e">
        <f t="shared" si="130"/>
        <v>#N/A</v>
      </c>
      <c r="BJ751" t="e">
        <f t="shared" si="131"/>
        <v>#N/A</v>
      </c>
    </row>
    <row r="752" spans="1:62"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132"/>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133"/>
        <v>#N/A</v>
      </c>
      <c r="O752" s="8" t="e">
        <f t="shared" si="134"/>
        <v>#N/A</v>
      </c>
      <c r="P752" s="8" t="e">
        <f t="shared" si="135"/>
        <v>#N/A</v>
      </c>
      <c r="Q752" s="6"/>
      <c r="R752" s="6"/>
      <c r="S752" s="6"/>
      <c r="T752" s="6"/>
      <c r="U752" s="8" t="e">
        <f t="shared" si="136"/>
        <v>#N/A</v>
      </c>
      <c r="V752" s="6" t="e">
        <f>VLOOKUP($A752&amp;$B752,'Cleaned Responses'!$1:$82,MATCH(V$1,'Cleaned Responses'!$1:$1,0),FALSE)</f>
        <v>#N/A</v>
      </c>
      <c r="W752" s="6" t="e">
        <f>VLOOKUP($A752&amp;$B752,'Cleaned Responses'!$1:$82,MATCH(W$1,'Cleaned Responses'!$1:$1,0),FALSE)</f>
        <v>#N/A</v>
      </c>
      <c r="X752" s="9" t="e">
        <f t="shared" si="137"/>
        <v>#N/A</v>
      </c>
      <c r="Y752" s="9" t="e">
        <f t="shared" si="138"/>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139"/>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129"/>
        <v>#N/A</v>
      </c>
      <c r="BI752" t="e">
        <f t="shared" si="130"/>
        <v>#N/A</v>
      </c>
      <c r="BJ752" t="e">
        <f t="shared" si="131"/>
        <v>#N/A</v>
      </c>
    </row>
    <row r="753" spans="1:62"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132"/>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133"/>
        <v>#N/A</v>
      </c>
      <c r="O753" s="8" t="e">
        <f t="shared" si="134"/>
        <v>#N/A</v>
      </c>
      <c r="P753" s="8" t="e">
        <f t="shared" si="135"/>
        <v>#N/A</v>
      </c>
      <c r="Q753" s="6"/>
      <c r="R753" s="6"/>
      <c r="S753" s="6"/>
      <c r="T753" s="6"/>
      <c r="U753" s="8" t="e">
        <f t="shared" si="136"/>
        <v>#N/A</v>
      </c>
      <c r="V753" s="6" t="e">
        <f>VLOOKUP($A753&amp;$B753,'Cleaned Responses'!$1:$82,MATCH(V$1,'Cleaned Responses'!$1:$1,0),FALSE)</f>
        <v>#N/A</v>
      </c>
      <c r="W753" s="6" t="e">
        <f>VLOOKUP($A753&amp;$B753,'Cleaned Responses'!$1:$82,MATCH(W$1,'Cleaned Responses'!$1:$1,0),FALSE)</f>
        <v>#N/A</v>
      </c>
      <c r="X753" s="9" t="e">
        <f t="shared" si="137"/>
        <v>#N/A</v>
      </c>
      <c r="Y753" s="9" t="e">
        <f t="shared" si="138"/>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139"/>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129"/>
        <v>#N/A</v>
      </c>
      <c r="BI753" t="e">
        <f t="shared" si="130"/>
        <v>#N/A</v>
      </c>
      <c r="BJ753" t="e">
        <f t="shared" si="131"/>
        <v>#N/A</v>
      </c>
    </row>
    <row r="754" spans="1:62"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132"/>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133"/>
        <v>#N/A</v>
      </c>
      <c r="O754" s="8" t="e">
        <f t="shared" si="134"/>
        <v>#N/A</v>
      </c>
      <c r="P754" s="8" t="e">
        <f t="shared" si="135"/>
        <v>#N/A</v>
      </c>
      <c r="Q754" s="6"/>
      <c r="R754" s="6"/>
      <c r="S754" s="6"/>
      <c r="T754" s="6"/>
      <c r="U754" s="8" t="e">
        <f t="shared" si="136"/>
        <v>#N/A</v>
      </c>
      <c r="V754" s="6" t="e">
        <f>VLOOKUP($A754&amp;$B754,'Cleaned Responses'!$1:$82,MATCH(V$1,'Cleaned Responses'!$1:$1,0),FALSE)</f>
        <v>#N/A</v>
      </c>
      <c r="W754" s="6" t="e">
        <f>VLOOKUP($A754&amp;$B754,'Cleaned Responses'!$1:$82,MATCH(W$1,'Cleaned Responses'!$1:$1,0),FALSE)</f>
        <v>#N/A</v>
      </c>
      <c r="X754" s="9" t="e">
        <f t="shared" si="137"/>
        <v>#N/A</v>
      </c>
      <c r="Y754" s="9" t="e">
        <f t="shared" si="138"/>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139"/>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129"/>
        <v>#N/A</v>
      </c>
      <c r="BI754" t="e">
        <f t="shared" si="130"/>
        <v>#N/A</v>
      </c>
      <c r="BJ754" t="e">
        <f t="shared" si="131"/>
        <v>#N/A</v>
      </c>
    </row>
    <row r="755" spans="1:62"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132"/>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133"/>
        <v>#N/A</v>
      </c>
      <c r="O755" s="8" t="e">
        <f t="shared" si="134"/>
        <v>#N/A</v>
      </c>
      <c r="P755" s="8" t="e">
        <f t="shared" si="135"/>
        <v>#N/A</v>
      </c>
      <c r="Q755" s="6"/>
      <c r="R755" s="6"/>
      <c r="S755" s="6"/>
      <c r="T755" s="6"/>
      <c r="U755" s="8" t="e">
        <f t="shared" si="136"/>
        <v>#N/A</v>
      </c>
      <c r="V755" s="6" t="e">
        <f>VLOOKUP($A755&amp;$B755,'Cleaned Responses'!$1:$82,MATCH(V$1,'Cleaned Responses'!$1:$1,0),FALSE)</f>
        <v>#N/A</v>
      </c>
      <c r="W755" s="6" t="e">
        <f>VLOOKUP($A755&amp;$B755,'Cleaned Responses'!$1:$82,MATCH(W$1,'Cleaned Responses'!$1:$1,0),FALSE)</f>
        <v>#N/A</v>
      </c>
      <c r="X755" s="9" t="e">
        <f t="shared" si="137"/>
        <v>#N/A</v>
      </c>
      <c r="Y755" s="9" t="e">
        <f t="shared" si="138"/>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139"/>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129"/>
        <v>#N/A</v>
      </c>
      <c r="BI755" t="e">
        <f t="shared" si="130"/>
        <v>#N/A</v>
      </c>
      <c r="BJ755" t="e">
        <f t="shared" si="131"/>
        <v>#N/A</v>
      </c>
    </row>
    <row r="756" spans="1:62"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132"/>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133"/>
        <v>#N/A</v>
      </c>
      <c r="O756" s="8" t="e">
        <f t="shared" si="134"/>
        <v>#N/A</v>
      </c>
      <c r="P756" s="8" t="e">
        <f t="shared" si="135"/>
        <v>#N/A</v>
      </c>
      <c r="Q756" s="6"/>
      <c r="R756" s="6"/>
      <c r="S756" s="6"/>
      <c r="T756" s="6"/>
      <c r="U756" s="8" t="e">
        <f t="shared" si="136"/>
        <v>#N/A</v>
      </c>
      <c r="V756" s="6" t="e">
        <f>VLOOKUP($A756&amp;$B756,'Cleaned Responses'!$1:$82,MATCH(V$1,'Cleaned Responses'!$1:$1,0),FALSE)</f>
        <v>#N/A</v>
      </c>
      <c r="W756" s="6" t="e">
        <f>VLOOKUP($A756&amp;$B756,'Cleaned Responses'!$1:$82,MATCH(W$1,'Cleaned Responses'!$1:$1,0),FALSE)</f>
        <v>#N/A</v>
      </c>
      <c r="X756" s="9" t="e">
        <f t="shared" si="137"/>
        <v>#N/A</v>
      </c>
      <c r="Y756" s="9" t="e">
        <f t="shared" si="138"/>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139"/>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129"/>
        <v>#N/A</v>
      </c>
      <c r="BI756" t="e">
        <f t="shared" si="130"/>
        <v>#N/A</v>
      </c>
      <c r="BJ756" t="e">
        <f t="shared" si="131"/>
        <v>#N/A</v>
      </c>
    </row>
    <row r="757" spans="1:62"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132"/>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133"/>
        <v>#N/A</v>
      </c>
      <c r="O757" s="8" t="e">
        <f t="shared" si="134"/>
        <v>#N/A</v>
      </c>
      <c r="P757" s="8" t="e">
        <f t="shared" si="135"/>
        <v>#N/A</v>
      </c>
      <c r="Q757" s="6"/>
      <c r="R757" s="6"/>
      <c r="S757" s="6"/>
      <c r="T757" s="6"/>
      <c r="U757" s="8" t="e">
        <f t="shared" si="136"/>
        <v>#N/A</v>
      </c>
      <c r="V757" s="6" t="e">
        <f>VLOOKUP($A757&amp;$B757,'Cleaned Responses'!$1:$82,MATCH(V$1,'Cleaned Responses'!$1:$1,0),FALSE)</f>
        <v>#N/A</v>
      </c>
      <c r="W757" s="6" t="e">
        <f>VLOOKUP($A757&amp;$B757,'Cleaned Responses'!$1:$82,MATCH(W$1,'Cleaned Responses'!$1:$1,0),FALSE)</f>
        <v>#N/A</v>
      </c>
      <c r="X757" s="9" t="e">
        <f t="shared" si="137"/>
        <v>#N/A</v>
      </c>
      <c r="Y757" s="9" t="e">
        <f t="shared" si="138"/>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139"/>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129"/>
        <v>#N/A</v>
      </c>
      <c r="BI757" t="e">
        <f t="shared" si="130"/>
        <v>#N/A</v>
      </c>
      <c r="BJ757" t="e">
        <f t="shared" si="131"/>
        <v>#N/A</v>
      </c>
    </row>
    <row r="758" spans="1:62"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132"/>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133"/>
        <v>#N/A</v>
      </c>
      <c r="O758" s="8" t="e">
        <f t="shared" si="134"/>
        <v>#N/A</v>
      </c>
      <c r="P758" s="8" t="e">
        <f t="shared" si="135"/>
        <v>#N/A</v>
      </c>
      <c r="Q758" s="6"/>
      <c r="R758" s="6"/>
      <c r="S758" s="6"/>
      <c r="T758" s="6"/>
      <c r="U758" s="8" t="e">
        <f t="shared" si="136"/>
        <v>#N/A</v>
      </c>
      <c r="V758" s="6" t="e">
        <f>VLOOKUP($A758&amp;$B758,'Cleaned Responses'!$1:$82,MATCH(V$1,'Cleaned Responses'!$1:$1,0),FALSE)</f>
        <v>#N/A</v>
      </c>
      <c r="W758" s="6" t="e">
        <f>VLOOKUP($A758&amp;$B758,'Cleaned Responses'!$1:$82,MATCH(W$1,'Cleaned Responses'!$1:$1,0),FALSE)</f>
        <v>#N/A</v>
      </c>
      <c r="X758" s="9" t="e">
        <f t="shared" si="137"/>
        <v>#N/A</v>
      </c>
      <c r="Y758" s="9" t="e">
        <f t="shared" si="138"/>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139"/>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129"/>
        <v>#N/A</v>
      </c>
      <c r="BI758" t="e">
        <f t="shared" si="130"/>
        <v>#N/A</v>
      </c>
      <c r="BJ758" t="e">
        <f t="shared" si="131"/>
        <v>#N/A</v>
      </c>
    </row>
    <row r="759" spans="1:62"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132"/>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133"/>
        <v>#N/A</v>
      </c>
      <c r="O759" s="8" t="e">
        <f t="shared" si="134"/>
        <v>#N/A</v>
      </c>
      <c r="P759" s="8" t="e">
        <f t="shared" si="135"/>
        <v>#N/A</v>
      </c>
      <c r="Q759" s="6"/>
      <c r="R759" s="6"/>
      <c r="S759" s="6"/>
      <c r="T759" s="6"/>
      <c r="U759" s="8" t="e">
        <f t="shared" si="136"/>
        <v>#N/A</v>
      </c>
      <c r="V759" s="6" t="e">
        <f>VLOOKUP($A759&amp;$B759,'Cleaned Responses'!$1:$82,MATCH(V$1,'Cleaned Responses'!$1:$1,0),FALSE)</f>
        <v>#N/A</v>
      </c>
      <c r="W759" s="6" t="e">
        <f>VLOOKUP($A759&amp;$B759,'Cleaned Responses'!$1:$82,MATCH(W$1,'Cleaned Responses'!$1:$1,0),FALSE)</f>
        <v>#N/A</v>
      </c>
      <c r="X759" s="9" t="e">
        <f t="shared" si="137"/>
        <v>#N/A</v>
      </c>
      <c r="Y759" s="9" t="e">
        <f t="shared" si="138"/>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139"/>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129"/>
        <v>#N/A</v>
      </c>
      <c r="BI759" t="e">
        <f t="shared" si="130"/>
        <v>#N/A</v>
      </c>
      <c r="BJ759" t="e">
        <f t="shared" si="131"/>
        <v>#N/A</v>
      </c>
    </row>
    <row r="760" spans="1:62"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132"/>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133"/>
        <v>#N/A</v>
      </c>
      <c r="O760" s="8" t="e">
        <f t="shared" si="134"/>
        <v>#N/A</v>
      </c>
      <c r="P760" s="8" t="e">
        <f t="shared" si="135"/>
        <v>#N/A</v>
      </c>
      <c r="Q760" s="6"/>
      <c r="R760" s="6"/>
      <c r="S760" s="6"/>
      <c r="T760" s="6"/>
      <c r="U760" s="8" t="e">
        <f t="shared" si="136"/>
        <v>#N/A</v>
      </c>
      <c r="V760" s="6" t="e">
        <f>VLOOKUP($A760&amp;$B760,'Cleaned Responses'!$1:$82,MATCH(V$1,'Cleaned Responses'!$1:$1,0),FALSE)</f>
        <v>#N/A</v>
      </c>
      <c r="W760" s="6" t="e">
        <f>VLOOKUP($A760&amp;$B760,'Cleaned Responses'!$1:$82,MATCH(W$1,'Cleaned Responses'!$1:$1,0),FALSE)</f>
        <v>#N/A</v>
      </c>
      <c r="X760" s="9" t="e">
        <f t="shared" si="137"/>
        <v>#N/A</v>
      </c>
      <c r="Y760" s="9" t="e">
        <f t="shared" si="138"/>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139"/>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129"/>
        <v>#N/A</v>
      </c>
      <c r="BI760" t="e">
        <f t="shared" si="130"/>
        <v>#N/A</v>
      </c>
      <c r="BJ760" t="e">
        <f t="shared" si="131"/>
        <v>#N/A</v>
      </c>
    </row>
    <row r="761" spans="1:62"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132"/>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133"/>
        <v>#N/A</v>
      </c>
      <c r="O761" s="8" t="e">
        <f t="shared" si="134"/>
        <v>#N/A</v>
      </c>
      <c r="P761" s="8" t="e">
        <f t="shared" si="135"/>
        <v>#N/A</v>
      </c>
      <c r="Q761" s="6"/>
      <c r="R761" s="6"/>
      <c r="S761" s="6"/>
      <c r="T761" s="6"/>
      <c r="U761" s="8" t="e">
        <f t="shared" si="136"/>
        <v>#N/A</v>
      </c>
      <c r="V761" s="6" t="e">
        <f>VLOOKUP($A761&amp;$B761,'Cleaned Responses'!$1:$82,MATCH(V$1,'Cleaned Responses'!$1:$1,0),FALSE)</f>
        <v>#N/A</v>
      </c>
      <c r="W761" s="6" t="e">
        <f>VLOOKUP($A761&amp;$B761,'Cleaned Responses'!$1:$82,MATCH(W$1,'Cleaned Responses'!$1:$1,0),FALSE)</f>
        <v>#N/A</v>
      </c>
      <c r="X761" s="9" t="e">
        <f t="shared" si="137"/>
        <v>#N/A</v>
      </c>
      <c r="Y761" s="9" t="e">
        <f t="shared" si="138"/>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139"/>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129"/>
        <v>#N/A</v>
      </c>
      <c r="BI761" t="e">
        <f t="shared" si="130"/>
        <v>#N/A</v>
      </c>
      <c r="BJ761" t="e">
        <f t="shared" si="131"/>
        <v>#N/A</v>
      </c>
    </row>
    <row r="762" spans="1:62"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132"/>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133"/>
        <v>#N/A</v>
      </c>
      <c r="O762" s="8" t="e">
        <f t="shared" si="134"/>
        <v>#N/A</v>
      </c>
      <c r="P762" s="8" t="e">
        <f t="shared" si="135"/>
        <v>#N/A</v>
      </c>
      <c r="Q762" s="6"/>
      <c r="R762" s="6"/>
      <c r="S762" s="6"/>
      <c r="T762" s="6"/>
      <c r="U762" s="8" t="e">
        <f t="shared" si="136"/>
        <v>#N/A</v>
      </c>
      <c r="V762" s="6" t="e">
        <f>VLOOKUP($A762&amp;$B762,'Cleaned Responses'!$1:$82,MATCH(V$1,'Cleaned Responses'!$1:$1,0),FALSE)</f>
        <v>#N/A</v>
      </c>
      <c r="W762" s="6" t="e">
        <f>VLOOKUP($A762&amp;$B762,'Cleaned Responses'!$1:$82,MATCH(W$1,'Cleaned Responses'!$1:$1,0),FALSE)</f>
        <v>#N/A</v>
      </c>
      <c r="X762" s="9" t="e">
        <f t="shared" si="137"/>
        <v>#N/A</v>
      </c>
      <c r="Y762" s="9" t="e">
        <f t="shared" si="138"/>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139"/>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129"/>
        <v>#N/A</v>
      </c>
      <c r="BI762" t="e">
        <f t="shared" si="130"/>
        <v>#N/A</v>
      </c>
      <c r="BJ762" t="e">
        <f t="shared" si="131"/>
        <v>#N/A</v>
      </c>
    </row>
    <row r="763" spans="1:62"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132"/>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133"/>
        <v>#N/A</v>
      </c>
      <c r="O763" s="8" t="e">
        <f t="shared" si="134"/>
        <v>#N/A</v>
      </c>
      <c r="P763" s="8" t="e">
        <f t="shared" si="135"/>
        <v>#N/A</v>
      </c>
      <c r="Q763" s="6"/>
      <c r="R763" s="6"/>
      <c r="S763" s="6"/>
      <c r="T763" s="6"/>
      <c r="U763" s="8" t="e">
        <f t="shared" si="136"/>
        <v>#N/A</v>
      </c>
      <c r="V763" s="6" t="e">
        <f>VLOOKUP($A763&amp;$B763,'Cleaned Responses'!$1:$82,MATCH(V$1,'Cleaned Responses'!$1:$1,0),FALSE)</f>
        <v>#N/A</v>
      </c>
      <c r="W763" s="6" t="e">
        <f>VLOOKUP($A763&amp;$B763,'Cleaned Responses'!$1:$82,MATCH(W$1,'Cleaned Responses'!$1:$1,0),FALSE)</f>
        <v>#N/A</v>
      </c>
      <c r="X763" s="9" t="e">
        <f t="shared" si="137"/>
        <v>#N/A</v>
      </c>
      <c r="Y763" s="9" t="e">
        <f t="shared" si="138"/>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139"/>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129"/>
        <v>#N/A</v>
      </c>
      <c r="BI763" t="e">
        <f t="shared" si="130"/>
        <v>#N/A</v>
      </c>
      <c r="BJ763" t="e">
        <f t="shared" si="131"/>
        <v>#N/A</v>
      </c>
    </row>
    <row r="764" spans="1:62"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132"/>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133"/>
        <v>#N/A</v>
      </c>
      <c r="O764" s="8" t="e">
        <f t="shared" si="134"/>
        <v>#N/A</v>
      </c>
      <c r="P764" s="8" t="e">
        <f t="shared" si="135"/>
        <v>#N/A</v>
      </c>
      <c r="Q764" s="6"/>
      <c r="R764" s="6"/>
      <c r="S764" s="6"/>
      <c r="T764" s="6"/>
      <c r="U764" s="8" t="e">
        <f t="shared" si="136"/>
        <v>#N/A</v>
      </c>
      <c r="V764" s="6" t="e">
        <f>VLOOKUP($A764&amp;$B764,'Cleaned Responses'!$1:$82,MATCH(V$1,'Cleaned Responses'!$1:$1,0),FALSE)</f>
        <v>#N/A</v>
      </c>
      <c r="W764" s="6" t="e">
        <f>VLOOKUP($A764&amp;$B764,'Cleaned Responses'!$1:$82,MATCH(W$1,'Cleaned Responses'!$1:$1,0),FALSE)</f>
        <v>#N/A</v>
      </c>
      <c r="X764" s="9" t="e">
        <f t="shared" si="137"/>
        <v>#N/A</v>
      </c>
      <c r="Y764" s="9" t="e">
        <f t="shared" si="138"/>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139"/>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129"/>
        <v>#N/A</v>
      </c>
      <c r="BI764" t="e">
        <f t="shared" si="130"/>
        <v>#N/A</v>
      </c>
      <c r="BJ764" t="e">
        <f t="shared" si="131"/>
        <v>#N/A</v>
      </c>
    </row>
    <row r="765" spans="1:62"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132"/>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133"/>
        <v>#N/A</v>
      </c>
      <c r="O765" s="8" t="e">
        <f t="shared" si="134"/>
        <v>#N/A</v>
      </c>
      <c r="P765" s="8" t="e">
        <f t="shared" si="135"/>
        <v>#N/A</v>
      </c>
      <c r="Q765" s="6"/>
      <c r="R765" s="6"/>
      <c r="S765" s="6"/>
      <c r="T765" s="6"/>
      <c r="U765" s="8" t="e">
        <f t="shared" si="136"/>
        <v>#N/A</v>
      </c>
      <c r="V765" s="6" t="e">
        <f>VLOOKUP($A765&amp;$B765,'Cleaned Responses'!$1:$82,MATCH(V$1,'Cleaned Responses'!$1:$1,0),FALSE)</f>
        <v>#N/A</v>
      </c>
      <c r="W765" s="6" t="e">
        <f>VLOOKUP($A765&amp;$B765,'Cleaned Responses'!$1:$82,MATCH(W$1,'Cleaned Responses'!$1:$1,0),FALSE)</f>
        <v>#N/A</v>
      </c>
      <c r="X765" s="9" t="e">
        <f t="shared" si="137"/>
        <v>#N/A</v>
      </c>
      <c r="Y765" s="9" t="e">
        <f t="shared" si="138"/>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139"/>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129"/>
        <v>#N/A</v>
      </c>
      <c r="BI765" t="e">
        <f t="shared" si="130"/>
        <v>#N/A</v>
      </c>
      <c r="BJ765" t="e">
        <f t="shared" si="131"/>
        <v>#N/A</v>
      </c>
    </row>
    <row r="766" spans="1:62"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132"/>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133"/>
        <v>#N/A</v>
      </c>
      <c r="O766" s="8" t="e">
        <f t="shared" si="134"/>
        <v>#N/A</v>
      </c>
      <c r="P766" s="8" t="e">
        <f t="shared" si="135"/>
        <v>#N/A</v>
      </c>
      <c r="Q766" s="6"/>
      <c r="R766" s="6"/>
      <c r="S766" s="6"/>
      <c r="T766" s="6"/>
      <c r="U766" s="8" t="e">
        <f t="shared" si="136"/>
        <v>#N/A</v>
      </c>
      <c r="V766" s="6" t="e">
        <f>VLOOKUP($A766&amp;$B766,'Cleaned Responses'!$1:$82,MATCH(V$1,'Cleaned Responses'!$1:$1,0),FALSE)</f>
        <v>#N/A</v>
      </c>
      <c r="W766" s="6" t="e">
        <f>VLOOKUP($A766&amp;$B766,'Cleaned Responses'!$1:$82,MATCH(W$1,'Cleaned Responses'!$1:$1,0),FALSE)</f>
        <v>#N/A</v>
      </c>
      <c r="X766" s="9" t="e">
        <f t="shared" si="137"/>
        <v>#N/A</v>
      </c>
      <c r="Y766" s="9" t="e">
        <f t="shared" si="138"/>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139"/>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129"/>
        <v>#N/A</v>
      </c>
      <c r="BI766" t="e">
        <f t="shared" si="130"/>
        <v>#N/A</v>
      </c>
      <c r="BJ766" t="e">
        <f t="shared" si="131"/>
        <v>#N/A</v>
      </c>
    </row>
    <row r="767" spans="1:62"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132"/>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133"/>
        <v>#N/A</v>
      </c>
      <c r="O767" s="8" t="e">
        <f t="shared" si="134"/>
        <v>#N/A</v>
      </c>
      <c r="P767" s="8" t="e">
        <f t="shared" si="135"/>
        <v>#N/A</v>
      </c>
      <c r="Q767" s="6"/>
      <c r="R767" s="6"/>
      <c r="S767" s="6"/>
      <c r="T767" s="6"/>
      <c r="U767" s="8" t="e">
        <f t="shared" si="136"/>
        <v>#N/A</v>
      </c>
      <c r="V767" s="6" t="e">
        <f>VLOOKUP($A767&amp;$B767,'Cleaned Responses'!$1:$82,MATCH(V$1,'Cleaned Responses'!$1:$1,0),FALSE)</f>
        <v>#N/A</v>
      </c>
      <c r="W767" s="6" t="e">
        <f>VLOOKUP($A767&amp;$B767,'Cleaned Responses'!$1:$82,MATCH(W$1,'Cleaned Responses'!$1:$1,0),FALSE)</f>
        <v>#N/A</v>
      </c>
      <c r="X767" s="9" t="e">
        <f t="shared" si="137"/>
        <v>#N/A</v>
      </c>
      <c r="Y767" s="9" t="e">
        <f t="shared" si="138"/>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139"/>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129"/>
        <v>#N/A</v>
      </c>
      <c r="BI767" t="e">
        <f t="shared" si="130"/>
        <v>#N/A</v>
      </c>
      <c r="BJ767" t="e">
        <f t="shared" si="131"/>
        <v>#N/A</v>
      </c>
    </row>
    <row r="768" spans="1:62"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132"/>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133"/>
        <v>#N/A</v>
      </c>
      <c r="O768" s="8" t="e">
        <f t="shared" si="134"/>
        <v>#N/A</v>
      </c>
      <c r="P768" s="8" t="e">
        <f t="shared" si="135"/>
        <v>#N/A</v>
      </c>
      <c r="Q768" s="6"/>
      <c r="R768" s="6"/>
      <c r="S768" s="6"/>
      <c r="T768" s="6"/>
      <c r="U768" s="8" t="e">
        <f t="shared" si="136"/>
        <v>#N/A</v>
      </c>
      <c r="V768" s="6" t="e">
        <f>VLOOKUP($A768&amp;$B768,'Cleaned Responses'!$1:$82,MATCH(V$1,'Cleaned Responses'!$1:$1,0),FALSE)</f>
        <v>#N/A</v>
      </c>
      <c r="W768" s="6" t="e">
        <f>VLOOKUP($A768&amp;$B768,'Cleaned Responses'!$1:$82,MATCH(W$1,'Cleaned Responses'!$1:$1,0),FALSE)</f>
        <v>#N/A</v>
      </c>
      <c r="X768" s="9" t="e">
        <f t="shared" si="137"/>
        <v>#N/A</v>
      </c>
      <c r="Y768" s="9" t="e">
        <f t="shared" si="138"/>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139"/>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129"/>
        <v>#N/A</v>
      </c>
      <c r="BI768" t="e">
        <f t="shared" si="130"/>
        <v>#N/A</v>
      </c>
      <c r="BJ768" t="e">
        <f t="shared" si="131"/>
        <v>#N/A</v>
      </c>
    </row>
    <row r="769" spans="1:62"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132"/>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133"/>
        <v>#N/A</v>
      </c>
      <c r="O769" s="8" t="e">
        <f t="shared" si="134"/>
        <v>#N/A</v>
      </c>
      <c r="P769" s="8" t="e">
        <f t="shared" si="135"/>
        <v>#N/A</v>
      </c>
      <c r="Q769" s="6"/>
      <c r="R769" s="6"/>
      <c r="S769" s="6"/>
      <c r="T769" s="6"/>
      <c r="U769" s="8" t="e">
        <f t="shared" si="136"/>
        <v>#N/A</v>
      </c>
      <c r="V769" s="6" t="e">
        <f>VLOOKUP($A769&amp;$B769,'Cleaned Responses'!$1:$82,MATCH(V$1,'Cleaned Responses'!$1:$1,0),FALSE)</f>
        <v>#N/A</v>
      </c>
      <c r="W769" s="6" t="e">
        <f>VLOOKUP($A769&amp;$B769,'Cleaned Responses'!$1:$82,MATCH(W$1,'Cleaned Responses'!$1:$1,0),FALSE)</f>
        <v>#N/A</v>
      </c>
      <c r="X769" s="9" t="e">
        <f t="shared" si="137"/>
        <v>#N/A</v>
      </c>
      <c r="Y769" s="9" t="e">
        <f t="shared" si="138"/>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139"/>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129"/>
        <v>#N/A</v>
      </c>
      <c r="BI769" t="e">
        <f t="shared" si="130"/>
        <v>#N/A</v>
      </c>
      <c r="BJ769" t="e">
        <f t="shared" si="131"/>
        <v>#N/A</v>
      </c>
    </row>
    <row r="770" spans="1:62"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132"/>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133"/>
        <v>#N/A</v>
      </c>
      <c r="O770" s="8" t="e">
        <f t="shared" si="134"/>
        <v>#N/A</v>
      </c>
      <c r="P770" s="8" t="e">
        <f t="shared" si="135"/>
        <v>#N/A</v>
      </c>
      <c r="Q770" s="6"/>
      <c r="R770" s="6"/>
      <c r="S770" s="6"/>
      <c r="T770" s="6"/>
      <c r="U770" s="8" t="e">
        <f t="shared" si="136"/>
        <v>#N/A</v>
      </c>
      <c r="V770" s="6" t="e">
        <f>VLOOKUP($A770&amp;$B770,'Cleaned Responses'!$1:$82,MATCH(V$1,'Cleaned Responses'!$1:$1,0),FALSE)</f>
        <v>#N/A</v>
      </c>
      <c r="W770" s="6" t="e">
        <f>VLOOKUP($A770&amp;$B770,'Cleaned Responses'!$1:$82,MATCH(W$1,'Cleaned Responses'!$1:$1,0),FALSE)</f>
        <v>#N/A</v>
      </c>
      <c r="X770" s="9" t="e">
        <f t="shared" si="137"/>
        <v>#N/A</v>
      </c>
      <c r="Y770" s="9" t="e">
        <f t="shared" si="138"/>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139"/>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129"/>
        <v>#N/A</v>
      </c>
      <c r="BI770" t="e">
        <f t="shared" si="130"/>
        <v>#N/A</v>
      </c>
      <c r="BJ770" t="e">
        <f t="shared" si="131"/>
        <v>#N/A</v>
      </c>
    </row>
    <row r="771" spans="1:62"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132"/>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133"/>
        <v>#N/A</v>
      </c>
      <c r="O771" s="8" t="e">
        <f t="shared" si="134"/>
        <v>#N/A</v>
      </c>
      <c r="P771" s="8" t="e">
        <f t="shared" si="135"/>
        <v>#N/A</v>
      </c>
      <c r="Q771" s="6"/>
      <c r="R771" s="6"/>
      <c r="S771" s="6"/>
      <c r="T771" s="6"/>
      <c r="U771" s="8" t="e">
        <f t="shared" si="136"/>
        <v>#N/A</v>
      </c>
      <c r="V771" s="6" t="e">
        <f>VLOOKUP($A771&amp;$B771,'Cleaned Responses'!$1:$82,MATCH(V$1,'Cleaned Responses'!$1:$1,0),FALSE)</f>
        <v>#N/A</v>
      </c>
      <c r="W771" s="6" t="e">
        <f>VLOOKUP($A771&amp;$B771,'Cleaned Responses'!$1:$82,MATCH(W$1,'Cleaned Responses'!$1:$1,0),FALSE)</f>
        <v>#N/A</v>
      </c>
      <c r="X771" s="9" t="e">
        <f t="shared" si="137"/>
        <v>#N/A</v>
      </c>
      <c r="Y771" s="9" t="e">
        <f t="shared" si="138"/>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139"/>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140">BE771*AF771</f>
        <v>#N/A</v>
      </c>
      <c r="BI771" t="e">
        <f t="shared" ref="BI771:BI834" si="141">BF771*AF771</f>
        <v>#N/A</v>
      </c>
      <c r="BJ771" t="e">
        <f t="shared" ref="BJ771:BJ834" si="142">BG771*AF771</f>
        <v>#N/A</v>
      </c>
    </row>
    <row r="772" spans="1:62"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132"/>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133"/>
        <v>#N/A</v>
      </c>
      <c r="O772" s="8" t="e">
        <f t="shared" si="134"/>
        <v>#N/A</v>
      </c>
      <c r="P772" s="8" t="e">
        <f t="shared" si="135"/>
        <v>#N/A</v>
      </c>
      <c r="Q772" s="6"/>
      <c r="R772" s="6"/>
      <c r="S772" s="6"/>
      <c r="T772" s="6"/>
      <c r="U772" s="8" t="e">
        <f t="shared" si="136"/>
        <v>#N/A</v>
      </c>
      <c r="V772" s="6" t="e">
        <f>VLOOKUP($A772&amp;$B772,'Cleaned Responses'!$1:$82,MATCH(V$1,'Cleaned Responses'!$1:$1,0),FALSE)</f>
        <v>#N/A</v>
      </c>
      <c r="W772" s="6" t="e">
        <f>VLOOKUP($A772&amp;$B772,'Cleaned Responses'!$1:$82,MATCH(W$1,'Cleaned Responses'!$1:$1,0),FALSE)</f>
        <v>#N/A</v>
      </c>
      <c r="X772" s="9" t="e">
        <f t="shared" si="137"/>
        <v>#N/A</v>
      </c>
      <c r="Y772" s="9" t="e">
        <f t="shared" si="138"/>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139"/>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140"/>
        <v>#N/A</v>
      </c>
      <c r="BI772" t="e">
        <f t="shared" si="141"/>
        <v>#N/A</v>
      </c>
      <c r="BJ772" t="e">
        <f t="shared" si="142"/>
        <v>#N/A</v>
      </c>
    </row>
    <row r="773" spans="1:62"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132"/>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133"/>
        <v>#N/A</v>
      </c>
      <c r="O773" s="8" t="e">
        <f t="shared" si="134"/>
        <v>#N/A</v>
      </c>
      <c r="P773" s="8" t="e">
        <f t="shared" si="135"/>
        <v>#N/A</v>
      </c>
      <c r="Q773" s="6"/>
      <c r="R773" s="6"/>
      <c r="S773" s="6"/>
      <c r="T773" s="6"/>
      <c r="U773" s="8" t="e">
        <f t="shared" si="136"/>
        <v>#N/A</v>
      </c>
      <c r="V773" s="6" t="e">
        <f>VLOOKUP($A773&amp;$B773,'Cleaned Responses'!$1:$82,MATCH(V$1,'Cleaned Responses'!$1:$1,0),FALSE)</f>
        <v>#N/A</v>
      </c>
      <c r="W773" s="6" t="e">
        <f>VLOOKUP($A773&amp;$B773,'Cleaned Responses'!$1:$82,MATCH(W$1,'Cleaned Responses'!$1:$1,0),FALSE)</f>
        <v>#N/A</v>
      </c>
      <c r="X773" s="9" t="e">
        <f t="shared" si="137"/>
        <v>#N/A</v>
      </c>
      <c r="Y773" s="9" t="e">
        <f t="shared" si="138"/>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139"/>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140"/>
        <v>#N/A</v>
      </c>
      <c r="BI773" t="e">
        <f t="shared" si="141"/>
        <v>#N/A</v>
      </c>
      <c r="BJ773" t="e">
        <f t="shared" si="142"/>
        <v>#N/A</v>
      </c>
    </row>
    <row r="774" spans="1:62"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132"/>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133"/>
        <v>#N/A</v>
      </c>
      <c r="O774" s="8" t="e">
        <f t="shared" si="134"/>
        <v>#N/A</v>
      </c>
      <c r="P774" s="8" t="e">
        <f t="shared" si="135"/>
        <v>#N/A</v>
      </c>
      <c r="Q774" s="6"/>
      <c r="R774" s="6"/>
      <c r="S774" s="6"/>
      <c r="T774" s="6"/>
      <c r="U774" s="8" t="e">
        <f t="shared" si="136"/>
        <v>#N/A</v>
      </c>
      <c r="V774" s="6" t="e">
        <f>VLOOKUP($A774&amp;$B774,'Cleaned Responses'!$1:$82,MATCH(V$1,'Cleaned Responses'!$1:$1,0),FALSE)</f>
        <v>#N/A</v>
      </c>
      <c r="W774" s="6" t="e">
        <f>VLOOKUP($A774&amp;$B774,'Cleaned Responses'!$1:$82,MATCH(W$1,'Cleaned Responses'!$1:$1,0),FALSE)</f>
        <v>#N/A</v>
      </c>
      <c r="X774" s="9" t="e">
        <f t="shared" si="137"/>
        <v>#N/A</v>
      </c>
      <c r="Y774" s="9" t="e">
        <f t="shared" si="138"/>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139"/>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140"/>
        <v>#N/A</v>
      </c>
      <c r="BI774" t="e">
        <f t="shared" si="141"/>
        <v>#N/A</v>
      </c>
      <c r="BJ774" t="e">
        <f t="shared" si="142"/>
        <v>#N/A</v>
      </c>
    </row>
    <row r="775" spans="1:62"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132"/>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133"/>
        <v>#N/A</v>
      </c>
      <c r="O775" s="8" t="e">
        <f t="shared" si="134"/>
        <v>#N/A</v>
      </c>
      <c r="P775" s="8" t="e">
        <f t="shared" si="135"/>
        <v>#N/A</v>
      </c>
      <c r="Q775" s="6"/>
      <c r="R775" s="6"/>
      <c r="S775" s="6"/>
      <c r="T775" s="6"/>
      <c r="U775" s="8" t="e">
        <f t="shared" si="136"/>
        <v>#N/A</v>
      </c>
      <c r="V775" s="6" t="e">
        <f>VLOOKUP($A775&amp;$B775,'Cleaned Responses'!$1:$82,MATCH(V$1,'Cleaned Responses'!$1:$1,0),FALSE)</f>
        <v>#N/A</v>
      </c>
      <c r="W775" s="6" t="e">
        <f>VLOOKUP($A775&amp;$B775,'Cleaned Responses'!$1:$82,MATCH(W$1,'Cleaned Responses'!$1:$1,0),FALSE)</f>
        <v>#N/A</v>
      </c>
      <c r="X775" s="9" t="e">
        <f t="shared" si="137"/>
        <v>#N/A</v>
      </c>
      <c r="Y775" s="9" t="e">
        <f t="shared" si="138"/>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139"/>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140"/>
        <v>#N/A</v>
      </c>
      <c r="BI775" t="e">
        <f t="shared" si="141"/>
        <v>#N/A</v>
      </c>
      <c r="BJ775" t="e">
        <f t="shared" si="142"/>
        <v>#N/A</v>
      </c>
    </row>
    <row r="776" spans="1:62"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132"/>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133"/>
        <v>#N/A</v>
      </c>
      <c r="O776" s="8" t="e">
        <f t="shared" si="134"/>
        <v>#N/A</v>
      </c>
      <c r="P776" s="8" t="e">
        <f t="shared" si="135"/>
        <v>#N/A</v>
      </c>
      <c r="Q776" s="6"/>
      <c r="R776" s="6"/>
      <c r="S776" s="6"/>
      <c r="T776" s="6"/>
      <c r="U776" s="8" t="e">
        <f t="shared" si="136"/>
        <v>#N/A</v>
      </c>
      <c r="V776" s="6" t="e">
        <f>VLOOKUP($A776&amp;$B776,'Cleaned Responses'!$1:$82,MATCH(V$1,'Cleaned Responses'!$1:$1,0),FALSE)</f>
        <v>#N/A</v>
      </c>
      <c r="W776" s="6" t="e">
        <f>VLOOKUP($A776&amp;$B776,'Cleaned Responses'!$1:$82,MATCH(W$1,'Cleaned Responses'!$1:$1,0),FALSE)</f>
        <v>#N/A</v>
      </c>
      <c r="X776" s="9" t="e">
        <f t="shared" si="137"/>
        <v>#N/A</v>
      </c>
      <c r="Y776" s="9" t="e">
        <f t="shared" si="138"/>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139"/>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140"/>
        <v>#N/A</v>
      </c>
      <c r="BI776" t="e">
        <f t="shared" si="141"/>
        <v>#N/A</v>
      </c>
      <c r="BJ776" t="e">
        <f t="shared" si="142"/>
        <v>#N/A</v>
      </c>
    </row>
    <row r="777" spans="1:62"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132"/>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133"/>
        <v>#N/A</v>
      </c>
      <c r="O777" s="8" t="e">
        <f t="shared" si="134"/>
        <v>#N/A</v>
      </c>
      <c r="P777" s="8" t="e">
        <f t="shared" si="135"/>
        <v>#N/A</v>
      </c>
      <c r="Q777" s="6"/>
      <c r="R777" s="6"/>
      <c r="S777" s="6"/>
      <c r="T777" s="6"/>
      <c r="U777" s="8" t="e">
        <f t="shared" si="136"/>
        <v>#N/A</v>
      </c>
      <c r="V777" s="6" t="e">
        <f>VLOOKUP($A777&amp;$B777,'Cleaned Responses'!$1:$82,MATCH(V$1,'Cleaned Responses'!$1:$1,0),FALSE)</f>
        <v>#N/A</v>
      </c>
      <c r="W777" s="6" t="e">
        <f>VLOOKUP($A777&amp;$B777,'Cleaned Responses'!$1:$82,MATCH(W$1,'Cleaned Responses'!$1:$1,0),FALSE)</f>
        <v>#N/A</v>
      </c>
      <c r="X777" s="9" t="e">
        <f t="shared" si="137"/>
        <v>#N/A</v>
      </c>
      <c r="Y777" s="9" t="e">
        <f t="shared" si="138"/>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139"/>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140"/>
        <v>#N/A</v>
      </c>
      <c r="BI777" t="e">
        <f t="shared" si="141"/>
        <v>#N/A</v>
      </c>
      <c r="BJ777" t="e">
        <f t="shared" si="142"/>
        <v>#N/A</v>
      </c>
    </row>
    <row r="778" spans="1:62"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132"/>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133"/>
        <v>#N/A</v>
      </c>
      <c r="O778" s="8" t="e">
        <f t="shared" si="134"/>
        <v>#N/A</v>
      </c>
      <c r="P778" s="8" t="e">
        <f t="shared" si="135"/>
        <v>#N/A</v>
      </c>
      <c r="Q778" s="6"/>
      <c r="R778" s="6"/>
      <c r="S778" s="6"/>
      <c r="T778" s="6"/>
      <c r="U778" s="8" t="e">
        <f t="shared" si="136"/>
        <v>#N/A</v>
      </c>
      <c r="V778" s="6" t="e">
        <f>VLOOKUP($A778&amp;$B778,'Cleaned Responses'!$1:$82,MATCH(V$1,'Cleaned Responses'!$1:$1,0),FALSE)</f>
        <v>#N/A</v>
      </c>
      <c r="W778" s="6" t="e">
        <f>VLOOKUP($A778&amp;$B778,'Cleaned Responses'!$1:$82,MATCH(W$1,'Cleaned Responses'!$1:$1,0),FALSE)</f>
        <v>#N/A</v>
      </c>
      <c r="X778" s="9" t="e">
        <f t="shared" si="137"/>
        <v>#N/A</v>
      </c>
      <c r="Y778" s="9" t="e">
        <f t="shared" si="138"/>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139"/>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140"/>
        <v>#N/A</v>
      </c>
      <c r="BI778" t="e">
        <f t="shared" si="141"/>
        <v>#N/A</v>
      </c>
      <c r="BJ778" t="e">
        <f t="shared" si="142"/>
        <v>#N/A</v>
      </c>
    </row>
    <row r="779" spans="1:62"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132"/>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133"/>
        <v>#N/A</v>
      </c>
      <c r="O779" s="8" t="e">
        <f t="shared" si="134"/>
        <v>#N/A</v>
      </c>
      <c r="P779" s="8" t="e">
        <f t="shared" si="135"/>
        <v>#N/A</v>
      </c>
      <c r="Q779" s="6"/>
      <c r="R779" s="6"/>
      <c r="S779" s="6"/>
      <c r="T779" s="6"/>
      <c r="U779" s="8" t="e">
        <f t="shared" si="136"/>
        <v>#N/A</v>
      </c>
      <c r="V779" s="6" t="e">
        <f>VLOOKUP($A779&amp;$B779,'Cleaned Responses'!$1:$82,MATCH(V$1,'Cleaned Responses'!$1:$1,0),FALSE)</f>
        <v>#N/A</v>
      </c>
      <c r="W779" s="6" t="e">
        <f>VLOOKUP($A779&amp;$B779,'Cleaned Responses'!$1:$82,MATCH(W$1,'Cleaned Responses'!$1:$1,0),FALSE)</f>
        <v>#N/A</v>
      </c>
      <c r="X779" s="9" t="e">
        <f t="shared" si="137"/>
        <v>#N/A</v>
      </c>
      <c r="Y779" s="9" t="e">
        <f t="shared" si="138"/>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139"/>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140"/>
        <v>#N/A</v>
      </c>
      <c r="BI779" t="e">
        <f t="shared" si="141"/>
        <v>#N/A</v>
      </c>
      <c r="BJ779" t="e">
        <f t="shared" si="142"/>
        <v>#N/A</v>
      </c>
    </row>
    <row r="780" spans="1:62"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132"/>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133"/>
        <v>#N/A</v>
      </c>
      <c r="O780" s="8" t="e">
        <f t="shared" si="134"/>
        <v>#N/A</v>
      </c>
      <c r="P780" s="8" t="e">
        <f t="shared" si="135"/>
        <v>#N/A</v>
      </c>
      <c r="Q780" s="6"/>
      <c r="R780" s="6"/>
      <c r="S780" s="6"/>
      <c r="T780" s="6"/>
      <c r="U780" s="8" t="e">
        <f t="shared" si="136"/>
        <v>#N/A</v>
      </c>
      <c r="V780" s="6" t="e">
        <f>VLOOKUP($A780&amp;$B780,'Cleaned Responses'!$1:$82,MATCH(V$1,'Cleaned Responses'!$1:$1,0),FALSE)</f>
        <v>#N/A</v>
      </c>
      <c r="W780" s="6" t="e">
        <f>VLOOKUP($A780&amp;$B780,'Cleaned Responses'!$1:$82,MATCH(W$1,'Cleaned Responses'!$1:$1,0),FALSE)</f>
        <v>#N/A</v>
      </c>
      <c r="X780" s="9" t="e">
        <f t="shared" si="137"/>
        <v>#N/A</v>
      </c>
      <c r="Y780" s="9" t="e">
        <f t="shared" si="138"/>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139"/>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140"/>
        <v>#N/A</v>
      </c>
      <c r="BI780" t="e">
        <f t="shared" si="141"/>
        <v>#N/A</v>
      </c>
      <c r="BJ780" t="e">
        <f t="shared" si="142"/>
        <v>#N/A</v>
      </c>
    </row>
    <row r="781" spans="1:62"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132"/>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133"/>
        <v>#N/A</v>
      </c>
      <c r="O781" s="8" t="e">
        <f t="shared" si="134"/>
        <v>#N/A</v>
      </c>
      <c r="P781" s="8" t="e">
        <f t="shared" si="135"/>
        <v>#N/A</v>
      </c>
      <c r="Q781" s="6"/>
      <c r="R781" s="6"/>
      <c r="S781" s="6"/>
      <c r="T781" s="6"/>
      <c r="U781" s="8" t="e">
        <f t="shared" si="136"/>
        <v>#N/A</v>
      </c>
      <c r="V781" s="6" t="e">
        <f>VLOOKUP($A781&amp;$B781,'Cleaned Responses'!$1:$82,MATCH(V$1,'Cleaned Responses'!$1:$1,0),FALSE)</f>
        <v>#N/A</v>
      </c>
      <c r="W781" s="6" t="e">
        <f>VLOOKUP($A781&amp;$B781,'Cleaned Responses'!$1:$82,MATCH(W$1,'Cleaned Responses'!$1:$1,0),FALSE)</f>
        <v>#N/A</v>
      </c>
      <c r="X781" s="9" t="e">
        <f t="shared" si="137"/>
        <v>#N/A</v>
      </c>
      <c r="Y781" s="9" t="e">
        <f t="shared" si="138"/>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139"/>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140"/>
        <v>#N/A</v>
      </c>
      <c r="BI781" t="e">
        <f t="shared" si="141"/>
        <v>#N/A</v>
      </c>
      <c r="BJ781" t="e">
        <f t="shared" si="142"/>
        <v>#N/A</v>
      </c>
    </row>
    <row r="782" spans="1:62"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132"/>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133"/>
        <v>#N/A</v>
      </c>
      <c r="O782" s="8" t="e">
        <f t="shared" si="134"/>
        <v>#N/A</v>
      </c>
      <c r="P782" s="8" t="e">
        <f t="shared" si="135"/>
        <v>#N/A</v>
      </c>
      <c r="Q782" s="6"/>
      <c r="R782" s="6"/>
      <c r="S782" s="6"/>
      <c r="T782" s="6"/>
      <c r="U782" s="8" t="e">
        <f t="shared" si="136"/>
        <v>#N/A</v>
      </c>
      <c r="V782" s="6" t="e">
        <f>VLOOKUP($A782&amp;$B782,'Cleaned Responses'!$1:$82,MATCH(V$1,'Cleaned Responses'!$1:$1,0),FALSE)</f>
        <v>#N/A</v>
      </c>
      <c r="W782" s="6" t="e">
        <f>VLOOKUP($A782&amp;$B782,'Cleaned Responses'!$1:$82,MATCH(W$1,'Cleaned Responses'!$1:$1,0),FALSE)</f>
        <v>#N/A</v>
      </c>
      <c r="X782" s="9" t="e">
        <f t="shared" si="137"/>
        <v>#N/A</v>
      </c>
      <c r="Y782" s="9" t="e">
        <f t="shared" si="138"/>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139"/>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140"/>
        <v>#N/A</v>
      </c>
      <c r="BI782" t="e">
        <f t="shared" si="141"/>
        <v>#N/A</v>
      </c>
      <c r="BJ782" t="e">
        <f t="shared" si="142"/>
        <v>#N/A</v>
      </c>
    </row>
    <row r="783" spans="1:62"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132"/>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133"/>
        <v>#N/A</v>
      </c>
      <c r="O783" s="8" t="e">
        <f t="shared" si="134"/>
        <v>#N/A</v>
      </c>
      <c r="P783" s="8" t="e">
        <f t="shared" si="135"/>
        <v>#N/A</v>
      </c>
      <c r="Q783" s="6"/>
      <c r="R783" s="6"/>
      <c r="S783" s="6"/>
      <c r="T783" s="6"/>
      <c r="U783" s="8" t="e">
        <f t="shared" si="136"/>
        <v>#N/A</v>
      </c>
      <c r="V783" s="6" t="e">
        <f>VLOOKUP($A783&amp;$B783,'Cleaned Responses'!$1:$82,MATCH(V$1,'Cleaned Responses'!$1:$1,0),FALSE)</f>
        <v>#N/A</v>
      </c>
      <c r="W783" s="6" t="e">
        <f>VLOOKUP($A783&amp;$B783,'Cleaned Responses'!$1:$82,MATCH(W$1,'Cleaned Responses'!$1:$1,0),FALSE)</f>
        <v>#N/A</v>
      </c>
      <c r="X783" s="9" t="e">
        <f t="shared" si="137"/>
        <v>#N/A</v>
      </c>
      <c r="Y783" s="9" t="e">
        <f t="shared" si="138"/>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139"/>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140"/>
        <v>#N/A</v>
      </c>
      <c r="BI783" t="e">
        <f t="shared" si="141"/>
        <v>#N/A</v>
      </c>
      <c r="BJ783" t="e">
        <f t="shared" si="142"/>
        <v>#N/A</v>
      </c>
    </row>
    <row r="784" spans="1:62"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132"/>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133"/>
        <v>#N/A</v>
      </c>
      <c r="O784" s="8" t="e">
        <f t="shared" si="134"/>
        <v>#N/A</v>
      </c>
      <c r="P784" s="8" t="e">
        <f t="shared" si="135"/>
        <v>#N/A</v>
      </c>
      <c r="Q784" s="6"/>
      <c r="R784" s="6"/>
      <c r="S784" s="6"/>
      <c r="T784" s="6"/>
      <c r="U784" s="8" t="e">
        <f t="shared" si="136"/>
        <v>#N/A</v>
      </c>
      <c r="V784" s="6" t="e">
        <f>VLOOKUP($A784&amp;$B784,'Cleaned Responses'!$1:$82,MATCH(V$1,'Cleaned Responses'!$1:$1,0),FALSE)</f>
        <v>#N/A</v>
      </c>
      <c r="W784" s="6" t="e">
        <f>VLOOKUP($A784&amp;$B784,'Cleaned Responses'!$1:$82,MATCH(W$1,'Cleaned Responses'!$1:$1,0),FALSE)</f>
        <v>#N/A</v>
      </c>
      <c r="X784" s="9" t="e">
        <f t="shared" si="137"/>
        <v>#N/A</v>
      </c>
      <c r="Y784" s="9" t="e">
        <f t="shared" si="138"/>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139"/>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140"/>
        <v>#N/A</v>
      </c>
      <c r="BI784" t="e">
        <f t="shared" si="141"/>
        <v>#N/A</v>
      </c>
      <c r="BJ784" t="e">
        <f t="shared" si="142"/>
        <v>#N/A</v>
      </c>
    </row>
    <row r="785" spans="1:62"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132"/>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133"/>
        <v>#N/A</v>
      </c>
      <c r="O785" s="8" t="e">
        <f t="shared" si="134"/>
        <v>#N/A</v>
      </c>
      <c r="P785" s="8" t="e">
        <f t="shared" si="135"/>
        <v>#N/A</v>
      </c>
      <c r="Q785" s="6"/>
      <c r="R785" s="6"/>
      <c r="S785" s="6"/>
      <c r="T785" s="6"/>
      <c r="U785" s="8" t="e">
        <f t="shared" si="136"/>
        <v>#N/A</v>
      </c>
      <c r="V785" s="6" t="e">
        <f>VLOOKUP($A785&amp;$B785,'Cleaned Responses'!$1:$82,MATCH(V$1,'Cleaned Responses'!$1:$1,0),FALSE)</f>
        <v>#N/A</v>
      </c>
      <c r="W785" s="6" t="e">
        <f>VLOOKUP($A785&amp;$B785,'Cleaned Responses'!$1:$82,MATCH(W$1,'Cleaned Responses'!$1:$1,0),FALSE)</f>
        <v>#N/A</v>
      </c>
      <c r="X785" s="9" t="e">
        <f t="shared" si="137"/>
        <v>#N/A</v>
      </c>
      <c r="Y785" s="9" t="e">
        <f t="shared" si="138"/>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139"/>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140"/>
        <v>#N/A</v>
      </c>
      <c r="BI785" t="e">
        <f t="shared" si="141"/>
        <v>#N/A</v>
      </c>
      <c r="BJ785" t="e">
        <f t="shared" si="142"/>
        <v>#N/A</v>
      </c>
    </row>
    <row r="786" spans="1:62"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132"/>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133"/>
        <v>#N/A</v>
      </c>
      <c r="O786" s="8" t="e">
        <f t="shared" si="134"/>
        <v>#N/A</v>
      </c>
      <c r="P786" s="8" t="e">
        <f t="shared" si="135"/>
        <v>#N/A</v>
      </c>
      <c r="Q786" s="6"/>
      <c r="R786" s="6"/>
      <c r="S786" s="6"/>
      <c r="T786" s="6"/>
      <c r="U786" s="8" t="e">
        <f t="shared" si="136"/>
        <v>#N/A</v>
      </c>
      <c r="V786" s="6" t="e">
        <f>VLOOKUP($A786&amp;$B786,'Cleaned Responses'!$1:$82,MATCH(V$1,'Cleaned Responses'!$1:$1,0),FALSE)</f>
        <v>#N/A</v>
      </c>
      <c r="W786" s="6" t="e">
        <f>VLOOKUP($A786&amp;$B786,'Cleaned Responses'!$1:$82,MATCH(W$1,'Cleaned Responses'!$1:$1,0),FALSE)</f>
        <v>#N/A</v>
      </c>
      <c r="X786" s="9" t="e">
        <f t="shared" si="137"/>
        <v>#N/A</v>
      </c>
      <c r="Y786" s="9" t="e">
        <f t="shared" si="138"/>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139"/>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140"/>
        <v>#N/A</v>
      </c>
      <c r="BI786" t="e">
        <f t="shared" si="141"/>
        <v>#N/A</v>
      </c>
      <c r="BJ786" t="e">
        <f t="shared" si="142"/>
        <v>#N/A</v>
      </c>
    </row>
    <row r="787" spans="1:62"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143">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144">V787/AE787</f>
        <v>#N/A</v>
      </c>
      <c r="O787" s="8" t="e">
        <f t="shared" ref="O787:O850" si="145">W787/AE787</f>
        <v>#N/A</v>
      </c>
      <c r="P787" s="8" t="e">
        <f t="shared" ref="P787:P850" si="146">Z787/AE787</f>
        <v>#N/A</v>
      </c>
      <c r="Q787" s="6"/>
      <c r="R787" s="6"/>
      <c r="S787" s="6"/>
      <c r="T787" s="6"/>
      <c r="U787" s="8" t="e">
        <f t="shared" ref="U787:U850" si="147">SUM(N787:T787)</f>
        <v>#N/A</v>
      </c>
      <c r="V787" s="6" t="e">
        <f>VLOOKUP($A787&amp;$B787,'Cleaned Responses'!$1:$82,MATCH(V$1,'Cleaned Responses'!$1:$1,0),FALSE)</f>
        <v>#N/A</v>
      </c>
      <c r="W787" s="6" t="e">
        <f>VLOOKUP($A787&amp;$B787,'Cleaned Responses'!$1:$82,MATCH(W$1,'Cleaned Responses'!$1:$1,0),FALSE)</f>
        <v>#N/A</v>
      </c>
      <c r="X787" s="9" t="e">
        <f t="shared" ref="X787:X850" si="148">W787-Y787</f>
        <v>#N/A</v>
      </c>
      <c r="Y787" s="9" t="e">
        <f t="shared" ref="Y787:Y850" si="149">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150">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140"/>
        <v>#N/A</v>
      </c>
      <c r="BI787" t="e">
        <f t="shared" si="141"/>
        <v>#N/A</v>
      </c>
      <c r="BJ787" t="e">
        <f t="shared" si="142"/>
        <v>#N/A</v>
      </c>
    </row>
    <row r="788" spans="1:62"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143"/>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144"/>
        <v>#N/A</v>
      </c>
      <c r="O788" s="8" t="e">
        <f t="shared" si="145"/>
        <v>#N/A</v>
      </c>
      <c r="P788" s="8" t="e">
        <f t="shared" si="146"/>
        <v>#N/A</v>
      </c>
      <c r="Q788" s="6"/>
      <c r="R788" s="6"/>
      <c r="S788" s="6"/>
      <c r="T788" s="6"/>
      <c r="U788" s="8" t="e">
        <f t="shared" si="147"/>
        <v>#N/A</v>
      </c>
      <c r="V788" s="6" t="e">
        <f>VLOOKUP($A788&amp;$B788,'Cleaned Responses'!$1:$82,MATCH(V$1,'Cleaned Responses'!$1:$1,0),FALSE)</f>
        <v>#N/A</v>
      </c>
      <c r="W788" s="6" t="e">
        <f>VLOOKUP($A788&amp;$B788,'Cleaned Responses'!$1:$82,MATCH(W$1,'Cleaned Responses'!$1:$1,0),FALSE)</f>
        <v>#N/A</v>
      </c>
      <c r="X788" s="9" t="e">
        <f t="shared" si="148"/>
        <v>#N/A</v>
      </c>
      <c r="Y788" s="9" t="e">
        <f t="shared" si="149"/>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150"/>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140"/>
        <v>#N/A</v>
      </c>
      <c r="BI788" t="e">
        <f t="shared" si="141"/>
        <v>#N/A</v>
      </c>
      <c r="BJ788" t="e">
        <f t="shared" si="142"/>
        <v>#N/A</v>
      </c>
    </row>
    <row r="789" spans="1:62"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143"/>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144"/>
        <v>#N/A</v>
      </c>
      <c r="O789" s="8" t="e">
        <f t="shared" si="145"/>
        <v>#N/A</v>
      </c>
      <c r="P789" s="8" t="e">
        <f t="shared" si="146"/>
        <v>#N/A</v>
      </c>
      <c r="Q789" s="6"/>
      <c r="R789" s="6"/>
      <c r="S789" s="6"/>
      <c r="T789" s="6"/>
      <c r="U789" s="8" t="e">
        <f t="shared" si="147"/>
        <v>#N/A</v>
      </c>
      <c r="V789" s="6" t="e">
        <f>VLOOKUP($A789&amp;$B789,'Cleaned Responses'!$1:$82,MATCH(V$1,'Cleaned Responses'!$1:$1,0),FALSE)</f>
        <v>#N/A</v>
      </c>
      <c r="W789" s="6" t="e">
        <f>VLOOKUP($A789&amp;$B789,'Cleaned Responses'!$1:$82,MATCH(W$1,'Cleaned Responses'!$1:$1,0),FALSE)</f>
        <v>#N/A</v>
      </c>
      <c r="X789" s="9" t="e">
        <f t="shared" si="148"/>
        <v>#N/A</v>
      </c>
      <c r="Y789" s="9" t="e">
        <f t="shared" si="149"/>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150"/>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140"/>
        <v>#N/A</v>
      </c>
      <c r="BI789" t="e">
        <f t="shared" si="141"/>
        <v>#N/A</v>
      </c>
      <c r="BJ789" t="e">
        <f t="shared" si="142"/>
        <v>#N/A</v>
      </c>
    </row>
    <row r="790" spans="1:62"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143"/>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144"/>
        <v>#N/A</v>
      </c>
      <c r="O790" s="8" t="e">
        <f t="shared" si="145"/>
        <v>#N/A</v>
      </c>
      <c r="P790" s="8" t="e">
        <f t="shared" si="146"/>
        <v>#N/A</v>
      </c>
      <c r="Q790" s="6"/>
      <c r="R790" s="6"/>
      <c r="S790" s="6"/>
      <c r="T790" s="6"/>
      <c r="U790" s="8" t="e">
        <f t="shared" si="147"/>
        <v>#N/A</v>
      </c>
      <c r="V790" s="6" t="e">
        <f>VLOOKUP($A790&amp;$B790,'Cleaned Responses'!$1:$82,MATCH(V$1,'Cleaned Responses'!$1:$1,0),FALSE)</f>
        <v>#N/A</v>
      </c>
      <c r="W790" s="6" t="e">
        <f>VLOOKUP($A790&amp;$B790,'Cleaned Responses'!$1:$82,MATCH(W$1,'Cleaned Responses'!$1:$1,0),FALSE)</f>
        <v>#N/A</v>
      </c>
      <c r="X790" s="9" t="e">
        <f t="shared" si="148"/>
        <v>#N/A</v>
      </c>
      <c r="Y790" s="9" t="e">
        <f t="shared" si="149"/>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150"/>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140"/>
        <v>#N/A</v>
      </c>
      <c r="BI790" t="e">
        <f t="shared" si="141"/>
        <v>#N/A</v>
      </c>
      <c r="BJ790" t="e">
        <f t="shared" si="142"/>
        <v>#N/A</v>
      </c>
    </row>
    <row r="791" spans="1:62"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143"/>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144"/>
        <v>#N/A</v>
      </c>
      <c r="O791" s="8" t="e">
        <f t="shared" si="145"/>
        <v>#N/A</v>
      </c>
      <c r="P791" s="8" t="e">
        <f t="shared" si="146"/>
        <v>#N/A</v>
      </c>
      <c r="Q791" s="6"/>
      <c r="R791" s="6"/>
      <c r="S791" s="6"/>
      <c r="T791" s="6"/>
      <c r="U791" s="8" t="e">
        <f t="shared" si="147"/>
        <v>#N/A</v>
      </c>
      <c r="V791" s="6" t="e">
        <f>VLOOKUP($A791&amp;$B791,'Cleaned Responses'!$1:$82,MATCH(V$1,'Cleaned Responses'!$1:$1,0),FALSE)</f>
        <v>#N/A</v>
      </c>
      <c r="W791" s="6" t="e">
        <f>VLOOKUP($A791&amp;$B791,'Cleaned Responses'!$1:$82,MATCH(W$1,'Cleaned Responses'!$1:$1,0),FALSE)</f>
        <v>#N/A</v>
      </c>
      <c r="X791" s="9" t="e">
        <f t="shared" si="148"/>
        <v>#N/A</v>
      </c>
      <c r="Y791" s="9" t="e">
        <f t="shared" si="149"/>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150"/>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140"/>
        <v>#N/A</v>
      </c>
      <c r="BI791" t="e">
        <f t="shared" si="141"/>
        <v>#N/A</v>
      </c>
      <c r="BJ791" t="e">
        <f t="shared" si="142"/>
        <v>#N/A</v>
      </c>
    </row>
    <row r="792" spans="1:62"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143"/>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144"/>
        <v>#N/A</v>
      </c>
      <c r="O792" s="8" t="e">
        <f t="shared" si="145"/>
        <v>#N/A</v>
      </c>
      <c r="P792" s="8" t="e">
        <f t="shared" si="146"/>
        <v>#N/A</v>
      </c>
      <c r="Q792" s="6"/>
      <c r="R792" s="6"/>
      <c r="S792" s="6"/>
      <c r="T792" s="6"/>
      <c r="U792" s="8" t="e">
        <f t="shared" si="147"/>
        <v>#N/A</v>
      </c>
      <c r="V792" s="6" t="e">
        <f>VLOOKUP($A792&amp;$B792,'Cleaned Responses'!$1:$82,MATCH(V$1,'Cleaned Responses'!$1:$1,0),FALSE)</f>
        <v>#N/A</v>
      </c>
      <c r="W792" s="6" t="e">
        <f>VLOOKUP($A792&amp;$B792,'Cleaned Responses'!$1:$82,MATCH(W$1,'Cleaned Responses'!$1:$1,0),FALSE)</f>
        <v>#N/A</v>
      </c>
      <c r="X792" s="9" t="e">
        <f t="shared" si="148"/>
        <v>#N/A</v>
      </c>
      <c r="Y792" s="9" t="e">
        <f t="shared" si="149"/>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150"/>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140"/>
        <v>#N/A</v>
      </c>
      <c r="BI792" t="e">
        <f t="shared" si="141"/>
        <v>#N/A</v>
      </c>
      <c r="BJ792" t="e">
        <f t="shared" si="142"/>
        <v>#N/A</v>
      </c>
    </row>
    <row r="793" spans="1:62"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143"/>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144"/>
        <v>#N/A</v>
      </c>
      <c r="O793" s="8" t="e">
        <f t="shared" si="145"/>
        <v>#N/A</v>
      </c>
      <c r="P793" s="8" t="e">
        <f t="shared" si="146"/>
        <v>#N/A</v>
      </c>
      <c r="Q793" s="6"/>
      <c r="R793" s="6"/>
      <c r="S793" s="6"/>
      <c r="T793" s="6"/>
      <c r="U793" s="8" t="e">
        <f t="shared" si="147"/>
        <v>#N/A</v>
      </c>
      <c r="V793" s="6" t="e">
        <f>VLOOKUP($A793&amp;$B793,'Cleaned Responses'!$1:$82,MATCH(V$1,'Cleaned Responses'!$1:$1,0),FALSE)</f>
        <v>#N/A</v>
      </c>
      <c r="W793" s="6" t="e">
        <f>VLOOKUP($A793&amp;$B793,'Cleaned Responses'!$1:$82,MATCH(W$1,'Cleaned Responses'!$1:$1,0),FALSE)</f>
        <v>#N/A</v>
      </c>
      <c r="X793" s="9" t="e">
        <f t="shared" si="148"/>
        <v>#N/A</v>
      </c>
      <c r="Y793" s="9" t="e">
        <f t="shared" si="149"/>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150"/>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140"/>
        <v>#N/A</v>
      </c>
      <c r="BI793" t="e">
        <f t="shared" si="141"/>
        <v>#N/A</v>
      </c>
      <c r="BJ793" t="e">
        <f t="shared" si="142"/>
        <v>#N/A</v>
      </c>
    </row>
    <row r="794" spans="1:62"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143"/>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144"/>
        <v>#N/A</v>
      </c>
      <c r="O794" s="8" t="e">
        <f t="shared" si="145"/>
        <v>#N/A</v>
      </c>
      <c r="P794" s="8" t="e">
        <f t="shared" si="146"/>
        <v>#N/A</v>
      </c>
      <c r="Q794" s="6"/>
      <c r="R794" s="6"/>
      <c r="S794" s="6"/>
      <c r="T794" s="6"/>
      <c r="U794" s="8" t="e">
        <f t="shared" si="147"/>
        <v>#N/A</v>
      </c>
      <c r="V794" s="6" t="e">
        <f>VLOOKUP($A794&amp;$B794,'Cleaned Responses'!$1:$82,MATCH(V$1,'Cleaned Responses'!$1:$1,0),FALSE)</f>
        <v>#N/A</v>
      </c>
      <c r="W794" s="6" t="e">
        <f>VLOOKUP($A794&amp;$B794,'Cleaned Responses'!$1:$82,MATCH(W$1,'Cleaned Responses'!$1:$1,0),FALSE)</f>
        <v>#N/A</v>
      </c>
      <c r="X794" s="9" t="e">
        <f t="shared" si="148"/>
        <v>#N/A</v>
      </c>
      <c r="Y794" s="9" t="e">
        <f t="shared" si="149"/>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150"/>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140"/>
        <v>#N/A</v>
      </c>
      <c r="BI794" t="e">
        <f t="shared" si="141"/>
        <v>#N/A</v>
      </c>
      <c r="BJ794" t="e">
        <f t="shared" si="142"/>
        <v>#N/A</v>
      </c>
    </row>
    <row r="795" spans="1:62"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143"/>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144"/>
        <v>#N/A</v>
      </c>
      <c r="O795" s="8" t="e">
        <f t="shared" si="145"/>
        <v>#N/A</v>
      </c>
      <c r="P795" s="8" t="e">
        <f t="shared" si="146"/>
        <v>#N/A</v>
      </c>
      <c r="Q795" s="6"/>
      <c r="R795" s="6"/>
      <c r="S795" s="6"/>
      <c r="T795" s="6"/>
      <c r="U795" s="8" t="e">
        <f t="shared" si="147"/>
        <v>#N/A</v>
      </c>
      <c r="V795" s="6" t="e">
        <f>VLOOKUP($A795&amp;$B795,'Cleaned Responses'!$1:$82,MATCH(V$1,'Cleaned Responses'!$1:$1,0),FALSE)</f>
        <v>#N/A</v>
      </c>
      <c r="W795" s="6" t="e">
        <f>VLOOKUP($A795&amp;$B795,'Cleaned Responses'!$1:$82,MATCH(W$1,'Cleaned Responses'!$1:$1,0),FALSE)</f>
        <v>#N/A</v>
      </c>
      <c r="X795" s="9" t="e">
        <f t="shared" si="148"/>
        <v>#N/A</v>
      </c>
      <c r="Y795" s="9" t="e">
        <f t="shared" si="149"/>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150"/>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140"/>
        <v>#N/A</v>
      </c>
      <c r="BI795" t="e">
        <f t="shared" si="141"/>
        <v>#N/A</v>
      </c>
      <c r="BJ795" t="e">
        <f t="shared" si="142"/>
        <v>#N/A</v>
      </c>
    </row>
    <row r="796" spans="1:62"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143"/>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144"/>
        <v>#N/A</v>
      </c>
      <c r="O796" s="8" t="e">
        <f t="shared" si="145"/>
        <v>#N/A</v>
      </c>
      <c r="P796" s="8" t="e">
        <f t="shared" si="146"/>
        <v>#N/A</v>
      </c>
      <c r="Q796" s="6"/>
      <c r="R796" s="6"/>
      <c r="S796" s="6"/>
      <c r="T796" s="6"/>
      <c r="U796" s="8" t="e">
        <f t="shared" si="147"/>
        <v>#N/A</v>
      </c>
      <c r="V796" s="6" t="e">
        <f>VLOOKUP($A796&amp;$B796,'Cleaned Responses'!$1:$82,MATCH(V$1,'Cleaned Responses'!$1:$1,0),FALSE)</f>
        <v>#N/A</v>
      </c>
      <c r="W796" s="6" t="e">
        <f>VLOOKUP($A796&amp;$B796,'Cleaned Responses'!$1:$82,MATCH(W$1,'Cleaned Responses'!$1:$1,0),FALSE)</f>
        <v>#N/A</v>
      </c>
      <c r="X796" s="9" t="e">
        <f t="shared" si="148"/>
        <v>#N/A</v>
      </c>
      <c r="Y796" s="9" t="e">
        <f t="shared" si="149"/>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150"/>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140"/>
        <v>#N/A</v>
      </c>
      <c r="BI796" t="e">
        <f t="shared" si="141"/>
        <v>#N/A</v>
      </c>
      <c r="BJ796" t="e">
        <f t="shared" si="142"/>
        <v>#N/A</v>
      </c>
    </row>
    <row r="797" spans="1:62"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143"/>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144"/>
        <v>#N/A</v>
      </c>
      <c r="O797" s="8" t="e">
        <f t="shared" si="145"/>
        <v>#N/A</v>
      </c>
      <c r="P797" s="8" t="e">
        <f t="shared" si="146"/>
        <v>#N/A</v>
      </c>
      <c r="Q797" s="6"/>
      <c r="R797" s="6"/>
      <c r="S797" s="6"/>
      <c r="T797" s="6"/>
      <c r="U797" s="8" t="e">
        <f t="shared" si="147"/>
        <v>#N/A</v>
      </c>
      <c r="V797" s="6" t="e">
        <f>VLOOKUP($A797&amp;$B797,'Cleaned Responses'!$1:$82,MATCH(V$1,'Cleaned Responses'!$1:$1,0),FALSE)</f>
        <v>#N/A</v>
      </c>
      <c r="W797" s="6" t="e">
        <f>VLOOKUP($A797&amp;$B797,'Cleaned Responses'!$1:$82,MATCH(W$1,'Cleaned Responses'!$1:$1,0),FALSE)</f>
        <v>#N/A</v>
      </c>
      <c r="X797" s="9" t="e">
        <f t="shared" si="148"/>
        <v>#N/A</v>
      </c>
      <c r="Y797" s="9" t="e">
        <f t="shared" si="149"/>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150"/>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140"/>
        <v>#N/A</v>
      </c>
      <c r="BI797" t="e">
        <f t="shared" si="141"/>
        <v>#N/A</v>
      </c>
      <c r="BJ797" t="e">
        <f t="shared" si="142"/>
        <v>#N/A</v>
      </c>
    </row>
    <row r="798" spans="1:62"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143"/>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144"/>
        <v>#N/A</v>
      </c>
      <c r="O798" s="8" t="e">
        <f t="shared" si="145"/>
        <v>#N/A</v>
      </c>
      <c r="P798" s="8" t="e">
        <f t="shared" si="146"/>
        <v>#N/A</v>
      </c>
      <c r="Q798" s="6"/>
      <c r="R798" s="6"/>
      <c r="S798" s="6"/>
      <c r="T798" s="6"/>
      <c r="U798" s="8" t="e">
        <f t="shared" si="147"/>
        <v>#N/A</v>
      </c>
      <c r="V798" s="6" t="e">
        <f>VLOOKUP($A798&amp;$B798,'Cleaned Responses'!$1:$82,MATCH(V$1,'Cleaned Responses'!$1:$1,0),FALSE)</f>
        <v>#N/A</v>
      </c>
      <c r="W798" s="6" t="e">
        <f>VLOOKUP($A798&amp;$B798,'Cleaned Responses'!$1:$82,MATCH(W$1,'Cleaned Responses'!$1:$1,0),FALSE)</f>
        <v>#N/A</v>
      </c>
      <c r="X798" s="9" t="e">
        <f t="shared" si="148"/>
        <v>#N/A</v>
      </c>
      <c r="Y798" s="9" t="e">
        <f t="shared" si="149"/>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150"/>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140"/>
        <v>#N/A</v>
      </c>
      <c r="BI798" t="e">
        <f t="shared" si="141"/>
        <v>#N/A</v>
      </c>
      <c r="BJ798" t="e">
        <f t="shared" si="142"/>
        <v>#N/A</v>
      </c>
    </row>
    <row r="799" spans="1:62"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143"/>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144"/>
        <v>#N/A</v>
      </c>
      <c r="O799" s="8" t="e">
        <f t="shared" si="145"/>
        <v>#N/A</v>
      </c>
      <c r="P799" s="8" t="e">
        <f t="shared" si="146"/>
        <v>#N/A</v>
      </c>
      <c r="Q799" s="6"/>
      <c r="R799" s="6"/>
      <c r="S799" s="6"/>
      <c r="T799" s="6"/>
      <c r="U799" s="8" t="e">
        <f t="shared" si="147"/>
        <v>#N/A</v>
      </c>
      <c r="V799" s="6" t="e">
        <f>VLOOKUP($A799&amp;$B799,'Cleaned Responses'!$1:$82,MATCH(V$1,'Cleaned Responses'!$1:$1,0),FALSE)</f>
        <v>#N/A</v>
      </c>
      <c r="W799" s="6" t="e">
        <f>VLOOKUP($A799&amp;$B799,'Cleaned Responses'!$1:$82,MATCH(W$1,'Cleaned Responses'!$1:$1,0),FALSE)</f>
        <v>#N/A</v>
      </c>
      <c r="X799" s="9" t="e">
        <f t="shared" si="148"/>
        <v>#N/A</v>
      </c>
      <c r="Y799" s="9" t="e">
        <f t="shared" si="149"/>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150"/>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140"/>
        <v>#N/A</v>
      </c>
      <c r="BI799" t="e">
        <f t="shared" si="141"/>
        <v>#N/A</v>
      </c>
      <c r="BJ799" t="e">
        <f t="shared" si="142"/>
        <v>#N/A</v>
      </c>
    </row>
    <row r="800" spans="1:62"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143"/>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144"/>
        <v>#N/A</v>
      </c>
      <c r="O800" s="8" t="e">
        <f t="shared" si="145"/>
        <v>#N/A</v>
      </c>
      <c r="P800" s="8" t="e">
        <f t="shared" si="146"/>
        <v>#N/A</v>
      </c>
      <c r="Q800" s="6"/>
      <c r="R800" s="6"/>
      <c r="S800" s="6"/>
      <c r="T800" s="6"/>
      <c r="U800" s="8" t="e">
        <f t="shared" si="147"/>
        <v>#N/A</v>
      </c>
      <c r="V800" s="6" t="e">
        <f>VLOOKUP($A800&amp;$B800,'Cleaned Responses'!$1:$82,MATCH(V$1,'Cleaned Responses'!$1:$1,0),FALSE)</f>
        <v>#N/A</v>
      </c>
      <c r="W800" s="6" t="e">
        <f>VLOOKUP($A800&amp;$B800,'Cleaned Responses'!$1:$82,MATCH(W$1,'Cleaned Responses'!$1:$1,0),FALSE)</f>
        <v>#N/A</v>
      </c>
      <c r="X800" s="9" t="e">
        <f t="shared" si="148"/>
        <v>#N/A</v>
      </c>
      <c r="Y800" s="9" t="e">
        <f t="shared" si="149"/>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150"/>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140"/>
        <v>#N/A</v>
      </c>
      <c r="BI800" t="e">
        <f t="shared" si="141"/>
        <v>#N/A</v>
      </c>
      <c r="BJ800" t="e">
        <f t="shared" si="142"/>
        <v>#N/A</v>
      </c>
    </row>
    <row r="801" spans="1:62"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143"/>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144"/>
        <v>#N/A</v>
      </c>
      <c r="O801" s="8" t="e">
        <f t="shared" si="145"/>
        <v>#N/A</v>
      </c>
      <c r="P801" s="8" t="e">
        <f t="shared" si="146"/>
        <v>#N/A</v>
      </c>
      <c r="Q801" s="6"/>
      <c r="R801" s="6"/>
      <c r="S801" s="6"/>
      <c r="T801" s="6"/>
      <c r="U801" s="8" t="e">
        <f t="shared" si="147"/>
        <v>#N/A</v>
      </c>
      <c r="V801" s="6" t="e">
        <f>VLOOKUP($A801&amp;$B801,'Cleaned Responses'!$1:$82,MATCH(V$1,'Cleaned Responses'!$1:$1,0),FALSE)</f>
        <v>#N/A</v>
      </c>
      <c r="W801" s="6" t="e">
        <f>VLOOKUP($A801&amp;$B801,'Cleaned Responses'!$1:$82,MATCH(W$1,'Cleaned Responses'!$1:$1,0),FALSE)</f>
        <v>#N/A</v>
      </c>
      <c r="X801" s="9" t="e">
        <f t="shared" si="148"/>
        <v>#N/A</v>
      </c>
      <c r="Y801" s="9" t="e">
        <f t="shared" si="149"/>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150"/>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140"/>
        <v>#N/A</v>
      </c>
      <c r="BI801" t="e">
        <f t="shared" si="141"/>
        <v>#N/A</v>
      </c>
      <c r="BJ801" t="e">
        <f t="shared" si="142"/>
        <v>#N/A</v>
      </c>
    </row>
    <row r="802" spans="1:62"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143"/>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144"/>
        <v>#N/A</v>
      </c>
      <c r="O802" s="8" t="e">
        <f t="shared" si="145"/>
        <v>#N/A</v>
      </c>
      <c r="P802" s="8" t="e">
        <f t="shared" si="146"/>
        <v>#N/A</v>
      </c>
      <c r="Q802" s="6"/>
      <c r="R802" s="6"/>
      <c r="S802" s="6"/>
      <c r="T802" s="6"/>
      <c r="U802" s="8" t="e">
        <f t="shared" si="147"/>
        <v>#N/A</v>
      </c>
      <c r="V802" s="6" t="e">
        <f>VLOOKUP($A802&amp;$B802,'Cleaned Responses'!$1:$82,MATCH(V$1,'Cleaned Responses'!$1:$1,0),FALSE)</f>
        <v>#N/A</v>
      </c>
      <c r="W802" s="6" t="e">
        <f>VLOOKUP($A802&amp;$B802,'Cleaned Responses'!$1:$82,MATCH(W$1,'Cleaned Responses'!$1:$1,0),FALSE)</f>
        <v>#N/A</v>
      </c>
      <c r="X802" s="9" t="e">
        <f t="shared" si="148"/>
        <v>#N/A</v>
      </c>
      <c r="Y802" s="9" t="e">
        <f t="shared" si="149"/>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150"/>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140"/>
        <v>#N/A</v>
      </c>
      <c r="BI802" t="e">
        <f t="shared" si="141"/>
        <v>#N/A</v>
      </c>
      <c r="BJ802" t="e">
        <f t="shared" si="142"/>
        <v>#N/A</v>
      </c>
    </row>
    <row r="803" spans="1:62"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143"/>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144"/>
        <v>#N/A</v>
      </c>
      <c r="O803" s="8" t="e">
        <f t="shared" si="145"/>
        <v>#N/A</v>
      </c>
      <c r="P803" s="8" t="e">
        <f t="shared" si="146"/>
        <v>#N/A</v>
      </c>
      <c r="Q803" s="6"/>
      <c r="R803" s="6"/>
      <c r="S803" s="6"/>
      <c r="T803" s="6"/>
      <c r="U803" s="8" t="e">
        <f t="shared" si="147"/>
        <v>#N/A</v>
      </c>
      <c r="V803" s="6" t="e">
        <f>VLOOKUP($A803&amp;$B803,'Cleaned Responses'!$1:$82,MATCH(V$1,'Cleaned Responses'!$1:$1,0),FALSE)</f>
        <v>#N/A</v>
      </c>
      <c r="W803" s="6" t="e">
        <f>VLOOKUP($A803&amp;$B803,'Cleaned Responses'!$1:$82,MATCH(W$1,'Cleaned Responses'!$1:$1,0),FALSE)</f>
        <v>#N/A</v>
      </c>
      <c r="X803" s="9" t="e">
        <f t="shared" si="148"/>
        <v>#N/A</v>
      </c>
      <c r="Y803" s="9" t="e">
        <f t="shared" si="149"/>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150"/>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140"/>
        <v>#N/A</v>
      </c>
      <c r="BI803" t="e">
        <f t="shared" si="141"/>
        <v>#N/A</v>
      </c>
      <c r="BJ803" t="e">
        <f t="shared" si="142"/>
        <v>#N/A</v>
      </c>
    </row>
    <row r="804" spans="1:62"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143"/>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144"/>
        <v>#N/A</v>
      </c>
      <c r="O804" s="8" t="e">
        <f t="shared" si="145"/>
        <v>#N/A</v>
      </c>
      <c r="P804" s="8" t="e">
        <f t="shared" si="146"/>
        <v>#N/A</v>
      </c>
      <c r="Q804" s="6"/>
      <c r="R804" s="6"/>
      <c r="S804" s="6"/>
      <c r="T804" s="6"/>
      <c r="U804" s="8" t="e">
        <f t="shared" si="147"/>
        <v>#N/A</v>
      </c>
      <c r="V804" s="6" t="e">
        <f>VLOOKUP($A804&amp;$B804,'Cleaned Responses'!$1:$82,MATCH(V$1,'Cleaned Responses'!$1:$1,0),FALSE)</f>
        <v>#N/A</v>
      </c>
      <c r="W804" s="6" t="e">
        <f>VLOOKUP($A804&amp;$B804,'Cleaned Responses'!$1:$82,MATCH(W$1,'Cleaned Responses'!$1:$1,0),FALSE)</f>
        <v>#N/A</v>
      </c>
      <c r="X804" s="9" t="e">
        <f t="shared" si="148"/>
        <v>#N/A</v>
      </c>
      <c r="Y804" s="9" t="e">
        <f t="shared" si="149"/>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150"/>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140"/>
        <v>#N/A</v>
      </c>
      <c r="BI804" t="e">
        <f t="shared" si="141"/>
        <v>#N/A</v>
      </c>
      <c r="BJ804" t="e">
        <f t="shared" si="142"/>
        <v>#N/A</v>
      </c>
    </row>
    <row r="805" spans="1:62"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143"/>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144"/>
        <v>#N/A</v>
      </c>
      <c r="O805" s="8" t="e">
        <f t="shared" si="145"/>
        <v>#N/A</v>
      </c>
      <c r="P805" s="8" t="e">
        <f t="shared" si="146"/>
        <v>#N/A</v>
      </c>
      <c r="Q805" s="6"/>
      <c r="R805" s="6"/>
      <c r="S805" s="6"/>
      <c r="T805" s="6"/>
      <c r="U805" s="8" t="e">
        <f t="shared" si="147"/>
        <v>#N/A</v>
      </c>
      <c r="V805" s="6" t="e">
        <f>VLOOKUP($A805&amp;$B805,'Cleaned Responses'!$1:$82,MATCH(V$1,'Cleaned Responses'!$1:$1,0),FALSE)</f>
        <v>#N/A</v>
      </c>
      <c r="W805" s="6" t="e">
        <f>VLOOKUP($A805&amp;$B805,'Cleaned Responses'!$1:$82,MATCH(W$1,'Cleaned Responses'!$1:$1,0),FALSE)</f>
        <v>#N/A</v>
      </c>
      <c r="X805" s="9" t="e">
        <f t="shared" si="148"/>
        <v>#N/A</v>
      </c>
      <c r="Y805" s="9" t="e">
        <f t="shared" si="149"/>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150"/>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140"/>
        <v>#N/A</v>
      </c>
      <c r="BI805" t="e">
        <f t="shared" si="141"/>
        <v>#N/A</v>
      </c>
      <c r="BJ805" t="e">
        <f t="shared" si="142"/>
        <v>#N/A</v>
      </c>
    </row>
    <row r="806" spans="1:62"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143"/>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144"/>
        <v>#N/A</v>
      </c>
      <c r="O806" s="8" t="e">
        <f t="shared" si="145"/>
        <v>#N/A</v>
      </c>
      <c r="P806" s="8" t="e">
        <f t="shared" si="146"/>
        <v>#N/A</v>
      </c>
      <c r="Q806" s="6"/>
      <c r="R806" s="6"/>
      <c r="S806" s="6"/>
      <c r="T806" s="6"/>
      <c r="U806" s="8" t="e">
        <f t="shared" si="147"/>
        <v>#N/A</v>
      </c>
      <c r="V806" s="6" t="e">
        <f>VLOOKUP($A806&amp;$B806,'Cleaned Responses'!$1:$82,MATCH(V$1,'Cleaned Responses'!$1:$1,0),FALSE)</f>
        <v>#N/A</v>
      </c>
      <c r="W806" s="6" t="e">
        <f>VLOOKUP($A806&amp;$B806,'Cleaned Responses'!$1:$82,MATCH(W$1,'Cleaned Responses'!$1:$1,0),FALSE)</f>
        <v>#N/A</v>
      </c>
      <c r="X806" s="9" t="e">
        <f t="shared" si="148"/>
        <v>#N/A</v>
      </c>
      <c r="Y806" s="9" t="e">
        <f t="shared" si="149"/>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150"/>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140"/>
        <v>#N/A</v>
      </c>
      <c r="BI806" t="e">
        <f t="shared" si="141"/>
        <v>#N/A</v>
      </c>
      <c r="BJ806" t="e">
        <f t="shared" si="142"/>
        <v>#N/A</v>
      </c>
    </row>
    <row r="807" spans="1:62"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143"/>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144"/>
        <v>#N/A</v>
      </c>
      <c r="O807" s="8" t="e">
        <f t="shared" si="145"/>
        <v>#N/A</v>
      </c>
      <c r="P807" s="8" t="e">
        <f t="shared" si="146"/>
        <v>#N/A</v>
      </c>
      <c r="Q807" s="6"/>
      <c r="R807" s="6"/>
      <c r="S807" s="6"/>
      <c r="T807" s="6"/>
      <c r="U807" s="8" t="e">
        <f t="shared" si="147"/>
        <v>#N/A</v>
      </c>
      <c r="V807" s="6" t="e">
        <f>VLOOKUP($A807&amp;$B807,'Cleaned Responses'!$1:$82,MATCH(V$1,'Cleaned Responses'!$1:$1,0),FALSE)</f>
        <v>#N/A</v>
      </c>
      <c r="W807" s="6" t="e">
        <f>VLOOKUP($A807&amp;$B807,'Cleaned Responses'!$1:$82,MATCH(W$1,'Cleaned Responses'!$1:$1,0),FALSE)</f>
        <v>#N/A</v>
      </c>
      <c r="X807" s="9" t="e">
        <f t="shared" si="148"/>
        <v>#N/A</v>
      </c>
      <c r="Y807" s="9" t="e">
        <f t="shared" si="149"/>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150"/>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140"/>
        <v>#N/A</v>
      </c>
      <c r="BI807" t="e">
        <f t="shared" si="141"/>
        <v>#N/A</v>
      </c>
      <c r="BJ807" t="e">
        <f t="shared" si="142"/>
        <v>#N/A</v>
      </c>
    </row>
    <row r="808" spans="1:62"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143"/>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144"/>
        <v>#N/A</v>
      </c>
      <c r="O808" s="8" t="e">
        <f t="shared" si="145"/>
        <v>#N/A</v>
      </c>
      <c r="P808" s="8" t="e">
        <f t="shared" si="146"/>
        <v>#N/A</v>
      </c>
      <c r="Q808" s="6"/>
      <c r="R808" s="6"/>
      <c r="S808" s="6"/>
      <c r="T808" s="6"/>
      <c r="U808" s="8" t="e">
        <f t="shared" si="147"/>
        <v>#N/A</v>
      </c>
      <c r="V808" s="6" t="e">
        <f>VLOOKUP($A808&amp;$B808,'Cleaned Responses'!$1:$82,MATCH(V$1,'Cleaned Responses'!$1:$1,0),FALSE)</f>
        <v>#N/A</v>
      </c>
      <c r="W808" s="6" t="e">
        <f>VLOOKUP($A808&amp;$B808,'Cleaned Responses'!$1:$82,MATCH(W$1,'Cleaned Responses'!$1:$1,0),FALSE)</f>
        <v>#N/A</v>
      </c>
      <c r="X808" s="9" t="e">
        <f t="shared" si="148"/>
        <v>#N/A</v>
      </c>
      <c r="Y808" s="9" t="e">
        <f t="shared" si="149"/>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150"/>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140"/>
        <v>#N/A</v>
      </c>
      <c r="BI808" t="e">
        <f t="shared" si="141"/>
        <v>#N/A</v>
      </c>
      <c r="BJ808" t="e">
        <f t="shared" si="142"/>
        <v>#N/A</v>
      </c>
    </row>
    <row r="809" spans="1:62"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143"/>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144"/>
        <v>#N/A</v>
      </c>
      <c r="O809" s="8" t="e">
        <f t="shared" si="145"/>
        <v>#N/A</v>
      </c>
      <c r="P809" s="8" t="e">
        <f t="shared" si="146"/>
        <v>#N/A</v>
      </c>
      <c r="Q809" s="6"/>
      <c r="R809" s="6"/>
      <c r="S809" s="6"/>
      <c r="T809" s="6"/>
      <c r="U809" s="8" t="e">
        <f t="shared" si="147"/>
        <v>#N/A</v>
      </c>
      <c r="V809" s="6" t="e">
        <f>VLOOKUP($A809&amp;$B809,'Cleaned Responses'!$1:$82,MATCH(V$1,'Cleaned Responses'!$1:$1,0),FALSE)</f>
        <v>#N/A</v>
      </c>
      <c r="W809" s="6" t="e">
        <f>VLOOKUP($A809&amp;$B809,'Cleaned Responses'!$1:$82,MATCH(W$1,'Cleaned Responses'!$1:$1,0),FALSE)</f>
        <v>#N/A</v>
      </c>
      <c r="X809" s="9" t="e">
        <f t="shared" si="148"/>
        <v>#N/A</v>
      </c>
      <c r="Y809" s="9" t="e">
        <f t="shared" si="149"/>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150"/>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140"/>
        <v>#N/A</v>
      </c>
      <c r="BI809" t="e">
        <f t="shared" si="141"/>
        <v>#N/A</v>
      </c>
      <c r="BJ809" t="e">
        <f t="shared" si="142"/>
        <v>#N/A</v>
      </c>
    </row>
    <row r="810" spans="1:62"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143"/>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144"/>
        <v>#N/A</v>
      </c>
      <c r="O810" s="8" t="e">
        <f t="shared" si="145"/>
        <v>#N/A</v>
      </c>
      <c r="P810" s="8" t="e">
        <f t="shared" si="146"/>
        <v>#N/A</v>
      </c>
      <c r="Q810" s="6"/>
      <c r="R810" s="6"/>
      <c r="S810" s="6"/>
      <c r="T810" s="6"/>
      <c r="U810" s="8" t="e">
        <f t="shared" si="147"/>
        <v>#N/A</v>
      </c>
      <c r="V810" s="6" t="e">
        <f>VLOOKUP($A810&amp;$B810,'Cleaned Responses'!$1:$82,MATCH(V$1,'Cleaned Responses'!$1:$1,0),FALSE)</f>
        <v>#N/A</v>
      </c>
      <c r="W810" s="6" t="e">
        <f>VLOOKUP($A810&amp;$B810,'Cleaned Responses'!$1:$82,MATCH(W$1,'Cleaned Responses'!$1:$1,0),FALSE)</f>
        <v>#N/A</v>
      </c>
      <c r="X810" s="9" t="e">
        <f t="shared" si="148"/>
        <v>#N/A</v>
      </c>
      <c r="Y810" s="9" t="e">
        <f t="shared" si="149"/>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150"/>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140"/>
        <v>#N/A</v>
      </c>
      <c r="BI810" t="e">
        <f t="shared" si="141"/>
        <v>#N/A</v>
      </c>
      <c r="BJ810" t="e">
        <f t="shared" si="142"/>
        <v>#N/A</v>
      </c>
    </row>
    <row r="811" spans="1:62"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143"/>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144"/>
        <v>#N/A</v>
      </c>
      <c r="O811" s="8" t="e">
        <f t="shared" si="145"/>
        <v>#N/A</v>
      </c>
      <c r="P811" s="8" t="e">
        <f t="shared" si="146"/>
        <v>#N/A</v>
      </c>
      <c r="Q811" s="6"/>
      <c r="R811" s="6"/>
      <c r="S811" s="6"/>
      <c r="T811" s="6"/>
      <c r="U811" s="8" t="e">
        <f t="shared" si="147"/>
        <v>#N/A</v>
      </c>
      <c r="V811" s="6" t="e">
        <f>VLOOKUP($A811&amp;$B811,'Cleaned Responses'!$1:$82,MATCH(V$1,'Cleaned Responses'!$1:$1,0),FALSE)</f>
        <v>#N/A</v>
      </c>
      <c r="W811" s="6" t="e">
        <f>VLOOKUP($A811&amp;$B811,'Cleaned Responses'!$1:$82,MATCH(W$1,'Cleaned Responses'!$1:$1,0),FALSE)</f>
        <v>#N/A</v>
      </c>
      <c r="X811" s="9" t="e">
        <f t="shared" si="148"/>
        <v>#N/A</v>
      </c>
      <c r="Y811" s="9" t="e">
        <f t="shared" si="149"/>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150"/>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140"/>
        <v>#N/A</v>
      </c>
      <c r="BI811" t="e">
        <f t="shared" si="141"/>
        <v>#N/A</v>
      </c>
      <c r="BJ811" t="e">
        <f t="shared" si="142"/>
        <v>#N/A</v>
      </c>
    </row>
    <row r="812" spans="1:62"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143"/>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144"/>
        <v>#N/A</v>
      </c>
      <c r="O812" s="8" t="e">
        <f t="shared" si="145"/>
        <v>#N/A</v>
      </c>
      <c r="P812" s="8" t="e">
        <f t="shared" si="146"/>
        <v>#N/A</v>
      </c>
      <c r="Q812" s="6"/>
      <c r="R812" s="6"/>
      <c r="S812" s="6"/>
      <c r="T812" s="6"/>
      <c r="U812" s="8" t="e">
        <f t="shared" si="147"/>
        <v>#N/A</v>
      </c>
      <c r="V812" s="6" t="e">
        <f>VLOOKUP($A812&amp;$B812,'Cleaned Responses'!$1:$82,MATCH(V$1,'Cleaned Responses'!$1:$1,0),FALSE)</f>
        <v>#N/A</v>
      </c>
      <c r="W812" s="6" t="e">
        <f>VLOOKUP($A812&amp;$B812,'Cleaned Responses'!$1:$82,MATCH(W$1,'Cleaned Responses'!$1:$1,0),FALSE)</f>
        <v>#N/A</v>
      </c>
      <c r="X812" s="9" t="e">
        <f t="shared" si="148"/>
        <v>#N/A</v>
      </c>
      <c r="Y812" s="9" t="e">
        <f t="shared" si="149"/>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150"/>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140"/>
        <v>#N/A</v>
      </c>
      <c r="BI812" t="e">
        <f t="shared" si="141"/>
        <v>#N/A</v>
      </c>
      <c r="BJ812" t="e">
        <f t="shared" si="142"/>
        <v>#N/A</v>
      </c>
    </row>
    <row r="813" spans="1:62"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143"/>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144"/>
        <v>#N/A</v>
      </c>
      <c r="O813" s="8" t="e">
        <f t="shared" si="145"/>
        <v>#N/A</v>
      </c>
      <c r="P813" s="8" t="e">
        <f t="shared" si="146"/>
        <v>#N/A</v>
      </c>
      <c r="Q813" s="6"/>
      <c r="R813" s="6"/>
      <c r="S813" s="6"/>
      <c r="T813" s="6"/>
      <c r="U813" s="8" t="e">
        <f t="shared" si="147"/>
        <v>#N/A</v>
      </c>
      <c r="V813" s="6" t="e">
        <f>VLOOKUP($A813&amp;$B813,'Cleaned Responses'!$1:$82,MATCH(V$1,'Cleaned Responses'!$1:$1,0),FALSE)</f>
        <v>#N/A</v>
      </c>
      <c r="W813" s="6" t="e">
        <f>VLOOKUP($A813&amp;$B813,'Cleaned Responses'!$1:$82,MATCH(W$1,'Cleaned Responses'!$1:$1,0),FALSE)</f>
        <v>#N/A</v>
      </c>
      <c r="X813" s="9" t="e">
        <f t="shared" si="148"/>
        <v>#N/A</v>
      </c>
      <c r="Y813" s="9" t="e">
        <f t="shared" si="149"/>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150"/>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140"/>
        <v>#N/A</v>
      </c>
      <c r="BI813" t="e">
        <f t="shared" si="141"/>
        <v>#N/A</v>
      </c>
      <c r="BJ813" t="e">
        <f t="shared" si="142"/>
        <v>#N/A</v>
      </c>
    </row>
    <row r="814" spans="1:62"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143"/>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144"/>
        <v>#N/A</v>
      </c>
      <c r="O814" s="8" t="e">
        <f t="shared" si="145"/>
        <v>#N/A</v>
      </c>
      <c r="P814" s="8" t="e">
        <f t="shared" si="146"/>
        <v>#N/A</v>
      </c>
      <c r="Q814" s="6"/>
      <c r="R814" s="6"/>
      <c r="S814" s="6"/>
      <c r="T814" s="6"/>
      <c r="U814" s="8" t="e">
        <f t="shared" si="147"/>
        <v>#N/A</v>
      </c>
      <c r="V814" s="6" t="e">
        <f>VLOOKUP($A814&amp;$B814,'Cleaned Responses'!$1:$82,MATCH(V$1,'Cleaned Responses'!$1:$1,0),FALSE)</f>
        <v>#N/A</v>
      </c>
      <c r="W814" s="6" t="e">
        <f>VLOOKUP($A814&amp;$B814,'Cleaned Responses'!$1:$82,MATCH(W$1,'Cleaned Responses'!$1:$1,0),FALSE)</f>
        <v>#N/A</v>
      </c>
      <c r="X814" s="9" t="e">
        <f t="shared" si="148"/>
        <v>#N/A</v>
      </c>
      <c r="Y814" s="9" t="e">
        <f t="shared" si="149"/>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150"/>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140"/>
        <v>#N/A</v>
      </c>
      <c r="BI814" t="e">
        <f t="shared" si="141"/>
        <v>#N/A</v>
      </c>
      <c r="BJ814" t="e">
        <f t="shared" si="142"/>
        <v>#N/A</v>
      </c>
    </row>
    <row r="815" spans="1:62"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143"/>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144"/>
        <v>#N/A</v>
      </c>
      <c r="O815" s="8" t="e">
        <f t="shared" si="145"/>
        <v>#N/A</v>
      </c>
      <c r="P815" s="8" t="e">
        <f t="shared" si="146"/>
        <v>#N/A</v>
      </c>
      <c r="Q815" s="6"/>
      <c r="R815" s="6"/>
      <c r="S815" s="6"/>
      <c r="T815" s="6"/>
      <c r="U815" s="8" t="e">
        <f t="shared" si="147"/>
        <v>#N/A</v>
      </c>
      <c r="V815" s="6" t="e">
        <f>VLOOKUP($A815&amp;$B815,'Cleaned Responses'!$1:$82,MATCH(V$1,'Cleaned Responses'!$1:$1,0),FALSE)</f>
        <v>#N/A</v>
      </c>
      <c r="W815" s="6" t="e">
        <f>VLOOKUP($A815&amp;$B815,'Cleaned Responses'!$1:$82,MATCH(W$1,'Cleaned Responses'!$1:$1,0),FALSE)</f>
        <v>#N/A</v>
      </c>
      <c r="X815" s="9" t="e">
        <f t="shared" si="148"/>
        <v>#N/A</v>
      </c>
      <c r="Y815" s="9" t="e">
        <f t="shared" si="149"/>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150"/>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140"/>
        <v>#N/A</v>
      </c>
      <c r="BI815" t="e">
        <f t="shared" si="141"/>
        <v>#N/A</v>
      </c>
      <c r="BJ815" t="e">
        <f t="shared" si="142"/>
        <v>#N/A</v>
      </c>
    </row>
    <row r="816" spans="1:62"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143"/>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144"/>
        <v>#N/A</v>
      </c>
      <c r="O816" s="8" t="e">
        <f t="shared" si="145"/>
        <v>#N/A</v>
      </c>
      <c r="P816" s="8" t="e">
        <f t="shared" si="146"/>
        <v>#N/A</v>
      </c>
      <c r="Q816" s="6"/>
      <c r="R816" s="6"/>
      <c r="S816" s="6"/>
      <c r="T816" s="6"/>
      <c r="U816" s="8" t="e">
        <f t="shared" si="147"/>
        <v>#N/A</v>
      </c>
      <c r="V816" s="6" t="e">
        <f>VLOOKUP($A816&amp;$B816,'Cleaned Responses'!$1:$82,MATCH(V$1,'Cleaned Responses'!$1:$1,0),FALSE)</f>
        <v>#N/A</v>
      </c>
      <c r="W816" s="6" t="e">
        <f>VLOOKUP($A816&amp;$B816,'Cleaned Responses'!$1:$82,MATCH(W$1,'Cleaned Responses'!$1:$1,0),FALSE)</f>
        <v>#N/A</v>
      </c>
      <c r="X816" s="9" t="e">
        <f t="shared" si="148"/>
        <v>#N/A</v>
      </c>
      <c r="Y816" s="9" t="e">
        <f t="shared" si="149"/>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150"/>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140"/>
        <v>#N/A</v>
      </c>
      <c r="BI816" t="e">
        <f t="shared" si="141"/>
        <v>#N/A</v>
      </c>
      <c r="BJ816" t="e">
        <f t="shared" si="142"/>
        <v>#N/A</v>
      </c>
    </row>
    <row r="817" spans="1:62"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143"/>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144"/>
        <v>#N/A</v>
      </c>
      <c r="O817" s="8" t="e">
        <f t="shared" si="145"/>
        <v>#N/A</v>
      </c>
      <c r="P817" s="8" t="e">
        <f t="shared" si="146"/>
        <v>#N/A</v>
      </c>
      <c r="Q817" s="6"/>
      <c r="R817" s="6"/>
      <c r="S817" s="6"/>
      <c r="T817" s="6"/>
      <c r="U817" s="8" t="e">
        <f t="shared" si="147"/>
        <v>#N/A</v>
      </c>
      <c r="V817" s="6" t="e">
        <f>VLOOKUP($A817&amp;$B817,'Cleaned Responses'!$1:$82,MATCH(V$1,'Cleaned Responses'!$1:$1,0),FALSE)</f>
        <v>#N/A</v>
      </c>
      <c r="W817" s="6" t="e">
        <f>VLOOKUP($A817&amp;$B817,'Cleaned Responses'!$1:$82,MATCH(W$1,'Cleaned Responses'!$1:$1,0),FALSE)</f>
        <v>#N/A</v>
      </c>
      <c r="X817" s="9" t="e">
        <f t="shared" si="148"/>
        <v>#N/A</v>
      </c>
      <c r="Y817" s="9" t="e">
        <f t="shared" si="149"/>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150"/>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140"/>
        <v>#N/A</v>
      </c>
      <c r="BI817" t="e">
        <f t="shared" si="141"/>
        <v>#N/A</v>
      </c>
      <c r="BJ817" t="e">
        <f t="shared" si="142"/>
        <v>#N/A</v>
      </c>
    </row>
    <row r="818" spans="1:62"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143"/>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144"/>
        <v>#N/A</v>
      </c>
      <c r="O818" s="8" t="e">
        <f t="shared" si="145"/>
        <v>#N/A</v>
      </c>
      <c r="P818" s="8" t="e">
        <f t="shared" si="146"/>
        <v>#N/A</v>
      </c>
      <c r="Q818" s="6"/>
      <c r="R818" s="6"/>
      <c r="S818" s="6"/>
      <c r="T818" s="6"/>
      <c r="U818" s="8" t="e">
        <f t="shared" si="147"/>
        <v>#N/A</v>
      </c>
      <c r="V818" s="6" t="e">
        <f>VLOOKUP($A818&amp;$B818,'Cleaned Responses'!$1:$82,MATCH(V$1,'Cleaned Responses'!$1:$1,0),FALSE)</f>
        <v>#N/A</v>
      </c>
      <c r="W818" s="6" t="e">
        <f>VLOOKUP($A818&amp;$B818,'Cleaned Responses'!$1:$82,MATCH(W$1,'Cleaned Responses'!$1:$1,0),FALSE)</f>
        <v>#N/A</v>
      </c>
      <c r="X818" s="9" t="e">
        <f t="shared" si="148"/>
        <v>#N/A</v>
      </c>
      <c r="Y818" s="9" t="e">
        <f t="shared" si="149"/>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150"/>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140"/>
        <v>#N/A</v>
      </c>
      <c r="BI818" t="e">
        <f t="shared" si="141"/>
        <v>#N/A</v>
      </c>
      <c r="BJ818" t="e">
        <f t="shared" si="142"/>
        <v>#N/A</v>
      </c>
    </row>
    <row r="819" spans="1:62"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143"/>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144"/>
        <v>#N/A</v>
      </c>
      <c r="O819" s="8" t="e">
        <f t="shared" si="145"/>
        <v>#N/A</v>
      </c>
      <c r="P819" s="8" t="e">
        <f t="shared" si="146"/>
        <v>#N/A</v>
      </c>
      <c r="Q819" s="6"/>
      <c r="R819" s="6"/>
      <c r="S819" s="6"/>
      <c r="T819" s="6"/>
      <c r="U819" s="8" t="e">
        <f t="shared" si="147"/>
        <v>#N/A</v>
      </c>
      <c r="V819" s="6" t="e">
        <f>VLOOKUP($A819&amp;$B819,'Cleaned Responses'!$1:$82,MATCH(V$1,'Cleaned Responses'!$1:$1,0),FALSE)</f>
        <v>#N/A</v>
      </c>
      <c r="W819" s="6" t="e">
        <f>VLOOKUP($A819&amp;$B819,'Cleaned Responses'!$1:$82,MATCH(W$1,'Cleaned Responses'!$1:$1,0),FALSE)</f>
        <v>#N/A</v>
      </c>
      <c r="X819" s="9" t="e">
        <f t="shared" si="148"/>
        <v>#N/A</v>
      </c>
      <c r="Y819" s="9" t="e">
        <f t="shared" si="149"/>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150"/>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140"/>
        <v>#N/A</v>
      </c>
      <c r="BI819" t="e">
        <f t="shared" si="141"/>
        <v>#N/A</v>
      </c>
      <c r="BJ819" t="e">
        <f t="shared" si="142"/>
        <v>#N/A</v>
      </c>
    </row>
    <row r="820" spans="1:62"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143"/>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144"/>
        <v>#N/A</v>
      </c>
      <c r="O820" s="8" t="e">
        <f t="shared" si="145"/>
        <v>#N/A</v>
      </c>
      <c r="P820" s="8" t="e">
        <f t="shared" si="146"/>
        <v>#N/A</v>
      </c>
      <c r="Q820" s="6"/>
      <c r="R820" s="6"/>
      <c r="S820" s="6"/>
      <c r="T820" s="6"/>
      <c r="U820" s="8" t="e">
        <f t="shared" si="147"/>
        <v>#N/A</v>
      </c>
      <c r="V820" s="6" t="e">
        <f>VLOOKUP($A820&amp;$B820,'Cleaned Responses'!$1:$82,MATCH(V$1,'Cleaned Responses'!$1:$1,0),FALSE)</f>
        <v>#N/A</v>
      </c>
      <c r="W820" s="6" t="e">
        <f>VLOOKUP($A820&amp;$B820,'Cleaned Responses'!$1:$82,MATCH(W$1,'Cleaned Responses'!$1:$1,0),FALSE)</f>
        <v>#N/A</v>
      </c>
      <c r="X820" s="9" t="e">
        <f t="shared" si="148"/>
        <v>#N/A</v>
      </c>
      <c r="Y820" s="9" t="e">
        <f t="shared" si="149"/>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150"/>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140"/>
        <v>#N/A</v>
      </c>
      <c r="BI820" t="e">
        <f t="shared" si="141"/>
        <v>#N/A</v>
      </c>
      <c r="BJ820" t="e">
        <f t="shared" si="142"/>
        <v>#N/A</v>
      </c>
    </row>
    <row r="821" spans="1:62"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143"/>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144"/>
        <v>#N/A</v>
      </c>
      <c r="O821" s="8" t="e">
        <f t="shared" si="145"/>
        <v>#N/A</v>
      </c>
      <c r="P821" s="8" t="e">
        <f t="shared" si="146"/>
        <v>#N/A</v>
      </c>
      <c r="Q821" s="6"/>
      <c r="R821" s="6"/>
      <c r="S821" s="6"/>
      <c r="T821" s="6"/>
      <c r="U821" s="8" t="e">
        <f t="shared" si="147"/>
        <v>#N/A</v>
      </c>
      <c r="V821" s="6" t="e">
        <f>VLOOKUP($A821&amp;$B821,'Cleaned Responses'!$1:$82,MATCH(V$1,'Cleaned Responses'!$1:$1,0),FALSE)</f>
        <v>#N/A</v>
      </c>
      <c r="W821" s="6" t="e">
        <f>VLOOKUP($A821&amp;$B821,'Cleaned Responses'!$1:$82,MATCH(W$1,'Cleaned Responses'!$1:$1,0),FALSE)</f>
        <v>#N/A</v>
      </c>
      <c r="X821" s="9" t="e">
        <f t="shared" si="148"/>
        <v>#N/A</v>
      </c>
      <c r="Y821" s="9" t="e">
        <f t="shared" si="149"/>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150"/>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140"/>
        <v>#N/A</v>
      </c>
      <c r="BI821" t="e">
        <f t="shared" si="141"/>
        <v>#N/A</v>
      </c>
      <c r="BJ821" t="e">
        <f t="shared" si="142"/>
        <v>#N/A</v>
      </c>
    </row>
    <row r="822" spans="1:62"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143"/>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144"/>
        <v>#N/A</v>
      </c>
      <c r="O822" s="8" t="e">
        <f t="shared" si="145"/>
        <v>#N/A</v>
      </c>
      <c r="P822" s="8" t="e">
        <f t="shared" si="146"/>
        <v>#N/A</v>
      </c>
      <c r="Q822" s="6"/>
      <c r="R822" s="6"/>
      <c r="S822" s="6"/>
      <c r="T822" s="6"/>
      <c r="U822" s="8" t="e">
        <f t="shared" si="147"/>
        <v>#N/A</v>
      </c>
      <c r="V822" s="6" t="e">
        <f>VLOOKUP($A822&amp;$B822,'Cleaned Responses'!$1:$82,MATCH(V$1,'Cleaned Responses'!$1:$1,0),FALSE)</f>
        <v>#N/A</v>
      </c>
      <c r="W822" s="6" t="e">
        <f>VLOOKUP($A822&amp;$B822,'Cleaned Responses'!$1:$82,MATCH(W$1,'Cleaned Responses'!$1:$1,0),FALSE)</f>
        <v>#N/A</v>
      </c>
      <c r="X822" s="9" t="e">
        <f t="shared" si="148"/>
        <v>#N/A</v>
      </c>
      <c r="Y822" s="9" t="e">
        <f t="shared" si="149"/>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150"/>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140"/>
        <v>#N/A</v>
      </c>
      <c r="BI822" t="e">
        <f t="shared" si="141"/>
        <v>#N/A</v>
      </c>
      <c r="BJ822" t="e">
        <f t="shared" si="142"/>
        <v>#N/A</v>
      </c>
    </row>
    <row r="823" spans="1:62"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143"/>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144"/>
        <v>#N/A</v>
      </c>
      <c r="O823" s="8" t="e">
        <f t="shared" si="145"/>
        <v>#N/A</v>
      </c>
      <c r="P823" s="8" t="e">
        <f t="shared" si="146"/>
        <v>#N/A</v>
      </c>
      <c r="Q823" s="6"/>
      <c r="R823" s="6"/>
      <c r="S823" s="6"/>
      <c r="T823" s="6"/>
      <c r="U823" s="8" t="e">
        <f t="shared" si="147"/>
        <v>#N/A</v>
      </c>
      <c r="V823" s="6" t="e">
        <f>VLOOKUP($A823&amp;$B823,'Cleaned Responses'!$1:$82,MATCH(V$1,'Cleaned Responses'!$1:$1,0),FALSE)</f>
        <v>#N/A</v>
      </c>
      <c r="W823" s="6" t="e">
        <f>VLOOKUP($A823&amp;$B823,'Cleaned Responses'!$1:$82,MATCH(W$1,'Cleaned Responses'!$1:$1,0),FALSE)</f>
        <v>#N/A</v>
      </c>
      <c r="X823" s="9" t="e">
        <f t="shared" si="148"/>
        <v>#N/A</v>
      </c>
      <c r="Y823" s="9" t="e">
        <f t="shared" si="149"/>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150"/>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140"/>
        <v>#N/A</v>
      </c>
      <c r="BI823" t="e">
        <f t="shared" si="141"/>
        <v>#N/A</v>
      </c>
      <c r="BJ823" t="e">
        <f t="shared" si="142"/>
        <v>#N/A</v>
      </c>
    </row>
    <row r="824" spans="1:62"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143"/>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144"/>
        <v>#N/A</v>
      </c>
      <c r="O824" s="8" t="e">
        <f t="shared" si="145"/>
        <v>#N/A</v>
      </c>
      <c r="P824" s="8" t="e">
        <f t="shared" si="146"/>
        <v>#N/A</v>
      </c>
      <c r="Q824" s="6"/>
      <c r="R824" s="6"/>
      <c r="S824" s="6"/>
      <c r="T824" s="6"/>
      <c r="U824" s="8" t="e">
        <f t="shared" si="147"/>
        <v>#N/A</v>
      </c>
      <c r="V824" s="6" t="e">
        <f>VLOOKUP($A824&amp;$B824,'Cleaned Responses'!$1:$82,MATCH(V$1,'Cleaned Responses'!$1:$1,0),FALSE)</f>
        <v>#N/A</v>
      </c>
      <c r="W824" s="6" t="e">
        <f>VLOOKUP($A824&amp;$B824,'Cleaned Responses'!$1:$82,MATCH(W$1,'Cleaned Responses'!$1:$1,0),FALSE)</f>
        <v>#N/A</v>
      </c>
      <c r="X824" s="9" t="e">
        <f t="shared" si="148"/>
        <v>#N/A</v>
      </c>
      <c r="Y824" s="9" t="e">
        <f t="shared" si="149"/>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150"/>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140"/>
        <v>#N/A</v>
      </c>
      <c r="BI824" t="e">
        <f t="shared" si="141"/>
        <v>#N/A</v>
      </c>
      <c r="BJ824" t="e">
        <f t="shared" si="142"/>
        <v>#N/A</v>
      </c>
    </row>
    <row r="825" spans="1:62"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143"/>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144"/>
        <v>#N/A</v>
      </c>
      <c r="O825" s="8" t="e">
        <f t="shared" si="145"/>
        <v>#N/A</v>
      </c>
      <c r="P825" s="8" t="e">
        <f t="shared" si="146"/>
        <v>#N/A</v>
      </c>
      <c r="Q825" s="6"/>
      <c r="R825" s="6"/>
      <c r="S825" s="6"/>
      <c r="T825" s="6"/>
      <c r="U825" s="8" t="e">
        <f t="shared" si="147"/>
        <v>#N/A</v>
      </c>
      <c r="V825" s="6" t="e">
        <f>VLOOKUP($A825&amp;$B825,'Cleaned Responses'!$1:$82,MATCH(V$1,'Cleaned Responses'!$1:$1,0),FALSE)</f>
        <v>#N/A</v>
      </c>
      <c r="W825" s="6" t="e">
        <f>VLOOKUP($A825&amp;$B825,'Cleaned Responses'!$1:$82,MATCH(W$1,'Cleaned Responses'!$1:$1,0),FALSE)</f>
        <v>#N/A</v>
      </c>
      <c r="X825" s="9" t="e">
        <f t="shared" si="148"/>
        <v>#N/A</v>
      </c>
      <c r="Y825" s="9" t="e">
        <f t="shared" si="149"/>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150"/>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140"/>
        <v>#N/A</v>
      </c>
      <c r="BI825" t="e">
        <f t="shared" si="141"/>
        <v>#N/A</v>
      </c>
      <c r="BJ825" t="e">
        <f t="shared" si="142"/>
        <v>#N/A</v>
      </c>
    </row>
    <row r="826" spans="1:62"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143"/>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144"/>
        <v>#N/A</v>
      </c>
      <c r="O826" s="8" t="e">
        <f t="shared" si="145"/>
        <v>#N/A</v>
      </c>
      <c r="P826" s="8" t="e">
        <f t="shared" si="146"/>
        <v>#N/A</v>
      </c>
      <c r="Q826" s="6"/>
      <c r="R826" s="6"/>
      <c r="S826" s="6"/>
      <c r="T826" s="6"/>
      <c r="U826" s="8" t="e">
        <f t="shared" si="147"/>
        <v>#N/A</v>
      </c>
      <c r="V826" s="6" t="e">
        <f>VLOOKUP($A826&amp;$B826,'Cleaned Responses'!$1:$82,MATCH(V$1,'Cleaned Responses'!$1:$1,0),FALSE)</f>
        <v>#N/A</v>
      </c>
      <c r="W826" s="6" t="e">
        <f>VLOOKUP($A826&amp;$B826,'Cleaned Responses'!$1:$82,MATCH(W$1,'Cleaned Responses'!$1:$1,0),FALSE)</f>
        <v>#N/A</v>
      </c>
      <c r="X826" s="9" t="e">
        <f t="shared" si="148"/>
        <v>#N/A</v>
      </c>
      <c r="Y826" s="9" t="e">
        <f t="shared" si="149"/>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150"/>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140"/>
        <v>#N/A</v>
      </c>
      <c r="BI826" t="e">
        <f t="shared" si="141"/>
        <v>#N/A</v>
      </c>
      <c r="BJ826" t="e">
        <f t="shared" si="142"/>
        <v>#N/A</v>
      </c>
    </row>
    <row r="827" spans="1:62"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143"/>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144"/>
        <v>#N/A</v>
      </c>
      <c r="O827" s="8" t="e">
        <f t="shared" si="145"/>
        <v>#N/A</v>
      </c>
      <c r="P827" s="8" t="e">
        <f t="shared" si="146"/>
        <v>#N/A</v>
      </c>
      <c r="Q827" s="6"/>
      <c r="R827" s="6"/>
      <c r="S827" s="6"/>
      <c r="T827" s="6"/>
      <c r="U827" s="8" t="e">
        <f t="shared" si="147"/>
        <v>#N/A</v>
      </c>
      <c r="V827" s="6" t="e">
        <f>VLOOKUP($A827&amp;$B827,'Cleaned Responses'!$1:$82,MATCH(V$1,'Cleaned Responses'!$1:$1,0),FALSE)</f>
        <v>#N/A</v>
      </c>
      <c r="W827" s="6" t="e">
        <f>VLOOKUP($A827&amp;$B827,'Cleaned Responses'!$1:$82,MATCH(W$1,'Cleaned Responses'!$1:$1,0),FALSE)</f>
        <v>#N/A</v>
      </c>
      <c r="X827" s="9" t="e">
        <f t="shared" si="148"/>
        <v>#N/A</v>
      </c>
      <c r="Y827" s="9" t="e">
        <f t="shared" si="149"/>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150"/>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140"/>
        <v>#N/A</v>
      </c>
      <c r="BI827" t="e">
        <f t="shared" si="141"/>
        <v>#N/A</v>
      </c>
      <c r="BJ827" t="e">
        <f t="shared" si="142"/>
        <v>#N/A</v>
      </c>
    </row>
    <row r="828" spans="1:62"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143"/>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144"/>
        <v>#N/A</v>
      </c>
      <c r="O828" s="8" t="e">
        <f t="shared" si="145"/>
        <v>#N/A</v>
      </c>
      <c r="P828" s="8" t="e">
        <f t="shared" si="146"/>
        <v>#N/A</v>
      </c>
      <c r="Q828" s="6"/>
      <c r="R828" s="6"/>
      <c r="S828" s="6"/>
      <c r="T828" s="6"/>
      <c r="U828" s="8" t="e">
        <f t="shared" si="147"/>
        <v>#N/A</v>
      </c>
      <c r="V828" s="6" t="e">
        <f>VLOOKUP($A828&amp;$B828,'Cleaned Responses'!$1:$82,MATCH(V$1,'Cleaned Responses'!$1:$1,0),FALSE)</f>
        <v>#N/A</v>
      </c>
      <c r="W828" s="6" t="e">
        <f>VLOOKUP($A828&amp;$B828,'Cleaned Responses'!$1:$82,MATCH(W$1,'Cleaned Responses'!$1:$1,0),FALSE)</f>
        <v>#N/A</v>
      </c>
      <c r="X828" s="9" t="e">
        <f t="shared" si="148"/>
        <v>#N/A</v>
      </c>
      <c r="Y828" s="9" t="e">
        <f t="shared" si="149"/>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150"/>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140"/>
        <v>#N/A</v>
      </c>
      <c r="BI828" t="e">
        <f t="shared" si="141"/>
        <v>#N/A</v>
      </c>
      <c r="BJ828" t="e">
        <f t="shared" si="142"/>
        <v>#N/A</v>
      </c>
    </row>
    <row r="829" spans="1:62"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143"/>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144"/>
        <v>#N/A</v>
      </c>
      <c r="O829" s="8" t="e">
        <f t="shared" si="145"/>
        <v>#N/A</v>
      </c>
      <c r="P829" s="8" t="e">
        <f t="shared" si="146"/>
        <v>#N/A</v>
      </c>
      <c r="Q829" s="6"/>
      <c r="R829" s="6"/>
      <c r="S829" s="6"/>
      <c r="T829" s="6"/>
      <c r="U829" s="8" t="e">
        <f t="shared" si="147"/>
        <v>#N/A</v>
      </c>
      <c r="V829" s="6" t="e">
        <f>VLOOKUP($A829&amp;$B829,'Cleaned Responses'!$1:$82,MATCH(V$1,'Cleaned Responses'!$1:$1,0),FALSE)</f>
        <v>#N/A</v>
      </c>
      <c r="W829" s="6" t="e">
        <f>VLOOKUP($A829&amp;$B829,'Cleaned Responses'!$1:$82,MATCH(W$1,'Cleaned Responses'!$1:$1,0),FALSE)</f>
        <v>#N/A</v>
      </c>
      <c r="X829" s="9" t="e">
        <f t="shared" si="148"/>
        <v>#N/A</v>
      </c>
      <c r="Y829" s="9" t="e">
        <f t="shared" si="149"/>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150"/>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140"/>
        <v>#N/A</v>
      </c>
      <c r="BI829" t="e">
        <f t="shared" si="141"/>
        <v>#N/A</v>
      </c>
      <c r="BJ829" t="e">
        <f t="shared" si="142"/>
        <v>#N/A</v>
      </c>
    </row>
    <row r="830" spans="1:62"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143"/>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144"/>
        <v>#N/A</v>
      </c>
      <c r="O830" s="8" t="e">
        <f t="shared" si="145"/>
        <v>#N/A</v>
      </c>
      <c r="P830" s="8" t="e">
        <f t="shared" si="146"/>
        <v>#N/A</v>
      </c>
      <c r="Q830" s="6"/>
      <c r="R830" s="6"/>
      <c r="S830" s="6"/>
      <c r="T830" s="6"/>
      <c r="U830" s="8" t="e">
        <f t="shared" si="147"/>
        <v>#N/A</v>
      </c>
      <c r="V830" s="6" t="e">
        <f>VLOOKUP($A830&amp;$B830,'Cleaned Responses'!$1:$82,MATCH(V$1,'Cleaned Responses'!$1:$1,0),FALSE)</f>
        <v>#N/A</v>
      </c>
      <c r="W830" s="6" t="e">
        <f>VLOOKUP($A830&amp;$B830,'Cleaned Responses'!$1:$82,MATCH(W$1,'Cleaned Responses'!$1:$1,0),FALSE)</f>
        <v>#N/A</v>
      </c>
      <c r="X830" s="9" t="e">
        <f t="shared" si="148"/>
        <v>#N/A</v>
      </c>
      <c r="Y830" s="9" t="e">
        <f t="shared" si="149"/>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150"/>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140"/>
        <v>#N/A</v>
      </c>
      <c r="BI830" t="e">
        <f t="shared" si="141"/>
        <v>#N/A</v>
      </c>
      <c r="BJ830" t="e">
        <f t="shared" si="142"/>
        <v>#N/A</v>
      </c>
    </row>
    <row r="831" spans="1:62"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143"/>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144"/>
        <v>#N/A</v>
      </c>
      <c r="O831" s="8" t="e">
        <f t="shared" si="145"/>
        <v>#N/A</v>
      </c>
      <c r="P831" s="8" t="e">
        <f t="shared" si="146"/>
        <v>#N/A</v>
      </c>
      <c r="Q831" s="6"/>
      <c r="R831" s="6"/>
      <c r="S831" s="6"/>
      <c r="T831" s="6"/>
      <c r="U831" s="8" t="e">
        <f t="shared" si="147"/>
        <v>#N/A</v>
      </c>
      <c r="V831" s="6" t="e">
        <f>VLOOKUP($A831&amp;$B831,'Cleaned Responses'!$1:$82,MATCH(V$1,'Cleaned Responses'!$1:$1,0),FALSE)</f>
        <v>#N/A</v>
      </c>
      <c r="W831" s="6" t="e">
        <f>VLOOKUP($A831&amp;$B831,'Cleaned Responses'!$1:$82,MATCH(W$1,'Cleaned Responses'!$1:$1,0),FALSE)</f>
        <v>#N/A</v>
      </c>
      <c r="X831" s="9" t="e">
        <f t="shared" si="148"/>
        <v>#N/A</v>
      </c>
      <c r="Y831" s="9" t="e">
        <f t="shared" si="149"/>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150"/>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140"/>
        <v>#N/A</v>
      </c>
      <c r="BI831" t="e">
        <f t="shared" si="141"/>
        <v>#N/A</v>
      </c>
      <c r="BJ831" t="e">
        <f t="shared" si="142"/>
        <v>#N/A</v>
      </c>
    </row>
    <row r="832" spans="1:62"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143"/>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144"/>
        <v>#N/A</v>
      </c>
      <c r="O832" s="8" t="e">
        <f t="shared" si="145"/>
        <v>#N/A</v>
      </c>
      <c r="P832" s="8" t="e">
        <f t="shared" si="146"/>
        <v>#N/A</v>
      </c>
      <c r="Q832" s="6"/>
      <c r="R832" s="6"/>
      <c r="S832" s="6"/>
      <c r="T832" s="6"/>
      <c r="U832" s="8" t="e">
        <f t="shared" si="147"/>
        <v>#N/A</v>
      </c>
      <c r="V832" s="6" t="e">
        <f>VLOOKUP($A832&amp;$B832,'Cleaned Responses'!$1:$82,MATCH(V$1,'Cleaned Responses'!$1:$1,0),FALSE)</f>
        <v>#N/A</v>
      </c>
      <c r="W832" s="6" t="e">
        <f>VLOOKUP($A832&amp;$B832,'Cleaned Responses'!$1:$82,MATCH(W$1,'Cleaned Responses'!$1:$1,0),FALSE)</f>
        <v>#N/A</v>
      </c>
      <c r="X832" s="9" t="e">
        <f t="shared" si="148"/>
        <v>#N/A</v>
      </c>
      <c r="Y832" s="9" t="e">
        <f t="shared" si="149"/>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150"/>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140"/>
        <v>#N/A</v>
      </c>
      <c r="BI832" t="e">
        <f t="shared" si="141"/>
        <v>#N/A</v>
      </c>
      <c r="BJ832" t="e">
        <f t="shared" si="142"/>
        <v>#N/A</v>
      </c>
    </row>
    <row r="833" spans="1:62"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143"/>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144"/>
        <v>#N/A</v>
      </c>
      <c r="O833" s="8" t="e">
        <f t="shared" si="145"/>
        <v>#N/A</v>
      </c>
      <c r="P833" s="8" t="e">
        <f t="shared" si="146"/>
        <v>#N/A</v>
      </c>
      <c r="Q833" s="6"/>
      <c r="R833" s="6"/>
      <c r="S833" s="6"/>
      <c r="T833" s="6"/>
      <c r="U833" s="8" t="e">
        <f t="shared" si="147"/>
        <v>#N/A</v>
      </c>
      <c r="V833" s="6" t="e">
        <f>VLOOKUP($A833&amp;$B833,'Cleaned Responses'!$1:$82,MATCH(V$1,'Cleaned Responses'!$1:$1,0),FALSE)</f>
        <v>#N/A</v>
      </c>
      <c r="W833" s="6" t="e">
        <f>VLOOKUP($A833&amp;$B833,'Cleaned Responses'!$1:$82,MATCH(W$1,'Cleaned Responses'!$1:$1,0),FALSE)</f>
        <v>#N/A</v>
      </c>
      <c r="X833" s="9" t="e">
        <f t="shared" si="148"/>
        <v>#N/A</v>
      </c>
      <c r="Y833" s="9" t="e">
        <f t="shared" si="149"/>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150"/>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140"/>
        <v>#N/A</v>
      </c>
      <c r="BI833" t="e">
        <f t="shared" si="141"/>
        <v>#N/A</v>
      </c>
      <c r="BJ833" t="e">
        <f t="shared" si="142"/>
        <v>#N/A</v>
      </c>
    </row>
    <row r="834" spans="1:62"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143"/>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144"/>
        <v>#N/A</v>
      </c>
      <c r="O834" s="8" t="e">
        <f t="shared" si="145"/>
        <v>#N/A</v>
      </c>
      <c r="P834" s="8" t="e">
        <f t="shared" si="146"/>
        <v>#N/A</v>
      </c>
      <c r="Q834" s="6"/>
      <c r="R834" s="6"/>
      <c r="S834" s="6"/>
      <c r="T834" s="6"/>
      <c r="U834" s="8" t="e">
        <f t="shared" si="147"/>
        <v>#N/A</v>
      </c>
      <c r="V834" s="6" t="e">
        <f>VLOOKUP($A834&amp;$B834,'Cleaned Responses'!$1:$82,MATCH(V$1,'Cleaned Responses'!$1:$1,0),FALSE)</f>
        <v>#N/A</v>
      </c>
      <c r="W834" s="6" t="e">
        <f>VLOOKUP($A834&amp;$B834,'Cleaned Responses'!$1:$82,MATCH(W$1,'Cleaned Responses'!$1:$1,0),FALSE)</f>
        <v>#N/A</v>
      </c>
      <c r="X834" s="9" t="e">
        <f t="shared" si="148"/>
        <v>#N/A</v>
      </c>
      <c r="Y834" s="9" t="e">
        <f t="shared" si="149"/>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150"/>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140"/>
        <v>#N/A</v>
      </c>
      <c r="BI834" t="e">
        <f t="shared" si="141"/>
        <v>#N/A</v>
      </c>
      <c r="BJ834" t="e">
        <f t="shared" si="142"/>
        <v>#N/A</v>
      </c>
    </row>
    <row r="835" spans="1:62"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143"/>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144"/>
        <v>#N/A</v>
      </c>
      <c r="O835" s="8" t="e">
        <f t="shared" si="145"/>
        <v>#N/A</v>
      </c>
      <c r="P835" s="8" t="e">
        <f t="shared" si="146"/>
        <v>#N/A</v>
      </c>
      <c r="Q835" s="6"/>
      <c r="R835" s="6"/>
      <c r="S835" s="6"/>
      <c r="T835" s="6"/>
      <c r="U835" s="8" t="e">
        <f t="shared" si="147"/>
        <v>#N/A</v>
      </c>
      <c r="V835" s="6" t="e">
        <f>VLOOKUP($A835&amp;$B835,'Cleaned Responses'!$1:$82,MATCH(V$1,'Cleaned Responses'!$1:$1,0),FALSE)</f>
        <v>#N/A</v>
      </c>
      <c r="W835" s="6" t="e">
        <f>VLOOKUP($A835&amp;$B835,'Cleaned Responses'!$1:$82,MATCH(W$1,'Cleaned Responses'!$1:$1,0),FALSE)</f>
        <v>#N/A</v>
      </c>
      <c r="X835" s="9" t="e">
        <f t="shared" si="148"/>
        <v>#N/A</v>
      </c>
      <c r="Y835" s="9" t="e">
        <f t="shared" si="149"/>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150"/>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151">BE835*AF835</f>
        <v>#N/A</v>
      </c>
      <c r="BI835" t="e">
        <f t="shared" ref="BI835:BI898" si="152">BF835*AF835</f>
        <v>#N/A</v>
      </c>
      <c r="BJ835" t="e">
        <f t="shared" ref="BJ835:BJ898" si="153">BG835*AF835</f>
        <v>#N/A</v>
      </c>
    </row>
    <row r="836" spans="1:62"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143"/>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144"/>
        <v>#N/A</v>
      </c>
      <c r="O836" s="8" t="e">
        <f t="shared" si="145"/>
        <v>#N/A</v>
      </c>
      <c r="P836" s="8" t="e">
        <f t="shared" si="146"/>
        <v>#N/A</v>
      </c>
      <c r="Q836" s="6"/>
      <c r="R836" s="6"/>
      <c r="S836" s="6"/>
      <c r="T836" s="6"/>
      <c r="U836" s="8" t="e">
        <f t="shared" si="147"/>
        <v>#N/A</v>
      </c>
      <c r="V836" s="6" t="e">
        <f>VLOOKUP($A836&amp;$B836,'Cleaned Responses'!$1:$82,MATCH(V$1,'Cleaned Responses'!$1:$1,0),FALSE)</f>
        <v>#N/A</v>
      </c>
      <c r="W836" s="6" t="e">
        <f>VLOOKUP($A836&amp;$B836,'Cleaned Responses'!$1:$82,MATCH(W$1,'Cleaned Responses'!$1:$1,0),FALSE)</f>
        <v>#N/A</v>
      </c>
      <c r="X836" s="9" t="e">
        <f t="shared" si="148"/>
        <v>#N/A</v>
      </c>
      <c r="Y836" s="9" t="e">
        <f t="shared" si="149"/>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150"/>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151"/>
        <v>#N/A</v>
      </c>
      <c r="BI836" t="e">
        <f t="shared" si="152"/>
        <v>#N/A</v>
      </c>
      <c r="BJ836" t="e">
        <f t="shared" si="153"/>
        <v>#N/A</v>
      </c>
    </row>
    <row r="837" spans="1:62"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143"/>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144"/>
        <v>#N/A</v>
      </c>
      <c r="O837" s="8" t="e">
        <f t="shared" si="145"/>
        <v>#N/A</v>
      </c>
      <c r="P837" s="8" t="e">
        <f t="shared" si="146"/>
        <v>#N/A</v>
      </c>
      <c r="Q837" s="6"/>
      <c r="R837" s="6"/>
      <c r="S837" s="6"/>
      <c r="T837" s="6"/>
      <c r="U837" s="8" t="e">
        <f t="shared" si="147"/>
        <v>#N/A</v>
      </c>
      <c r="V837" s="6" t="e">
        <f>VLOOKUP($A837&amp;$B837,'Cleaned Responses'!$1:$82,MATCH(V$1,'Cleaned Responses'!$1:$1,0),FALSE)</f>
        <v>#N/A</v>
      </c>
      <c r="W837" s="6" t="e">
        <f>VLOOKUP($A837&amp;$B837,'Cleaned Responses'!$1:$82,MATCH(W$1,'Cleaned Responses'!$1:$1,0),FALSE)</f>
        <v>#N/A</v>
      </c>
      <c r="X837" s="9" t="e">
        <f t="shared" si="148"/>
        <v>#N/A</v>
      </c>
      <c r="Y837" s="9" t="e">
        <f t="shared" si="149"/>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150"/>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151"/>
        <v>#N/A</v>
      </c>
      <c r="BI837" t="e">
        <f t="shared" si="152"/>
        <v>#N/A</v>
      </c>
      <c r="BJ837" t="e">
        <f t="shared" si="153"/>
        <v>#N/A</v>
      </c>
    </row>
    <row r="838" spans="1:62"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143"/>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144"/>
        <v>#N/A</v>
      </c>
      <c r="O838" s="8" t="e">
        <f t="shared" si="145"/>
        <v>#N/A</v>
      </c>
      <c r="P838" s="8" t="e">
        <f t="shared" si="146"/>
        <v>#N/A</v>
      </c>
      <c r="Q838" s="6"/>
      <c r="R838" s="6"/>
      <c r="S838" s="6"/>
      <c r="T838" s="6"/>
      <c r="U838" s="8" t="e">
        <f t="shared" si="147"/>
        <v>#N/A</v>
      </c>
      <c r="V838" s="6" t="e">
        <f>VLOOKUP($A838&amp;$B838,'Cleaned Responses'!$1:$82,MATCH(V$1,'Cleaned Responses'!$1:$1,0),FALSE)</f>
        <v>#N/A</v>
      </c>
      <c r="W838" s="6" t="e">
        <f>VLOOKUP($A838&amp;$B838,'Cleaned Responses'!$1:$82,MATCH(W$1,'Cleaned Responses'!$1:$1,0),FALSE)</f>
        <v>#N/A</v>
      </c>
      <c r="X838" s="9" t="e">
        <f t="shared" si="148"/>
        <v>#N/A</v>
      </c>
      <c r="Y838" s="9" t="e">
        <f t="shared" si="149"/>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150"/>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151"/>
        <v>#N/A</v>
      </c>
      <c r="BI838" t="e">
        <f t="shared" si="152"/>
        <v>#N/A</v>
      </c>
      <c r="BJ838" t="e">
        <f t="shared" si="153"/>
        <v>#N/A</v>
      </c>
    </row>
    <row r="839" spans="1:62"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143"/>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144"/>
        <v>#N/A</v>
      </c>
      <c r="O839" s="8" t="e">
        <f t="shared" si="145"/>
        <v>#N/A</v>
      </c>
      <c r="P839" s="8" t="e">
        <f t="shared" si="146"/>
        <v>#N/A</v>
      </c>
      <c r="Q839" s="6"/>
      <c r="R839" s="6"/>
      <c r="S839" s="6"/>
      <c r="T839" s="6"/>
      <c r="U839" s="8" t="e">
        <f t="shared" si="147"/>
        <v>#N/A</v>
      </c>
      <c r="V839" s="6" t="e">
        <f>VLOOKUP($A839&amp;$B839,'Cleaned Responses'!$1:$82,MATCH(V$1,'Cleaned Responses'!$1:$1,0),FALSE)</f>
        <v>#N/A</v>
      </c>
      <c r="W839" s="6" t="e">
        <f>VLOOKUP($A839&amp;$B839,'Cleaned Responses'!$1:$82,MATCH(W$1,'Cleaned Responses'!$1:$1,0),FALSE)</f>
        <v>#N/A</v>
      </c>
      <c r="X839" s="9" t="e">
        <f t="shared" si="148"/>
        <v>#N/A</v>
      </c>
      <c r="Y839" s="9" t="e">
        <f t="shared" si="149"/>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150"/>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151"/>
        <v>#N/A</v>
      </c>
      <c r="BI839" t="e">
        <f t="shared" si="152"/>
        <v>#N/A</v>
      </c>
      <c r="BJ839" t="e">
        <f t="shared" si="153"/>
        <v>#N/A</v>
      </c>
    </row>
    <row r="840" spans="1:62"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143"/>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144"/>
        <v>#N/A</v>
      </c>
      <c r="O840" s="8" t="e">
        <f t="shared" si="145"/>
        <v>#N/A</v>
      </c>
      <c r="P840" s="8" t="e">
        <f t="shared" si="146"/>
        <v>#N/A</v>
      </c>
      <c r="Q840" s="6"/>
      <c r="R840" s="6"/>
      <c r="S840" s="6"/>
      <c r="T840" s="6"/>
      <c r="U840" s="8" t="e">
        <f t="shared" si="147"/>
        <v>#N/A</v>
      </c>
      <c r="V840" s="6" t="e">
        <f>VLOOKUP($A840&amp;$B840,'Cleaned Responses'!$1:$82,MATCH(V$1,'Cleaned Responses'!$1:$1,0),FALSE)</f>
        <v>#N/A</v>
      </c>
      <c r="W840" s="6" t="e">
        <f>VLOOKUP($A840&amp;$B840,'Cleaned Responses'!$1:$82,MATCH(W$1,'Cleaned Responses'!$1:$1,0),FALSE)</f>
        <v>#N/A</v>
      </c>
      <c r="X840" s="9" t="e">
        <f t="shared" si="148"/>
        <v>#N/A</v>
      </c>
      <c r="Y840" s="9" t="e">
        <f t="shared" si="149"/>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150"/>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151"/>
        <v>#N/A</v>
      </c>
      <c r="BI840" t="e">
        <f t="shared" si="152"/>
        <v>#N/A</v>
      </c>
      <c r="BJ840" t="e">
        <f t="shared" si="153"/>
        <v>#N/A</v>
      </c>
    </row>
    <row r="841" spans="1:62"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143"/>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144"/>
        <v>#N/A</v>
      </c>
      <c r="O841" s="8" t="e">
        <f t="shared" si="145"/>
        <v>#N/A</v>
      </c>
      <c r="P841" s="8" t="e">
        <f t="shared" si="146"/>
        <v>#N/A</v>
      </c>
      <c r="Q841" s="6"/>
      <c r="R841" s="6"/>
      <c r="S841" s="6"/>
      <c r="T841" s="6"/>
      <c r="U841" s="8" t="e">
        <f t="shared" si="147"/>
        <v>#N/A</v>
      </c>
      <c r="V841" s="6" t="e">
        <f>VLOOKUP($A841&amp;$B841,'Cleaned Responses'!$1:$82,MATCH(V$1,'Cleaned Responses'!$1:$1,0),FALSE)</f>
        <v>#N/A</v>
      </c>
      <c r="W841" s="6" t="e">
        <f>VLOOKUP($A841&amp;$B841,'Cleaned Responses'!$1:$82,MATCH(W$1,'Cleaned Responses'!$1:$1,0),FALSE)</f>
        <v>#N/A</v>
      </c>
      <c r="X841" s="9" t="e">
        <f t="shared" si="148"/>
        <v>#N/A</v>
      </c>
      <c r="Y841" s="9" t="e">
        <f t="shared" si="149"/>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150"/>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151"/>
        <v>#N/A</v>
      </c>
      <c r="BI841" t="e">
        <f t="shared" si="152"/>
        <v>#N/A</v>
      </c>
      <c r="BJ841" t="e">
        <f t="shared" si="153"/>
        <v>#N/A</v>
      </c>
    </row>
    <row r="842" spans="1:62"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143"/>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144"/>
        <v>#N/A</v>
      </c>
      <c r="O842" s="8" t="e">
        <f t="shared" si="145"/>
        <v>#N/A</v>
      </c>
      <c r="P842" s="8" t="e">
        <f t="shared" si="146"/>
        <v>#N/A</v>
      </c>
      <c r="Q842" s="6"/>
      <c r="R842" s="6"/>
      <c r="S842" s="6"/>
      <c r="T842" s="6"/>
      <c r="U842" s="8" t="e">
        <f t="shared" si="147"/>
        <v>#N/A</v>
      </c>
      <c r="V842" s="6" t="e">
        <f>VLOOKUP($A842&amp;$B842,'Cleaned Responses'!$1:$82,MATCH(V$1,'Cleaned Responses'!$1:$1,0),FALSE)</f>
        <v>#N/A</v>
      </c>
      <c r="W842" s="6" t="e">
        <f>VLOOKUP($A842&amp;$B842,'Cleaned Responses'!$1:$82,MATCH(W$1,'Cleaned Responses'!$1:$1,0),FALSE)</f>
        <v>#N/A</v>
      </c>
      <c r="X842" s="9" t="e">
        <f t="shared" si="148"/>
        <v>#N/A</v>
      </c>
      <c r="Y842" s="9" t="e">
        <f t="shared" si="149"/>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150"/>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151"/>
        <v>#N/A</v>
      </c>
      <c r="BI842" t="e">
        <f t="shared" si="152"/>
        <v>#N/A</v>
      </c>
      <c r="BJ842" t="e">
        <f t="shared" si="153"/>
        <v>#N/A</v>
      </c>
    </row>
    <row r="843" spans="1:62"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143"/>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144"/>
        <v>#N/A</v>
      </c>
      <c r="O843" s="8" t="e">
        <f t="shared" si="145"/>
        <v>#N/A</v>
      </c>
      <c r="P843" s="8" t="e">
        <f t="shared" si="146"/>
        <v>#N/A</v>
      </c>
      <c r="Q843" s="6"/>
      <c r="R843" s="6"/>
      <c r="S843" s="6"/>
      <c r="T843" s="6"/>
      <c r="U843" s="8" t="e">
        <f t="shared" si="147"/>
        <v>#N/A</v>
      </c>
      <c r="V843" s="6" t="e">
        <f>VLOOKUP($A843&amp;$B843,'Cleaned Responses'!$1:$82,MATCH(V$1,'Cleaned Responses'!$1:$1,0),FALSE)</f>
        <v>#N/A</v>
      </c>
      <c r="W843" s="6" t="e">
        <f>VLOOKUP($A843&amp;$B843,'Cleaned Responses'!$1:$82,MATCH(W$1,'Cleaned Responses'!$1:$1,0),FALSE)</f>
        <v>#N/A</v>
      </c>
      <c r="X843" s="9" t="e">
        <f t="shared" si="148"/>
        <v>#N/A</v>
      </c>
      <c r="Y843" s="9" t="e">
        <f t="shared" si="149"/>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150"/>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151"/>
        <v>#N/A</v>
      </c>
      <c r="BI843" t="e">
        <f t="shared" si="152"/>
        <v>#N/A</v>
      </c>
      <c r="BJ843" t="e">
        <f t="shared" si="153"/>
        <v>#N/A</v>
      </c>
    </row>
    <row r="844" spans="1:62"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143"/>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144"/>
        <v>#N/A</v>
      </c>
      <c r="O844" s="8" t="e">
        <f t="shared" si="145"/>
        <v>#N/A</v>
      </c>
      <c r="P844" s="8" t="e">
        <f t="shared" si="146"/>
        <v>#N/A</v>
      </c>
      <c r="Q844" s="6"/>
      <c r="R844" s="6"/>
      <c r="S844" s="6"/>
      <c r="T844" s="6"/>
      <c r="U844" s="8" t="e">
        <f t="shared" si="147"/>
        <v>#N/A</v>
      </c>
      <c r="V844" s="6" t="e">
        <f>VLOOKUP($A844&amp;$B844,'Cleaned Responses'!$1:$82,MATCH(V$1,'Cleaned Responses'!$1:$1,0),FALSE)</f>
        <v>#N/A</v>
      </c>
      <c r="W844" s="6" t="e">
        <f>VLOOKUP($A844&amp;$B844,'Cleaned Responses'!$1:$82,MATCH(W$1,'Cleaned Responses'!$1:$1,0),FALSE)</f>
        <v>#N/A</v>
      </c>
      <c r="X844" s="9" t="e">
        <f t="shared" si="148"/>
        <v>#N/A</v>
      </c>
      <c r="Y844" s="9" t="e">
        <f t="shared" si="149"/>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150"/>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151"/>
        <v>#N/A</v>
      </c>
      <c r="BI844" t="e">
        <f t="shared" si="152"/>
        <v>#N/A</v>
      </c>
      <c r="BJ844" t="e">
        <f t="shared" si="153"/>
        <v>#N/A</v>
      </c>
    </row>
    <row r="845" spans="1:62"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143"/>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144"/>
        <v>#N/A</v>
      </c>
      <c r="O845" s="8" t="e">
        <f t="shared" si="145"/>
        <v>#N/A</v>
      </c>
      <c r="P845" s="8" t="e">
        <f t="shared" si="146"/>
        <v>#N/A</v>
      </c>
      <c r="Q845" s="6"/>
      <c r="R845" s="6"/>
      <c r="S845" s="6"/>
      <c r="T845" s="6"/>
      <c r="U845" s="8" t="e">
        <f t="shared" si="147"/>
        <v>#N/A</v>
      </c>
      <c r="V845" s="6" t="e">
        <f>VLOOKUP($A845&amp;$B845,'Cleaned Responses'!$1:$82,MATCH(V$1,'Cleaned Responses'!$1:$1,0),FALSE)</f>
        <v>#N/A</v>
      </c>
      <c r="W845" s="6" t="e">
        <f>VLOOKUP($A845&amp;$B845,'Cleaned Responses'!$1:$82,MATCH(W$1,'Cleaned Responses'!$1:$1,0),FALSE)</f>
        <v>#N/A</v>
      </c>
      <c r="X845" s="9" t="e">
        <f t="shared" si="148"/>
        <v>#N/A</v>
      </c>
      <c r="Y845" s="9" t="e">
        <f t="shared" si="149"/>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150"/>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151"/>
        <v>#N/A</v>
      </c>
      <c r="BI845" t="e">
        <f t="shared" si="152"/>
        <v>#N/A</v>
      </c>
      <c r="BJ845" t="e">
        <f t="shared" si="153"/>
        <v>#N/A</v>
      </c>
    </row>
    <row r="846" spans="1:62"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143"/>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144"/>
        <v>#N/A</v>
      </c>
      <c r="O846" s="8" t="e">
        <f t="shared" si="145"/>
        <v>#N/A</v>
      </c>
      <c r="P846" s="8" t="e">
        <f t="shared" si="146"/>
        <v>#N/A</v>
      </c>
      <c r="Q846" s="6"/>
      <c r="R846" s="6"/>
      <c r="S846" s="6"/>
      <c r="T846" s="6"/>
      <c r="U846" s="8" t="e">
        <f t="shared" si="147"/>
        <v>#N/A</v>
      </c>
      <c r="V846" s="6" t="e">
        <f>VLOOKUP($A846&amp;$B846,'Cleaned Responses'!$1:$82,MATCH(V$1,'Cleaned Responses'!$1:$1,0),FALSE)</f>
        <v>#N/A</v>
      </c>
      <c r="W846" s="6" t="e">
        <f>VLOOKUP($A846&amp;$B846,'Cleaned Responses'!$1:$82,MATCH(W$1,'Cleaned Responses'!$1:$1,0),FALSE)</f>
        <v>#N/A</v>
      </c>
      <c r="X846" s="9" t="e">
        <f t="shared" si="148"/>
        <v>#N/A</v>
      </c>
      <c r="Y846" s="9" t="e">
        <f t="shared" si="149"/>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150"/>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151"/>
        <v>#N/A</v>
      </c>
      <c r="BI846" t="e">
        <f t="shared" si="152"/>
        <v>#N/A</v>
      </c>
      <c r="BJ846" t="e">
        <f t="shared" si="153"/>
        <v>#N/A</v>
      </c>
    </row>
    <row r="847" spans="1:62"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143"/>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144"/>
        <v>#N/A</v>
      </c>
      <c r="O847" s="8" t="e">
        <f t="shared" si="145"/>
        <v>#N/A</v>
      </c>
      <c r="P847" s="8" t="e">
        <f t="shared" si="146"/>
        <v>#N/A</v>
      </c>
      <c r="Q847" s="6"/>
      <c r="R847" s="6"/>
      <c r="S847" s="6"/>
      <c r="T847" s="6"/>
      <c r="U847" s="8" t="e">
        <f t="shared" si="147"/>
        <v>#N/A</v>
      </c>
      <c r="V847" s="6" t="e">
        <f>VLOOKUP($A847&amp;$B847,'Cleaned Responses'!$1:$82,MATCH(V$1,'Cleaned Responses'!$1:$1,0),FALSE)</f>
        <v>#N/A</v>
      </c>
      <c r="W847" s="6" t="e">
        <f>VLOOKUP($A847&amp;$B847,'Cleaned Responses'!$1:$82,MATCH(W$1,'Cleaned Responses'!$1:$1,0),FALSE)</f>
        <v>#N/A</v>
      </c>
      <c r="X847" s="9" t="e">
        <f t="shared" si="148"/>
        <v>#N/A</v>
      </c>
      <c r="Y847" s="9" t="e">
        <f t="shared" si="149"/>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150"/>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151"/>
        <v>#N/A</v>
      </c>
      <c r="BI847" t="e">
        <f t="shared" si="152"/>
        <v>#N/A</v>
      </c>
      <c r="BJ847" t="e">
        <f t="shared" si="153"/>
        <v>#N/A</v>
      </c>
    </row>
    <row r="848" spans="1:62"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143"/>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144"/>
        <v>#N/A</v>
      </c>
      <c r="O848" s="8" t="e">
        <f t="shared" si="145"/>
        <v>#N/A</v>
      </c>
      <c r="P848" s="8" t="e">
        <f t="shared" si="146"/>
        <v>#N/A</v>
      </c>
      <c r="Q848" s="6"/>
      <c r="R848" s="6"/>
      <c r="S848" s="6"/>
      <c r="T848" s="6"/>
      <c r="U848" s="8" t="e">
        <f t="shared" si="147"/>
        <v>#N/A</v>
      </c>
      <c r="V848" s="6" t="e">
        <f>VLOOKUP($A848&amp;$B848,'Cleaned Responses'!$1:$82,MATCH(V$1,'Cleaned Responses'!$1:$1,0),FALSE)</f>
        <v>#N/A</v>
      </c>
      <c r="W848" s="6" t="e">
        <f>VLOOKUP($A848&amp;$B848,'Cleaned Responses'!$1:$82,MATCH(W$1,'Cleaned Responses'!$1:$1,0),FALSE)</f>
        <v>#N/A</v>
      </c>
      <c r="X848" s="9" t="e">
        <f t="shared" si="148"/>
        <v>#N/A</v>
      </c>
      <c r="Y848" s="9" t="e">
        <f t="shared" si="149"/>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150"/>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151"/>
        <v>#N/A</v>
      </c>
      <c r="BI848" t="e">
        <f t="shared" si="152"/>
        <v>#N/A</v>
      </c>
      <c r="BJ848" t="e">
        <f t="shared" si="153"/>
        <v>#N/A</v>
      </c>
    </row>
    <row r="849" spans="1:62"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143"/>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144"/>
        <v>#N/A</v>
      </c>
      <c r="O849" s="8" t="e">
        <f t="shared" si="145"/>
        <v>#N/A</v>
      </c>
      <c r="P849" s="8" t="e">
        <f t="shared" si="146"/>
        <v>#N/A</v>
      </c>
      <c r="Q849" s="6"/>
      <c r="R849" s="6"/>
      <c r="S849" s="6"/>
      <c r="T849" s="6"/>
      <c r="U849" s="8" t="e">
        <f t="shared" si="147"/>
        <v>#N/A</v>
      </c>
      <c r="V849" s="6" t="e">
        <f>VLOOKUP($A849&amp;$B849,'Cleaned Responses'!$1:$82,MATCH(V$1,'Cleaned Responses'!$1:$1,0),FALSE)</f>
        <v>#N/A</v>
      </c>
      <c r="W849" s="6" t="e">
        <f>VLOOKUP($A849&amp;$B849,'Cleaned Responses'!$1:$82,MATCH(W$1,'Cleaned Responses'!$1:$1,0),FALSE)</f>
        <v>#N/A</v>
      </c>
      <c r="X849" s="9" t="e">
        <f t="shared" si="148"/>
        <v>#N/A</v>
      </c>
      <c r="Y849" s="9" t="e">
        <f t="shared" si="149"/>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150"/>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151"/>
        <v>#N/A</v>
      </c>
      <c r="BI849" t="e">
        <f t="shared" si="152"/>
        <v>#N/A</v>
      </c>
      <c r="BJ849" t="e">
        <f t="shared" si="153"/>
        <v>#N/A</v>
      </c>
    </row>
    <row r="850" spans="1:62"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143"/>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144"/>
        <v>#N/A</v>
      </c>
      <c r="O850" s="8" t="e">
        <f t="shared" si="145"/>
        <v>#N/A</v>
      </c>
      <c r="P850" s="8" t="e">
        <f t="shared" si="146"/>
        <v>#N/A</v>
      </c>
      <c r="Q850" s="6"/>
      <c r="R850" s="6"/>
      <c r="S850" s="6"/>
      <c r="T850" s="6"/>
      <c r="U850" s="8" t="e">
        <f t="shared" si="147"/>
        <v>#N/A</v>
      </c>
      <c r="V850" s="6" t="e">
        <f>VLOOKUP($A850&amp;$B850,'Cleaned Responses'!$1:$82,MATCH(V$1,'Cleaned Responses'!$1:$1,0),FALSE)</f>
        <v>#N/A</v>
      </c>
      <c r="W850" s="6" t="e">
        <f>VLOOKUP($A850&amp;$B850,'Cleaned Responses'!$1:$82,MATCH(W$1,'Cleaned Responses'!$1:$1,0),FALSE)</f>
        <v>#N/A</v>
      </c>
      <c r="X850" s="9" t="e">
        <f t="shared" si="148"/>
        <v>#N/A</v>
      </c>
      <c r="Y850" s="9" t="e">
        <f t="shared" si="149"/>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150"/>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151"/>
        <v>#N/A</v>
      </c>
      <c r="BI850" t="e">
        <f t="shared" si="152"/>
        <v>#N/A</v>
      </c>
      <c r="BJ850" t="e">
        <f t="shared" si="153"/>
        <v>#N/A</v>
      </c>
    </row>
    <row r="851" spans="1:62"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154">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155">V851/AE851</f>
        <v>#N/A</v>
      </c>
      <c r="O851" s="8" t="e">
        <f t="shared" ref="O851:O914" si="156">W851/AE851</f>
        <v>#N/A</v>
      </c>
      <c r="P851" s="8" t="e">
        <f t="shared" ref="P851:P914" si="157">Z851/AE851</f>
        <v>#N/A</v>
      </c>
      <c r="Q851" s="6"/>
      <c r="R851" s="6"/>
      <c r="S851" s="6"/>
      <c r="T851" s="6"/>
      <c r="U851" s="8" t="e">
        <f t="shared" ref="U851:U914" si="158">SUM(N851:T851)</f>
        <v>#N/A</v>
      </c>
      <c r="V851" s="6" t="e">
        <f>VLOOKUP($A851&amp;$B851,'Cleaned Responses'!$1:$82,MATCH(V$1,'Cleaned Responses'!$1:$1,0),FALSE)</f>
        <v>#N/A</v>
      </c>
      <c r="W851" s="6" t="e">
        <f>VLOOKUP($A851&amp;$B851,'Cleaned Responses'!$1:$82,MATCH(W$1,'Cleaned Responses'!$1:$1,0),FALSE)</f>
        <v>#N/A</v>
      </c>
      <c r="X851" s="9" t="e">
        <f t="shared" ref="X851:X914" si="159">W851-Y851</f>
        <v>#N/A</v>
      </c>
      <c r="Y851" s="9" t="e">
        <f t="shared" ref="Y851:Y914" si="160">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161">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151"/>
        <v>#N/A</v>
      </c>
      <c r="BI851" t="e">
        <f t="shared" si="152"/>
        <v>#N/A</v>
      </c>
      <c r="BJ851" t="e">
        <f t="shared" si="153"/>
        <v>#N/A</v>
      </c>
    </row>
    <row r="852" spans="1:62"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154"/>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155"/>
        <v>#N/A</v>
      </c>
      <c r="O852" s="8" t="e">
        <f t="shared" si="156"/>
        <v>#N/A</v>
      </c>
      <c r="P852" s="8" t="e">
        <f t="shared" si="157"/>
        <v>#N/A</v>
      </c>
      <c r="Q852" s="6"/>
      <c r="R852" s="6"/>
      <c r="S852" s="6"/>
      <c r="T852" s="6"/>
      <c r="U852" s="8" t="e">
        <f t="shared" si="158"/>
        <v>#N/A</v>
      </c>
      <c r="V852" s="6" t="e">
        <f>VLOOKUP($A852&amp;$B852,'Cleaned Responses'!$1:$82,MATCH(V$1,'Cleaned Responses'!$1:$1,0),FALSE)</f>
        <v>#N/A</v>
      </c>
      <c r="W852" s="6" t="e">
        <f>VLOOKUP($A852&amp;$B852,'Cleaned Responses'!$1:$82,MATCH(W$1,'Cleaned Responses'!$1:$1,0),FALSE)</f>
        <v>#N/A</v>
      </c>
      <c r="X852" s="9" t="e">
        <f t="shared" si="159"/>
        <v>#N/A</v>
      </c>
      <c r="Y852" s="9" t="e">
        <f t="shared" si="160"/>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161"/>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151"/>
        <v>#N/A</v>
      </c>
      <c r="BI852" t="e">
        <f t="shared" si="152"/>
        <v>#N/A</v>
      </c>
      <c r="BJ852" t="e">
        <f t="shared" si="153"/>
        <v>#N/A</v>
      </c>
    </row>
    <row r="853" spans="1:62"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154"/>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155"/>
        <v>#N/A</v>
      </c>
      <c r="O853" s="8" t="e">
        <f t="shared" si="156"/>
        <v>#N/A</v>
      </c>
      <c r="P853" s="8" t="e">
        <f t="shared" si="157"/>
        <v>#N/A</v>
      </c>
      <c r="Q853" s="6"/>
      <c r="R853" s="6"/>
      <c r="S853" s="6"/>
      <c r="T853" s="6"/>
      <c r="U853" s="8" t="e">
        <f t="shared" si="158"/>
        <v>#N/A</v>
      </c>
      <c r="V853" s="6" t="e">
        <f>VLOOKUP($A853&amp;$B853,'Cleaned Responses'!$1:$82,MATCH(V$1,'Cleaned Responses'!$1:$1,0),FALSE)</f>
        <v>#N/A</v>
      </c>
      <c r="W853" s="6" t="e">
        <f>VLOOKUP($A853&amp;$B853,'Cleaned Responses'!$1:$82,MATCH(W$1,'Cleaned Responses'!$1:$1,0),FALSE)</f>
        <v>#N/A</v>
      </c>
      <c r="X853" s="9" t="e">
        <f t="shared" si="159"/>
        <v>#N/A</v>
      </c>
      <c r="Y853" s="9" t="e">
        <f t="shared" si="160"/>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161"/>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151"/>
        <v>#N/A</v>
      </c>
      <c r="BI853" t="e">
        <f t="shared" si="152"/>
        <v>#N/A</v>
      </c>
      <c r="BJ853" t="e">
        <f t="shared" si="153"/>
        <v>#N/A</v>
      </c>
    </row>
    <row r="854" spans="1:62"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154"/>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155"/>
        <v>#N/A</v>
      </c>
      <c r="O854" s="8" t="e">
        <f t="shared" si="156"/>
        <v>#N/A</v>
      </c>
      <c r="P854" s="8" t="e">
        <f t="shared" si="157"/>
        <v>#N/A</v>
      </c>
      <c r="Q854" s="6"/>
      <c r="R854" s="6"/>
      <c r="S854" s="6"/>
      <c r="T854" s="6"/>
      <c r="U854" s="8" t="e">
        <f t="shared" si="158"/>
        <v>#N/A</v>
      </c>
      <c r="V854" s="6" t="e">
        <f>VLOOKUP($A854&amp;$B854,'Cleaned Responses'!$1:$82,MATCH(V$1,'Cleaned Responses'!$1:$1,0),FALSE)</f>
        <v>#N/A</v>
      </c>
      <c r="W854" s="6" t="e">
        <f>VLOOKUP($A854&amp;$B854,'Cleaned Responses'!$1:$82,MATCH(W$1,'Cleaned Responses'!$1:$1,0),FALSE)</f>
        <v>#N/A</v>
      </c>
      <c r="X854" s="9" t="e">
        <f t="shared" si="159"/>
        <v>#N/A</v>
      </c>
      <c r="Y854" s="9" t="e">
        <f t="shared" si="160"/>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161"/>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151"/>
        <v>#N/A</v>
      </c>
      <c r="BI854" t="e">
        <f t="shared" si="152"/>
        <v>#N/A</v>
      </c>
      <c r="BJ854" t="e">
        <f t="shared" si="153"/>
        <v>#N/A</v>
      </c>
    </row>
    <row r="855" spans="1:62"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154"/>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155"/>
        <v>#N/A</v>
      </c>
      <c r="O855" s="8" t="e">
        <f t="shared" si="156"/>
        <v>#N/A</v>
      </c>
      <c r="P855" s="8" t="e">
        <f t="shared" si="157"/>
        <v>#N/A</v>
      </c>
      <c r="Q855" s="6"/>
      <c r="R855" s="6"/>
      <c r="S855" s="6"/>
      <c r="T855" s="6"/>
      <c r="U855" s="8" t="e">
        <f t="shared" si="158"/>
        <v>#N/A</v>
      </c>
      <c r="V855" s="6" t="e">
        <f>VLOOKUP($A855&amp;$B855,'Cleaned Responses'!$1:$82,MATCH(V$1,'Cleaned Responses'!$1:$1,0),FALSE)</f>
        <v>#N/A</v>
      </c>
      <c r="W855" s="6" t="e">
        <f>VLOOKUP($A855&amp;$B855,'Cleaned Responses'!$1:$82,MATCH(W$1,'Cleaned Responses'!$1:$1,0),FALSE)</f>
        <v>#N/A</v>
      </c>
      <c r="X855" s="9" t="e">
        <f t="shared" si="159"/>
        <v>#N/A</v>
      </c>
      <c r="Y855" s="9" t="e">
        <f t="shared" si="160"/>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161"/>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151"/>
        <v>#N/A</v>
      </c>
      <c r="BI855" t="e">
        <f t="shared" si="152"/>
        <v>#N/A</v>
      </c>
      <c r="BJ855" t="e">
        <f t="shared" si="153"/>
        <v>#N/A</v>
      </c>
    </row>
    <row r="856" spans="1:62"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154"/>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155"/>
        <v>#N/A</v>
      </c>
      <c r="O856" s="8" t="e">
        <f t="shared" si="156"/>
        <v>#N/A</v>
      </c>
      <c r="P856" s="8" t="e">
        <f t="shared" si="157"/>
        <v>#N/A</v>
      </c>
      <c r="Q856" s="6"/>
      <c r="R856" s="6"/>
      <c r="S856" s="6"/>
      <c r="T856" s="6"/>
      <c r="U856" s="8" t="e">
        <f t="shared" si="158"/>
        <v>#N/A</v>
      </c>
      <c r="V856" s="6" t="e">
        <f>VLOOKUP($A856&amp;$B856,'Cleaned Responses'!$1:$82,MATCH(V$1,'Cleaned Responses'!$1:$1,0),FALSE)</f>
        <v>#N/A</v>
      </c>
      <c r="W856" s="6" t="e">
        <f>VLOOKUP($A856&amp;$B856,'Cleaned Responses'!$1:$82,MATCH(W$1,'Cleaned Responses'!$1:$1,0),FALSE)</f>
        <v>#N/A</v>
      </c>
      <c r="X856" s="9" t="e">
        <f t="shared" si="159"/>
        <v>#N/A</v>
      </c>
      <c r="Y856" s="9" t="e">
        <f t="shared" si="160"/>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161"/>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151"/>
        <v>#N/A</v>
      </c>
      <c r="BI856" t="e">
        <f t="shared" si="152"/>
        <v>#N/A</v>
      </c>
      <c r="BJ856" t="e">
        <f t="shared" si="153"/>
        <v>#N/A</v>
      </c>
    </row>
    <row r="857" spans="1:62"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154"/>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155"/>
        <v>#N/A</v>
      </c>
      <c r="O857" s="8" t="e">
        <f t="shared" si="156"/>
        <v>#N/A</v>
      </c>
      <c r="P857" s="8" t="e">
        <f t="shared" si="157"/>
        <v>#N/A</v>
      </c>
      <c r="Q857" s="6"/>
      <c r="R857" s="6"/>
      <c r="S857" s="6"/>
      <c r="T857" s="6"/>
      <c r="U857" s="8" t="e">
        <f t="shared" si="158"/>
        <v>#N/A</v>
      </c>
      <c r="V857" s="6" t="e">
        <f>VLOOKUP($A857&amp;$B857,'Cleaned Responses'!$1:$82,MATCH(V$1,'Cleaned Responses'!$1:$1,0),FALSE)</f>
        <v>#N/A</v>
      </c>
      <c r="W857" s="6" t="e">
        <f>VLOOKUP($A857&amp;$B857,'Cleaned Responses'!$1:$82,MATCH(W$1,'Cleaned Responses'!$1:$1,0),FALSE)</f>
        <v>#N/A</v>
      </c>
      <c r="X857" s="9" t="e">
        <f t="shared" si="159"/>
        <v>#N/A</v>
      </c>
      <c r="Y857" s="9" t="e">
        <f t="shared" si="160"/>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161"/>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151"/>
        <v>#N/A</v>
      </c>
      <c r="BI857" t="e">
        <f t="shared" si="152"/>
        <v>#N/A</v>
      </c>
      <c r="BJ857" t="e">
        <f t="shared" si="153"/>
        <v>#N/A</v>
      </c>
    </row>
    <row r="858" spans="1:62"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154"/>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155"/>
        <v>#N/A</v>
      </c>
      <c r="O858" s="8" t="e">
        <f t="shared" si="156"/>
        <v>#N/A</v>
      </c>
      <c r="P858" s="8" t="e">
        <f t="shared" si="157"/>
        <v>#N/A</v>
      </c>
      <c r="Q858" s="6"/>
      <c r="R858" s="6"/>
      <c r="S858" s="6"/>
      <c r="T858" s="6"/>
      <c r="U858" s="8" t="e">
        <f t="shared" si="158"/>
        <v>#N/A</v>
      </c>
      <c r="V858" s="6" t="e">
        <f>VLOOKUP($A858&amp;$B858,'Cleaned Responses'!$1:$82,MATCH(V$1,'Cleaned Responses'!$1:$1,0),FALSE)</f>
        <v>#N/A</v>
      </c>
      <c r="W858" s="6" t="e">
        <f>VLOOKUP($A858&amp;$B858,'Cleaned Responses'!$1:$82,MATCH(W$1,'Cleaned Responses'!$1:$1,0),FALSE)</f>
        <v>#N/A</v>
      </c>
      <c r="X858" s="9" t="e">
        <f t="shared" si="159"/>
        <v>#N/A</v>
      </c>
      <c r="Y858" s="9" t="e">
        <f t="shared" si="160"/>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161"/>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151"/>
        <v>#N/A</v>
      </c>
      <c r="BI858" t="e">
        <f t="shared" si="152"/>
        <v>#N/A</v>
      </c>
      <c r="BJ858" t="e">
        <f t="shared" si="153"/>
        <v>#N/A</v>
      </c>
    </row>
    <row r="859" spans="1:62"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154"/>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155"/>
        <v>#N/A</v>
      </c>
      <c r="O859" s="8" t="e">
        <f t="shared" si="156"/>
        <v>#N/A</v>
      </c>
      <c r="P859" s="8" t="e">
        <f t="shared" si="157"/>
        <v>#N/A</v>
      </c>
      <c r="Q859" s="6"/>
      <c r="R859" s="6"/>
      <c r="S859" s="6"/>
      <c r="T859" s="6"/>
      <c r="U859" s="8" t="e">
        <f t="shared" si="158"/>
        <v>#N/A</v>
      </c>
      <c r="V859" s="6" t="e">
        <f>VLOOKUP($A859&amp;$B859,'Cleaned Responses'!$1:$82,MATCH(V$1,'Cleaned Responses'!$1:$1,0),FALSE)</f>
        <v>#N/A</v>
      </c>
      <c r="W859" s="6" t="e">
        <f>VLOOKUP($A859&amp;$B859,'Cleaned Responses'!$1:$82,MATCH(W$1,'Cleaned Responses'!$1:$1,0),FALSE)</f>
        <v>#N/A</v>
      </c>
      <c r="X859" s="9" t="e">
        <f t="shared" si="159"/>
        <v>#N/A</v>
      </c>
      <c r="Y859" s="9" t="e">
        <f t="shared" si="160"/>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161"/>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151"/>
        <v>#N/A</v>
      </c>
      <c r="BI859" t="e">
        <f t="shared" si="152"/>
        <v>#N/A</v>
      </c>
      <c r="BJ859" t="e">
        <f t="shared" si="153"/>
        <v>#N/A</v>
      </c>
    </row>
    <row r="860" spans="1:62"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154"/>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155"/>
        <v>#N/A</v>
      </c>
      <c r="O860" s="8" t="e">
        <f t="shared" si="156"/>
        <v>#N/A</v>
      </c>
      <c r="P860" s="8" t="e">
        <f t="shared" si="157"/>
        <v>#N/A</v>
      </c>
      <c r="Q860" s="6"/>
      <c r="R860" s="6"/>
      <c r="S860" s="6"/>
      <c r="T860" s="6"/>
      <c r="U860" s="8" t="e">
        <f t="shared" si="158"/>
        <v>#N/A</v>
      </c>
      <c r="V860" s="6" t="e">
        <f>VLOOKUP($A860&amp;$B860,'Cleaned Responses'!$1:$82,MATCH(V$1,'Cleaned Responses'!$1:$1,0),FALSE)</f>
        <v>#N/A</v>
      </c>
      <c r="W860" s="6" t="e">
        <f>VLOOKUP($A860&amp;$B860,'Cleaned Responses'!$1:$82,MATCH(W$1,'Cleaned Responses'!$1:$1,0),FALSE)</f>
        <v>#N/A</v>
      </c>
      <c r="X860" s="9" t="e">
        <f t="shared" si="159"/>
        <v>#N/A</v>
      </c>
      <c r="Y860" s="9" t="e">
        <f t="shared" si="160"/>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161"/>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151"/>
        <v>#N/A</v>
      </c>
      <c r="BI860" t="e">
        <f t="shared" si="152"/>
        <v>#N/A</v>
      </c>
      <c r="BJ860" t="e">
        <f t="shared" si="153"/>
        <v>#N/A</v>
      </c>
    </row>
    <row r="861" spans="1:62"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154"/>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155"/>
        <v>#N/A</v>
      </c>
      <c r="O861" s="8" t="e">
        <f t="shared" si="156"/>
        <v>#N/A</v>
      </c>
      <c r="P861" s="8" t="e">
        <f t="shared" si="157"/>
        <v>#N/A</v>
      </c>
      <c r="Q861" s="6"/>
      <c r="R861" s="6"/>
      <c r="S861" s="6"/>
      <c r="T861" s="6"/>
      <c r="U861" s="8" t="e">
        <f t="shared" si="158"/>
        <v>#N/A</v>
      </c>
      <c r="V861" s="6" t="e">
        <f>VLOOKUP($A861&amp;$B861,'Cleaned Responses'!$1:$82,MATCH(V$1,'Cleaned Responses'!$1:$1,0),FALSE)</f>
        <v>#N/A</v>
      </c>
      <c r="W861" s="6" t="e">
        <f>VLOOKUP($A861&amp;$B861,'Cleaned Responses'!$1:$82,MATCH(W$1,'Cleaned Responses'!$1:$1,0),FALSE)</f>
        <v>#N/A</v>
      </c>
      <c r="X861" s="9" t="e">
        <f t="shared" si="159"/>
        <v>#N/A</v>
      </c>
      <c r="Y861" s="9" t="e">
        <f t="shared" si="160"/>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161"/>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151"/>
        <v>#N/A</v>
      </c>
      <c r="BI861" t="e">
        <f t="shared" si="152"/>
        <v>#N/A</v>
      </c>
      <c r="BJ861" t="e">
        <f t="shared" si="153"/>
        <v>#N/A</v>
      </c>
    </row>
    <row r="862" spans="1:62"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154"/>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155"/>
        <v>#N/A</v>
      </c>
      <c r="O862" s="8" t="e">
        <f t="shared" si="156"/>
        <v>#N/A</v>
      </c>
      <c r="P862" s="8" t="e">
        <f t="shared" si="157"/>
        <v>#N/A</v>
      </c>
      <c r="Q862" s="6"/>
      <c r="R862" s="6"/>
      <c r="S862" s="6"/>
      <c r="T862" s="6"/>
      <c r="U862" s="8" t="e">
        <f t="shared" si="158"/>
        <v>#N/A</v>
      </c>
      <c r="V862" s="6" t="e">
        <f>VLOOKUP($A862&amp;$B862,'Cleaned Responses'!$1:$82,MATCH(V$1,'Cleaned Responses'!$1:$1,0),FALSE)</f>
        <v>#N/A</v>
      </c>
      <c r="W862" s="6" t="e">
        <f>VLOOKUP($A862&amp;$B862,'Cleaned Responses'!$1:$82,MATCH(W$1,'Cleaned Responses'!$1:$1,0),FALSE)</f>
        <v>#N/A</v>
      </c>
      <c r="X862" s="9" t="e">
        <f t="shared" si="159"/>
        <v>#N/A</v>
      </c>
      <c r="Y862" s="9" t="e">
        <f t="shared" si="160"/>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161"/>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151"/>
        <v>#N/A</v>
      </c>
      <c r="BI862" t="e">
        <f t="shared" si="152"/>
        <v>#N/A</v>
      </c>
      <c r="BJ862" t="e">
        <f t="shared" si="153"/>
        <v>#N/A</v>
      </c>
    </row>
    <row r="863" spans="1:62"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154"/>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155"/>
        <v>#N/A</v>
      </c>
      <c r="O863" s="8" t="e">
        <f t="shared" si="156"/>
        <v>#N/A</v>
      </c>
      <c r="P863" s="8" t="e">
        <f t="shared" si="157"/>
        <v>#N/A</v>
      </c>
      <c r="Q863" s="6"/>
      <c r="R863" s="6"/>
      <c r="S863" s="6"/>
      <c r="T863" s="6"/>
      <c r="U863" s="8" t="e">
        <f t="shared" si="158"/>
        <v>#N/A</v>
      </c>
      <c r="V863" s="6" t="e">
        <f>VLOOKUP($A863&amp;$B863,'Cleaned Responses'!$1:$82,MATCH(V$1,'Cleaned Responses'!$1:$1,0),FALSE)</f>
        <v>#N/A</v>
      </c>
      <c r="W863" s="6" t="e">
        <f>VLOOKUP($A863&amp;$B863,'Cleaned Responses'!$1:$82,MATCH(W$1,'Cleaned Responses'!$1:$1,0),FALSE)</f>
        <v>#N/A</v>
      </c>
      <c r="X863" s="9" t="e">
        <f t="shared" si="159"/>
        <v>#N/A</v>
      </c>
      <c r="Y863" s="9" t="e">
        <f t="shared" si="160"/>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161"/>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151"/>
        <v>#N/A</v>
      </c>
      <c r="BI863" t="e">
        <f t="shared" si="152"/>
        <v>#N/A</v>
      </c>
      <c r="BJ863" t="e">
        <f t="shared" si="153"/>
        <v>#N/A</v>
      </c>
    </row>
    <row r="864" spans="1:62"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154"/>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155"/>
        <v>#N/A</v>
      </c>
      <c r="O864" s="8" t="e">
        <f t="shared" si="156"/>
        <v>#N/A</v>
      </c>
      <c r="P864" s="8" t="e">
        <f t="shared" si="157"/>
        <v>#N/A</v>
      </c>
      <c r="Q864" s="6"/>
      <c r="R864" s="6"/>
      <c r="S864" s="6"/>
      <c r="T864" s="6"/>
      <c r="U864" s="8" t="e">
        <f t="shared" si="158"/>
        <v>#N/A</v>
      </c>
      <c r="V864" s="6" t="e">
        <f>VLOOKUP($A864&amp;$B864,'Cleaned Responses'!$1:$82,MATCH(V$1,'Cleaned Responses'!$1:$1,0),FALSE)</f>
        <v>#N/A</v>
      </c>
      <c r="W864" s="6" t="e">
        <f>VLOOKUP($A864&amp;$B864,'Cleaned Responses'!$1:$82,MATCH(W$1,'Cleaned Responses'!$1:$1,0),FALSE)</f>
        <v>#N/A</v>
      </c>
      <c r="X864" s="9" t="e">
        <f t="shared" si="159"/>
        <v>#N/A</v>
      </c>
      <c r="Y864" s="9" t="e">
        <f t="shared" si="160"/>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161"/>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151"/>
        <v>#N/A</v>
      </c>
      <c r="BI864" t="e">
        <f t="shared" si="152"/>
        <v>#N/A</v>
      </c>
      <c r="BJ864" t="e">
        <f t="shared" si="153"/>
        <v>#N/A</v>
      </c>
    </row>
    <row r="865" spans="1:62"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154"/>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155"/>
        <v>#N/A</v>
      </c>
      <c r="O865" s="8" t="e">
        <f t="shared" si="156"/>
        <v>#N/A</v>
      </c>
      <c r="P865" s="8" t="e">
        <f t="shared" si="157"/>
        <v>#N/A</v>
      </c>
      <c r="Q865" s="6"/>
      <c r="R865" s="6"/>
      <c r="S865" s="6"/>
      <c r="T865" s="6"/>
      <c r="U865" s="8" t="e">
        <f t="shared" si="158"/>
        <v>#N/A</v>
      </c>
      <c r="V865" s="6" t="e">
        <f>VLOOKUP($A865&amp;$B865,'Cleaned Responses'!$1:$82,MATCH(V$1,'Cleaned Responses'!$1:$1,0),FALSE)</f>
        <v>#N/A</v>
      </c>
      <c r="W865" s="6" t="e">
        <f>VLOOKUP($A865&amp;$B865,'Cleaned Responses'!$1:$82,MATCH(W$1,'Cleaned Responses'!$1:$1,0),FALSE)</f>
        <v>#N/A</v>
      </c>
      <c r="X865" s="9" t="e">
        <f t="shared" si="159"/>
        <v>#N/A</v>
      </c>
      <c r="Y865" s="9" t="e">
        <f t="shared" si="160"/>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161"/>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151"/>
        <v>#N/A</v>
      </c>
      <c r="BI865" t="e">
        <f t="shared" si="152"/>
        <v>#N/A</v>
      </c>
      <c r="BJ865" t="e">
        <f t="shared" si="153"/>
        <v>#N/A</v>
      </c>
    </row>
    <row r="866" spans="1:62"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154"/>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155"/>
        <v>#N/A</v>
      </c>
      <c r="O866" s="8" t="e">
        <f t="shared" si="156"/>
        <v>#N/A</v>
      </c>
      <c r="P866" s="8" t="e">
        <f t="shared" si="157"/>
        <v>#N/A</v>
      </c>
      <c r="Q866" s="6"/>
      <c r="R866" s="6"/>
      <c r="S866" s="6"/>
      <c r="T866" s="6"/>
      <c r="U866" s="8" t="e">
        <f t="shared" si="158"/>
        <v>#N/A</v>
      </c>
      <c r="V866" s="6" t="e">
        <f>VLOOKUP($A866&amp;$B866,'Cleaned Responses'!$1:$82,MATCH(V$1,'Cleaned Responses'!$1:$1,0),FALSE)</f>
        <v>#N/A</v>
      </c>
      <c r="W866" s="6" t="e">
        <f>VLOOKUP($A866&amp;$B866,'Cleaned Responses'!$1:$82,MATCH(W$1,'Cleaned Responses'!$1:$1,0),FALSE)</f>
        <v>#N/A</v>
      </c>
      <c r="X866" s="9" t="e">
        <f t="shared" si="159"/>
        <v>#N/A</v>
      </c>
      <c r="Y866" s="9" t="e">
        <f t="shared" si="160"/>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161"/>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151"/>
        <v>#N/A</v>
      </c>
      <c r="BI866" t="e">
        <f t="shared" si="152"/>
        <v>#N/A</v>
      </c>
      <c r="BJ866" t="e">
        <f t="shared" si="153"/>
        <v>#N/A</v>
      </c>
    </row>
    <row r="867" spans="1:62"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154"/>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155"/>
        <v>#N/A</v>
      </c>
      <c r="O867" s="8" t="e">
        <f t="shared" si="156"/>
        <v>#N/A</v>
      </c>
      <c r="P867" s="8" t="e">
        <f t="shared" si="157"/>
        <v>#N/A</v>
      </c>
      <c r="Q867" s="6"/>
      <c r="R867" s="6"/>
      <c r="S867" s="6"/>
      <c r="T867" s="6"/>
      <c r="U867" s="8" t="e">
        <f t="shared" si="158"/>
        <v>#N/A</v>
      </c>
      <c r="V867" s="6" t="e">
        <f>VLOOKUP($A867&amp;$B867,'Cleaned Responses'!$1:$82,MATCH(V$1,'Cleaned Responses'!$1:$1,0),FALSE)</f>
        <v>#N/A</v>
      </c>
      <c r="W867" s="6" t="e">
        <f>VLOOKUP($A867&amp;$B867,'Cleaned Responses'!$1:$82,MATCH(W$1,'Cleaned Responses'!$1:$1,0),FALSE)</f>
        <v>#N/A</v>
      </c>
      <c r="X867" s="9" t="e">
        <f t="shared" si="159"/>
        <v>#N/A</v>
      </c>
      <c r="Y867" s="9" t="e">
        <f t="shared" si="160"/>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161"/>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151"/>
        <v>#N/A</v>
      </c>
      <c r="BI867" t="e">
        <f t="shared" si="152"/>
        <v>#N/A</v>
      </c>
      <c r="BJ867" t="e">
        <f t="shared" si="153"/>
        <v>#N/A</v>
      </c>
    </row>
    <row r="868" spans="1:62"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154"/>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155"/>
        <v>#N/A</v>
      </c>
      <c r="O868" s="8" t="e">
        <f t="shared" si="156"/>
        <v>#N/A</v>
      </c>
      <c r="P868" s="8" t="e">
        <f t="shared" si="157"/>
        <v>#N/A</v>
      </c>
      <c r="Q868" s="6"/>
      <c r="R868" s="6"/>
      <c r="S868" s="6"/>
      <c r="T868" s="6"/>
      <c r="U868" s="8" t="e">
        <f t="shared" si="158"/>
        <v>#N/A</v>
      </c>
      <c r="V868" s="6" t="e">
        <f>VLOOKUP($A868&amp;$B868,'Cleaned Responses'!$1:$82,MATCH(V$1,'Cleaned Responses'!$1:$1,0),FALSE)</f>
        <v>#N/A</v>
      </c>
      <c r="W868" s="6" t="e">
        <f>VLOOKUP($A868&amp;$B868,'Cleaned Responses'!$1:$82,MATCH(W$1,'Cleaned Responses'!$1:$1,0),FALSE)</f>
        <v>#N/A</v>
      </c>
      <c r="X868" s="9" t="e">
        <f t="shared" si="159"/>
        <v>#N/A</v>
      </c>
      <c r="Y868" s="9" t="e">
        <f t="shared" si="160"/>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161"/>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151"/>
        <v>#N/A</v>
      </c>
      <c r="BI868" t="e">
        <f t="shared" si="152"/>
        <v>#N/A</v>
      </c>
      <c r="BJ868" t="e">
        <f t="shared" si="153"/>
        <v>#N/A</v>
      </c>
    </row>
    <row r="869" spans="1:62"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154"/>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155"/>
        <v>#N/A</v>
      </c>
      <c r="O869" s="8" t="e">
        <f t="shared" si="156"/>
        <v>#N/A</v>
      </c>
      <c r="P869" s="8" t="e">
        <f t="shared" si="157"/>
        <v>#N/A</v>
      </c>
      <c r="Q869" s="6"/>
      <c r="R869" s="6"/>
      <c r="S869" s="6"/>
      <c r="T869" s="6"/>
      <c r="U869" s="8" t="e">
        <f t="shared" si="158"/>
        <v>#N/A</v>
      </c>
      <c r="V869" s="6" t="e">
        <f>VLOOKUP($A869&amp;$B869,'Cleaned Responses'!$1:$82,MATCH(V$1,'Cleaned Responses'!$1:$1,0),FALSE)</f>
        <v>#N/A</v>
      </c>
      <c r="W869" s="6" t="e">
        <f>VLOOKUP($A869&amp;$B869,'Cleaned Responses'!$1:$82,MATCH(W$1,'Cleaned Responses'!$1:$1,0),FALSE)</f>
        <v>#N/A</v>
      </c>
      <c r="X869" s="9" t="e">
        <f t="shared" si="159"/>
        <v>#N/A</v>
      </c>
      <c r="Y869" s="9" t="e">
        <f t="shared" si="160"/>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161"/>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151"/>
        <v>#N/A</v>
      </c>
      <c r="BI869" t="e">
        <f t="shared" si="152"/>
        <v>#N/A</v>
      </c>
      <c r="BJ869" t="e">
        <f t="shared" si="153"/>
        <v>#N/A</v>
      </c>
    </row>
    <row r="870" spans="1:62"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154"/>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155"/>
        <v>#N/A</v>
      </c>
      <c r="O870" s="8" t="e">
        <f t="shared" si="156"/>
        <v>#N/A</v>
      </c>
      <c r="P870" s="8" t="e">
        <f t="shared" si="157"/>
        <v>#N/A</v>
      </c>
      <c r="Q870" s="6"/>
      <c r="R870" s="6"/>
      <c r="S870" s="6"/>
      <c r="T870" s="6"/>
      <c r="U870" s="8" t="e">
        <f t="shared" si="158"/>
        <v>#N/A</v>
      </c>
      <c r="V870" s="6" t="e">
        <f>VLOOKUP($A870&amp;$B870,'Cleaned Responses'!$1:$82,MATCH(V$1,'Cleaned Responses'!$1:$1,0),FALSE)</f>
        <v>#N/A</v>
      </c>
      <c r="W870" s="6" t="e">
        <f>VLOOKUP($A870&amp;$B870,'Cleaned Responses'!$1:$82,MATCH(W$1,'Cleaned Responses'!$1:$1,0),FALSE)</f>
        <v>#N/A</v>
      </c>
      <c r="X870" s="9" t="e">
        <f t="shared" si="159"/>
        <v>#N/A</v>
      </c>
      <c r="Y870" s="9" t="e">
        <f t="shared" si="160"/>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161"/>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151"/>
        <v>#N/A</v>
      </c>
      <c r="BI870" t="e">
        <f t="shared" si="152"/>
        <v>#N/A</v>
      </c>
      <c r="BJ870" t="e">
        <f t="shared" si="153"/>
        <v>#N/A</v>
      </c>
    </row>
    <row r="871" spans="1:62"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154"/>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155"/>
        <v>#N/A</v>
      </c>
      <c r="O871" s="8" t="e">
        <f t="shared" si="156"/>
        <v>#N/A</v>
      </c>
      <c r="P871" s="8" t="e">
        <f t="shared" si="157"/>
        <v>#N/A</v>
      </c>
      <c r="Q871" s="6"/>
      <c r="R871" s="6"/>
      <c r="S871" s="6"/>
      <c r="T871" s="6"/>
      <c r="U871" s="8" t="e">
        <f t="shared" si="158"/>
        <v>#N/A</v>
      </c>
      <c r="V871" s="6" t="e">
        <f>VLOOKUP($A871&amp;$B871,'Cleaned Responses'!$1:$82,MATCH(V$1,'Cleaned Responses'!$1:$1,0),FALSE)</f>
        <v>#N/A</v>
      </c>
      <c r="W871" s="6" t="e">
        <f>VLOOKUP($A871&amp;$B871,'Cleaned Responses'!$1:$82,MATCH(W$1,'Cleaned Responses'!$1:$1,0),FALSE)</f>
        <v>#N/A</v>
      </c>
      <c r="X871" s="9" t="e">
        <f t="shared" si="159"/>
        <v>#N/A</v>
      </c>
      <c r="Y871" s="9" t="e">
        <f t="shared" si="160"/>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161"/>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151"/>
        <v>#N/A</v>
      </c>
      <c r="BI871" t="e">
        <f t="shared" si="152"/>
        <v>#N/A</v>
      </c>
      <c r="BJ871" t="e">
        <f t="shared" si="153"/>
        <v>#N/A</v>
      </c>
    </row>
    <row r="872" spans="1:62"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154"/>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155"/>
        <v>#N/A</v>
      </c>
      <c r="O872" s="8" t="e">
        <f t="shared" si="156"/>
        <v>#N/A</v>
      </c>
      <c r="P872" s="8" t="e">
        <f t="shared" si="157"/>
        <v>#N/A</v>
      </c>
      <c r="Q872" s="6"/>
      <c r="R872" s="6"/>
      <c r="S872" s="6"/>
      <c r="T872" s="6"/>
      <c r="U872" s="8" t="e">
        <f t="shared" si="158"/>
        <v>#N/A</v>
      </c>
      <c r="V872" s="6" t="e">
        <f>VLOOKUP($A872&amp;$B872,'Cleaned Responses'!$1:$82,MATCH(V$1,'Cleaned Responses'!$1:$1,0),FALSE)</f>
        <v>#N/A</v>
      </c>
      <c r="W872" s="6" t="e">
        <f>VLOOKUP($A872&amp;$B872,'Cleaned Responses'!$1:$82,MATCH(W$1,'Cleaned Responses'!$1:$1,0),FALSE)</f>
        <v>#N/A</v>
      </c>
      <c r="X872" s="9" t="e">
        <f t="shared" si="159"/>
        <v>#N/A</v>
      </c>
      <c r="Y872" s="9" t="e">
        <f t="shared" si="160"/>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161"/>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151"/>
        <v>#N/A</v>
      </c>
      <c r="BI872" t="e">
        <f t="shared" si="152"/>
        <v>#N/A</v>
      </c>
      <c r="BJ872" t="e">
        <f t="shared" si="153"/>
        <v>#N/A</v>
      </c>
    </row>
    <row r="873" spans="1:62"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154"/>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155"/>
        <v>#N/A</v>
      </c>
      <c r="O873" s="8" t="e">
        <f t="shared" si="156"/>
        <v>#N/A</v>
      </c>
      <c r="P873" s="8" t="e">
        <f t="shared" si="157"/>
        <v>#N/A</v>
      </c>
      <c r="Q873" s="6"/>
      <c r="R873" s="6"/>
      <c r="S873" s="6"/>
      <c r="T873" s="6"/>
      <c r="U873" s="8" t="e">
        <f t="shared" si="158"/>
        <v>#N/A</v>
      </c>
      <c r="V873" s="6" t="e">
        <f>VLOOKUP($A873&amp;$B873,'Cleaned Responses'!$1:$82,MATCH(V$1,'Cleaned Responses'!$1:$1,0),FALSE)</f>
        <v>#N/A</v>
      </c>
      <c r="W873" s="6" t="e">
        <f>VLOOKUP($A873&amp;$B873,'Cleaned Responses'!$1:$82,MATCH(W$1,'Cleaned Responses'!$1:$1,0),FALSE)</f>
        <v>#N/A</v>
      </c>
      <c r="X873" s="9" t="e">
        <f t="shared" si="159"/>
        <v>#N/A</v>
      </c>
      <c r="Y873" s="9" t="e">
        <f t="shared" si="160"/>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161"/>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151"/>
        <v>#N/A</v>
      </c>
      <c r="BI873" t="e">
        <f t="shared" si="152"/>
        <v>#N/A</v>
      </c>
      <c r="BJ873" t="e">
        <f t="shared" si="153"/>
        <v>#N/A</v>
      </c>
    </row>
    <row r="874" spans="1:62"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154"/>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155"/>
        <v>#N/A</v>
      </c>
      <c r="O874" s="8" t="e">
        <f t="shared" si="156"/>
        <v>#N/A</v>
      </c>
      <c r="P874" s="8" t="e">
        <f t="shared" si="157"/>
        <v>#N/A</v>
      </c>
      <c r="Q874" s="6"/>
      <c r="R874" s="6"/>
      <c r="S874" s="6"/>
      <c r="T874" s="6"/>
      <c r="U874" s="8" t="e">
        <f t="shared" si="158"/>
        <v>#N/A</v>
      </c>
      <c r="V874" s="6" t="e">
        <f>VLOOKUP($A874&amp;$B874,'Cleaned Responses'!$1:$82,MATCH(V$1,'Cleaned Responses'!$1:$1,0),FALSE)</f>
        <v>#N/A</v>
      </c>
      <c r="W874" s="6" t="e">
        <f>VLOOKUP($A874&amp;$B874,'Cleaned Responses'!$1:$82,MATCH(W$1,'Cleaned Responses'!$1:$1,0),FALSE)</f>
        <v>#N/A</v>
      </c>
      <c r="X874" s="9" t="e">
        <f t="shared" si="159"/>
        <v>#N/A</v>
      </c>
      <c r="Y874" s="9" t="e">
        <f t="shared" si="160"/>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161"/>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151"/>
        <v>#N/A</v>
      </c>
      <c r="BI874" t="e">
        <f t="shared" si="152"/>
        <v>#N/A</v>
      </c>
      <c r="BJ874" t="e">
        <f t="shared" si="153"/>
        <v>#N/A</v>
      </c>
    </row>
    <row r="875" spans="1:62"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154"/>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155"/>
        <v>#N/A</v>
      </c>
      <c r="O875" s="8" t="e">
        <f t="shared" si="156"/>
        <v>#N/A</v>
      </c>
      <c r="P875" s="8" t="e">
        <f t="shared" si="157"/>
        <v>#N/A</v>
      </c>
      <c r="Q875" s="6"/>
      <c r="R875" s="6"/>
      <c r="S875" s="6"/>
      <c r="T875" s="6"/>
      <c r="U875" s="8" t="e">
        <f t="shared" si="158"/>
        <v>#N/A</v>
      </c>
      <c r="V875" s="6" t="e">
        <f>VLOOKUP($A875&amp;$B875,'Cleaned Responses'!$1:$82,MATCH(V$1,'Cleaned Responses'!$1:$1,0),FALSE)</f>
        <v>#N/A</v>
      </c>
      <c r="W875" s="6" t="e">
        <f>VLOOKUP($A875&amp;$B875,'Cleaned Responses'!$1:$82,MATCH(W$1,'Cleaned Responses'!$1:$1,0),FALSE)</f>
        <v>#N/A</v>
      </c>
      <c r="X875" s="9" t="e">
        <f t="shared" si="159"/>
        <v>#N/A</v>
      </c>
      <c r="Y875" s="9" t="e">
        <f t="shared" si="160"/>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161"/>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151"/>
        <v>#N/A</v>
      </c>
      <c r="BI875" t="e">
        <f t="shared" si="152"/>
        <v>#N/A</v>
      </c>
      <c r="BJ875" t="e">
        <f t="shared" si="153"/>
        <v>#N/A</v>
      </c>
    </row>
    <row r="876" spans="1:62"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154"/>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155"/>
        <v>#N/A</v>
      </c>
      <c r="O876" s="8" t="e">
        <f t="shared" si="156"/>
        <v>#N/A</v>
      </c>
      <c r="P876" s="8" t="e">
        <f t="shared" si="157"/>
        <v>#N/A</v>
      </c>
      <c r="Q876" s="6"/>
      <c r="R876" s="6"/>
      <c r="S876" s="6"/>
      <c r="T876" s="6"/>
      <c r="U876" s="8" t="e">
        <f t="shared" si="158"/>
        <v>#N/A</v>
      </c>
      <c r="V876" s="6" t="e">
        <f>VLOOKUP($A876&amp;$B876,'Cleaned Responses'!$1:$82,MATCH(V$1,'Cleaned Responses'!$1:$1,0),FALSE)</f>
        <v>#N/A</v>
      </c>
      <c r="W876" s="6" t="e">
        <f>VLOOKUP($A876&amp;$B876,'Cleaned Responses'!$1:$82,MATCH(W$1,'Cleaned Responses'!$1:$1,0),FALSE)</f>
        <v>#N/A</v>
      </c>
      <c r="X876" s="9" t="e">
        <f t="shared" si="159"/>
        <v>#N/A</v>
      </c>
      <c r="Y876" s="9" t="e">
        <f t="shared" si="160"/>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161"/>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151"/>
        <v>#N/A</v>
      </c>
      <c r="BI876" t="e">
        <f t="shared" si="152"/>
        <v>#N/A</v>
      </c>
      <c r="BJ876" t="e">
        <f t="shared" si="153"/>
        <v>#N/A</v>
      </c>
    </row>
    <row r="877" spans="1:62"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154"/>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155"/>
        <v>#N/A</v>
      </c>
      <c r="O877" s="8" t="e">
        <f t="shared" si="156"/>
        <v>#N/A</v>
      </c>
      <c r="P877" s="8" t="e">
        <f t="shared" si="157"/>
        <v>#N/A</v>
      </c>
      <c r="Q877" s="6"/>
      <c r="R877" s="6"/>
      <c r="S877" s="6"/>
      <c r="T877" s="6"/>
      <c r="U877" s="8" t="e">
        <f t="shared" si="158"/>
        <v>#N/A</v>
      </c>
      <c r="V877" s="6" t="e">
        <f>VLOOKUP($A877&amp;$B877,'Cleaned Responses'!$1:$82,MATCH(V$1,'Cleaned Responses'!$1:$1,0),FALSE)</f>
        <v>#N/A</v>
      </c>
      <c r="W877" s="6" t="e">
        <f>VLOOKUP($A877&amp;$B877,'Cleaned Responses'!$1:$82,MATCH(W$1,'Cleaned Responses'!$1:$1,0),FALSE)</f>
        <v>#N/A</v>
      </c>
      <c r="X877" s="9" t="e">
        <f t="shared" si="159"/>
        <v>#N/A</v>
      </c>
      <c r="Y877" s="9" t="e">
        <f t="shared" si="160"/>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161"/>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151"/>
        <v>#N/A</v>
      </c>
      <c r="BI877" t="e">
        <f t="shared" si="152"/>
        <v>#N/A</v>
      </c>
      <c r="BJ877" t="e">
        <f t="shared" si="153"/>
        <v>#N/A</v>
      </c>
    </row>
    <row r="878" spans="1:62"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154"/>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155"/>
        <v>#N/A</v>
      </c>
      <c r="O878" s="8" t="e">
        <f t="shared" si="156"/>
        <v>#N/A</v>
      </c>
      <c r="P878" s="8" t="e">
        <f t="shared" si="157"/>
        <v>#N/A</v>
      </c>
      <c r="Q878" s="6"/>
      <c r="R878" s="6"/>
      <c r="S878" s="6"/>
      <c r="T878" s="6"/>
      <c r="U878" s="8" t="e">
        <f t="shared" si="158"/>
        <v>#N/A</v>
      </c>
      <c r="V878" s="6" t="e">
        <f>VLOOKUP($A878&amp;$B878,'Cleaned Responses'!$1:$82,MATCH(V$1,'Cleaned Responses'!$1:$1,0),FALSE)</f>
        <v>#N/A</v>
      </c>
      <c r="W878" s="6" t="e">
        <f>VLOOKUP($A878&amp;$B878,'Cleaned Responses'!$1:$82,MATCH(W$1,'Cleaned Responses'!$1:$1,0),FALSE)</f>
        <v>#N/A</v>
      </c>
      <c r="X878" s="9" t="e">
        <f t="shared" si="159"/>
        <v>#N/A</v>
      </c>
      <c r="Y878" s="9" t="e">
        <f t="shared" si="160"/>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161"/>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151"/>
        <v>#N/A</v>
      </c>
      <c r="BI878" t="e">
        <f t="shared" si="152"/>
        <v>#N/A</v>
      </c>
      <c r="BJ878" t="e">
        <f t="shared" si="153"/>
        <v>#N/A</v>
      </c>
    </row>
    <row r="879" spans="1:62"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154"/>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155"/>
        <v>#N/A</v>
      </c>
      <c r="O879" s="8" t="e">
        <f t="shared" si="156"/>
        <v>#N/A</v>
      </c>
      <c r="P879" s="8" t="e">
        <f t="shared" si="157"/>
        <v>#N/A</v>
      </c>
      <c r="Q879" s="6"/>
      <c r="R879" s="6"/>
      <c r="S879" s="6"/>
      <c r="T879" s="6"/>
      <c r="U879" s="8" t="e">
        <f t="shared" si="158"/>
        <v>#N/A</v>
      </c>
      <c r="V879" s="6" t="e">
        <f>VLOOKUP($A879&amp;$B879,'Cleaned Responses'!$1:$82,MATCH(V$1,'Cleaned Responses'!$1:$1,0),FALSE)</f>
        <v>#N/A</v>
      </c>
      <c r="W879" s="6" t="e">
        <f>VLOOKUP($A879&amp;$B879,'Cleaned Responses'!$1:$82,MATCH(W$1,'Cleaned Responses'!$1:$1,0),FALSE)</f>
        <v>#N/A</v>
      </c>
      <c r="X879" s="9" t="e">
        <f t="shared" si="159"/>
        <v>#N/A</v>
      </c>
      <c r="Y879" s="9" t="e">
        <f t="shared" si="160"/>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161"/>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151"/>
        <v>#N/A</v>
      </c>
      <c r="BI879" t="e">
        <f t="shared" si="152"/>
        <v>#N/A</v>
      </c>
      <c r="BJ879" t="e">
        <f t="shared" si="153"/>
        <v>#N/A</v>
      </c>
    </row>
    <row r="880" spans="1:62"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154"/>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155"/>
        <v>#N/A</v>
      </c>
      <c r="O880" s="8" t="e">
        <f t="shared" si="156"/>
        <v>#N/A</v>
      </c>
      <c r="P880" s="8" t="e">
        <f t="shared" si="157"/>
        <v>#N/A</v>
      </c>
      <c r="Q880" s="6"/>
      <c r="R880" s="6"/>
      <c r="S880" s="6"/>
      <c r="T880" s="6"/>
      <c r="U880" s="8" t="e">
        <f t="shared" si="158"/>
        <v>#N/A</v>
      </c>
      <c r="V880" s="6" t="e">
        <f>VLOOKUP($A880&amp;$B880,'Cleaned Responses'!$1:$82,MATCH(V$1,'Cleaned Responses'!$1:$1,0),FALSE)</f>
        <v>#N/A</v>
      </c>
      <c r="W880" s="6" t="e">
        <f>VLOOKUP($A880&amp;$B880,'Cleaned Responses'!$1:$82,MATCH(W$1,'Cleaned Responses'!$1:$1,0),FALSE)</f>
        <v>#N/A</v>
      </c>
      <c r="X880" s="9" t="e">
        <f t="shared" si="159"/>
        <v>#N/A</v>
      </c>
      <c r="Y880" s="9" t="e">
        <f t="shared" si="160"/>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161"/>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151"/>
        <v>#N/A</v>
      </c>
      <c r="BI880" t="e">
        <f t="shared" si="152"/>
        <v>#N/A</v>
      </c>
      <c r="BJ880" t="e">
        <f t="shared" si="153"/>
        <v>#N/A</v>
      </c>
    </row>
    <row r="881" spans="1:62"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154"/>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155"/>
        <v>#N/A</v>
      </c>
      <c r="O881" s="8" t="e">
        <f t="shared" si="156"/>
        <v>#N/A</v>
      </c>
      <c r="P881" s="8" t="e">
        <f t="shared" si="157"/>
        <v>#N/A</v>
      </c>
      <c r="Q881" s="6"/>
      <c r="R881" s="6"/>
      <c r="S881" s="6"/>
      <c r="T881" s="6"/>
      <c r="U881" s="8" t="e">
        <f t="shared" si="158"/>
        <v>#N/A</v>
      </c>
      <c r="V881" s="6" t="e">
        <f>VLOOKUP($A881&amp;$B881,'Cleaned Responses'!$1:$82,MATCH(V$1,'Cleaned Responses'!$1:$1,0),FALSE)</f>
        <v>#N/A</v>
      </c>
      <c r="W881" s="6" t="e">
        <f>VLOOKUP($A881&amp;$B881,'Cleaned Responses'!$1:$82,MATCH(W$1,'Cleaned Responses'!$1:$1,0),FALSE)</f>
        <v>#N/A</v>
      </c>
      <c r="X881" s="9" t="e">
        <f t="shared" si="159"/>
        <v>#N/A</v>
      </c>
      <c r="Y881" s="9" t="e">
        <f t="shared" si="160"/>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161"/>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151"/>
        <v>#N/A</v>
      </c>
      <c r="BI881" t="e">
        <f t="shared" si="152"/>
        <v>#N/A</v>
      </c>
      <c r="BJ881" t="e">
        <f t="shared" si="153"/>
        <v>#N/A</v>
      </c>
    </row>
    <row r="882" spans="1:62"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154"/>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155"/>
        <v>#N/A</v>
      </c>
      <c r="O882" s="8" t="e">
        <f t="shared" si="156"/>
        <v>#N/A</v>
      </c>
      <c r="P882" s="8" t="e">
        <f t="shared" si="157"/>
        <v>#N/A</v>
      </c>
      <c r="Q882" s="6"/>
      <c r="R882" s="6"/>
      <c r="S882" s="6"/>
      <c r="T882" s="6"/>
      <c r="U882" s="8" t="e">
        <f t="shared" si="158"/>
        <v>#N/A</v>
      </c>
      <c r="V882" s="6" t="e">
        <f>VLOOKUP($A882&amp;$B882,'Cleaned Responses'!$1:$82,MATCH(V$1,'Cleaned Responses'!$1:$1,0),FALSE)</f>
        <v>#N/A</v>
      </c>
      <c r="W882" s="6" t="e">
        <f>VLOOKUP($A882&amp;$B882,'Cleaned Responses'!$1:$82,MATCH(W$1,'Cleaned Responses'!$1:$1,0),FALSE)</f>
        <v>#N/A</v>
      </c>
      <c r="X882" s="9" t="e">
        <f t="shared" si="159"/>
        <v>#N/A</v>
      </c>
      <c r="Y882" s="9" t="e">
        <f t="shared" si="160"/>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161"/>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151"/>
        <v>#N/A</v>
      </c>
      <c r="BI882" t="e">
        <f t="shared" si="152"/>
        <v>#N/A</v>
      </c>
      <c r="BJ882" t="e">
        <f t="shared" si="153"/>
        <v>#N/A</v>
      </c>
    </row>
    <row r="883" spans="1:62"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154"/>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155"/>
        <v>#N/A</v>
      </c>
      <c r="O883" s="8" t="e">
        <f t="shared" si="156"/>
        <v>#N/A</v>
      </c>
      <c r="P883" s="8" t="e">
        <f t="shared" si="157"/>
        <v>#N/A</v>
      </c>
      <c r="Q883" s="6"/>
      <c r="R883" s="6"/>
      <c r="S883" s="6"/>
      <c r="T883" s="6"/>
      <c r="U883" s="8" t="e">
        <f t="shared" si="158"/>
        <v>#N/A</v>
      </c>
      <c r="V883" s="6" t="e">
        <f>VLOOKUP($A883&amp;$B883,'Cleaned Responses'!$1:$82,MATCH(V$1,'Cleaned Responses'!$1:$1,0),FALSE)</f>
        <v>#N/A</v>
      </c>
      <c r="W883" s="6" t="e">
        <f>VLOOKUP($A883&amp;$B883,'Cleaned Responses'!$1:$82,MATCH(W$1,'Cleaned Responses'!$1:$1,0),FALSE)</f>
        <v>#N/A</v>
      </c>
      <c r="X883" s="9" t="e">
        <f t="shared" si="159"/>
        <v>#N/A</v>
      </c>
      <c r="Y883" s="9" t="e">
        <f t="shared" si="160"/>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161"/>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151"/>
        <v>#N/A</v>
      </c>
      <c r="BI883" t="e">
        <f t="shared" si="152"/>
        <v>#N/A</v>
      </c>
      <c r="BJ883" t="e">
        <f t="shared" si="153"/>
        <v>#N/A</v>
      </c>
    </row>
    <row r="884" spans="1:62"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154"/>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155"/>
        <v>#N/A</v>
      </c>
      <c r="O884" s="8" t="e">
        <f t="shared" si="156"/>
        <v>#N/A</v>
      </c>
      <c r="P884" s="8" t="e">
        <f t="shared" si="157"/>
        <v>#N/A</v>
      </c>
      <c r="Q884" s="6"/>
      <c r="R884" s="6"/>
      <c r="S884" s="6"/>
      <c r="T884" s="6"/>
      <c r="U884" s="8" t="e">
        <f t="shared" si="158"/>
        <v>#N/A</v>
      </c>
      <c r="V884" s="6" t="e">
        <f>VLOOKUP($A884&amp;$B884,'Cleaned Responses'!$1:$82,MATCH(V$1,'Cleaned Responses'!$1:$1,0),FALSE)</f>
        <v>#N/A</v>
      </c>
      <c r="W884" s="6" t="e">
        <f>VLOOKUP($A884&amp;$B884,'Cleaned Responses'!$1:$82,MATCH(W$1,'Cleaned Responses'!$1:$1,0),FALSE)</f>
        <v>#N/A</v>
      </c>
      <c r="X884" s="9" t="e">
        <f t="shared" si="159"/>
        <v>#N/A</v>
      </c>
      <c r="Y884" s="9" t="e">
        <f t="shared" si="160"/>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161"/>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151"/>
        <v>#N/A</v>
      </c>
      <c r="BI884" t="e">
        <f t="shared" si="152"/>
        <v>#N/A</v>
      </c>
      <c r="BJ884" t="e">
        <f t="shared" si="153"/>
        <v>#N/A</v>
      </c>
    </row>
    <row r="885" spans="1:62"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154"/>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155"/>
        <v>#N/A</v>
      </c>
      <c r="O885" s="8" t="e">
        <f t="shared" si="156"/>
        <v>#N/A</v>
      </c>
      <c r="P885" s="8" t="e">
        <f t="shared" si="157"/>
        <v>#N/A</v>
      </c>
      <c r="Q885" s="6"/>
      <c r="R885" s="6"/>
      <c r="S885" s="6"/>
      <c r="T885" s="6"/>
      <c r="U885" s="8" t="e">
        <f t="shared" si="158"/>
        <v>#N/A</v>
      </c>
      <c r="V885" s="6" t="e">
        <f>VLOOKUP($A885&amp;$B885,'Cleaned Responses'!$1:$82,MATCH(V$1,'Cleaned Responses'!$1:$1,0),FALSE)</f>
        <v>#N/A</v>
      </c>
      <c r="W885" s="6" t="e">
        <f>VLOOKUP($A885&amp;$B885,'Cleaned Responses'!$1:$82,MATCH(W$1,'Cleaned Responses'!$1:$1,0),FALSE)</f>
        <v>#N/A</v>
      </c>
      <c r="X885" s="9" t="e">
        <f t="shared" si="159"/>
        <v>#N/A</v>
      </c>
      <c r="Y885" s="9" t="e">
        <f t="shared" si="160"/>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161"/>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151"/>
        <v>#N/A</v>
      </c>
      <c r="BI885" t="e">
        <f t="shared" si="152"/>
        <v>#N/A</v>
      </c>
      <c r="BJ885" t="e">
        <f t="shared" si="153"/>
        <v>#N/A</v>
      </c>
    </row>
    <row r="886" spans="1:62"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154"/>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155"/>
        <v>#N/A</v>
      </c>
      <c r="O886" s="8" t="e">
        <f t="shared" si="156"/>
        <v>#N/A</v>
      </c>
      <c r="P886" s="8" t="e">
        <f t="shared" si="157"/>
        <v>#N/A</v>
      </c>
      <c r="Q886" s="6"/>
      <c r="R886" s="6"/>
      <c r="S886" s="6"/>
      <c r="T886" s="6"/>
      <c r="U886" s="8" t="e">
        <f t="shared" si="158"/>
        <v>#N/A</v>
      </c>
      <c r="V886" s="6" t="e">
        <f>VLOOKUP($A886&amp;$B886,'Cleaned Responses'!$1:$82,MATCH(V$1,'Cleaned Responses'!$1:$1,0),FALSE)</f>
        <v>#N/A</v>
      </c>
      <c r="W886" s="6" t="e">
        <f>VLOOKUP($A886&amp;$B886,'Cleaned Responses'!$1:$82,MATCH(W$1,'Cleaned Responses'!$1:$1,0),FALSE)</f>
        <v>#N/A</v>
      </c>
      <c r="X886" s="9" t="e">
        <f t="shared" si="159"/>
        <v>#N/A</v>
      </c>
      <c r="Y886" s="9" t="e">
        <f t="shared" si="160"/>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161"/>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151"/>
        <v>#N/A</v>
      </c>
      <c r="BI886" t="e">
        <f t="shared" si="152"/>
        <v>#N/A</v>
      </c>
      <c r="BJ886" t="e">
        <f t="shared" si="153"/>
        <v>#N/A</v>
      </c>
    </row>
    <row r="887" spans="1:62"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154"/>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155"/>
        <v>#N/A</v>
      </c>
      <c r="O887" s="8" t="e">
        <f t="shared" si="156"/>
        <v>#N/A</v>
      </c>
      <c r="P887" s="8" t="e">
        <f t="shared" si="157"/>
        <v>#N/A</v>
      </c>
      <c r="Q887" s="6"/>
      <c r="R887" s="6"/>
      <c r="S887" s="6"/>
      <c r="T887" s="6"/>
      <c r="U887" s="8" t="e">
        <f t="shared" si="158"/>
        <v>#N/A</v>
      </c>
      <c r="V887" s="6" t="e">
        <f>VLOOKUP($A887&amp;$B887,'Cleaned Responses'!$1:$82,MATCH(V$1,'Cleaned Responses'!$1:$1,0),FALSE)</f>
        <v>#N/A</v>
      </c>
      <c r="W887" s="6" t="e">
        <f>VLOOKUP($A887&amp;$B887,'Cleaned Responses'!$1:$82,MATCH(W$1,'Cleaned Responses'!$1:$1,0),FALSE)</f>
        <v>#N/A</v>
      </c>
      <c r="X887" s="9" t="e">
        <f t="shared" si="159"/>
        <v>#N/A</v>
      </c>
      <c r="Y887" s="9" t="e">
        <f t="shared" si="160"/>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161"/>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151"/>
        <v>#N/A</v>
      </c>
      <c r="BI887" t="e">
        <f t="shared" si="152"/>
        <v>#N/A</v>
      </c>
      <c r="BJ887" t="e">
        <f t="shared" si="153"/>
        <v>#N/A</v>
      </c>
    </row>
    <row r="888" spans="1:62"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154"/>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155"/>
        <v>#N/A</v>
      </c>
      <c r="O888" s="8" t="e">
        <f t="shared" si="156"/>
        <v>#N/A</v>
      </c>
      <c r="P888" s="8" t="e">
        <f t="shared" si="157"/>
        <v>#N/A</v>
      </c>
      <c r="Q888" s="6"/>
      <c r="R888" s="6"/>
      <c r="S888" s="6"/>
      <c r="T888" s="6"/>
      <c r="U888" s="8" t="e">
        <f t="shared" si="158"/>
        <v>#N/A</v>
      </c>
      <c r="V888" s="6" t="e">
        <f>VLOOKUP($A888&amp;$B888,'Cleaned Responses'!$1:$82,MATCH(V$1,'Cleaned Responses'!$1:$1,0),FALSE)</f>
        <v>#N/A</v>
      </c>
      <c r="W888" s="6" t="e">
        <f>VLOOKUP($A888&amp;$B888,'Cleaned Responses'!$1:$82,MATCH(W$1,'Cleaned Responses'!$1:$1,0),FALSE)</f>
        <v>#N/A</v>
      </c>
      <c r="X888" s="9" t="e">
        <f t="shared" si="159"/>
        <v>#N/A</v>
      </c>
      <c r="Y888" s="9" t="e">
        <f t="shared" si="160"/>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161"/>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151"/>
        <v>#N/A</v>
      </c>
      <c r="BI888" t="e">
        <f t="shared" si="152"/>
        <v>#N/A</v>
      </c>
      <c r="BJ888" t="e">
        <f t="shared" si="153"/>
        <v>#N/A</v>
      </c>
    </row>
    <row r="889" spans="1:62"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154"/>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155"/>
        <v>#N/A</v>
      </c>
      <c r="O889" s="8" t="e">
        <f t="shared" si="156"/>
        <v>#N/A</v>
      </c>
      <c r="P889" s="8" t="e">
        <f t="shared" si="157"/>
        <v>#N/A</v>
      </c>
      <c r="Q889" s="6"/>
      <c r="R889" s="6"/>
      <c r="S889" s="6"/>
      <c r="T889" s="6"/>
      <c r="U889" s="8" t="e">
        <f t="shared" si="158"/>
        <v>#N/A</v>
      </c>
      <c r="V889" s="6" t="e">
        <f>VLOOKUP($A889&amp;$B889,'Cleaned Responses'!$1:$82,MATCH(V$1,'Cleaned Responses'!$1:$1,0),FALSE)</f>
        <v>#N/A</v>
      </c>
      <c r="W889" s="6" t="e">
        <f>VLOOKUP($A889&amp;$B889,'Cleaned Responses'!$1:$82,MATCH(W$1,'Cleaned Responses'!$1:$1,0),FALSE)</f>
        <v>#N/A</v>
      </c>
      <c r="X889" s="9" t="e">
        <f t="shared" si="159"/>
        <v>#N/A</v>
      </c>
      <c r="Y889" s="9" t="e">
        <f t="shared" si="160"/>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161"/>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151"/>
        <v>#N/A</v>
      </c>
      <c r="BI889" t="e">
        <f t="shared" si="152"/>
        <v>#N/A</v>
      </c>
      <c r="BJ889" t="e">
        <f t="shared" si="153"/>
        <v>#N/A</v>
      </c>
    </row>
    <row r="890" spans="1:62"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154"/>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155"/>
        <v>#N/A</v>
      </c>
      <c r="O890" s="8" t="e">
        <f t="shared" si="156"/>
        <v>#N/A</v>
      </c>
      <c r="P890" s="8" t="e">
        <f t="shared" si="157"/>
        <v>#N/A</v>
      </c>
      <c r="Q890" s="6"/>
      <c r="R890" s="6"/>
      <c r="S890" s="6"/>
      <c r="T890" s="6"/>
      <c r="U890" s="8" t="e">
        <f t="shared" si="158"/>
        <v>#N/A</v>
      </c>
      <c r="V890" s="6" t="e">
        <f>VLOOKUP($A890&amp;$B890,'Cleaned Responses'!$1:$82,MATCH(V$1,'Cleaned Responses'!$1:$1,0),FALSE)</f>
        <v>#N/A</v>
      </c>
      <c r="W890" s="6" t="e">
        <f>VLOOKUP($A890&amp;$B890,'Cleaned Responses'!$1:$82,MATCH(W$1,'Cleaned Responses'!$1:$1,0),FALSE)</f>
        <v>#N/A</v>
      </c>
      <c r="X890" s="9" t="e">
        <f t="shared" si="159"/>
        <v>#N/A</v>
      </c>
      <c r="Y890" s="9" t="e">
        <f t="shared" si="160"/>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161"/>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151"/>
        <v>#N/A</v>
      </c>
      <c r="BI890" t="e">
        <f t="shared" si="152"/>
        <v>#N/A</v>
      </c>
      <c r="BJ890" t="e">
        <f t="shared" si="153"/>
        <v>#N/A</v>
      </c>
    </row>
    <row r="891" spans="1:62"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154"/>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155"/>
        <v>#N/A</v>
      </c>
      <c r="O891" s="8" t="e">
        <f t="shared" si="156"/>
        <v>#N/A</v>
      </c>
      <c r="P891" s="8" t="e">
        <f t="shared" si="157"/>
        <v>#N/A</v>
      </c>
      <c r="Q891" s="6"/>
      <c r="R891" s="6"/>
      <c r="S891" s="6"/>
      <c r="T891" s="6"/>
      <c r="U891" s="8" t="e">
        <f t="shared" si="158"/>
        <v>#N/A</v>
      </c>
      <c r="V891" s="6" t="e">
        <f>VLOOKUP($A891&amp;$B891,'Cleaned Responses'!$1:$82,MATCH(V$1,'Cleaned Responses'!$1:$1,0),FALSE)</f>
        <v>#N/A</v>
      </c>
      <c r="W891" s="6" t="e">
        <f>VLOOKUP($A891&amp;$B891,'Cleaned Responses'!$1:$82,MATCH(W$1,'Cleaned Responses'!$1:$1,0),FALSE)</f>
        <v>#N/A</v>
      </c>
      <c r="X891" s="9" t="e">
        <f t="shared" si="159"/>
        <v>#N/A</v>
      </c>
      <c r="Y891" s="9" t="e">
        <f t="shared" si="160"/>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161"/>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151"/>
        <v>#N/A</v>
      </c>
      <c r="BI891" t="e">
        <f t="shared" si="152"/>
        <v>#N/A</v>
      </c>
      <c r="BJ891" t="e">
        <f t="shared" si="153"/>
        <v>#N/A</v>
      </c>
    </row>
    <row r="892" spans="1:62"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154"/>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155"/>
        <v>#N/A</v>
      </c>
      <c r="O892" s="8" t="e">
        <f t="shared" si="156"/>
        <v>#N/A</v>
      </c>
      <c r="P892" s="8" t="e">
        <f t="shared" si="157"/>
        <v>#N/A</v>
      </c>
      <c r="Q892" s="6"/>
      <c r="R892" s="6"/>
      <c r="S892" s="6"/>
      <c r="T892" s="6"/>
      <c r="U892" s="8" t="e">
        <f t="shared" si="158"/>
        <v>#N/A</v>
      </c>
      <c r="V892" s="6" t="e">
        <f>VLOOKUP($A892&amp;$B892,'Cleaned Responses'!$1:$82,MATCH(V$1,'Cleaned Responses'!$1:$1,0),FALSE)</f>
        <v>#N/A</v>
      </c>
      <c r="W892" s="6" t="e">
        <f>VLOOKUP($A892&amp;$B892,'Cleaned Responses'!$1:$82,MATCH(W$1,'Cleaned Responses'!$1:$1,0),FALSE)</f>
        <v>#N/A</v>
      </c>
      <c r="X892" s="9" t="e">
        <f t="shared" si="159"/>
        <v>#N/A</v>
      </c>
      <c r="Y892" s="9" t="e">
        <f t="shared" si="160"/>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161"/>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151"/>
        <v>#N/A</v>
      </c>
      <c r="BI892" t="e">
        <f t="shared" si="152"/>
        <v>#N/A</v>
      </c>
      <c r="BJ892" t="e">
        <f t="shared" si="153"/>
        <v>#N/A</v>
      </c>
    </row>
    <row r="893" spans="1:62"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154"/>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155"/>
        <v>#N/A</v>
      </c>
      <c r="O893" s="8" t="e">
        <f t="shared" si="156"/>
        <v>#N/A</v>
      </c>
      <c r="P893" s="8" t="e">
        <f t="shared" si="157"/>
        <v>#N/A</v>
      </c>
      <c r="Q893" s="6"/>
      <c r="R893" s="6"/>
      <c r="S893" s="6"/>
      <c r="T893" s="6"/>
      <c r="U893" s="8" t="e">
        <f t="shared" si="158"/>
        <v>#N/A</v>
      </c>
      <c r="V893" s="6" t="e">
        <f>VLOOKUP($A893&amp;$B893,'Cleaned Responses'!$1:$82,MATCH(V$1,'Cleaned Responses'!$1:$1,0),FALSE)</f>
        <v>#N/A</v>
      </c>
      <c r="W893" s="6" t="e">
        <f>VLOOKUP($A893&amp;$B893,'Cleaned Responses'!$1:$82,MATCH(W$1,'Cleaned Responses'!$1:$1,0),FALSE)</f>
        <v>#N/A</v>
      </c>
      <c r="X893" s="9" t="e">
        <f t="shared" si="159"/>
        <v>#N/A</v>
      </c>
      <c r="Y893" s="9" t="e">
        <f t="shared" si="160"/>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161"/>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151"/>
        <v>#N/A</v>
      </c>
      <c r="BI893" t="e">
        <f t="shared" si="152"/>
        <v>#N/A</v>
      </c>
      <c r="BJ893" t="e">
        <f t="shared" si="153"/>
        <v>#N/A</v>
      </c>
    </row>
    <row r="894" spans="1:62"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154"/>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155"/>
        <v>#N/A</v>
      </c>
      <c r="O894" s="8" t="e">
        <f t="shared" si="156"/>
        <v>#N/A</v>
      </c>
      <c r="P894" s="8" t="e">
        <f t="shared" si="157"/>
        <v>#N/A</v>
      </c>
      <c r="Q894" s="6"/>
      <c r="R894" s="6"/>
      <c r="S894" s="6"/>
      <c r="T894" s="6"/>
      <c r="U894" s="8" t="e">
        <f t="shared" si="158"/>
        <v>#N/A</v>
      </c>
      <c r="V894" s="6" t="e">
        <f>VLOOKUP($A894&amp;$B894,'Cleaned Responses'!$1:$82,MATCH(V$1,'Cleaned Responses'!$1:$1,0),FALSE)</f>
        <v>#N/A</v>
      </c>
      <c r="W894" s="6" t="e">
        <f>VLOOKUP($A894&amp;$B894,'Cleaned Responses'!$1:$82,MATCH(W$1,'Cleaned Responses'!$1:$1,0),FALSE)</f>
        <v>#N/A</v>
      </c>
      <c r="X894" s="9" t="e">
        <f t="shared" si="159"/>
        <v>#N/A</v>
      </c>
      <c r="Y894" s="9" t="e">
        <f t="shared" si="160"/>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161"/>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151"/>
        <v>#N/A</v>
      </c>
      <c r="BI894" t="e">
        <f t="shared" si="152"/>
        <v>#N/A</v>
      </c>
      <c r="BJ894" t="e">
        <f t="shared" si="153"/>
        <v>#N/A</v>
      </c>
    </row>
    <row r="895" spans="1:62"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154"/>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155"/>
        <v>#N/A</v>
      </c>
      <c r="O895" s="8" t="e">
        <f t="shared" si="156"/>
        <v>#N/A</v>
      </c>
      <c r="P895" s="8" t="e">
        <f t="shared" si="157"/>
        <v>#N/A</v>
      </c>
      <c r="Q895" s="6"/>
      <c r="R895" s="6"/>
      <c r="S895" s="6"/>
      <c r="T895" s="6"/>
      <c r="U895" s="8" t="e">
        <f t="shared" si="158"/>
        <v>#N/A</v>
      </c>
      <c r="V895" s="6" t="e">
        <f>VLOOKUP($A895&amp;$B895,'Cleaned Responses'!$1:$82,MATCH(V$1,'Cleaned Responses'!$1:$1,0),FALSE)</f>
        <v>#N/A</v>
      </c>
      <c r="W895" s="6" t="e">
        <f>VLOOKUP($A895&amp;$B895,'Cleaned Responses'!$1:$82,MATCH(W$1,'Cleaned Responses'!$1:$1,0),FALSE)</f>
        <v>#N/A</v>
      </c>
      <c r="X895" s="9" t="e">
        <f t="shared" si="159"/>
        <v>#N/A</v>
      </c>
      <c r="Y895" s="9" t="e">
        <f t="shared" si="160"/>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161"/>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151"/>
        <v>#N/A</v>
      </c>
      <c r="BI895" t="e">
        <f t="shared" si="152"/>
        <v>#N/A</v>
      </c>
      <c r="BJ895" t="e">
        <f t="shared" si="153"/>
        <v>#N/A</v>
      </c>
    </row>
    <row r="896" spans="1:62"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154"/>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155"/>
        <v>#N/A</v>
      </c>
      <c r="O896" s="8" t="e">
        <f t="shared" si="156"/>
        <v>#N/A</v>
      </c>
      <c r="P896" s="8" t="e">
        <f t="shared" si="157"/>
        <v>#N/A</v>
      </c>
      <c r="Q896" s="6"/>
      <c r="R896" s="6"/>
      <c r="S896" s="6"/>
      <c r="T896" s="6"/>
      <c r="U896" s="8" t="e">
        <f t="shared" si="158"/>
        <v>#N/A</v>
      </c>
      <c r="V896" s="6" t="e">
        <f>VLOOKUP($A896&amp;$B896,'Cleaned Responses'!$1:$82,MATCH(V$1,'Cleaned Responses'!$1:$1,0),FALSE)</f>
        <v>#N/A</v>
      </c>
      <c r="W896" s="6" t="e">
        <f>VLOOKUP($A896&amp;$B896,'Cleaned Responses'!$1:$82,MATCH(W$1,'Cleaned Responses'!$1:$1,0),FALSE)</f>
        <v>#N/A</v>
      </c>
      <c r="X896" s="9" t="e">
        <f t="shared" si="159"/>
        <v>#N/A</v>
      </c>
      <c r="Y896" s="9" t="e">
        <f t="shared" si="160"/>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161"/>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151"/>
        <v>#N/A</v>
      </c>
      <c r="BI896" t="e">
        <f t="shared" si="152"/>
        <v>#N/A</v>
      </c>
      <c r="BJ896" t="e">
        <f t="shared" si="153"/>
        <v>#N/A</v>
      </c>
    </row>
    <row r="897" spans="1:62"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154"/>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155"/>
        <v>#N/A</v>
      </c>
      <c r="O897" s="8" t="e">
        <f t="shared" si="156"/>
        <v>#N/A</v>
      </c>
      <c r="P897" s="8" t="e">
        <f t="shared" si="157"/>
        <v>#N/A</v>
      </c>
      <c r="Q897" s="6"/>
      <c r="R897" s="6"/>
      <c r="S897" s="6"/>
      <c r="T897" s="6"/>
      <c r="U897" s="8" t="e">
        <f t="shared" si="158"/>
        <v>#N/A</v>
      </c>
      <c r="V897" s="6" t="e">
        <f>VLOOKUP($A897&amp;$B897,'Cleaned Responses'!$1:$82,MATCH(V$1,'Cleaned Responses'!$1:$1,0),FALSE)</f>
        <v>#N/A</v>
      </c>
      <c r="W897" s="6" t="e">
        <f>VLOOKUP($A897&amp;$B897,'Cleaned Responses'!$1:$82,MATCH(W$1,'Cleaned Responses'!$1:$1,0),FALSE)</f>
        <v>#N/A</v>
      </c>
      <c r="X897" s="9" t="e">
        <f t="shared" si="159"/>
        <v>#N/A</v>
      </c>
      <c r="Y897" s="9" t="e">
        <f t="shared" si="160"/>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161"/>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151"/>
        <v>#N/A</v>
      </c>
      <c r="BI897" t="e">
        <f t="shared" si="152"/>
        <v>#N/A</v>
      </c>
      <c r="BJ897" t="e">
        <f t="shared" si="153"/>
        <v>#N/A</v>
      </c>
    </row>
    <row r="898" spans="1:62"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154"/>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155"/>
        <v>#N/A</v>
      </c>
      <c r="O898" s="8" t="e">
        <f t="shared" si="156"/>
        <v>#N/A</v>
      </c>
      <c r="P898" s="8" t="e">
        <f t="shared" si="157"/>
        <v>#N/A</v>
      </c>
      <c r="Q898" s="6"/>
      <c r="R898" s="6"/>
      <c r="S898" s="6"/>
      <c r="T898" s="6"/>
      <c r="U898" s="8" t="e">
        <f t="shared" si="158"/>
        <v>#N/A</v>
      </c>
      <c r="V898" s="6" t="e">
        <f>VLOOKUP($A898&amp;$B898,'Cleaned Responses'!$1:$82,MATCH(V$1,'Cleaned Responses'!$1:$1,0),FALSE)</f>
        <v>#N/A</v>
      </c>
      <c r="W898" s="6" t="e">
        <f>VLOOKUP($A898&amp;$B898,'Cleaned Responses'!$1:$82,MATCH(W$1,'Cleaned Responses'!$1:$1,0),FALSE)</f>
        <v>#N/A</v>
      </c>
      <c r="X898" s="9" t="e">
        <f t="shared" si="159"/>
        <v>#N/A</v>
      </c>
      <c r="Y898" s="9" t="e">
        <f t="shared" si="160"/>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161"/>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151"/>
        <v>#N/A</v>
      </c>
      <c r="BI898" t="e">
        <f t="shared" si="152"/>
        <v>#N/A</v>
      </c>
      <c r="BJ898" t="e">
        <f t="shared" si="153"/>
        <v>#N/A</v>
      </c>
    </row>
    <row r="899" spans="1:62"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154"/>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155"/>
        <v>#N/A</v>
      </c>
      <c r="O899" s="8" t="e">
        <f t="shared" si="156"/>
        <v>#N/A</v>
      </c>
      <c r="P899" s="8" t="e">
        <f t="shared" si="157"/>
        <v>#N/A</v>
      </c>
      <c r="Q899" s="6"/>
      <c r="R899" s="6"/>
      <c r="S899" s="6"/>
      <c r="T899" s="6"/>
      <c r="U899" s="8" t="e">
        <f t="shared" si="158"/>
        <v>#N/A</v>
      </c>
      <c r="V899" s="6" t="e">
        <f>VLOOKUP($A899&amp;$B899,'Cleaned Responses'!$1:$82,MATCH(V$1,'Cleaned Responses'!$1:$1,0),FALSE)</f>
        <v>#N/A</v>
      </c>
      <c r="W899" s="6" t="e">
        <f>VLOOKUP($A899&amp;$B899,'Cleaned Responses'!$1:$82,MATCH(W$1,'Cleaned Responses'!$1:$1,0),FALSE)</f>
        <v>#N/A</v>
      </c>
      <c r="X899" s="9" t="e">
        <f t="shared" si="159"/>
        <v>#N/A</v>
      </c>
      <c r="Y899" s="9" t="e">
        <f t="shared" si="160"/>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161"/>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162">BE899*AF899</f>
        <v>#N/A</v>
      </c>
      <c r="BI899" t="e">
        <f t="shared" ref="BI899:BI962" si="163">BF899*AF899</f>
        <v>#N/A</v>
      </c>
      <c r="BJ899" t="e">
        <f t="shared" ref="BJ899:BJ962" si="164">BG899*AF899</f>
        <v>#N/A</v>
      </c>
    </row>
    <row r="900" spans="1:62"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154"/>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155"/>
        <v>#N/A</v>
      </c>
      <c r="O900" s="8" t="e">
        <f t="shared" si="156"/>
        <v>#N/A</v>
      </c>
      <c r="P900" s="8" t="e">
        <f t="shared" si="157"/>
        <v>#N/A</v>
      </c>
      <c r="Q900" s="6"/>
      <c r="R900" s="6"/>
      <c r="S900" s="6"/>
      <c r="T900" s="6"/>
      <c r="U900" s="8" t="e">
        <f t="shared" si="158"/>
        <v>#N/A</v>
      </c>
      <c r="V900" s="6" t="e">
        <f>VLOOKUP($A900&amp;$B900,'Cleaned Responses'!$1:$82,MATCH(V$1,'Cleaned Responses'!$1:$1,0),FALSE)</f>
        <v>#N/A</v>
      </c>
      <c r="W900" s="6" t="e">
        <f>VLOOKUP($A900&amp;$B900,'Cleaned Responses'!$1:$82,MATCH(W$1,'Cleaned Responses'!$1:$1,0),FALSE)</f>
        <v>#N/A</v>
      </c>
      <c r="X900" s="9" t="e">
        <f t="shared" si="159"/>
        <v>#N/A</v>
      </c>
      <c r="Y900" s="9" t="e">
        <f t="shared" si="160"/>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161"/>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162"/>
        <v>#N/A</v>
      </c>
      <c r="BI900" t="e">
        <f t="shared" si="163"/>
        <v>#N/A</v>
      </c>
      <c r="BJ900" t="e">
        <f t="shared" si="164"/>
        <v>#N/A</v>
      </c>
    </row>
    <row r="901" spans="1:62"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154"/>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155"/>
        <v>#N/A</v>
      </c>
      <c r="O901" s="8" t="e">
        <f t="shared" si="156"/>
        <v>#N/A</v>
      </c>
      <c r="P901" s="8" t="e">
        <f t="shared" si="157"/>
        <v>#N/A</v>
      </c>
      <c r="Q901" s="6"/>
      <c r="R901" s="6"/>
      <c r="S901" s="6"/>
      <c r="T901" s="6"/>
      <c r="U901" s="8" t="e">
        <f t="shared" si="158"/>
        <v>#N/A</v>
      </c>
      <c r="V901" s="6" t="e">
        <f>VLOOKUP($A901&amp;$B901,'Cleaned Responses'!$1:$82,MATCH(V$1,'Cleaned Responses'!$1:$1,0),FALSE)</f>
        <v>#N/A</v>
      </c>
      <c r="W901" s="6" t="e">
        <f>VLOOKUP($A901&amp;$B901,'Cleaned Responses'!$1:$82,MATCH(W$1,'Cleaned Responses'!$1:$1,0),FALSE)</f>
        <v>#N/A</v>
      </c>
      <c r="X901" s="9" t="e">
        <f t="shared" si="159"/>
        <v>#N/A</v>
      </c>
      <c r="Y901" s="9" t="e">
        <f t="shared" si="160"/>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161"/>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162"/>
        <v>#N/A</v>
      </c>
      <c r="BI901" t="e">
        <f t="shared" si="163"/>
        <v>#N/A</v>
      </c>
      <c r="BJ901" t="e">
        <f t="shared" si="164"/>
        <v>#N/A</v>
      </c>
    </row>
    <row r="902" spans="1:62"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154"/>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155"/>
        <v>#N/A</v>
      </c>
      <c r="O902" s="8" t="e">
        <f t="shared" si="156"/>
        <v>#N/A</v>
      </c>
      <c r="P902" s="8" t="e">
        <f t="shared" si="157"/>
        <v>#N/A</v>
      </c>
      <c r="Q902" s="6"/>
      <c r="R902" s="6"/>
      <c r="S902" s="6"/>
      <c r="T902" s="6"/>
      <c r="U902" s="8" t="e">
        <f t="shared" si="158"/>
        <v>#N/A</v>
      </c>
      <c r="V902" s="6" t="e">
        <f>VLOOKUP($A902&amp;$B902,'Cleaned Responses'!$1:$82,MATCH(V$1,'Cleaned Responses'!$1:$1,0),FALSE)</f>
        <v>#N/A</v>
      </c>
      <c r="W902" s="6" t="e">
        <f>VLOOKUP($A902&amp;$B902,'Cleaned Responses'!$1:$82,MATCH(W$1,'Cleaned Responses'!$1:$1,0),FALSE)</f>
        <v>#N/A</v>
      </c>
      <c r="X902" s="9" t="e">
        <f t="shared" si="159"/>
        <v>#N/A</v>
      </c>
      <c r="Y902" s="9" t="e">
        <f t="shared" si="160"/>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161"/>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162"/>
        <v>#N/A</v>
      </c>
      <c r="BI902" t="e">
        <f t="shared" si="163"/>
        <v>#N/A</v>
      </c>
      <c r="BJ902" t="e">
        <f t="shared" si="164"/>
        <v>#N/A</v>
      </c>
    </row>
    <row r="903" spans="1:62"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154"/>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155"/>
        <v>#N/A</v>
      </c>
      <c r="O903" s="8" t="e">
        <f t="shared" si="156"/>
        <v>#N/A</v>
      </c>
      <c r="P903" s="8" t="e">
        <f t="shared" si="157"/>
        <v>#N/A</v>
      </c>
      <c r="Q903" s="6"/>
      <c r="R903" s="6"/>
      <c r="S903" s="6"/>
      <c r="T903" s="6"/>
      <c r="U903" s="8" t="e">
        <f t="shared" si="158"/>
        <v>#N/A</v>
      </c>
      <c r="V903" s="6" t="e">
        <f>VLOOKUP($A903&amp;$B903,'Cleaned Responses'!$1:$82,MATCH(V$1,'Cleaned Responses'!$1:$1,0),FALSE)</f>
        <v>#N/A</v>
      </c>
      <c r="W903" s="6" t="e">
        <f>VLOOKUP($A903&amp;$B903,'Cleaned Responses'!$1:$82,MATCH(W$1,'Cleaned Responses'!$1:$1,0),FALSE)</f>
        <v>#N/A</v>
      </c>
      <c r="X903" s="9" t="e">
        <f t="shared" si="159"/>
        <v>#N/A</v>
      </c>
      <c r="Y903" s="9" t="e">
        <f t="shared" si="160"/>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161"/>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162"/>
        <v>#N/A</v>
      </c>
      <c r="BI903" t="e">
        <f t="shared" si="163"/>
        <v>#N/A</v>
      </c>
      <c r="BJ903" t="e">
        <f t="shared" si="164"/>
        <v>#N/A</v>
      </c>
    </row>
    <row r="904" spans="1:62"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154"/>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155"/>
        <v>#N/A</v>
      </c>
      <c r="O904" s="8" t="e">
        <f t="shared" si="156"/>
        <v>#N/A</v>
      </c>
      <c r="P904" s="8" t="e">
        <f t="shared" si="157"/>
        <v>#N/A</v>
      </c>
      <c r="Q904" s="6"/>
      <c r="R904" s="6"/>
      <c r="S904" s="6"/>
      <c r="T904" s="6"/>
      <c r="U904" s="8" t="e">
        <f t="shared" si="158"/>
        <v>#N/A</v>
      </c>
      <c r="V904" s="6" t="e">
        <f>VLOOKUP($A904&amp;$B904,'Cleaned Responses'!$1:$82,MATCH(V$1,'Cleaned Responses'!$1:$1,0),FALSE)</f>
        <v>#N/A</v>
      </c>
      <c r="W904" s="6" t="e">
        <f>VLOOKUP($A904&amp;$B904,'Cleaned Responses'!$1:$82,MATCH(W$1,'Cleaned Responses'!$1:$1,0),FALSE)</f>
        <v>#N/A</v>
      </c>
      <c r="X904" s="9" t="e">
        <f t="shared" si="159"/>
        <v>#N/A</v>
      </c>
      <c r="Y904" s="9" t="e">
        <f t="shared" si="160"/>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161"/>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162"/>
        <v>#N/A</v>
      </c>
      <c r="BI904" t="e">
        <f t="shared" si="163"/>
        <v>#N/A</v>
      </c>
      <c r="BJ904" t="e">
        <f t="shared" si="164"/>
        <v>#N/A</v>
      </c>
    </row>
    <row r="905" spans="1:62"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154"/>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155"/>
        <v>#N/A</v>
      </c>
      <c r="O905" s="8" t="e">
        <f t="shared" si="156"/>
        <v>#N/A</v>
      </c>
      <c r="P905" s="8" t="e">
        <f t="shared" si="157"/>
        <v>#N/A</v>
      </c>
      <c r="Q905" s="6"/>
      <c r="R905" s="6"/>
      <c r="S905" s="6"/>
      <c r="T905" s="6"/>
      <c r="U905" s="8" t="e">
        <f t="shared" si="158"/>
        <v>#N/A</v>
      </c>
      <c r="V905" s="6" t="e">
        <f>VLOOKUP($A905&amp;$B905,'Cleaned Responses'!$1:$82,MATCH(V$1,'Cleaned Responses'!$1:$1,0),FALSE)</f>
        <v>#N/A</v>
      </c>
      <c r="W905" s="6" t="e">
        <f>VLOOKUP($A905&amp;$B905,'Cleaned Responses'!$1:$82,MATCH(W$1,'Cleaned Responses'!$1:$1,0),FALSE)</f>
        <v>#N/A</v>
      </c>
      <c r="X905" s="9" t="e">
        <f t="shared" si="159"/>
        <v>#N/A</v>
      </c>
      <c r="Y905" s="9" t="e">
        <f t="shared" si="160"/>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161"/>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162"/>
        <v>#N/A</v>
      </c>
      <c r="BI905" t="e">
        <f t="shared" si="163"/>
        <v>#N/A</v>
      </c>
      <c r="BJ905" t="e">
        <f t="shared" si="164"/>
        <v>#N/A</v>
      </c>
    </row>
    <row r="906" spans="1:62"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154"/>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155"/>
        <v>#N/A</v>
      </c>
      <c r="O906" s="8" t="e">
        <f t="shared" si="156"/>
        <v>#N/A</v>
      </c>
      <c r="P906" s="8" t="e">
        <f t="shared" si="157"/>
        <v>#N/A</v>
      </c>
      <c r="Q906" s="6"/>
      <c r="R906" s="6"/>
      <c r="S906" s="6"/>
      <c r="T906" s="6"/>
      <c r="U906" s="8" t="e">
        <f t="shared" si="158"/>
        <v>#N/A</v>
      </c>
      <c r="V906" s="6" t="e">
        <f>VLOOKUP($A906&amp;$B906,'Cleaned Responses'!$1:$82,MATCH(V$1,'Cleaned Responses'!$1:$1,0),FALSE)</f>
        <v>#N/A</v>
      </c>
      <c r="W906" s="6" t="e">
        <f>VLOOKUP($A906&amp;$B906,'Cleaned Responses'!$1:$82,MATCH(W$1,'Cleaned Responses'!$1:$1,0),FALSE)</f>
        <v>#N/A</v>
      </c>
      <c r="X906" s="9" t="e">
        <f t="shared" si="159"/>
        <v>#N/A</v>
      </c>
      <c r="Y906" s="9" t="e">
        <f t="shared" si="160"/>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161"/>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162"/>
        <v>#N/A</v>
      </c>
      <c r="BI906" t="e">
        <f t="shared" si="163"/>
        <v>#N/A</v>
      </c>
      <c r="BJ906" t="e">
        <f t="shared" si="164"/>
        <v>#N/A</v>
      </c>
    </row>
    <row r="907" spans="1:62"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154"/>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155"/>
        <v>#N/A</v>
      </c>
      <c r="O907" s="8" t="e">
        <f t="shared" si="156"/>
        <v>#N/A</v>
      </c>
      <c r="P907" s="8" t="e">
        <f t="shared" si="157"/>
        <v>#N/A</v>
      </c>
      <c r="Q907" s="6"/>
      <c r="R907" s="6"/>
      <c r="S907" s="6"/>
      <c r="T907" s="6"/>
      <c r="U907" s="8" t="e">
        <f t="shared" si="158"/>
        <v>#N/A</v>
      </c>
      <c r="V907" s="6" t="e">
        <f>VLOOKUP($A907&amp;$B907,'Cleaned Responses'!$1:$82,MATCH(V$1,'Cleaned Responses'!$1:$1,0),FALSE)</f>
        <v>#N/A</v>
      </c>
      <c r="W907" s="6" t="e">
        <f>VLOOKUP($A907&amp;$B907,'Cleaned Responses'!$1:$82,MATCH(W$1,'Cleaned Responses'!$1:$1,0),FALSE)</f>
        <v>#N/A</v>
      </c>
      <c r="X907" s="9" t="e">
        <f t="shared" si="159"/>
        <v>#N/A</v>
      </c>
      <c r="Y907" s="9" t="e">
        <f t="shared" si="160"/>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161"/>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162"/>
        <v>#N/A</v>
      </c>
      <c r="BI907" t="e">
        <f t="shared" si="163"/>
        <v>#N/A</v>
      </c>
      <c r="BJ907" t="e">
        <f t="shared" si="164"/>
        <v>#N/A</v>
      </c>
    </row>
    <row r="908" spans="1:62"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154"/>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155"/>
        <v>#N/A</v>
      </c>
      <c r="O908" s="8" t="e">
        <f t="shared" si="156"/>
        <v>#N/A</v>
      </c>
      <c r="P908" s="8" t="e">
        <f t="shared" si="157"/>
        <v>#N/A</v>
      </c>
      <c r="Q908" s="6"/>
      <c r="R908" s="6"/>
      <c r="S908" s="6"/>
      <c r="T908" s="6"/>
      <c r="U908" s="8" t="e">
        <f t="shared" si="158"/>
        <v>#N/A</v>
      </c>
      <c r="V908" s="6" t="e">
        <f>VLOOKUP($A908&amp;$B908,'Cleaned Responses'!$1:$82,MATCH(V$1,'Cleaned Responses'!$1:$1,0),FALSE)</f>
        <v>#N/A</v>
      </c>
      <c r="W908" s="6" t="e">
        <f>VLOOKUP($A908&amp;$B908,'Cleaned Responses'!$1:$82,MATCH(W$1,'Cleaned Responses'!$1:$1,0),FALSE)</f>
        <v>#N/A</v>
      </c>
      <c r="X908" s="9" t="e">
        <f t="shared" si="159"/>
        <v>#N/A</v>
      </c>
      <c r="Y908" s="9" t="e">
        <f t="shared" si="160"/>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161"/>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162"/>
        <v>#N/A</v>
      </c>
      <c r="BI908" t="e">
        <f t="shared" si="163"/>
        <v>#N/A</v>
      </c>
      <c r="BJ908" t="e">
        <f t="shared" si="164"/>
        <v>#N/A</v>
      </c>
    </row>
    <row r="909" spans="1:62"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154"/>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155"/>
        <v>#N/A</v>
      </c>
      <c r="O909" s="8" t="e">
        <f t="shared" si="156"/>
        <v>#N/A</v>
      </c>
      <c r="P909" s="8" t="e">
        <f t="shared" si="157"/>
        <v>#N/A</v>
      </c>
      <c r="Q909" s="6"/>
      <c r="R909" s="6"/>
      <c r="S909" s="6"/>
      <c r="T909" s="6"/>
      <c r="U909" s="8" t="e">
        <f t="shared" si="158"/>
        <v>#N/A</v>
      </c>
      <c r="V909" s="6" t="e">
        <f>VLOOKUP($A909&amp;$B909,'Cleaned Responses'!$1:$82,MATCH(V$1,'Cleaned Responses'!$1:$1,0),FALSE)</f>
        <v>#N/A</v>
      </c>
      <c r="W909" s="6" t="e">
        <f>VLOOKUP($A909&amp;$B909,'Cleaned Responses'!$1:$82,MATCH(W$1,'Cleaned Responses'!$1:$1,0),FALSE)</f>
        <v>#N/A</v>
      </c>
      <c r="X909" s="9" t="e">
        <f t="shared" si="159"/>
        <v>#N/A</v>
      </c>
      <c r="Y909" s="9" t="e">
        <f t="shared" si="160"/>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161"/>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162"/>
        <v>#N/A</v>
      </c>
      <c r="BI909" t="e">
        <f t="shared" si="163"/>
        <v>#N/A</v>
      </c>
      <c r="BJ909" t="e">
        <f t="shared" si="164"/>
        <v>#N/A</v>
      </c>
    </row>
    <row r="910" spans="1:62"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154"/>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155"/>
        <v>#N/A</v>
      </c>
      <c r="O910" s="8" t="e">
        <f t="shared" si="156"/>
        <v>#N/A</v>
      </c>
      <c r="P910" s="8" t="e">
        <f t="shared" si="157"/>
        <v>#N/A</v>
      </c>
      <c r="Q910" s="6"/>
      <c r="R910" s="6"/>
      <c r="S910" s="6"/>
      <c r="T910" s="6"/>
      <c r="U910" s="8" t="e">
        <f t="shared" si="158"/>
        <v>#N/A</v>
      </c>
      <c r="V910" s="6" t="e">
        <f>VLOOKUP($A910&amp;$B910,'Cleaned Responses'!$1:$82,MATCH(V$1,'Cleaned Responses'!$1:$1,0),FALSE)</f>
        <v>#N/A</v>
      </c>
      <c r="W910" s="6" t="e">
        <f>VLOOKUP($A910&amp;$B910,'Cleaned Responses'!$1:$82,MATCH(W$1,'Cleaned Responses'!$1:$1,0),FALSE)</f>
        <v>#N/A</v>
      </c>
      <c r="X910" s="9" t="e">
        <f t="shared" si="159"/>
        <v>#N/A</v>
      </c>
      <c r="Y910" s="9" t="e">
        <f t="shared" si="160"/>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161"/>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162"/>
        <v>#N/A</v>
      </c>
      <c r="BI910" t="e">
        <f t="shared" si="163"/>
        <v>#N/A</v>
      </c>
      <c r="BJ910" t="e">
        <f t="shared" si="164"/>
        <v>#N/A</v>
      </c>
    </row>
    <row r="911" spans="1:62"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154"/>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155"/>
        <v>#N/A</v>
      </c>
      <c r="O911" s="8" t="e">
        <f t="shared" si="156"/>
        <v>#N/A</v>
      </c>
      <c r="P911" s="8" t="e">
        <f t="shared" si="157"/>
        <v>#N/A</v>
      </c>
      <c r="Q911" s="6"/>
      <c r="R911" s="6"/>
      <c r="S911" s="6"/>
      <c r="T911" s="6"/>
      <c r="U911" s="8" t="e">
        <f t="shared" si="158"/>
        <v>#N/A</v>
      </c>
      <c r="V911" s="6" t="e">
        <f>VLOOKUP($A911&amp;$B911,'Cleaned Responses'!$1:$82,MATCH(V$1,'Cleaned Responses'!$1:$1,0),FALSE)</f>
        <v>#N/A</v>
      </c>
      <c r="W911" s="6" t="e">
        <f>VLOOKUP($A911&amp;$B911,'Cleaned Responses'!$1:$82,MATCH(W$1,'Cleaned Responses'!$1:$1,0),FALSE)</f>
        <v>#N/A</v>
      </c>
      <c r="X911" s="9" t="e">
        <f t="shared" si="159"/>
        <v>#N/A</v>
      </c>
      <c r="Y911" s="9" t="e">
        <f t="shared" si="160"/>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161"/>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162"/>
        <v>#N/A</v>
      </c>
      <c r="BI911" t="e">
        <f t="shared" si="163"/>
        <v>#N/A</v>
      </c>
      <c r="BJ911" t="e">
        <f t="shared" si="164"/>
        <v>#N/A</v>
      </c>
    </row>
    <row r="912" spans="1:62"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154"/>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155"/>
        <v>#N/A</v>
      </c>
      <c r="O912" s="8" t="e">
        <f t="shared" si="156"/>
        <v>#N/A</v>
      </c>
      <c r="P912" s="8" t="e">
        <f t="shared" si="157"/>
        <v>#N/A</v>
      </c>
      <c r="Q912" s="6"/>
      <c r="R912" s="6"/>
      <c r="S912" s="6"/>
      <c r="T912" s="6"/>
      <c r="U912" s="8" t="e">
        <f t="shared" si="158"/>
        <v>#N/A</v>
      </c>
      <c r="V912" s="6" t="e">
        <f>VLOOKUP($A912&amp;$B912,'Cleaned Responses'!$1:$82,MATCH(V$1,'Cleaned Responses'!$1:$1,0),FALSE)</f>
        <v>#N/A</v>
      </c>
      <c r="W912" s="6" t="e">
        <f>VLOOKUP($A912&amp;$B912,'Cleaned Responses'!$1:$82,MATCH(W$1,'Cleaned Responses'!$1:$1,0),FALSE)</f>
        <v>#N/A</v>
      </c>
      <c r="X912" s="9" t="e">
        <f t="shared" si="159"/>
        <v>#N/A</v>
      </c>
      <c r="Y912" s="9" t="e">
        <f t="shared" si="160"/>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161"/>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162"/>
        <v>#N/A</v>
      </c>
      <c r="BI912" t="e">
        <f t="shared" si="163"/>
        <v>#N/A</v>
      </c>
      <c r="BJ912" t="e">
        <f t="shared" si="164"/>
        <v>#N/A</v>
      </c>
    </row>
    <row r="913" spans="1:62"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154"/>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155"/>
        <v>#N/A</v>
      </c>
      <c r="O913" s="8" t="e">
        <f t="shared" si="156"/>
        <v>#N/A</v>
      </c>
      <c r="P913" s="8" t="e">
        <f t="shared" si="157"/>
        <v>#N/A</v>
      </c>
      <c r="Q913" s="6"/>
      <c r="R913" s="6"/>
      <c r="S913" s="6"/>
      <c r="T913" s="6"/>
      <c r="U913" s="8" t="e">
        <f t="shared" si="158"/>
        <v>#N/A</v>
      </c>
      <c r="V913" s="6" t="e">
        <f>VLOOKUP($A913&amp;$B913,'Cleaned Responses'!$1:$82,MATCH(V$1,'Cleaned Responses'!$1:$1,0),FALSE)</f>
        <v>#N/A</v>
      </c>
      <c r="W913" s="6" t="e">
        <f>VLOOKUP($A913&amp;$B913,'Cleaned Responses'!$1:$82,MATCH(W$1,'Cleaned Responses'!$1:$1,0),FALSE)</f>
        <v>#N/A</v>
      </c>
      <c r="X913" s="9" t="e">
        <f t="shared" si="159"/>
        <v>#N/A</v>
      </c>
      <c r="Y913" s="9" t="e">
        <f t="shared" si="160"/>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161"/>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162"/>
        <v>#N/A</v>
      </c>
      <c r="BI913" t="e">
        <f t="shared" si="163"/>
        <v>#N/A</v>
      </c>
      <c r="BJ913" t="e">
        <f t="shared" si="164"/>
        <v>#N/A</v>
      </c>
    </row>
    <row r="914" spans="1:62"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154"/>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155"/>
        <v>#N/A</v>
      </c>
      <c r="O914" s="8" t="e">
        <f t="shared" si="156"/>
        <v>#N/A</v>
      </c>
      <c r="P914" s="8" t="e">
        <f t="shared" si="157"/>
        <v>#N/A</v>
      </c>
      <c r="Q914" s="6"/>
      <c r="R914" s="6"/>
      <c r="S914" s="6"/>
      <c r="T914" s="6"/>
      <c r="U914" s="8" t="e">
        <f t="shared" si="158"/>
        <v>#N/A</v>
      </c>
      <c r="V914" s="6" t="e">
        <f>VLOOKUP($A914&amp;$B914,'Cleaned Responses'!$1:$82,MATCH(V$1,'Cleaned Responses'!$1:$1,0),FALSE)</f>
        <v>#N/A</v>
      </c>
      <c r="W914" s="6" t="e">
        <f>VLOOKUP($A914&amp;$B914,'Cleaned Responses'!$1:$82,MATCH(W$1,'Cleaned Responses'!$1:$1,0),FALSE)</f>
        <v>#N/A</v>
      </c>
      <c r="X914" s="9" t="e">
        <f t="shared" si="159"/>
        <v>#N/A</v>
      </c>
      <c r="Y914" s="9" t="e">
        <f t="shared" si="160"/>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161"/>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162"/>
        <v>#N/A</v>
      </c>
      <c r="BI914" t="e">
        <f t="shared" si="163"/>
        <v>#N/A</v>
      </c>
      <c r="BJ914" t="e">
        <f t="shared" si="164"/>
        <v>#N/A</v>
      </c>
    </row>
    <row r="915" spans="1:62"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165">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166">V915/AE915</f>
        <v>#N/A</v>
      </c>
      <c r="O915" s="8" t="e">
        <f t="shared" ref="O915:O978" si="167">W915/AE915</f>
        <v>#N/A</v>
      </c>
      <c r="P915" s="8" t="e">
        <f t="shared" ref="P915:P978" si="168">Z915/AE915</f>
        <v>#N/A</v>
      </c>
      <c r="Q915" s="6"/>
      <c r="R915" s="6"/>
      <c r="S915" s="6"/>
      <c r="T915" s="6"/>
      <c r="U915" s="8" t="e">
        <f t="shared" ref="U915:U978" si="169">SUM(N915:T915)</f>
        <v>#N/A</v>
      </c>
      <c r="V915" s="6" t="e">
        <f>VLOOKUP($A915&amp;$B915,'Cleaned Responses'!$1:$82,MATCH(V$1,'Cleaned Responses'!$1:$1,0),FALSE)</f>
        <v>#N/A</v>
      </c>
      <c r="W915" s="6" t="e">
        <f>VLOOKUP($A915&amp;$B915,'Cleaned Responses'!$1:$82,MATCH(W$1,'Cleaned Responses'!$1:$1,0),FALSE)</f>
        <v>#N/A</v>
      </c>
      <c r="X915" s="9" t="e">
        <f t="shared" ref="X915:X978" si="170">W915-Y915</f>
        <v>#N/A</v>
      </c>
      <c r="Y915" s="9" t="e">
        <f t="shared" ref="Y915:Y978" si="171">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172">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162"/>
        <v>#N/A</v>
      </c>
      <c r="BI915" t="e">
        <f t="shared" si="163"/>
        <v>#N/A</v>
      </c>
      <c r="BJ915" t="e">
        <f t="shared" si="164"/>
        <v>#N/A</v>
      </c>
    </row>
    <row r="916" spans="1:62"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165"/>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166"/>
        <v>#N/A</v>
      </c>
      <c r="O916" s="8" t="e">
        <f t="shared" si="167"/>
        <v>#N/A</v>
      </c>
      <c r="P916" s="8" t="e">
        <f t="shared" si="168"/>
        <v>#N/A</v>
      </c>
      <c r="Q916" s="6"/>
      <c r="R916" s="6"/>
      <c r="S916" s="6"/>
      <c r="T916" s="6"/>
      <c r="U916" s="8" t="e">
        <f t="shared" si="169"/>
        <v>#N/A</v>
      </c>
      <c r="V916" s="6" t="e">
        <f>VLOOKUP($A916&amp;$B916,'Cleaned Responses'!$1:$82,MATCH(V$1,'Cleaned Responses'!$1:$1,0),FALSE)</f>
        <v>#N/A</v>
      </c>
      <c r="W916" s="6" t="e">
        <f>VLOOKUP($A916&amp;$B916,'Cleaned Responses'!$1:$82,MATCH(W$1,'Cleaned Responses'!$1:$1,0),FALSE)</f>
        <v>#N/A</v>
      </c>
      <c r="X916" s="9" t="e">
        <f t="shared" si="170"/>
        <v>#N/A</v>
      </c>
      <c r="Y916" s="9" t="e">
        <f t="shared" si="171"/>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172"/>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162"/>
        <v>#N/A</v>
      </c>
      <c r="BI916" t="e">
        <f t="shared" si="163"/>
        <v>#N/A</v>
      </c>
      <c r="BJ916" t="e">
        <f t="shared" si="164"/>
        <v>#N/A</v>
      </c>
    </row>
    <row r="917" spans="1:62"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165"/>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166"/>
        <v>#N/A</v>
      </c>
      <c r="O917" s="8" t="e">
        <f t="shared" si="167"/>
        <v>#N/A</v>
      </c>
      <c r="P917" s="8" t="e">
        <f t="shared" si="168"/>
        <v>#N/A</v>
      </c>
      <c r="Q917" s="6"/>
      <c r="R917" s="6"/>
      <c r="S917" s="6"/>
      <c r="T917" s="6"/>
      <c r="U917" s="8" t="e">
        <f t="shared" si="169"/>
        <v>#N/A</v>
      </c>
      <c r="V917" s="6" t="e">
        <f>VLOOKUP($A917&amp;$B917,'Cleaned Responses'!$1:$82,MATCH(V$1,'Cleaned Responses'!$1:$1,0),FALSE)</f>
        <v>#N/A</v>
      </c>
      <c r="W917" s="6" t="e">
        <f>VLOOKUP($A917&amp;$B917,'Cleaned Responses'!$1:$82,MATCH(W$1,'Cleaned Responses'!$1:$1,0),FALSE)</f>
        <v>#N/A</v>
      </c>
      <c r="X917" s="9" t="e">
        <f t="shared" si="170"/>
        <v>#N/A</v>
      </c>
      <c r="Y917" s="9" t="e">
        <f t="shared" si="171"/>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172"/>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162"/>
        <v>#N/A</v>
      </c>
      <c r="BI917" t="e">
        <f t="shared" si="163"/>
        <v>#N/A</v>
      </c>
      <c r="BJ917" t="e">
        <f t="shared" si="164"/>
        <v>#N/A</v>
      </c>
    </row>
    <row r="918" spans="1:62"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165"/>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166"/>
        <v>#N/A</v>
      </c>
      <c r="O918" s="8" t="e">
        <f t="shared" si="167"/>
        <v>#N/A</v>
      </c>
      <c r="P918" s="8" t="e">
        <f t="shared" si="168"/>
        <v>#N/A</v>
      </c>
      <c r="Q918" s="6"/>
      <c r="R918" s="6"/>
      <c r="S918" s="6"/>
      <c r="T918" s="6"/>
      <c r="U918" s="8" t="e">
        <f t="shared" si="169"/>
        <v>#N/A</v>
      </c>
      <c r="V918" s="6" t="e">
        <f>VLOOKUP($A918&amp;$B918,'Cleaned Responses'!$1:$82,MATCH(V$1,'Cleaned Responses'!$1:$1,0),FALSE)</f>
        <v>#N/A</v>
      </c>
      <c r="W918" s="6" t="e">
        <f>VLOOKUP($A918&amp;$B918,'Cleaned Responses'!$1:$82,MATCH(W$1,'Cleaned Responses'!$1:$1,0),FALSE)</f>
        <v>#N/A</v>
      </c>
      <c r="X918" s="9" t="e">
        <f t="shared" si="170"/>
        <v>#N/A</v>
      </c>
      <c r="Y918" s="9" t="e">
        <f t="shared" si="171"/>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172"/>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162"/>
        <v>#N/A</v>
      </c>
      <c r="BI918" t="e">
        <f t="shared" si="163"/>
        <v>#N/A</v>
      </c>
      <c r="BJ918" t="e">
        <f t="shared" si="164"/>
        <v>#N/A</v>
      </c>
    </row>
    <row r="919" spans="1:62"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165"/>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166"/>
        <v>#N/A</v>
      </c>
      <c r="O919" s="8" t="e">
        <f t="shared" si="167"/>
        <v>#N/A</v>
      </c>
      <c r="P919" s="8" t="e">
        <f t="shared" si="168"/>
        <v>#N/A</v>
      </c>
      <c r="Q919" s="6"/>
      <c r="R919" s="6"/>
      <c r="S919" s="6"/>
      <c r="T919" s="6"/>
      <c r="U919" s="8" t="e">
        <f t="shared" si="169"/>
        <v>#N/A</v>
      </c>
      <c r="V919" s="6" t="e">
        <f>VLOOKUP($A919&amp;$B919,'Cleaned Responses'!$1:$82,MATCH(V$1,'Cleaned Responses'!$1:$1,0),FALSE)</f>
        <v>#N/A</v>
      </c>
      <c r="W919" s="6" t="e">
        <f>VLOOKUP($A919&amp;$B919,'Cleaned Responses'!$1:$82,MATCH(W$1,'Cleaned Responses'!$1:$1,0),FALSE)</f>
        <v>#N/A</v>
      </c>
      <c r="X919" s="9" t="e">
        <f t="shared" si="170"/>
        <v>#N/A</v>
      </c>
      <c r="Y919" s="9" t="e">
        <f t="shared" si="171"/>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172"/>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162"/>
        <v>#N/A</v>
      </c>
      <c r="BI919" t="e">
        <f t="shared" si="163"/>
        <v>#N/A</v>
      </c>
      <c r="BJ919" t="e">
        <f t="shared" si="164"/>
        <v>#N/A</v>
      </c>
    </row>
    <row r="920" spans="1:62"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165"/>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166"/>
        <v>#N/A</v>
      </c>
      <c r="O920" s="8" t="e">
        <f t="shared" si="167"/>
        <v>#N/A</v>
      </c>
      <c r="P920" s="8" t="e">
        <f t="shared" si="168"/>
        <v>#N/A</v>
      </c>
      <c r="Q920" s="6"/>
      <c r="R920" s="6"/>
      <c r="S920" s="6"/>
      <c r="T920" s="6"/>
      <c r="U920" s="8" t="e">
        <f t="shared" si="169"/>
        <v>#N/A</v>
      </c>
      <c r="V920" s="6" t="e">
        <f>VLOOKUP($A920&amp;$B920,'Cleaned Responses'!$1:$82,MATCH(V$1,'Cleaned Responses'!$1:$1,0),FALSE)</f>
        <v>#N/A</v>
      </c>
      <c r="W920" s="6" t="e">
        <f>VLOOKUP($A920&amp;$B920,'Cleaned Responses'!$1:$82,MATCH(W$1,'Cleaned Responses'!$1:$1,0),FALSE)</f>
        <v>#N/A</v>
      </c>
      <c r="X920" s="9" t="e">
        <f t="shared" si="170"/>
        <v>#N/A</v>
      </c>
      <c r="Y920" s="9" t="e">
        <f t="shared" si="171"/>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172"/>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162"/>
        <v>#N/A</v>
      </c>
      <c r="BI920" t="e">
        <f t="shared" si="163"/>
        <v>#N/A</v>
      </c>
      <c r="BJ920" t="e">
        <f t="shared" si="164"/>
        <v>#N/A</v>
      </c>
    </row>
    <row r="921" spans="1:62"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165"/>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166"/>
        <v>#N/A</v>
      </c>
      <c r="O921" s="8" t="e">
        <f t="shared" si="167"/>
        <v>#N/A</v>
      </c>
      <c r="P921" s="8" t="e">
        <f t="shared" si="168"/>
        <v>#N/A</v>
      </c>
      <c r="Q921" s="6"/>
      <c r="R921" s="6"/>
      <c r="S921" s="6"/>
      <c r="T921" s="6"/>
      <c r="U921" s="8" t="e">
        <f t="shared" si="169"/>
        <v>#N/A</v>
      </c>
      <c r="V921" s="6" t="e">
        <f>VLOOKUP($A921&amp;$B921,'Cleaned Responses'!$1:$82,MATCH(V$1,'Cleaned Responses'!$1:$1,0),FALSE)</f>
        <v>#N/A</v>
      </c>
      <c r="W921" s="6" t="e">
        <f>VLOOKUP($A921&amp;$B921,'Cleaned Responses'!$1:$82,MATCH(W$1,'Cleaned Responses'!$1:$1,0),FALSE)</f>
        <v>#N/A</v>
      </c>
      <c r="X921" s="9" t="e">
        <f t="shared" si="170"/>
        <v>#N/A</v>
      </c>
      <c r="Y921" s="9" t="e">
        <f t="shared" si="171"/>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172"/>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162"/>
        <v>#N/A</v>
      </c>
      <c r="BI921" t="e">
        <f t="shared" si="163"/>
        <v>#N/A</v>
      </c>
      <c r="BJ921" t="e">
        <f t="shared" si="164"/>
        <v>#N/A</v>
      </c>
    </row>
    <row r="922" spans="1:62"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165"/>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166"/>
        <v>#N/A</v>
      </c>
      <c r="O922" s="8" t="e">
        <f t="shared" si="167"/>
        <v>#N/A</v>
      </c>
      <c r="P922" s="8" t="e">
        <f t="shared" si="168"/>
        <v>#N/A</v>
      </c>
      <c r="Q922" s="6"/>
      <c r="R922" s="6"/>
      <c r="S922" s="6"/>
      <c r="T922" s="6"/>
      <c r="U922" s="8" t="e">
        <f t="shared" si="169"/>
        <v>#N/A</v>
      </c>
      <c r="V922" s="6" t="e">
        <f>VLOOKUP($A922&amp;$B922,'Cleaned Responses'!$1:$82,MATCH(V$1,'Cleaned Responses'!$1:$1,0),FALSE)</f>
        <v>#N/A</v>
      </c>
      <c r="W922" s="6" t="e">
        <f>VLOOKUP($A922&amp;$B922,'Cleaned Responses'!$1:$82,MATCH(W$1,'Cleaned Responses'!$1:$1,0),FALSE)</f>
        <v>#N/A</v>
      </c>
      <c r="X922" s="9" t="e">
        <f t="shared" si="170"/>
        <v>#N/A</v>
      </c>
      <c r="Y922" s="9" t="e">
        <f t="shared" si="171"/>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172"/>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162"/>
        <v>#N/A</v>
      </c>
      <c r="BI922" t="e">
        <f t="shared" si="163"/>
        <v>#N/A</v>
      </c>
      <c r="BJ922" t="e">
        <f t="shared" si="164"/>
        <v>#N/A</v>
      </c>
    </row>
    <row r="923" spans="1:62"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165"/>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166"/>
        <v>#N/A</v>
      </c>
      <c r="O923" s="8" t="e">
        <f t="shared" si="167"/>
        <v>#N/A</v>
      </c>
      <c r="P923" s="8" t="e">
        <f t="shared" si="168"/>
        <v>#N/A</v>
      </c>
      <c r="Q923" s="6"/>
      <c r="R923" s="6"/>
      <c r="S923" s="6"/>
      <c r="T923" s="6"/>
      <c r="U923" s="8" t="e">
        <f t="shared" si="169"/>
        <v>#N/A</v>
      </c>
      <c r="V923" s="6" t="e">
        <f>VLOOKUP($A923&amp;$B923,'Cleaned Responses'!$1:$82,MATCH(V$1,'Cleaned Responses'!$1:$1,0),FALSE)</f>
        <v>#N/A</v>
      </c>
      <c r="W923" s="6" t="e">
        <f>VLOOKUP($A923&amp;$B923,'Cleaned Responses'!$1:$82,MATCH(W$1,'Cleaned Responses'!$1:$1,0),FALSE)</f>
        <v>#N/A</v>
      </c>
      <c r="X923" s="9" t="e">
        <f t="shared" si="170"/>
        <v>#N/A</v>
      </c>
      <c r="Y923" s="9" t="e">
        <f t="shared" si="171"/>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172"/>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162"/>
        <v>#N/A</v>
      </c>
      <c r="BI923" t="e">
        <f t="shared" si="163"/>
        <v>#N/A</v>
      </c>
      <c r="BJ923" t="e">
        <f t="shared" si="164"/>
        <v>#N/A</v>
      </c>
    </row>
    <row r="924" spans="1:62"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165"/>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166"/>
        <v>#N/A</v>
      </c>
      <c r="O924" s="8" t="e">
        <f t="shared" si="167"/>
        <v>#N/A</v>
      </c>
      <c r="P924" s="8" t="e">
        <f t="shared" si="168"/>
        <v>#N/A</v>
      </c>
      <c r="Q924" s="6"/>
      <c r="R924" s="6"/>
      <c r="S924" s="6"/>
      <c r="T924" s="6"/>
      <c r="U924" s="8" t="e">
        <f t="shared" si="169"/>
        <v>#N/A</v>
      </c>
      <c r="V924" s="6" t="e">
        <f>VLOOKUP($A924&amp;$B924,'Cleaned Responses'!$1:$82,MATCH(V$1,'Cleaned Responses'!$1:$1,0),FALSE)</f>
        <v>#N/A</v>
      </c>
      <c r="W924" s="6" t="e">
        <f>VLOOKUP($A924&amp;$B924,'Cleaned Responses'!$1:$82,MATCH(W$1,'Cleaned Responses'!$1:$1,0),FALSE)</f>
        <v>#N/A</v>
      </c>
      <c r="X924" s="9" t="e">
        <f t="shared" si="170"/>
        <v>#N/A</v>
      </c>
      <c r="Y924" s="9" t="e">
        <f t="shared" si="171"/>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172"/>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162"/>
        <v>#N/A</v>
      </c>
      <c r="BI924" t="e">
        <f t="shared" si="163"/>
        <v>#N/A</v>
      </c>
      <c r="BJ924" t="e">
        <f t="shared" si="164"/>
        <v>#N/A</v>
      </c>
    </row>
    <row r="925" spans="1:62"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165"/>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166"/>
        <v>#N/A</v>
      </c>
      <c r="O925" s="8" t="e">
        <f t="shared" si="167"/>
        <v>#N/A</v>
      </c>
      <c r="P925" s="8" t="e">
        <f t="shared" si="168"/>
        <v>#N/A</v>
      </c>
      <c r="Q925" s="6"/>
      <c r="R925" s="6"/>
      <c r="S925" s="6"/>
      <c r="T925" s="6"/>
      <c r="U925" s="8" t="e">
        <f t="shared" si="169"/>
        <v>#N/A</v>
      </c>
      <c r="V925" s="6" t="e">
        <f>VLOOKUP($A925&amp;$B925,'Cleaned Responses'!$1:$82,MATCH(V$1,'Cleaned Responses'!$1:$1,0),FALSE)</f>
        <v>#N/A</v>
      </c>
      <c r="W925" s="6" t="e">
        <f>VLOOKUP($A925&amp;$B925,'Cleaned Responses'!$1:$82,MATCH(W$1,'Cleaned Responses'!$1:$1,0),FALSE)</f>
        <v>#N/A</v>
      </c>
      <c r="X925" s="9" t="e">
        <f t="shared" si="170"/>
        <v>#N/A</v>
      </c>
      <c r="Y925" s="9" t="e">
        <f t="shared" si="171"/>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172"/>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162"/>
        <v>#N/A</v>
      </c>
      <c r="BI925" t="e">
        <f t="shared" si="163"/>
        <v>#N/A</v>
      </c>
      <c r="BJ925" t="e">
        <f t="shared" si="164"/>
        <v>#N/A</v>
      </c>
    </row>
    <row r="926" spans="1:62"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165"/>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166"/>
        <v>#N/A</v>
      </c>
      <c r="O926" s="8" t="e">
        <f t="shared" si="167"/>
        <v>#N/A</v>
      </c>
      <c r="P926" s="8" t="e">
        <f t="shared" si="168"/>
        <v>#N/A</v>
      </c>
      <c r="Q926" s="6"/>
      <c r="R926" s="6"/>
      <c r="S926" s="6"/>
      <c r="T926" s="6"/>
      <c r="U926" s="8" t="e">
        <f t="shared" si="169"/>
        <v>#N/A</v>
      </c>
      <c r="V926" s="6" t="e">
        <f>VLOOKUP($A926&amp;$B926,'Cleaned Responses'!$1:$82,MATCH(V$1,'Cleaned Responses'!$1:$1,0),FALSE)</f>
        <v>#N/A</v>
      </c>
      <c r="W926" s="6" t="e">
        <f>VLOOKUP($A926&amp;$B926,'Cleaned Responses'!$1:$82,MATCH(W$1,'Cleaned Responses'!$1:$1,0),FALSE)</f>
        <v>#N/A</v>
      </c>
      <c r="X926" s="9" t="e">
        <f t="shared" si="170"/>
        <v>#N/A</v>
      </c>
      <c r="Y926" s="9" t="e">
        <f t="shared" si="171"/>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172"/>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162"/>
        <v>#N/A</v>
      </c>
      <c r="BI926" t="e">
        <f t="shared" si="163"/>
        <v>#N/A</v>
      </c>
      <c r="BJ926" t="e">
        <f t="shared" si="164"/>
        <v>#N/A</v>
      </c>
    </row>
    <row r="927" spans="1:62"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165"/>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166"/>
        <v>#N/A</v>
      </c>
      <c r="O927" s="8" t="e">
        <f t="shared" si="167"/>
        <v>#N/A</v>
      </c>
      <c r="P927" s="8" t="e">
        <f t="shared" si="168"/>
        <v>#N/A</v>
      </c>
      <c r="Q927" s="6"/>
      <c r="R927" s="6"/>
      <c r="S927" s="6"/>
      <c r="T927" s="6"/>
      <c r="U927" s="8" t="e">
        <f t="shared" si="169"/>
        <v>#N/A</v>
      </c>
      <c r="V927" s="6" t="e">
        <f>VLOOKUP($A927&amp;$B927,'Cleaned Responses'!$1:$82,MATCH(V$1,'Cleaned Responses'!$1:$1,0),FALSE)</f>
        <v>#N/A</v>
      </c>
      <c r="W927" s="6" t="e">
        <f>VLOOKUP($A927&amp;$B927,'Cleaned Responses'!$1:$82,MATCH(W$1,'Cleaned Responses'!$1:$1,0),FALSE)</f>
        <v>#N/A</v>
      </c>
      <c r="X927" s="9" t="e">
        <f t="shared" si="170"/>
        <v>#N/A</v>
      </c>
      <c r="Y927" s="9" t="e">
        <f t="shared" si="171"/>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172"/>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162"/>
        <v>#N/A</v>
      </c>
      <c r="BI927" t="e">
        <f t="shared" si="163"/>
        <v>#N/A</v>
      </c>
      <c r="BJ927" t="e">
        <f t="shared" si="164"/>
        <v>#N/A</v>
      </c>
    </row>
    <row r="928" spans="1:62"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165"/>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166"/>
        <v>#N/A</v>
      </c>
      <c r="O928" s="8" t="e">
        <f t="shared" si="167"/>
        <v>#N/A</v>
      </c>
      <c r="P928" s="8" t="e">
        <f t="shared" si="168"/>
        <v>#N/A</v>
      </c>
      <c r="Q928" s="6"/>
      <c r="R928" s="6"/>
      <c r="S928" s="6"/>
      <c r="T928" s="6"/>
      <c r="U928" s="8" t="e">
        <f t="shared" si="169"/>
        <v>#N/A</v>
      </c>
      <c r="V928" s="6" t="e">
        <f>VLOOKUP($A928&amp;$B928,'Cleaned Responses'!$1:$82,MATCH(V$1,'Cleaned Responses'!$1:$1,0),FALSE)</f>
        <v>#N/A</v>
      </c>
      <c r="W928" s="6" t="e">
        <f>VLOOKUP($A928&amp;$B928,'Cleaned Responses'!$1:$82,MATCH(W$1,'Cleaned Responses'!$1:$1,0),FALSE)</f>
        <v>#N/A</v>
      </c>
      <c r="X928" s="9" t="e">
        <f t="shared" si="170"/>
        <v>#N/A</v>
      </c>
      <c r="Y928" s="9" t="e">
        <f t="shared" si="171"/>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172"/>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162"/>
        <v>#N/A</v>
      </c>
      <c r="BI928" t="e">
        <f t="shared" si="163"/>
        <v>#N/A</v>
      </c>
      <c r="BJ928" t="e">
        <f t="shared" si="164"/>
        <v>#N/A</v>
      </c>
    </row>
    <row r="929" spans="1:62"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165"/>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166"/>
        <v>#N/A</v>
      </c>
      <c r="O929" s="8" t="e">
        <f t="shared" si="167"/>
        <v>#N/A</v>
      </c>
      <c r="P929" s="8" t="e">
        <f t="shared" si="168"/>
        <v>#N/A</v>
      </c>
      <c r="Q929" s="6"/>
      <c r="R929" s="6"/>
      <c r="S929" s="6"/>
      <c r="T929" s="6"/>
      <c r="U929" s="8" t="e">
        <f t="shared" si="169"/>
        <v>#N/A</v>
      </c>
      <c r="V929" s="6" t="e">
        <f>VLOOKUP($A929&amp;$B929,'Cleaned Responses'!$1:$82,MATCH(V$1,'Cleaned Responses'!$1:$1,0),FALSE)</f>
        <v>#N/A</v>
      </c>
      <c r="W929" s="6" t="e">
        <f>VLOOKUP($A929&amp;$B929,'Cleaned Responses'!$1:$82,MATCH(W$1,'Cleaned Responses'!$1:$1,0),FALSE)</f>
        <v>#N/A</v>
      </c>
      <c r="X929" s="9" t="e">
        <f t="shared" si="170"/>
        <v>#N/A</v>
      </c>
      <c r="Y929" s="9" t="e">
        <f t="shared" si="171"/>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172"/>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162"/>
        <v>#N/A</v>
      </c>
      <c r="BI929" t="e">
        <f t="shared" si="163"/>
        <v>#N/A</v>
      </c>
      <c r="BJ929" t="e">
        <f t="shared" si="164"/>
        <v>#N/A</v>
      </c>
    </row>
    <row r="930" spans="1:62"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165"/>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166"/>
        <v>#N/A</v>
      </c>
      <c r="O930" s="8" t="e">
        <f t="shared" si="167"/>
        <v>#N/A</v>
      </c>
      <c r="P930" s="8" t="e">
        <f t="shared" si="168"/>
        <v>#N/A</v>
      </c>
      <c r="Q930" s="6"/>
      <c r="R930" s="6"/>
      <c r="S930" s="6"/>
      <c r="T930" s="6"/>
      <c r="U930" s="8" t="e">
        <f t="shared" si="169"/>
        <v>#N/A</v>
      </c>
      <c r="V930" s="6" t="e">
        <f>VLOOKUP($A930&amp;$B930,'Cleaned Responses'!$1:$82,MATCH(V$1,'Cleaned Responses'!$1:$1,0),FALSE)</f>
        <v>#N/A</v>
      </c>
      <c r="W930" s="6" t="e">
        <f>VLOOKUP($A930&amp;$B930,'Cleaned Responses'!$1:$82,MATCH(W$1,'Cleaned Responses'!$1:$1,0),FALSE)</f>
        <v>#N/A</v>
      </c>
      <c r="X930" s="9" t="e">
        <f t="shared" si="170"/>
        <v>#N/A</v>
      </c>
      <c r="Y930" s="9" t="e">
        <f t="shared" si="171"/>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172"/>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162"/>
        <v>#N/A</v>
      </c>
      <c r="BI930" t="e">
        <f t="shared" si="163"/>
        <v>#N/A</v>
      </c>
      <c r="BJ930" t="e">
        <f t="shared" si="164"/>
        <v>#N/A</v>
      </c>
    </row>
    <row r="931" spans="1:62"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165"/>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166"/>
        <v>#N/A</v>
      </c>
      <c r="O931" s="8" t="e">
        <f t="shared" si="167"/>
        <v>#N/A</v>
      </c>
      <c r="P931" s="8" t="e">
        <f t="shared" si="168"/>
        <v>#N/A</v>
      </c>
      <c r="Q931" s="6"/>
      <c r="R931" s="6"/>
      <c r="S931" s="6"/>
      <c r="T931" s="6"/>
      <c r="U931" s="8" t="e">
        <f t="shared" si="169"/>
        <v>#N/A</v>
      </c>
      <c r="V931" s="6" t="e">
        <f>VLOOKUP($A931&amp;$B931,'Cleaned Responses'!$1:$82,MATCH(V$1,'Cleaned Responses'!$1:$1,0),FALSE)</f>
        <v>#N/A</v>
      </c>
      <c r="W931" s="6" t="e">
        <f>VLOOKUP($A931&amp;$B931,'Cleaned Responses'!$1:$82,MATCH(W$1,'Cleaned Responses'!$1:$1,0),FALSE)</f>
        <v>#N/A</v>
      </c>
      <c r="X931" s="9" t="e">
        <f t="shared" si="170"/>
        <v>#N/A</v>
      </c>
      <c r="Y931" s="9" t="e">
        <f t="shared" si="171"/>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172"/>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162"/>
        <v>#N/A</v>
      </c>
      <c r="BI931" t="e">
        <f t="shared" si="163"/>
        <v>#N/A</v>
      </c>
      <c r="BJ931" t="e">
        <f t="shared" si="164"/>
        <v>#N/A</v>
      </c>
    </row>
    <row r="932" spans="1:62"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165"/>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166"/>
        <v>#N/A</v>
      </c>
      <c r="O932" s="8" t="e">
        <f t="shared" si="167"/>
        <v>#N/A</v>
      </c>
      <c r="P932" s="8" t="e">
        <f t="shared" si="168"/>
        <v>#N/A</v>
      </c>
      <c r="Q932" s="6"/>
      <c r="R932" s="6"/>
      <c r="S932" s="6"/>
      <c r="T932" s="6"/>
      <c r="U932" s="8" t="e">
        <f t="shared" si="169"/>
        <v>#N/A</v>
      </c>
      <c r="V932" s="6" t="e">
        <f>VLOOKUP($A932&amp;$B932,'Cleaned Responses'!$1:$82,MATCH(V$1,'Cleaned Responses'!$1:$1,0),FALSE)</f>
        <v>#N/A</v>
      </c>
      <c r="W932" s="6" t="e">
        <f>VLOOKUP($A932&amp;$B932,'Cleaned Responses'!$1:$82,MATCH(W$1,'Cleaned Responses'!$1:$1,0),FALSE)</f>
        <v>#N/A</v>
      </c>
      <c r="X932" s="9" t="e">
        <f t="shared" si="170"/>
        <v>#N/A</v>
      </c>
      <c r="Y932" s="9" t="e">
        <f t="shared" si="171"/>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172"/>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162"/>
        <v>#N/A</v>
      </c>
      <c r="BI932" t="e">
        <f t="shared" si="163"/>
        <v>#N/A</v>
      </c>
      <c r="BJ932" t="e">
        <f t="shared" si="164"/>
        <v>#N/A</v>
      </c>
    </row>
    <row r="933" spans="1:62"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165"/>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166"/>
        <v>#N/A</v>
      </c>
      <c r="O933" s="8" t="e">
        <f t="shared" si="167"/>
        <v>#N/A</v>
      </c>
      <c r="P933" s="8" t="e">
        <f t="shared" si="168"/>
        <v>#N/A</v>
      </c>
      <c r="Q933" s="6"/>
      <c r="R933" s="6"/>
      <c r="S933" s="6"/>
      <c r="T933" s="6"/>
      <c r="U933" s="8" t="e">
        <f t="shared" si="169"/>
        <v>#N/A</v>
      </c>
      <c r="V933" s="6" t="e">
        <f>VLOOKUP($A933&amp;$B933,'Cleaned Responses'!$1:$82,MATCH(V$1,'Cleaned Responses'!$1:$1,0),FALSE)</f>
        <v>#N/A</v>
      </c>
      <c r="W933" s="6" t="e">
        <f>VLOOKUP($A933&amp;$B933,'Cleaned Responses'!$1:$82,MATCH(W$1,'Cleaned Responses'!$1:$1,0),FALSE)</f>
        <v>#N/A</v>
      </c>
      <c r="X933" s="9" t="e">
        <f t="shared" si="170"/>
        <v>#N/A</v>
      </c>
      <c r="Y933" s="9" t="e">
        <f t="shared" si="171"/>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172"/>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162"/>
        <v>#N/A</v>
      </c>
      <c r="BI933" t="e">
        <f t="shared" si="163"/>
        <v>#N/A</v>
      </c>
      <c r="BJ933" t="e">
        <f t="shared" si="164"/>
        <v>#N/A</v>
      </c>
    </row>
    <row r="934" spans="1:62"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165"/>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166"/>
        <v>#N/A</v>
      </c>
      <c r="O934" s="8" t="e">
        <f t="shared" si="167"/>
        <v>#N/A</v>
      </c>
      <c r="P934" s="8" t="e">
        <f t="shared" si="168"/>
        <v>#N/A</v>
      </c>
      <c r="Q934" s="6"/>
      <c r="R934" s="6"/>
      <c r="S934" s="6"/>
      <c r="T934" s="6"/>
      <c r="U934" s="8" t="e">
        <f t="shared" si="169"/>
        <v>#N/A</v>
      </c>
      <c r="V934" s="6" t="e">
        <f>VLOOKUP($A934&amp;$B934,'Cleaned Responses'!$1:$82,MATCH(V$1,'Cleaned Responses'!$1:$1,0),FALSE)</f>
        <v>#N/A</v>
      </c>
      <c r="W934" s="6" t="e">
        <f>VLOOKUP($A934&amp;$B934,'Cleaned Responses'!$1:$82,MATCH(W$1,'Cleaned Responses'!$1:$1,0),FALSE)</f>
        <v>#N/A</v>
      </c>
      <c r="X934" s="9" t="e">
        <f t="shared" si="170"/>
        <v>#N/A</v>
      </c>
      <c r="Y934" s="9" t="e">
        <f t="shared" si="171"/>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172"/>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162"/>
        <v>#N/A</v>
      </c>
      <c r="BI934" t="e">
        <f t="shared" si="163"/>
        <v>#N/A</v>
      </c>
      <c r="BJ934" t="e">
        <f t="shared" si="164"/>
        <v>#N/A</v>
      </c>
    </row>
    <row r="935" spans="1:62"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165"/>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166"/>
        <v>#N/A</v>
      </c>
      <c r="O935" s="8" t="e">
        <f t="shared" si="167"/>
        <v>#N/A</v>
      </c>
      <c r="P935" s="8" t="e">
        <f t="shared" si="168"/>
        <v>#N/A</v>
      </c>
      <c r="Q935" s="6"/>
      <c r="R935" s="6"/>
      <c r="S935" s="6"/>
      <c r="T935" s="6"/>
      <c r="U935" s="8" t="e">
        <f t="shared" si="169"/>
        <v>#N/A</v>
      </c>
      <c r="V935" s="6" t="e">
        <f>VLOOKUP($A935&amp;$B935,'Cleaned Responses'!$1:$82,MATCH(V$1,'Cleaned Responses'!$1:$1,0),FALSE)</f>
        <v>#N/A</v>
      </c>
      <c r="W935" s="6" t="e">
        <f>VLOOKUP($A935&amp;$B935,'Cleaned Responses'!$1:$82,MATCH(W$1,'Cleaned Responses'!$1:$1,0),FALSE)</f>
        <v>#N/A</v>
      </c>
      <c r="X935" s="9" t="e">
        <f t="shared" si="170"/>
        <v>#N/A</v>
      </c>
      <c r="Y935" s="9" t="e">
        <f t="shared" si="171"/>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172"/>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162"/>
        <v>#N/A</v>
      </c>
      <c r="BI935" t="e">
        <f t="shared" si="163"/>
        <v>#N/A</v>
      </c>
      <c r="BJ935" t="e">
        <f t="shared" si="164"/>
        <v>#N/A</v>
      </c>
    </row>
    <row r="936" spans="1:62"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165"/>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166"/>
        <v>#N/A</v>
      </c>
      <c r="O936" s="8" t="e">
        <f t="shared" si="167"/>
        <v>#N/A</v>
      </c>
      <c r="P936" s="8" t="e">
        <f t="shared" si="168"/>
        <v>#N/A</v>
      </c>
      <c r="Q936" s="6"/>
      <c r="R936" s="6"/>
      <c r="S936" s="6"/>
      <c r="T936" s="6"/>
      <c r="U936" s="8" t="e">
        <f t="shared" si="169"/>
        <v>#N/A</v>
      </c>
      <c r="V936" s="6" t="e">
        <f>VLOOKUP($A936&amp;$B936,'Cleaned Responses'!$1:$82,MATCH(V$1,'Cleaned Responses'!$1:$1,0),FALSE)</f>
        <v>#N/A</v>
      </c>
      <c r="W936" s="6" t="e">
        <f>VLOOKUP($A936&amp;$B936,'Cleaned Responses'!$1:$82,MATCH(W$1,'Cleaned Responses'!$1:$1,0),FALSE)</f>
        <v>#N/A</v>
      </c>
      <c r="X936" s="9" t="e">
        <f t="shared" si="170"/>
        <v>#N/A</v>
      </c>
      <c r="Y936" s="9" t="e">
        <f t="shared" si="171"/>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172"/>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162"/>
        <v>#N/A</v>
      </c>
      <c r="BI936" t="e">
        <f t="shared" si="163"/>
        <v>#N/A</v>
      </c>
      <c r="BJ936" t="e">
        <f t="shared" si="164"/>
        <v>#N/A</v>
      </c>
    </row>
    <row r="937" spans="1:62"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165"/>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166"/>
        <v>#N/A</v>
      </c>
      <c r="O937" s="8" t="e">
        <f t="shared" si="167"/>
        <v>#N/A</v>
      </c>
      <c r="P937" s="8" t="e">
        <f t="shared" si="168"/>
        <v>#N/A</v>
      </c>
      <c r="Q937" s="6"/>
      <c r="R937" s="6"/>
      <c r="S937" s="6"/>
      <c r="T937" s="6"/>
      <c r="U937" s="8" t="e">
        <f t="shared" si="169"/>
        <v>#N/A</v>
      </c>
      <c r="V937" s="6" t="e">
        <f>VLOOKUP($A937&amp;$B937,'Cleaned Responses'!$1:$82,MATCH(V$1,'Cleaned Responses'!$1:$1,0),FALSE)</f>
        <v>#N/A</v>
      </c>
      <c r="W937" s="6" t="e">
        <f>VLOOKUP($A937&amp;$B937,'Cleaned Responses'!$1:$82,MATCH(W$1,'Cleaned Responses'!$1:$1,0),FALSE)</f>
        <v>#N/A</v>
      </c>
      <c r="X937" s="9" t="e">
        <f t="shared" si="170"/>
        <v>#N/A</v>
      </c>
      <c r="Y937" s="9" t="e">
        <f t="shared" si="171"/>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172"/>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162"/>
        <v>#N/A</v>
      </c>
      <c r="BI937" t="e">
        <f t="shared" si="163"/>
        <v>#N/A</v>
      </c>
      <c r="BJ937" t="e">
        <f t="shared" si="164"/>
        <v>#N/A</v>
      </c>
    </row>
    <row r="938" spans="1:62"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165"/>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166"/>
        <v>#N/A</v>
      </c>
      <c r="O938" s="8" t="e">
        <f t="shared" si="167"/>
        <v>#N/A</v>
      </c>
      <c r="P938" s="8" t="e">
        <f t="shared" si="168"/>
        <v>#N/A</v>
      </c>
      <c r="Q938" s="6"/>
      <c r="R938" s="6"/>
      <c r="S938" s="6"/>
      <c r="T938" s="6"/>
      <c r="U938" s="8" t="e">
        <f t="shared" si="169"/>
        <v>#N/A</v>
      </c>
      <c r="V938" s="6" t="e">
        <f>VLOOKUP($A938&amp;$B938,'Cleaned Responses'!$1:$82,MATCH(V$1,'Cleaned Responses'!$1:$1,0),FALSE)</f>
        <v>#N/A</v>
      </c>
      <c r="W938" s="6" t="e">
        <f>VLOOKUP($A938&amp;$B938,'Cleaned Responses'!$1:$82,MATCH(W$1,'Cleaned Responses'!$1:$1,0),FALSE)</f>
        <v>#N/A</v>
      </c>
      <c r="X938" s="9" t="e">
        <f t="shared" si="170"/>
        <v>#N/A</v>
      </c>
      <c r="Y938" s="9" t="e">
        <f t="shared" si="171"/>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172"/>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162"/>
        <v>#N/A</v>
      </c>
      <c r="BI938" t="e">
        <f t="shared" si="163"/>
        <v>#N/A</v>
      </c>
      <c r="BJ938" t="e">
        <f t="shared" si="164"/>
        <v>#N/A</v>
      </c>
    </row>
    <row r="939" spans="1:62"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165"/>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166"/>
        <v>#N/A</v>
      </c>
      <c r="O939" s="8" t="e">
        <f t="shared" si="167"/>
        <v>#N/A</v>
      </c>
      <c r="P939" s="8" t="e">
        <f t="shared" si="168"/>
        <v>#N/A</v>
      </c>
      <c r="Q939" s="6"/>
      <c r="R939" s="6"/>
      <c r="S939" s="6"/>
      <c r="T939" s="6"/>
      <c r="U939" s="8" t="e">
        <f t="shared" si="169"/>
        <v>#N/A</v>
      </c>
      <c r="V939" s="6" t="e">
        <f>VLOOKUP($A939&amp;$B939,'Cleaned Responses'!$1:$82,MATCH(V$1,'Cleaned Responses'!$1:$1,0),FALSE)</f>
        <v>#N/A</v>
      </c>
      <c r="W939" s="6" t="e">
        <f>VLOOKUP($A939&amp;$B939,'Cleaned Responses'!$1:$82,MATCH(W$1,'Cleaned Responses'!$1:$1,0),FALSE)</f>
        <v>#N/A</v>
      </c>
      <c r="X939" s="9" t="e">
        <f t="shared" si="170"/>
        <v>#N/A</v>
      </c>
      <c r="Y939" s="9" t="e">
        <f t="shared" si="171"/>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172"/>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162"/>
        <v>#N/A</v>
      </c>
      <c r="BI939" t="e">
        <f t="shared" si="163"/>
        <v>#N/A</v>
      </c>
      <c r="BJ939" t="e">
        <f t="shared" si="164"/>
        <v>#N/A</v>
      </c>
    </row>
    <row r="940" spans="1:62"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165"/>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166"/>
        <v>#N/A</v>
      </c>
      <c r="O940" s="8" t="e">
        <f t="shared" si="167"/>
        <v>#N/A</v>
      </c>
      <c r="P940" s="8" t="e">
        <f t="shared" si="168"/>
        <v>#N/A</v>
      </c>
      <c r="Q940" s="6"/>
      <c r="R940" s="6"/>
      <c r="S940" s="6"/>
      <c r="T940" s="6"/>
      <c r="U940" s="8" t="e">
        <f t="shared" si="169"/>
        <v>#N/A</v>
      </c>
      <c r="V940" s="6" t="e">
        <f>VLOOKUP($A940&amp;$B940,'Cleaned Responses'!$1:$82,MATCH(V$1,'Cleaned Responses'!$1:$1,0),FALSE)</f>
        <v>#N/A</v>
      </c>
      <c r="W940" s="6" t="e">
        <f>VLOOKUP($A940&amp;$B940,'Cleaned Responses'!$1:$82,MATCH(W$1,'Cleaned Responses'!$1:$1,0),FALSE)</f>
        <v>#N/A</v>
      </c>
      <c r="X940" s="9" t="e">
        <f t="shared" si="170"/>
        <v>#N/A</v>
      </c>
      <c r="Y940" s="9" t="e">
        <f t="shared" si="171"/>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172"/>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162"/>
        <v>#N/A</v>
      </c>
      <c r="BI940" t="e">
        <f t="shared" si="163"/>
        <v>#N/A</v>
      </c>
      <c r="BJ940" t="e">
        <f t="shared" si="164"/>
        <v>#N/A</v>
      </c>
    </row>
    <row r="941" spans="1:62"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165"/>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166"/>
        <v>#N/A</v>
      </c>
      <c r="O941" s="8" t="e">
        <f t="shared" si="167"/>
        <v>#N/A</v>
      </c>
      <c r="P941" s="8" t="e">
        <f t="shared" si="168"/>
        <v>#N/A</v>
      </c>
      <c r="Q941" s="6"/>
      <c r="R941" s="6"/>
      <c r="S941" s="6"/>
      <c r="T941" s="6"/>
      <c r="U941" s="8" t="e">
        <f t="shared" si="169"/>
        <v>#N/A</v>
      </c>
      <c r="V941" s="6" t="e">
        <f>VLOOKUP($A941&amp;$B941,'Cleaned Responses'!$1:$82,MATCH(V$1,'Cleaned Responses'!$1:$1,0),FALSE)</f>
        <v>#N/A</v>
      </c>
      <c r="W941" s="6" t="e">
        <f>VLOOKUP($A941&amp;$B941,'Cleaned Responses'!$1:$82,MATCH(W$1,'Cleaned Responses'!$1:$1,0),FALSE)</f>
        <v>#N/A</v>
      </c>
      <c r="X941" s="9" t="e">
        <f t="shared" si="170"/>
        <v>#N/A</v>
      </c>
      <c r="Y941" s="9" t="e">
        <f t="shared" si="171"/>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172"/>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162"/>
        <v>#N/A</v>
      </c>
      <c r="BI941" t="e">
        <f t="shared" si="163"/>
        <v>#N/A</v>
      </c>
      <c r="BJ941" t="e">
        <f t="shared" si="164"/>
        <v>#N/A</v>
      </c>
    </row>
    <row r="942" spans="1:62"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165"/>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166"/>
        <v>#N/A</v>
      </c>
      <c r="O942" s="8" t="e">
        <f t="shared" si="167"/>
        <v>#N/A</v>
      </c>
      <c r="P942" s="8" t="e">
        <f t="shared" si="168"/>
        <v>#N/A</v>
      </c>
      <c r="Q942" s="6"/>
      <c r="R942" s="6"/>
      <c r="S942" s="6"/>
      <c r="T942" s="6"/>
      <c r="U942" s="8" t="e">
        <f t="shared" si="169"/>
        <v>#N/A</v>
      </c>
      <c r="V942" s="6" t="e">
        <f>VLOOKUP($A942&amp;$B942,'Cleaned Responses'!$1:$82,MATCH(V$1,'Cleaned Responses'!$1:$1,0),FALSE)</f>
        <v>#N/A</v>
      </c>
      <c r="W942" s="6" t="e">
        <f>VLOOKUP($A942&amp;$B942,'Cleaned Responses'!$1:$82,MATCH(W$1,'Cleaned Responses'!$1:$1,0),FALSE)</f>
        <v>#N/A</v>
      </c>
      <c r="X942" s="9" t="e">
        <f t="shared" si="170"/>
        <v>#N/A</v>
      </c>
      <c r="Y942" s="9" t="e">
        <f t="shared" si="171"/>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172"/>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162"/>
        <v>#N/A</v>
      </c>
      <c r="BI942" t="e">
        <f t="shared" si="163"/>
        <v>#N/A</v>
      </c>
      <c r="BJ942" t="e">
        <f t="shared" si="164"/>
        <v>#N/A</v>
      </c>
    </row>
    <row r="943" spans="1:62"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165"/>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166"/>
        <v>#N/A</v>
      </c>
      <c r="O943" s="8" t="e">
        <f t="shared" si="167"/>
        <v>#N/A</v>
      </c>
      <c r="P943" s="8" t="e">
        <f t="shared" si="168"/>
        <v>#N/A</v>
      </c>
      <c r="Q943" s="6"/>
      <c r="R943" s="6"/>
      <c r="S943" s="6"/>
      <c r="T943" s="6"/>
      <c r="U943" s="8" t="e">
        <f t="shared" si="169"/>
        <v>#N/A</v>
      </c>
      <c r="V943" s="6" t="e">
        <f>VLOOKUP($A943&amp;$B943,'Cleaned Responses'!$1:$82,MATCH(V$1,'Cleaned Responses'!$1:$1,0),FALSE)</f>
        <v>#N/A</v>
      </c>
      <c r="W943" s="6" t="e">
        <f>VLOOKUP($A943&amp;$B943,'Cleaned Responses'!$1:$82,MATCH(W$1,'Cleaned Responses'!$1:$1,0),FALSE)</f>
        <v>#N/A</v>
      </c>
      <c r="X943" s="9" t="e">
        <f t="shared" si="170"/>
        <v>#N/A</v>
      </c>
      <c r="Y943" s="9" t="e">
        <f t="shared" si="171"/>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172"/>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162"/>
        <v>#N/A</v>
      </c>
      <c r="BI943" t="e">
        <f t="shared" si="163"/>
        <v>#N/A</v>
      </c>
      <c r="BJ943" t="e">
        <f t="shared" si="164"/>
        <v>#N/A</v>
      </c>
    </row>
    <row r="944" spans="1:62"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165"/>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166"/>
        <v>#N/A</v>
      </c>
      <c r="O944" s="8" t="e">
        <f t="shared" si="167"/>
        <v>#N/A</v>
      </c>
      <c r="P944" s="8" t="e">
        <f t="shared" si="168"/>
        <v>#N/A</v>
      </c>
      <c r="Q944" s="6"/>
      <c r="R944" s="6"/>
      <c r="S944" s="6"/>
      <c r="T944" s="6"/>
      <c r="U944" s="8" t="e">
        <f t="shared" si="169"/>
        <v>#N/A</v>
      </c>
      <c r="V944" s="6" t="e">
        <f>VLOOKUP($A944&amp;$B944,'Cleaned Responses'!$1:$82,MATCH(V$1,'Cleaned Responses'!$1:$1,0),FALSE)</f>
        <v>#N/A</v>
      </c>
      <c r="W944" s="6" t="e">
        <f>VLOOKUP($A944&amp;$B944,'Cleaned Responses'!$1:$82,MATCH(W$1,'Cleaned Responses'!$1:$1,0),FALSE)</f>
        <v>#N/A</v>
      </c>
      <c r="X944" s="9" t="e">
        <f t="shared" si="170"/>
        <v>#N/A</v>
      </c>
      <c r="Y944" s="9" t="e">
        <f t="shared" si="171"/>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172"/>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162"/>
        <v>#N/A</v>
      </c>
      <c r="BI944" t="e">
        <f t="shared" si="163"/>
        <v>#N/A</v>
      </c>
      <c r="BJ944" t="e">
        <f t="shared" si="164"/>
        <v>#N/A</v>
      </c>
    </row>
    <row r="945" spans="1:62"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165"/>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166"/>
        <v>#N/A</v>
      </c>
      <c r="O945" s="8" t="e">
        <f t="shared" si="167"/>
        <v>#N/A</v>
      </c>
      <c r="P945" s="8" t="e">
        <f t="shared" si="168"/>
        <v>#N/A</v>
      </c>
      <c r="Q945" s="6"/>
      <c r="R945" s="6"/>
      <c r="S945" s="6"/>
      <c r="T945" s="6"/>
      <c r="U945" s="8" t="e">
        <f t="shared" si="169"/>
        <v>#N/A</v>
      </c>
      <c r="V945" s="6" t="e">
        <f>VLOOKUP($A945&amp;$B945,'Cleaned Responses'!$1:$82,MATCH(V$1,'Cleaned Responses'!$1:$1,0),FALSE)</f>
        <v>#N/A</v>
      </c>
      <c r="W945" s="6" t="e">
        <f>VLOOKUP($A945&amp;$B945,'Cleaned Responses'!$1:$82,MATCH(W$1,'Cleaned Responses'!$1:$1,0),FALSE)</f>
        <v>#N/A</v>
      </c>
      <c r="X945" s="9" t="e">
        <f t="shared" si="170"/>
        <v>#N/A</v>
      </c>
      <c r="Y945" s="9" t="e">
        <f t="shared" si="171"/>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172"/>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162"/>
        <v>#N/A</v>
      </c>
      <c r="BI945" t="e">
        <f t="shared" si="163"/>
        <v>#N/A</v>
      </c>
      <c r="BJ945" t="e">
        <f t="shared" si="164"/>
        <v>#N/A</v>
      </c>
    </row>
    <row r="946" spans="1:62"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165"/>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166"/>
        <v>#N/A</v>
      </c>
      <c r="O946" s="8" t="e">
        <f t="shared" si="167"/>
        <v>#N/A</v>
      </c>
      <c r="P946" s="8" t="e">
        <f t="shared" si="168"/>
        <v>#N/A</v>
      </c>
      <c r="Q946" s="6"/>
      <c r="R946" s="6"/>
      <c r="S946" s="6"/>
      <c r="T946" s="6"/>
      <c r="U946" s="8" t="e">
        <f t="shared" si="169"/>
        <v>#N/A</v>
      </c>
      <c r="V946" s="6" t="e">
        <f>VLOOKUP($A946&amp;$B946,'Cleaned Responses'!$1:$82,MATCH(V$1,'Cleaned Responses'!$1:$1,0),FALSE)</f>
        <v>#N/A</v>
      </c>
      <c r="W946" s="6" t="e">
        <f>VLOOKUP($A946&amp;$B946,'Cleaned Responses'!$1:$82,MATCH(W$1,'Cleaned Responses'!$1:$1,0),FALSE)</f>
        <v>#N/A</v>
      </c>
      <c r="X946" s="9" t="e">
        <f t="shared" si="170"/>
        <v>#N/A</v>
      </c>
      <c r="Y946" s="9" t="e">
        <f t="shared" si="171"/>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172"/>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162"/>
        <v>#N/A</v>
      </c>
      <c r="BI946" t="e">
        <f t="shared" si="163"/>
        <v>#N/A</v>
      </c>
      <c r="BJ946" t="e">
        <f t="shared" si="164"/>
        <v>#N/A</v>
      </c>
    </row>
    <row r="947" spans="1:62"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165"/>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166"/>
        <v>#N/A</v>
      </c>
      <c r="O947" s="8" t="e">
        <f t="shared" si="167"/>
        <v>#N/A</v>
      </c>
      <c r="P947" s="8" t="e">
        <f t="shared" si="168"/>
        <v>#N/A</v>
      </c>
      <c r="Q947" s="6"/>
      <c r="R947" s="6"/>
      <c r="S947" s="6"/>
      <c r="T947" s="6"/>
      <c r="U947" s="8" t="e">
        <f t="shared" si="169"/>
        <v>#N/A</v>
      </c>
      <c r="V947" s="6" t="e">
        <f>VLOOKUP($A947&amp;$B947,'Cleaned Responses'!$1:$82,MATCH(V$1,'Cleaned Responses'!$1:$1,0),FALSE)</f>
        <v>#N/A</v>
      </c>
      <c r="W947" s="6" t="e">
        <f>VLOOKUP($A947&amp;$B947,'Cleaned Responses'!$1:$82,MATCH(W$1,'Cleaned Responses'!$1:$1,0),FALSE)</f>
        <v>#N/A</v>
      </c>
      <c r="X947" s="9" t="e">
        <f t="shared" si="170"/>
        <v>#N/A</v>
      </c>
      <c r="Y947" s="9" t="e">
        <f t="shared" si="171"/>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172"/>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162"/>
        <v>#N/A</v>
      </c>
      <c r="BI947" t="e">
        <f t="shared" si="163"/>
        <v>#N/A</v>
      </c>
      <c r="BJ947" t="e">
        <f t="shared" si="164"/>
        <v>#N/A</v>
      </c>
    </row>
    <row r="948" spans="1:62"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165"/>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166"/>
        <v>#N/A</v>
      </c>
      <c r="O948" s="8" t="e">
        <f t="shared" si="167"/>
        <v>#N/A</v>
      </c>
      <c r="P948" s="8" t="e">
        <f t="shared" si="168"/>
        <v>#N/A</v>
      </c>
      <c r="Q948" s="6"/>
      <c r="R948" s="6"/>
      <c r="S948" s="6"/>
      <c r="T948" s="6"/>
      <c r="U948" s="8" t="e">
        <f t="shared" si="169"/>
        <v>#N/A</v>
      </c>
      <c r="V948" s="6" t="e">
        <f>VLOOKUP($A948&amp;$B948,'Cleaned Responses'!$1:$82,MATCH(V$1,'Cleaned Responses'!$1:$1,0),FALSE)</f>
        <v>#N/A</v>
      </c>
      <c r="W948" s="6" t="e">
        <f>VLOOKUP($A948&amp;$B948,'Cleaned Responses'!$1:$82,MATCH(W$1,'Cleaned Responses'!$1:$1,0),FALSE)</f>
        <v>#N/A</v>
      </c>
      <c r="X948" s="9" t="e">
        <f t="shared" si="170"/>
        <v>#N/A</v>
      </c>
      <c r="Y948" s="9" t="e">
        <f t="shared" si="171"/>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172"/>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162"/>
        <v>#N/A</v>
      </c>
      <c r="BI948" t="e">
        <f t="shared" si="163"/>
        <v>#N/A</v>
      </c>
      <c r="BJ948" t="e">
        <f t="shared" si="164"/>
        <v>#N/A</v>
      </c>
    </row>
    <row r="949" spans="1:62"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165"/>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166"/>
        <v>#N/A</v>
      </c>
      <c r="O949" s="8" t="e">
        <f t="shared" si="167"/>
        <v>#N/A</v>
      </c>
      <c r="P949" s="8" t="e">
        <f t="shared" si="168"/>
        <v>#N/A</v>
      </c>
      <c r="Q949" s="6"/>
      <c r="R949" s="6"/>
      <c r="S949" s="6"/>
      <c r="T949" s="6"/>
      <c r="U949" s="8" t="e">
        <f t="shared" si="169"/>
        <v>#N/A</v>
      </c>
      <c r="V949" s="6" t="e">
        <f>VLOOKUP($A949&amp;$B949,'Cleaned Responses'!$1:$82,MATCH(V$1,'Cleaned Responses'!$1:$1,0),FALSE)</f>
        <v>#N/A</v>
      </c>
      <c r="W949" s="6" t="e">
        <f>VLOOKUP($A949&amp;$B949,'Cleaned Responses'!$1:$82,MATCH(W$1,'Cleaned Responses'!$1:$1,0),FALSE)</f>
        <v>#N/A</v>
      </c>
      <c r="X949" s="9" t="e">
        <f t="shared" si="170"/>
        <v>#N/A</v>
      </c>
      <c r="Y949" s="9" t="e">
        <f t="shared" si="171"/>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172"/>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162"/>
        <v>#N/A</v>
      </c>
      <c r="BI949" t="e">
        <f t="shared" si="163"/>
        <v>#N/A</v>
      </c>
      <c r="BJ949" t="e">
        <f t="shared" si="164"/>
        <v>#N/A</v>
      </c>
    </row>
    <row r="950" spans="1:62"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165"/>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166"/>
        <v>#N/A</v>
      </c>
      <c r="O950" s="8" t="e">
        <f t="shared" si="167"/>
        <v>#N/A</v>
      </c>
      <c r="P950" s="8" t="e">
        <f t="shared" si="168"/>
        <v>#N/A</v>
      </c>
      <c r="Q950" s="6"/>
      <c r="R950" s="6"/>
      <c r="S950" s="6"/>
      <c r="T950" s="6"/>
      <c r="U950" s="8" t="e">
        <f t="shared" si="169"/>
        <v>#N/A</v>
      </c>
      <c r="V950" s="6" t="e">
        <f>VLOOKUP($A950&amp;$B950,'Cleaned Responses'!$1:$82,MATCH(V$1,'Cleaned Responses'!$1:$1,0),FALSE)</f>
        <v>#N/A</v>
      </c>
      <c r="W950" s="6" t="e">
        <f>VLOOKUP($A950&amp;$B950,'Cleaned Responses'!$1:$82,MATCH(W$1,'Cleaned Responses'!$1:$1,0),FALSE)</f>
        <v>#N/A</v>
      </c>
      <c r="X950" s="9" t="e">
        <f t="shared" si="170"/>
        <v>#N/A</v>
      </c>
      <c r="Y950" s="9" t="e">
        <f t="shared" si="171"/>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172"/>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162"/>
        <v>#N/A</v>
      </c>
      <c r="BI950" t="e">
        <f t="shared" si="163"/>
        <v>#N/A</v>
      </c>
      <c r="BJ950" t="e">
        <f t="shared" si="164"/>
        <v>#N/A</v>
      </c>
    </row>
    <row r="951" spans="1:62"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165"/>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166"/>
        <v>#N/A</v>
      </c>
      <c r="O951" s="8" t="e">
        <f t="shared" si="167"/>
        <v>#N/A</v>
      </c>
      <c r="P951" s="8" t="e">
        <f t="shared" si="168"/>
        <v>#N/A</v>
      </c>
      <c r="Q951" s="6"/>
      <c r="R951" s="6"/>
      <c r="S951" s="6"/>
      <c r="T951" s="6"/>
      <c r="U951" s="8" t="e">
        <f t="shared" si="169"/>
        <v>#N/A</v>
      </c>
      <c r="V951" s="6" t="e">
        <f>VLOOKUP($A951&amp;$B951,'Cleaned Responses'!$1:$82,MATCH(V$1,'Cleaned Responses'!$1:$1,0),FALSE)</f>
        <v>#N/A</v>
      </c>
      <c r="W951" s="6" t="e">
        <f>VLOOKUP($A951&amp;$B951,'Cleaned Responses'!$1:$82,MATCH(W$1,'Cleaned Responses'!$1:$1,0),FALSE)</f>
        <v>#N/A</v>
      </c>
      <c r="X951" s="9" t="e">
        <f t="shared" si="170"/>
        <v>#N/A</v>
      </c>
      <c r="Y951" s="9" t="e">
        <f t="shared" si="171"/>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172"/>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162"/>
        <v>#N/A</v>
      </c>
      <c r="BI951" t="e">
        <f t="shared" si="163"/>
        <v>#N/A</v>
      </c>
      <c r="BJ951" t="e">
        <f t="shared" si="164"/>
        <v>#N/A</v>
      </c>
    </row>
    <row r="952" spans="1:62"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165"/>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166"/>
        <v>#N/A</v>
      </c>
      <c r="O952" s="8" t="e">
        <f t="shared" si="167"/>
        <v>#N/A</v>
      </c>
      <c r="P952" s="8" t="e">
        <f t="shared" si="168"/>
        <v>#N/A</v>
      </c>
      <c r="Q952" s="6"/>
      <c r="R952" s="6"/>
      <c r="S952" s="6"/>
      <c r="T952" s="6"/>
      <c r="U952" s="8" t="e">
        <f t="shared" si="169"/>
        <v>#N/A</v>
      </c>
      <c r="V952" s="6" t="e">
        <f>VLOOKUP($A952&amp;$B952,'Cleaned Responses'!$1:$82,MATCH(V$1,'Cleaned Responses'!$1:$1,0),FALSE)</f>
        <v>#N/A</v>
      </c>
      <c r="W952" s="6" t="e">
        <f>VLOOKUP($A952&amp;$B952,'Cleaned Responses'!$1:$82,MATCH(W$1,'Cleaned Responses'!$1:$1,0),FALSE)</f>
        <v>#N/A</v>
      </c>
      <c r="X952" s="9" t="e">
        <f t="shared" si="170"/>
        <v>#N/A</v>
      </c>
      <c r="Y952" s="9" t="e">
        <f t="shared" si="171"/>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172"/>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162"/>
        <v>#N/A</v>
      </c>
      <c r="BI952" t="e">
        <f t="shared" si="163"/>
        <v>#N/A</v>
      </c>
      <c r="BJ952" t="e">
        <f t="shared" si="164"/>
        <v>#N/A</v>
      </c>
    </row>
    <row r="953" spans="1:62"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165"/>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166"/>
        <v>#N/A</v>
      </c>
      <c r="O953" s="8" t="e">
        <f t="shared" si="167"/>
        <v>#N/A</v>
      </c>
      <c r="P953" s="8" t="e">
        <f t="shared" si="168"/>
        <v>#N/A</v>
      </c>
      <c r="Q953" s="6"/>
      <c r="R953" s="6"/>
      <c r="S953" s="6"/>
      <c r="T953" s="6"/>
      <c r="U953" s="8" t="e">
        <f t="shared" si="169"/>
        <v>#N/A</v>
      </c>
      <c r="V953" s="6" t="e">
        <f>VLOOKUP($A953&amp;$B953,'Cleaned Responses'!$1:$82,MATCH(V$1,'Cleaned Responses'!$1:$1,0),FALSE)</f>
        <v>#N/A</v>
      </c>
      <c r="W953" s="6" t="e">
        <f>VLOOKUP($A953&amp;$B953,'Cleaned Responses'!$1:$82,MATCH(W$1,'Cleaned Responses'!$1:$1,0),FALSE)</f>
        <v>#N/A</v>
      </c>
      <c r="X953" s="9" t="e">
        <f t="shared" si="170"/>
        <v>#N/A</v>
      </c>
      <c r="Y953" s="9" t="e">
        <f t="shared" si="171"/>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172"/>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162"/>
        <v>#N/A</v>
      </c>
      <c r="BI953" t="e">
        <f t="shared" si="163"/>
        <v>#N/A</v>
      </c>
      <c r="BJ953" t="e">
        <f t="shared" si="164"/>
        <v>#N/A</v>
      </c>
    </row>
    <row r="954" spans="1:62"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165"/>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166"/>
        <v>#N/A</v>
      </c>
      <c r="O954" s="8" t="e">
        <f t="shared" si="167"/>
        <v>#N/A</v>
      </c>
      <c r="P954" s="8" t="e">
        <f t="shared" si="168"/>
        <v>#N/A</v>
      </c>
      <c r="Q954" s="6"/>
      <c r="R954" s="6"/>
      <c r="S954" s="6"/>
      <c r="T954" s="6"/>
      <c r="U954" s="8" t="e">
        <f t="shared" si="169"/>
        <v>#N/A</v>
      </c>
      <c r="V954" s="6" t="e">
        <f>VLOOKUP($A954&amp;$B954,'Cleaned Responses'!$1:$82,MATCH(V$1,'Cleaned Responses'!$1:$1,0),FALSE)</f>
        <v>#N/A</v>
      </c>
      <c r="W954" s="6" t="e">
        <f>VLOOKUP($A954&amp;$B954,'Cleaned Responses'!$1:$82,MATCH(W$1,'Cleaned Responses'!$1:$1,0),FALSE)</f>
        <v>#N/A</v>
      </c>
      <c r="X954" s="9" t="e">
        <f t="shared" si="170"/>
        <v>#N/A</v>
      </c>
      <c r="Y954" s="9" t="e">
        <f t="shared" si="171"/>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172"/>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162"/>
        <v>#N/A</v>
      </c>
      <c r="BI954" t="e">
        <f t="shared" si="163"/>
        <v>#N/A</v>
      </c>
      <c r="BJ954" t="e">
        <f t="shared" si="164"/>
        <v>#N/A</v>
      </c>
    </row>
    <row r="955" spans="1:62"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165"/>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166"/>
        <v>#N/A</v>
      </c>
      <c r="O955" s="8" t="e">
        <f t="shared" si="167"/>
        <v>#N/A</v>
      </c>
      <c r="P955" s="8" t="e">
        <f t="shared" si="168"/>
        <v>#N/A</v>
      </c>
      <c r="Q955" s="6"/>
      <c r="R955" s="6"/>
      <c r="S955" s="6"/>
      <c r="T955" s="6"/>
      <c r="U955" s="8" t="e">
        <f t="shared" si="169"/>
        <v>#N/A</v>
      </c>
      <c r="V955" s="6" t="e">
        <f>VLOOKUP($A955&amp;$B955,'Cleaned Responses'!$1:$82,MATCH(V$1,'Cleaned Responses'!$1:$1,0),FALSE)</f>
        <v>#N/A</v>
      </c>
      <c r="W955" s="6" t="e">
        <f>VLOOKUP($A955&amp;$B955,'Cleaned Responses'!$1:$82,MATCH(W$1,'Cleaned Responses'!$1:$1,0),FALSE)</f>
        <v>#N/A</v>
      </c>
      <c r="X955" s="9" t="e">
        <f t="shared" si="170"/>
        <v>#N/A</v>
      </c>
      <c r="Y955" s="9" t="e">
        <f t="shared" si="171"/>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172"/>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162"/>
        <v>#N/A</v>
      </c>
      <c r="BI955" t="e">
        <f t="shared" si="163"/>
        <v>#N/A</v>
      </c>
      <c r="BJ955" t="e">
        <f t="shared" si="164"/>
        <v>#N/A</v>
      </c>
    </row>
    <row r="956" spans="1:62"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165"/>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166"/>
        <v>#N/A</v>
      </c>
      <c r="O956" s="8" t="e">
        <f t="shared" si="167"/>
        <v>#N/A</v>
      </c>
      <c r="P956" s="8" t="e">
        <f t="shared" si="168"/>
        <v>#N/A</v>
      </c>
      <c r="Q956" s="6"/>
      <c r="R956" s="6"/>
      <c r="S956" s="6"/>
      <c r="T956" s="6"/>
      <c r="U956" s="8" t="e">
        <f t="shared" si="169"/>
        <v>#N/A</v>
      </c>
      <c r="V956" s="6" t="e">
        <f>VLOOKUP($A956&amp;$B956,'Cleaned Responses'!$1:$82,MATCH(V$1,'Cleaned Responses'!$1:$1,0),FALSE)</f>
        <v>#N/A</v>
      </c>
      <c r="W956" s="6" t="e">
        <f>VLOOKUP($A956&amp;$B956,'Cleaned Responses'!$1:$82,MATCH(W$1,'Cleaned Responses'!$1:$1,0),FALSE)</f>
        <v>#N/A</v>
      </c>
      <c r="X956" s="9" t="e">
        <f t="shared" si="170"/>
        <v>#N/A</v>
      </c>
      <c r="Y956" s="9" t="e">
        <f t="shared" si="171"/>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172"/>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162"/>
        <v>#N/A</v>
      </c>
      <c r="BI956" t="e">
        <f t="shared" si="163"/>
        <v>#N/A</v>
      </c>
      <c r="BJ956" t="e">
        <f t="shared" si="164"/>
        <v>#N/A</v>
      </c>
    </row>
    <row r="957" spans="1:62"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165"/>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166"/>
        <v>#N/A</v>
      </c>
      <c r="O957" s="8" t="e">
        <f t="shared" si="167"/>
        <v>#N/A</v>
      </c>
      <c r="P957" s="8" t="e">
        <f t="shared" si="168"/>
        <v>#N/A</v>
      </c>
      <c r="Q957" s="6"/>
      <c r="R957" s="6"/>
      <c r="S957" s="6"/>
      <c r="T957" s="6"/>
      <c r="U957" s="8" t="e">
        <f t="shared" si="169"/>
        <v>#N/A</v>
      </c>
      <c r="V957" s="6" t="e">
        <f>VLOOKUP($A957&amp;$B957,'Cleaned Responses'!$1:$82,MATCH(V$1,'Cleaned Responses'!$1:$1,0),FALSE)</f>
        <v>#N/A</v>
      </c>
      <c r="W957" s="6" t="e">
        <f>VLOOKUP($A957&amp;$B957,'Cleaned Responses'!$1:$82,MATCH(W$1,'Cleaned Responses'!$1:$1,0),FALSE)</f>
        <v>#N/A</v>
      </c>
      <c r="X957" s="9" t="e">
        <f t="shared" si="170"/>
        <v>#N/A</v>
      </c>
      <c r="Y957" s="9" t="e">
        <f t="shared" si="171"/>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172"/>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162"/>
        <v>#N/A</v>
      </c>
      <c r="BI957" t="e">
        <f t="shared" si="163"/>
        <v>#N/A</v>
      </c>
      <c r="BJ957" t="e">
        <f t="shared" si="164"/>
        <v>#N/A</v>
      </c>
    </row>
    <row r="958" spans="1:62"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165"/>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166"/>
        <v>#N/A</v>
      </c>
      <c r="O958" s="8" t="e">
        <f t="shared" si="167"/>
        <v>#N/A</v>
      </c>
      <c r="P958" s="8" t="e">
        <f t="shared" si="168"/>
        <v>#N/A</v>
      </c>
      <c r="Q958" s="6"/>
      <c r="R958" s="6"/>
      <c r="S958" s="6"/>
      <c r="T958" s="6"/>
      <c r="U958" s="8" t="e">
        <f t="shared" si="169"/>
        <v>#N/A</v>
      </c>
      <c r="V958" s="6" t="e">
        <f>VLOOKUP($A958&amp;$B958,'Cleaned Responses'!$1:$82,MATCH(V$1,'Cleaned Responses'!$1:$1,0),FALSE)</f>
        <v>#N/A</v>
      </c>
      <c r="W958" s="6" t="e">
        <f>VLOOKUP($A958&amp;$B958,'Cleaned Responses'!$1:$82,MATCH(W$1,'Cleaned Responses'!$1:$1,0),FALSE)</f>
        <v>#N/A</v>
      </c>
      <c r="X958" s="9" t="e">
        <f t="shared" si="170"/>
        <v>#N/A</v>
      </c>
      <c r="Y958" s="9" t="e">
        <f t="shared" si="171"/>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172"/>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162"/>
        <v>#N/A</v>
      </c>
      <c r="BI958" t="e">
        <f t="shared" si="163"/>
        <v>#N/A</v>
      </c>
      <c r="BJ958" t="e">
        <f t="shared" si="164"/>
        <v>#N/A</v>
      </c>
    </row>
    <row r="959" spans="1:62"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165"/>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166"/>
        <v>#N/A</v>
      </c>
      <c r="O959" s="8" t="e">
        <f t="shared" si="167"/>
        <v>#N/A</v>
      </c>
      <c r="P959" s="8" t="e">
        <f t="shared" si="168"/>
        <v>#N/A</v>
      </c>
      <c r="Q959" s="6"/>
      <c r="R959" s="6"/>
      <c r="S959" s="6"/>
      <c r="T959" s="6"/>
      <c r="U959" s="8" t="e">
        <f t="shared" si="169"/>
        <v>#N/A</v>
      </c>
      <c r="V959" s="6" t="e">
        <f>VLOOKUP($A959&amp;$B959,'Cleaned Responses'!$1:$82,MATCH(V$1,'Cleaned Responses'!$1:$1,0),FALSE)</f>
        <v>#N/A</v>
      </c>
      <c r="W959" s="6" t="e">
        <f>VLOOKUP($A959&amp;$B959,'Cleaned Responses'!$1:$82,MATCH(W$1,'Cleaned Responses'!$1:$1,0),FALSE)</f>
        <v>#N/A</v>
      </c>
      <c r="X959" s="9" t="e">
        <f t="shared" si="170"/>
        <v>#N/A</v>
      </c>
      <c r="Y959" s="9" t="e">
        <f t="shared" si="171"/>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172"/>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162"/>
        <v>#N/A</v>
      </c>
      <c r="BI959" t="e">
        <f t="shared" si="163"/>
        <v>#N/A</v>
      </c>
      <c r="BJ959" t="e">
        <f t="shared" si="164"/>
        <v>#N/A</v>
      </c>
    </row>
    <row r="960" spans="1:62"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165"/>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166"/>
        <v>#N/A</v>
      </c>
      <c r="O960" s="8" t="e">
        <f t="shared" si="167"/>
        <v>#N/A</v>
      </c>
      <c r="P960" s="8" t="e">
        <f t="shared" si="168"/>
        <v>#N/A</v>
      </c>
      <c r="Q960" s="6"/>
      <c r="R960" s="6"/>
      <c r="S960" s="6"/>
      <c r="T960" s="6"/>
      <c r="U960" s="8" t="e">
        <f t="shared" si="169"/>
        <v>#N/A</v>
      </c>
      <c r="V960" s="6" t="e">
        <f>VLOOKUP($A960&amp;$B960,'Cleaned Responses'!$1:$82,MATCH(V$1,'Cleaned Responses'!$1:$1,0),FALSE)</f>
        <v>#N/A</v>
      </c>
      <c r="W960" s="6" t="e">
        <f>VLOOKUP($A960&amp;$B960,'Cleaned Responses'!$1:$82,MATCH(W$1,'Cleaned Responses'!$1:$1,0),FALSE)</f>
        <v>#N/A</v>
      </c>
      <c r="X960" s="9" t="e">
        <f t="shared" si="170"/>
        <v>#N/A</v>
      </c>
      <c r="Y960" s="9" t="e">
        <f t="shared" si="171"/>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172"/>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162"/>
        <v>#N/A</v>
      </c>
      <c r="BI960" t="e">
        <f t="shared" si="163"/>
        <v>#N/A</v>
      </c>
      <c r="BJ960" t="e">
        <f t="shared" si="164"/>
        <v>#N/A</v>
      </c>
    </row>
    <row r="961" spans="1:62"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165"/>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166"/>
        <v>#N/A</v>
      </c>
      <c r="O961" s="8" t="e">
        <f t="shared" si="167"/>
        <v>#N/A</v>
      </c>
      <c r="P961" s="8" t="e">
        <f t="shared" si="168"/>
        <v>#N/A</v>
      </c>
      <c r="Q961" s="6"/>
      <c r="R961" s="6"/>
      <c r="S961" s="6"/>
      <c r="T961" s="6"/>
      <c r="U961" s="8" t="e">
        <f t="shared" si="169"/>
        <v>#N/A</v>
      </c>
      <c r="V961" s="6" t="e">
        <f>VLOOKUP($A961&amp;$B961,'Cleaned Responses'!$1:$82,MATCH(V$1,'Cleaned Responses'!$1:$1,0),FALSE)</f>
        <v>#N/A</v>
      </c>
      <c r="W961" s="6" t="e">
        <f>VLOOKUP($A961&amp;$B961,'Cleaned Responses'!$1:$82,MATCH(W$1,'Cleaned Responses'!$1:$1,0),FALSE)</f>
        <v>#N/A</v>
      </c>
      <c r="X961" s="9" t="e">
        <f t="shared" si="170"/>
        <v>#N/A</v>
      </c>
      <c r="Y961" s="9" t="e">
        <f t="shared" si="171"/>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172"/>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162"/>
        <v>#N/A</v>
      </c>
      <c r="BI961" t="e">
        <f t="shared" si="163"/>
        <v>#N/A</v>
      </c>
      <c r="BJ961" t="e">
        <f t="shared" si="164"/>
        <v>#N/A</v>
      </c>
    </row>
    <row r="962" spans="1:62"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165"/>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166"/>
        <v>#N/A</v>
      </c>
      <c r="O962" s="8" t="e">
        <f t="shared" si="167"/>
        <v>#N/A</v>
      </c>
      <c r="P962" s="8" t="e">
        <f t="shared" si="168"/>
        <v>#N/A</v>
      </c>
      <c r="Q962" s="6"/>
      <c r="R962" s="6"/>
      <c r="S962" s="6"/>
      <c r="T962" s="6"/>
      <c r="U962" s="8" t="e">
        <f t="shared" si="169"/>
        <v>#N/A</v>
      </c>
      <c r="V962" s="6" t="e">
        <f>VLOOKUP($A962&amp;$B962,'Cleaned Responses'!$1:$82,MATCH(V$1,'Cleaned Responses'!$1:$1,0),FALSE)</f>
        <v>#N/A</v>
      </c>
      <c r="W962" s="6" t="e">
        <f>VLOOKUP($A962&amp;$B962,'Cleaned Responses'!$1:$82,MATCH(W$1,'Cleaned Responses'!$1:$1,0),FALSE)</f>
        <v>#N/A</v>
      </c>
      <c r="X962" s="9" t="e">
        <f t="shared" si="170"/>
        <v>#N/A</v>
      </c>
      <c r="Y962" s="9" t="e">
        <f t="shared" si="171"/>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172"/>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162"/>
        <v>#N/A</v>
      </c>
      <c r="BI962" t="e">
        <f t="shared" si="163"/>
        <v>#N/A</v>
      </c>
      <c r="BJ962" t="e">
        <f t="shared" si="164"/>
        <v>#N/A</v>
      </c>
    </row>
    <row r="963" spans="1:62"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165"/>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166"/>
        <v>#N/A</v>
      </c>
      <c r="O963" s="8" t="e">
        <f t="shared" si="167"/>
        <v>#N/A</v>
      </c>
      <c r="P963" s="8" t="e">
        <f t="shared" si="168"/>
        <v>#N/A</v>
      </c>
      <c r="Q963" s="6"/>
      <c r="R963" s="6"/>
      <c r="S963" s="6"/>
      <c r="T963" s="6"/>
      <c r="U963" s="8" t="e">
        <f t="shared" si="169"/>
        <v>#N/A</v>
      </c>
      <c r="V963" s="6" t="e">
        <f>VLOOKUP($A963&amp;$B963,'Cleaned Responses'!$1:$82,MATCH(V$1,'Cleaned Responses'!$1:$1,0),FALSE)</f>
        <v>#N/A</v>
      </c>
      <c r="W963" s="6" t="e">
        <f>VLOOKUP($A963&amp;$B963,'Cleaned Responses'!$1:$82,MATCH(W$1,'Cleaned Responses'!$1:$1,0),FALSE)</f>
        <v>#N/A</v>
      </c>
      <c r="X963" s="9" t="e">
        <f t="shared" si="170"/>
        <v>#N/A</v>
      </c>
      <c r="Y963" s="9" t="e">
        <f t="shared" si="171"/>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172"/>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173">BE963*AF963</f>
        <v>#N/A</v>
      </c>
      <c r="BI963" t="e">
        <f t="shared" ref="BI963:BI1000" si="174">BF963*AF963</f>
        <v>#N/A</v>
      </c>
      <c r="BJ963" t="e">
        <f t="shared" ref="BJ963:BJ1000" si="175">BG963*AF963</f>
        <v>#N/A</v>
      </c>
    </row>
    <row r="964" spans="1:62"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165"/>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166"/>
        <v>#N/A</v>
      </c>
      <c r="O964" s="8" t="e">
        <f t="shared" si="167"/>
        <v>#N/A</v>
      </c>
      <c r="P964" s="8" t="e">
        <f t="shared" si="168"/>
        <v>#N/A</v>
      </c>
      <c r="Q964" s="6"/>
      <c r="R964" s="6"/>
      <c r="S964" s="6"/>
      <c r="T964" s="6"/>
      <c r="U964" s="8" t="e">
        <f t="shared" si="169"/>
        <v>#N/A</v>
      </c>
      <c r="V964" s="6" t="e">
        <f>VLOOKUP($A964&amp;$B964,'Cleaned Responses'!$1:$82,MATCH(V$1,'Cleaned Responses'!$1:$1,0),FALSE)</f>
        <v>#N/A</v>
      </c>
      <c r="W964" s="6" t="e">
        <f>VLOOKUP($A964&amp;$B964,'Cleaned Responses'!$1:$82,MATCH(W$1,'Cleaned Responses'!$1:$1,0),FALSE)</f>
        <v>#N/A</v>
      </c>
      <c r="X964" s="9" t="e">
        <f t="shared" si="170"/>
        <v>#N/A</v>
      </c>
      <c r="Y964" s="9" t="e">
        <f t="shared" si="171"/>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172"/>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173"/>
        <v>#N/A</v>
      </c>
      <c r="BI964" t="e">
        <f t="shared" si="174"/>
        <v>#N/A</v>
      </c>
      <c r="BJ964" t="e">
        <f t="shared" si="175"/>
        <v>#N/A</v>
      </c>
    </row>
    <row r="965" spans="1:62"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165"/>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166"/>
        <v>#N/A</v>
      </c>
      <c r="O965" s="8" t="e">
        <f t="shared" si="167"/>
        <v>#N/A</v>
      </c>
      <c r="P965" s="8" t="e">
        <f t="shared" si="168"/>
        <v>#N/A</v>
      </c>
      <c r="Q965" s="6"/>
      <c r="R965" s="6"/>
      <c r="S965" s="6"/>
      <c r="T965" s="6"/>
      <c r="U965" s="8" t="e">
        <f t="shared" si="169"/>
        <v>#N/A</v>
      </c>
      <c r="V965" s="6" t="e">
        <f>VLOOKUP($A965&amp;$B965,'Cleaned Responses'!$1:$82,MATCH(V$1,'Cleaned Responses'!$1:$1,0),FALSE)</f>
        <v>#N/A</v>
      </c>
      <c r="W965" s="6" t="e">
        <f>VLOOKUP($A965&amp;$B965,'Cleaned Responses'!$1:$82,MATCH(W$1,'Cleaned Responses'!$1:$1,0),FALSE)</f>
        <v>#N/A</v>
      </c>
      <c r="X965" s="9" t="e">
        <f t="shared" si="170"/>
        <v>#N/A</v>
      </c>
      <c r="Y965" s="9" t="e">
        <f t="shared" si="171"/>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172"/>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173"/>
        <v>#N/A</v>
      </c>
      <c r="BI965" t="e">
        <f t="shared" si="174"/>
        <v>#N/A</v>
      </c>
      <c r="BJ965" t="e">
        <f t="shared" si="175"/>
        <v>#N/A</v>
      </c>
    </row>
    <row r="966" spans="1:62"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165"/>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166"/>
        <v>#N/A</v>
      </c>
      <c r="O966" s="8" t="e">
        <f t="shared" si="167"/>
        <v>#N/A</v>
      </c>
      <c r="P966" s="8" t="e">
        <f t="shared" si="168"/>
        <v>#N/A</v>
      </c>
      <c r="Q966" s="6"/>
      <c r="R966" s="6"/>
      <c r="S966" s="6"/>
      <c r="T966" s="6"/>
      <c r="U966" s="8" t="e">
        <f t="shared" si="169"/>
        <v>#N/A</v>
      </c>
      <c r="V966" s="6" t="e">
        <f>VLOOKUP($A966&amp;$B966,'Cleaned Responses'!$1:$82,MATCH(V$1,'Cleaned Responses'!$1:$1,0),FALSE)</f>
        <v>#N/A</v>
      </c>
      <c r="W966" s="6" t="e">
        <f>VLOOKUP($A966&amp;$B966,'Cleaned Responses'!$1:$82,MATCH(W$1,'Cleaned Responses'!$1:$1,0),FALSE)</f>
        <v>#N/A</v>
      </c>
      <c r="X966" s="9" t="e">
        <f t="shared" si="170"/>
        <v>#N/A</v>
      </c>
      <c r="Y966" s="9" t="e">
        <f t="shared" si="171"/>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172"/>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173"/>
        <v>#N/A</v>
      </c>
      <c r="BI966" t="e">
        <f t="shared" si="174"/>
        <v>#N/A</v>
      </c>
      <c r="BJ966" t="e">
        <f t="shared" si="175"/>
        <v>#N/A</v>
      </c>
    </row>
    <row r="967" spans="1:62"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165"/>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166"/>
        <v>#N/A</v>
      </c>
      <c r="O967" s="8" t="e">
        <f t="shared" si="167"/>
        <v>#N/A</v>
      </c>
      <c r="P967" s="8" t="e">
        <f t="shared" si="168"/>
        <v>#N/A</v>
      </c>
      <c r="Q967" s="6"/>
      <c r="R967" s="6"/>
      <c r="S967" s="6"/>
      <c r="T967" s="6"/>
      <c r="U967" s="8" t="e">
        <f t="shared" si="169"/>
        <v>#N/A</v>
      </c>
      <c r="V967" s="6" t="e">
        <f>VLOOKUP($A967&amp;$B967,'Cleaned Responses'!$1:$82,MATCH(V$1,'Cleaned Responses'!$1:$1,0),FALSE)</f>
        <v>#N/A</v>
      </c>
      <c r="W967" s="6" t="e">
        <f>VLOOKUP($A967&amp;$B967,'Cleaned Responses'!$1:$82,MATCH(W$1,'Cleaned Responses'!$1:$1,0),FALSE)</f>
        <v>#N/A</v>
      </c>
      <c r="X967" s="9" t="e">
        <f t="shared" si="170"/>
        <v>#N/A</v>
      </c>
      <c r="Y967" s="9" t="e">
        <f t="shared" si="171"/>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172"/>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173"/>
        <v>#N/A</v>
      </c>
      <c r="BI967" t="e">
        <f t="shared" si="174"/>
        <v>#N/A</v>
      </c>
      <c r="BJ967" t="e">
        <f t="shared" si="175"/>
        <v>#N/A</v>
      </c>
    </row>
    <row r="968" spans="1:62"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165"/>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166"/>
        <v>#N/A</v>
      </c>
      <c r="O968" s="8" t="e">
        <f t="shared" si="167"/>
        <v>#N/A</v>
      </c>
      <c r="P968" s="8" t="e">
        <f t="shared" si="168"/>
        <v>#N/A</v>
      </c>
      <c r="Q968" s="6"/>
      <c r="R968" s="6"/>
      <c r="S968" s="6"/>
      <c r="T968" s="6"/>
      <c r="U968" s="8" t="e">
        <f t="shared" si="169"/>
        <v>#N/A</v>
      </c>
      <c r="V968" s="6" t="e">
        <f>VLOOKUP($A968&amp;$B968,'Cleaned Responses'!$1:$82,MATCH(V$1,'Cleaned Responses'!$1:$1,0),FALSE)</f>
        <v>#N/A</v>
      </c>
      <c r="W968" s="6" t="e">
        <f>VLOOKUP($A968&amp;$B968,'Cleaned Responses'!$1:$82,MATCH(W$1,'Cleaned Responses'!$1:$1,0),FALSE)</f>
        <v>#N/A</v>
      </c>
      <c r="X968" s="9" t="e">
        <f t="shared" si="170"/>
        <v>#N/A</v>
      </c>
      <c r="Y968" s="9" t="e">
        <f t="shared" si="171"/>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172"/>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173"/>
        <v>#N/A</v>
      </c>
      <c r="BI968" t="e">
        <f t="shared" si="174"/>
        <v>#N/A</v>
      </c>
      <c r="BJ968" t="e">
        <f t="shared" si="175"/>
        <v>#N/A</v>
      </c>
    </row>
    <row r="969" spans="1:62"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165"/>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166"/>
        <v>#N/A</v>
      </c>
      <c r="O969" s="8" t="e">
        <f t="shared" si="167"/>
        <v>#N/A</v>
      </c>
      <c r="P969" s="8" t="e">
        <f t="shared" si="168"/>
        <v>#N/A</v>
      </c>
      <c r="Q969" s="6"/>
      <c r="R969" s="6"/>
      <c r="S969" s="6"/>
      <c r="T969" s="6"/>
      <c r="U969" s="8" t="e">
        <f t="shared" si="169"/>
        <v>#N/A</v>
      </c>
      <c r="V969" s="6" t="e">
        <f>VLOOKUP($A969&amp;$B969,'Cleaned Responses'!$1:$82,MATCH(V$1,'Cleaned Responses'!$1:$1,0),FALSE)</f>
        <v>#N/A</v>
      </c>
      <c r="W969" s="6" t="e">
        <f>VLOOKUP($A969&amp;$B969,'Cleaned Responses'!$1:$82,MATCH(W$1,'Cleaned Responses'!$1:$1,0),FALSE)</f>
        <v>#N/A</v>
      </c>
      <c r="X969" s="9" t="e">
        <f t="shared" si="170"/>
        <v>#N/A</v>
      </c>
      <c r="Y969" s="9" t="e">
        <f t="shared" si="171"/>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172"/>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173"/>
        <v>#N/A</v>
      </c>
      <c r="BI969" t="e">
        <f t="shared" si="174"/>
        <v>#N/A</v>
      </c>
      <c r="BJ969" t="e">
        <f t="shared" si="175"/>
        <v>#N/A</v>
      </c>
    </row>
    <row r="970" spans="1:62"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165"/>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166"/>
        <v>#N/A</v>
      </c>
      <c r="O970" s="8" t="e">
        <f t="shared" si="167"/>
        <v>#N/A</v>
      </c>
      <c r="P970" s="8" t="e">
        <f t="shared" si="168"/>
        <v>#N/A</v>
      </c>
      <c r="Q970" s="6"/>
      <c r="R970" s="6"/>
      <c r="S970" s="6"/>
      <c r="T970" s="6"/>
      <c r="U970" s="8" t="e">
        <f t="shared" si="169"/>
        <v>#N/A</v>
      </c>
      <c r="V970" s="6" t="e">
        <f>VLOOKUP($A970&amp;$B970,'Cleaned Responses'!$1:$82,MATCH(V$1,'Cleaned Responses'!$1:$1,0),FALSE)</f>
        <v>#N/A</v>
      </c>
      <c r="W970" s="6" t="e">
        <f>VLOOKUP($A970&amp;$B970,'Cleaned Responses'!$1:$82,MATCH(W$1,'Cleaned Responses'!$1:$1,0),FALSE)</f>
        <v>#N/A</v>
      </c>
      <c r="X970" s="9" t="e">
        <f t="shared" si="170"/>
        <v>#N/A</v>
      </c>
      <c r="Y970" s="9" t="e">
        <f t="shared" si="171"/>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172"/>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173"/>
        <v>#N/A</v>
      </c>
      <c r="BI970" t="e">
        <f t="shared" si="174"/>
        <v>#N/A</v>
      </c>
      <c r="BJ970" t="e">
        <f t="shared" si="175"/>
        <v>#N/A</v>
      </c>
    </row>
    <row r="971" spans="1:62"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165"/>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166"/>
        <v>#N/A</v>
      </c>
      <c r="O971" s="8" t="e">
        <f t="shared" si="167"/>
        <v>#N/A</v>
      </c>
      <c r="P971" s="8" t="e">
        <f t="shared" si="168"/>
        <v>#N/A</v>
      </c>
      <c r="Q971" s="6"/>
      <c r="R971" s="6"/>
      <c r="S971" s="6"/>
      <c r="T971" s="6"/>
      <c r="U971" s="8" t="e">
        <f t="shared" si="169"/>
        <v>#N/A</v>
      </c>
      <c r="V971" s="6" t="e">
        <f>VLOOKUP($A971&amp;$B971,'Cleaned Responses'!$1:$82,MATCH(V$1,'Cleaned Responses'!$1:$1,0),FALSE)</f>
        <v>#N/A</v>
      </c>
      <c r="W971" s="6" t="e">
        <f>VLOOKUP($A971&amp;$B971,'Cleaned Responses'!$1:$82,MATCH(W$1,'Cleaned Responses'!$1:$1,0),FALSE)</f>
        <v>#N/A</v>
      </c>
      <c r="X971" s="9" t="e">
        <f t="shared" si="170"/>
        <v>#N/A</v>
      </c>
      <c r="Y971" s="9" t="e">
        <f t="shared" si="171"/>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172"/>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173"/>
        <v>#N/A</v>
      </c>
      <c r="BI971" t="e">
        <f t="shared" si="174"/>
        <v>#N/A</v>
      </c>
      <c r="BJ971" t="e">
        <f t="shared" si="175"/>
        <v>#N/A</v>
      </c>
    </row>
    <row r="972" spans="1:62"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165"/>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166"/>
        <v>#N/A</v>
      </c>
      <c r="O972" s="8" t="e">
        <f t="shared" si="167"/>
        <v>#N/A</v>
      </c>
      <c r="P972" s="8" t="e">
        <f t="shared" si="168"/>
        <v>#N/A</v>
      </c>
      <c r="Q972" s="6"/>
      <c r="R972" s="6"/>
      <c r="S972" s="6"/>
      <c r="T972" s="6"/>
      <c r="U972" s="8" t="e">
        <f t="shared" si="169"/>
        <v>#N/A</v>
      </c>
      <c r="V972" s="6" t="e">
        <f>VLOOKUP($A972&amp;$B972,'Cleaned Responses'!$1:$82,MATCH(V$1,'Cleaned Responses'!$1:$1,0),FALSE)</f>
        <v>#N/A</v>
      </c>
      <c r="W972" s="6" t="e">
        <f>VLOOKUP($A972&amp;$B972,'Cleaned Responses'!$1:$82,MATCH(W$1,'Cleaned Responses'!$1:$1,0),FALSE)</f>
        <v>#N/A</v>
      </c>
      <c r="X972" s="9" t="e">
        <f t="shared" si="170"/>
        <v>#N/A</v>
      </c>
      <c r="Y972" s="9" t="e">
        <f t="shared" si="171"/>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172"/>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173"/>
        <v>#N/A</v>
      </c>
      <c r="BI972" t="e">
        <f t="shared" si="174"/>
        <v>#N/A</v>
      </c>
      <c r="BJ972" t="e">
        <f t="shared" si="175"/>
        <v>#N/A</v>
      </c>
    </row>
    <row r="973" spans="1:62"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165"/>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166"/>
        <v>#N/A</v>
      </c>
      <c r="O973" s="8" t="e">
        <f t="shared" si="167"/>
        <v>#N/A</v>
      </c>
      <c r="P973" s="8" t="e">
        <f t="shared" si="168"/>
        <v>#N/A</v>
      </c>
      <c r="Q973" s="6"/>
      <c r="R973" s="6"/>
      <c r="S973" s="6"/>
      <c r="T973" s="6"/>
      <c r="U973" s="8" t="e">
        <f t="shared" si="169"/>
        <v>#N/A</v>
      </c>
      <c r="V973" s="6" t="e">
        <f>VLOOKUP($A973&amp;$B973,'Cleaned Responses'!$1:$82,MATCH(V$1,'Cleaned Responses'!$1:$1,0),FALSE)</f>
        <v>#N/A</v>
      </c>
      <c r="W973" s="6" t="e">
        <f>VLOOKUP($A973&amp;$B973,'Cleaned Responses'!$1:$82,MATCH(W$1,'Cleaned Responses'!$1:$1,0),FALSE)</f>
        <v>#N/A</v>
      </c>
      <c r="X973" s="9" t="e">
        <f t="shared" si="170"/>
        <v>#N/A</v>
      </c>
      <c r="Y973" s="9" t="e">
        <f t="shared" si="171"/>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172"/>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173"/>
        <v>#N/A</v>
      </c>
      <c r="BI973" t="e">
        <f t="shared" si="174"/>
        <v>#N/A</v>
      </c>
      <c r="BJ973" t="e">
        <f t="shared" si="175"/>
        <v>#N/A</v>
      </c>
    </row>
    <row r="974" spans="1:62"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165"/>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166"/>
        <v>#N/A</v>
      </c>
      <c r="O974" s="8" t="e">
        <f t="shared" si="167"/>
        <v>#N/A</v>
      </c>
      <c r="P974" s="8" t="e">
        <f t="shared" si="168"/>
        <v>#N/A</v>
      </c>
      <c r="Q974" s="6"/>
      <c r="R974" s="6"/>
      <c r="S974" s="6"/>
      <c r="T974" s="6"/>
      <c r="U974" s="8" t="e">
        <f t="shared" si="169"/>
        <v>#N/A</v>
      </c>
      <c r="V974" s="6" t="e">
        <f>VLOOKUP($A974&amp;$B974,'Cleaned Responses'!$1:$82,MATCH(V$1,'Cleaned Responses'!$1:$1,0),FALSE)</f>
        <v>#N/A</v>
      </c>
      <c r="W974" s="6" t="e">
        <f>VLOOKUP($A974&amp;$B974,'Cleaned Responses'!$1:$82,MATCH(W$1,'Cleaned Responses'!$1:$1,0),FALSE)</f>
        <v>#N/A</v>
      </c>
      <c r="X974" s="9" t="e">
        <f t="shared" si="170"/>
        <v>#N/A</v>
      </c>
      <c r="Y974" s="9" t="e">
        <f t="shared" si="171"/>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172"/>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173"/>
        <v>#N/A</v>
      </c>
      <c r="BI974" t="e">
        <f t="shared" si="174"/>
        <v>#N/A</v>
      </c>
      <c r="BJ974" t="e">
        <f t="shared" si="175"/>
        <v>#N/A</v>
      </c>
    </row>
    <row r="975" spans="1:62"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165"/>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166"/>
        <v>#N/A</v>
      </c>
      <c r="O975" s="8" t="e">
        <f t="shared" si="167"/>
        <v>#N/A</v>
      </c>
      <c r="P975" s="8" t="e">
        <f t="shared" si="168"/>
        <v>#N/A</v>
      </c>
      <c r="Q975" s="6"/>
      <c r="R975" s="6"/>
      <c r="S975" s="6"/>
      <c r="T975" s="6"/>
      <c r="U975" s="8" t="e">
        <f t="shared" si="169"/>
        <v>#N/A</v>
      </c>
      <c r="V975" s="6" t="e">
        <f>VLOOKUP($A975&amp;$B975,'Cleaned Responses'!$1:$82,MATCH(V$1,'Cleaned Responses'!$1:$1,0),FALSE)</f>
        <v>#N/A</v>
      </c>
      <c r="W975" s="6" t="e">
        <f>VLOOKUP($A975&amp;$B975,'Cleaned Responses'!$1:$82,MATCH(W$1,'Cleaned Responses'!$1:$1,0),FALSE)</f>
        <v>#N/A</v>
      </c>
      <c r="X975" s="9" t="e">
        <f t="shared" si="170"/>
        <v>#N/A</v>
      </c>
      <c r="Y975" s="9" t="e">
        <f t="shared" si="171"/>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172"/>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173"/>
        <v>#N/A</v>
      </c>
      <c r="BI975" t="e">
        <f t="shared" si="174"/>
        <v>#N/A</v>
      </c>
      <c r="BJ975" t="e">
        <f t="shared" si="175"/>
        <v>#N/A</v>
      </c>
    </row>
    <row r="976" spans="1:62"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165"/>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166"/>
        <v>#N/A</v>
      </c>
      <c r="O976" s="8" t="e">
        <f t="shared" si="167"/>
        <v>#N/A</v>
      </c>
      <c r="P976" s="8" t="e">
        <f t="shared" si="168"/>
        <v>#N/A</v>
      </c>
      <c r="Q976" s="6"/>
      <c r="R976" s="6"/>
      <c r="S976" s="6"/>
      <c r="T976" s="6"/>
      <c r="U976" s="8" t="e">
        <f t="shared" si="169"/>
        <v>#N/A</v>
      </c>
      <c r="V976" s="6" t="e">
        <f>VLOOKUP($A976&amp;$B976,'Cleaned Responses'!$1:$82,MATCH(V$1,'Cleaned Responses'!$1:$1,0),FALSE)</f>
        <v>#N/A</v>
      </c>
      <c r="W976" s="6" t="e">
        <f>VLOOKUP($A976&amp;$B976,'Cleaned Responses'!$1:$82,MATCH(W$1,'Cleaned Responses'!$1:$1,0),FALSE)</f>
        <v>#N/A</v>
      </c>
      <c r="X976" s="9" t="e">
        <f t="shared" si="170"/>
        <v>#N/A</v>
      </c>
      <c r="Y976" s="9" t="e">
        <f t="shared" si="171"/>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172"/>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173"/>
        <v>#N/A</v>
      </c>
      <c r="BI976" t="e">
        <f t="shared" si="174"/>
        <v>#N/A</v>
      </c>
      <c r="BJ976" t="e">
        <f t="shared" si="175"/>
        <v>#N/A</v>
      </c>
    </row>
    <row r="977" spans="1:62"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165"/>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166"/>
        <v>#N/A</v>
      </c>
      <c r="O977" s="8" t="e">
        <f t="shared" si="167"/>
        <v>#N/A</v>
      </c>
      <c r="P977" s="8" t="e">
        <f t="shared" si="168"/>
        <v>#N/A</v>
      </c>
      <c r="Q977" s="6"/>
      <c r="R977" s="6"/>
      <c r="S977" s="6"/>
      <c r="T977" s="6"/>
      <c r="U977" s="8" t="e">
        <f t="shared" si="169"/>
        <v>#N/A</v>
      </c>
      <c r="V977" s="6" t="e">
        <f>VLOOKUP($A977&amp;$B977,'Cleaned Responses'!$1:$82,MATCH(V$1,'Cleaned Responses'!$1:$1,0),FALSE)</f>
        <v>#N/A</v>
      </c>
      <c r="W977" s="6" t="e">
        <f>VLOOKUP($A977&amp;$B977,'Cleaned Responses'!$1:$82,MATCH(W$1,'Cleaned Responses'!$1:$1,0),FALSE)</f>
        <v>#N/A</v>
      </c>
      <c r="X977" s="9" t="e">
        <f t="shared" si="170"/>
        <v>#N/A</v>
      </c>
      <c r="Y977" s="9" t="e">
        <f t="shared" si="171"/>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172"/>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173"/>
        <v>#N/A</v>
      </c>
      <c r="BI977" t="e">
        <f t="shared" si="174"/>
        <v>#N/A</v>
      </c>
      <c r="BJ977" t="e">
        <f t="shared" si="175"/>
        <v>#N/A</v>
      </c>
    </row>
    <row r="978" spans="1:62"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165"/>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166"/>
        <v>#N/A</v>
      </c>
      <c r="O978" s="8" t="e">
        <f t="shared" si="167"/>
        <v>#N/A</v>
      </c>
      <c r="P978" s="8" t="e">
        <f t="shared" si="168"/>
        <v>#N/A</v>
      </c>
      <c r="Q978" s="6"/>
      <c r="R978" s="6"/>
      <c r="S978" s="6"/>
      <c r="T978" s="6"/>
      <c r="U978" s="8" t="e">
        <f t="shared" si="169"/>
        <v>#N/A</v>
      </c>
      <c r="V978" s="6" t="e">
        <f>VLOOKUP($A978&amp;$B978,'Cleaned Responses'!$1:$82,MATCH(V$1,'Cleaned Responses'!$1:$1,0),FALSE)</f>
        <v>#N/A</v>
      </c>
      <c r="W978" s="6" t="e">
        <f>VLOOKUP($A978&amp;$B978,'Cleaned Responses'!$1:$82,MATCH(W$1,'Cleaned Responses'!$1:$1,0),FALSE)</f>
        <v>#N/A</v>
      </c>
      <c r="X978" s="9" t="e">
        <f t="shared" si="170"/>
        <v>#N/A</v>
      </c>
      <c r="Y978" s="9" t="e">
        <f t="shared" si="171"/>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172"/>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173"/>
        <v>#N/A</v>
      </c>
      <c r="BI978" t="e">
        <f t="shared" si="174"/>
        <v>#N/A</v>
      </c>
      <c r="BJ978" t="e">
        <f t="shared" si="175"/>
        <v>#N/A</v>
      </c>
    </row>
    <row r="979" spans="1:62"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176">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177">V979/AE979</f>
        <v>#N/A</v>
      </c>
      <c r="O979" s="8" t="e">
        <f t="shared" ref="O979:O1000" si="178">W979/AE979</f>
        <v>#N/A</v>
      </c>
      <c r="P979" s="8" t="e">
        <f t="shared" ref="P979:P1000" si="179">Z979/AE979</f>
        <v>#N/A</v>
      </c>
      <c r="Q979" s="6"/>
      <c r="R979" s="6"/>
      <c r="S979" s="6"/>
      <c r="T979" s="6"/>
      <c r="U979" s="8" t="e">
        <f t="shared" ref="U979:U1000" si="180">SUM(N979:T979)</f>
        <v>#N/A</v>
      </c>
      <c r="V979" s="6" t="e">
        <f>VLOOKUP($A979&amp;$B979,'Cleaned Responses'!$1:$82,MATCH(V$1,'Cleaned Responses'!$1:$1,0),FALSE)</f>
        <v>#N/A</v>
      </c>
      <c r="W979" s="6" t="e">
        <f>VLOOKUP($A979&amp;$B979,'Cleaned Responses'!$1:$82,MATCH(W$1,'Cleaned Responses'!$1:$1,0),FALSE)</f>
        <v>#N/A</v>
      </c>
      <c r="X979" s="9" t="e">
        <f t="shared" ref="X979:X1000" si="181">W979-Y979</f>
        <v>#N/A</v>
      </c>
      <c r="Y979" s="9" t="e">
        <f t="shared" ref="Y979:Y1000" si="182">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183">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173"/>
        <v>#N/A</v>
      </c>
      <c r="BI979" t="e">
        <f t="shared" si="174"/>
        <v>#N/A</v>
      </c>
      <c r="BJ979" t="e">
        <f t="shared" si="175"/>
        <v>#N/A</v>
      </c>
    </row>
    <row r="980" spans="1:62"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176"/>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177"/>
        <v>#N/A</v>
      </c>
      <c r="O980" s="8" t="e">
        <f t="shared" si="178"/>
        <v>#N/A</v>
      </c>
      <c r="P980" s="8" t="e">
        <f t="shared" si="179"/>
        <v>#N/A</v>
      </c>
      <c r="Q980" s="6"/>
      <c r="R980" s="6"/>
      <c r="S980" s="6"/>
      <c r="T980" s="6"/>
      <c r="U980" s="8" t="e">
        <f t="shared" si="180"/>
        <v>#N/A</v>
      </c>
      <c r="V980" s="6" t="e">
        <f>VLOOKUP($A980&amp;$B980,'Cleaned Responses'!$1:$82,MATCH(V$1,'Cleaned Responses'!$1:$1,0),FALSE)</f>
        <v>#N/A</v>
      </c>
      <c r="W980" s="6" t="e">
        <f>VLOOKUP($A980&amp;$B980,'Cleaned Responses'!$1:$82,MATCH(W$1,'Cleaned Responses'!$1:$1,0),FALSE)</f>
        <v>#N/A</v>
      </c>
      <c r="X980" s="9" t="e">
        <f t="shared" si="181"/>
        <v>#N/A</v>
      </c>
      <c r="Y980" s="9" t="e">
        <f t="shared" si="182"/>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183"/>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173"/>
        <v>#N/A</v>
      </c>
      <c r="BI980" t="e">
        <f t="shared" si="174"/>
        <v>#N/A</v>
      </c>
      <c r="BJ980" t="e">
        <f t="shared" si="175"/>
        <v>#N/A</v>
      </c>
    </row>
    <row r="981" spans="1:62"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176"/>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177"/>
        <v>#N/A</v>
      </c>
      <c r="O981" s="8" t="e">
        <f t="shared" si="178"/>
        <v>#N/A</v>
      </c>
      <c r="P981" s="8" t="e">
        <f t="shared" si="179"/>
        <v>#N/A</v>
      </c>
      <c r="Q981" s="6"/>
      <c r="R981" s="6"/>
      <c r="S981" s="6"/>
      <c r="T981" s="6"/>
      <c r="U981" s="8" t="e">
        <f t="shared" si="180"/>
        <v>#N/A</v>
      </c>
      <c r="V981" s="6" t="e">
        <f>VLOOKUP($A981&amp;$B981,'Cleaned Responses'!$1:$82,MATCH(V$1,'Cleaned Responses'!$1:$1,0),FALSE)</f>
        <v>#N/A</v>
      </c>
      <c r="W981" s="6" t="e">
        <f>VLOOKUP($A981&amp;$B981,'Cleaned Responses'!$1:$82,MATCH(W$1,'Cleaned Responses'!$1:$1,0),FALSE)</f>
        <v>#N/A</v>
      </c>
      <c r="X981" s="9" t="e">
        <f t="shared" si="181"/>
        <v>#N/A</v>
      </c>
      <c r="Y981" s="9" t="e">
        <f t="shared" si="182"/>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183"/>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173"/>
        <v>#N/A</v>
      </c>
      <c r="BI981" t="e">
        <f t="shared" si="174"/>
        <v>#N/A</v>
      </c>
      <c r="BJ981" t="e">
        <f t="shared" si="175"/>
        <v>#N/A</v>
      </c>
    </row>
    <row r="982" spans="1:62"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176"/>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177"/>
        <v>#N/A</v>
      </c>
      <c r="O982" s="8" t="e">
        <f t="shared" si="178"/>
        <v>#N/A</v>
      </c>
      <c r="P982" s="8" t="e">
        <f t="shared" si="179"/>
        <v>#N/A</v>
      </c>
      <c r="Q982" s="6"/>
      <c r="R982" s="6"/>
      <c r="S982" s="6"/>
      <c r="T982" s="6"/>
      <c r="U982" s="8" t="e">
        <f t="shared" si="180"/>
        <v>#N/A</v>
      </c>
      <c r="V982" s="6" t="e">
        <f>VLOOKUP($A982&amp;$B982,'Cleaned Responses'!$1:$82,MATCH(V$1,'Cleaned Responses'!$1:$1,0),FALSE)</f>
        <v>#N/A</v>
      </c>
      <c r="W982" s="6" t="e">
        <f>VLOOKUP($A982&amp;$B982,'Cleaned Responses'!$1:$82,MATCH(W$1,'Cleaned Responses'!$1:$1,0),FALSE)</f>
        <v>#N/A</v>
      </c>
      <c r="X982" s="9" t="e">
        <f t="shared" si="181"/>
        <v>#N/A</v>
      </c>
      <c r="Y982" s="9" t="e">
        <f t="shared" si="182"/>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183"/>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173"/>
        <v>#N/A</v>
      </c>
      <c r="BI982" t="e">
        <f t="shared" si="174"/>
        <v>#N/A</v>
      </c>
      <c r="BJ982" t="e">
        <f t="shared" si="175"/>
        <v>#N/A</v>
      </c>
    </row>
    <row r="983" spans="1:62"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176"/>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177"/>
        <v>#N/A</v>
      </c>
      <c r="O983" s="8" t="e">
        <f t="shared" si="178"/>
        <v>#N/A</v>
      </c>
      <c r="P983" s="8" t="e">
        <f t="shared" si="179"/>
        <v>#N/A</v>
      </c>
      <c r="Q983" s="6"/>
      <c r="R983" s="6"/>
      <c r="S983" s="6"/>
      <c r="T983" s="6"/>
      <c r="U983" s="8" t="e">
        <f t="shared" si="180"/>
        <v>#N/A</v>
      </c>
      <c r="V983" s="6" t="e">
        <f>VLOOKUP($A983&amp;$B983,'Cleaned Responses'!$1:$82,MATCH(V$1,'Cleaned Responses'!$1:$1,0),FALSE)</f>
        <v>#N/A</v>
      </c>
      <c r="W983" s="6" t="e">
        <f>VLOOKUP($A983&amp;$B983,'Cleaned Responses'!$1:$82,MATCH(W$1,'Cleaned Responses'!$1:$1,0),FALSE)</f>
        <v>#N/A</v>
      </c>
      <c r="X983" s="9" t="e">
        <f t="shared" si="181"/>
        <v>#N/A</v>
      </c>
      <c r="Y983" s="9" t="e">
        <f t="shared" si="182"/>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183"/>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173"/>
        <v>#N/A</v>
      </c>
      <c r="BI983" t="e">
        <f t="shared" si="174"/>
        <v>#N/A</v>
      </c>
      <c r="BJ983" t="e">
        <f t="shared" si="175"/>
        <v>#N/A</v>
      </c>
    </row>
    <row r="984" spans="1:62"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176"/>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177"/>
        <v>#N/A</v>
      </c>
      <c r="O984" s="8" t="e">
        <f t="shared" si="178"/>
        <v>#N/A</v>
      </c>
      <c r="P984" s="8" t="e">
        <f t="shared" si="179"/>
        <v>#N/A</v>
      </c>
      <c r="Q984" s="6"/>
      <c r="R984" s="6"/>
      <c r="S984" s="6"/>
      <c r="T984" s="6"/>
      <c r="U984" s="8" t="e">
        <f t="shared" si="180"/>
        <v>#N/A</v>
      </c>
      <c r="V984" s="6" t="e">
        <f>VLOOKUP($A984&amp;$B984,'Cleaned Responses'!$1:$82,MATCH(V$1,'Cleaned Responses'!$1:$1,0),FALSE)</f>
        <v>#N/A</v>
      </c>
      <c r="W984" s="6" t="e">
        <f>VLOOKUP($A984&amp;$B984,'Cleaned Responses'!$1:$82,MATCH(W$1,'Cleaned Responses'!$1:$1,0),FALSE)</f>
        <v>#N/A</v>
      </c>
      <c r="X984" s="9" t="e">
        <f t="shared" si="181"/>
        <v>#N/A</v>
      </c>
      <c r="Y984" s="9" t="e">
        <f t="shared" si="182"/>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183"/>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173"/>
        <v>#N/A</v>
      </c>
      <c r="BI984" t="e">
        <f t="shared" si="174"/>
        <v>#N/A</v>
      </c>
      <c r="BJ984" t="e">
        <f t="shared" si="175"/>
        <v>#N/A</v>
      </c>
    </row>
    <row r="985" spans="1:62"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176"/>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177"/>
        <v>#N/A</v>
      </c>
      <c r="O985" s="8" t="e">
        <f t="shared" si="178"/>
        <v>#N/A</v>
      </c>
      <c r="P985" s="8" t="e">
        <f t="shared" si="179"/>
        <v>#N/A</v>
      </c>
      <c r="Q985" s="6"/>
      <c r="R985" s="6"/>
      <c r="S985" s="6"/>
      <c r="T985" s="6"/>
      <c r="U985" s="8" t="e">
        <f t="shared" si="180"/>
        <v>#N/A</v>
      </c>
      <c r="V985" s="6" t="e">
        <f>VLOOKUP($A985&amp;$B985,'Cleaned Responses'!$1:$82,MATCH(V$1,'Cleaned Responses'!$1:$1,0),FALSE)</f>
        <v>#N/A</v>
      </c>
      <c r="W985" s="6" t="e">
        <f>VLOOKUP($A985&amp;$B985,'Cleaned Responses'!$1:$82,MATCH(W$1,'Cleaned Responses'!$1:$1,0),FALSE)</f>
        <v>#N/A</v>
      </c>
      <c r="X985" s="9" t="e">
        <f t="shared" si="181"/>
        <v>#N/A</v>
      </c>
      <c r="Y985" s="9" t="e">
        <f t="shared" si="182"/>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183"/>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173"/>
        <v>#N/A</v>
      </c>
      <c r="BI985" t="e">
        <f t="shared" si="174"/>
        <v>#N/A</v>
      </c>
      <c r="BJ985" t="e">
        <f t="shared" si="175"/>
        <v>#N/A</v>
      </c>
    </row>
    <row r="986" spans="1:62"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176"/>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177"/>
        <v>#N/A</v>
      </c>
      <c r="O986" s="8" t="e">
        <f t="shared" si="178"/>
        <v>#N/A</v>
      </c>
      <c r="P986" s="8" t="e">
        <f t="shared" si="179"/>
        <v>#N/A</v>
      </c>
      <c r="Q986" s="6"/>
      <c r="R986" s="6"/>
      <c r="S986" s="6"/>
      <c r="T986" s="6"/>
      <c r="U986" s="8" t="e">
        <f t="shared" si="180"/>
        <v>#N/A</v>
      </c>
      <c r="V986" s="6" t="e">
        <f>VLOOKUP($A986&amp;$B986,'Cleaned Responses'!$1:$82,MATCH(V$1,'Cleaned Responses'!$1:$1,0),FALSE)</f>
        <v>#N/A</v>
      </c>
      <c r="W986" s="6" t="e">
        <f>VLOOKUP($A986&amp;$B986,'Cleaned Responses'!$1:$82,MATCH(W$1,'Cleaned Responses'!$1:$1,0),FALSE)</f>
        <v>#N/A</v>
      </c>
      <c r="X986" s="9" t="e">
        <f t="shared" si="181"/>
        <v>#N/A</v>
      </c>
      <c r="Y986" s="9" t="e">
        <f t="shared" si="182"/>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183"/>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173"/>
        <v>#N/A</v>
      </c>
      <c r="BI986" t="e">
        <f t="shared" si="174"/>
        <v>#N/A</v>
      </c>
      <c r="BJ986" t="e">
        <f t="shared" si="175"/>
        <v>#N/A</v>
      </c>
    </row>
    <row r="987" spans="1:62"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176"/>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177"/>
        <v>#N/A</v>
      </c>
      <c r="O987" s="8" t="e">
        <f t="shared" si="178"/>
        <v>#N/A</v>
      </c>
      <c r="P987" s="8" t="e">
        <f t="shared" si="179"/>
        <v>#N/A</v>
      </c>
      <c r="Q987" s="6"/>
      <c r="R987" s="6"/>
      <c r="S987" s="6"/>
      <c r="T987" s="6"/>
      <c r="U987" s="8" t="e">
        <f t="shared" si="180"/>
        <v>#N/A</v>
      </c>
      <c r="V987" s="6" t="e">
        <f>VLOOKUP($A987&amp;$B987,'Cleaned Responses'!$1:$82,MATCH(V$1,'Cleaned Responses'!$1:$1,0),FALSE)</f>
        <v>#N/A</v>
      </c>
      <c r="W987" s="6" t="e">
        <f>VLOOKUP($A987&amp;$B987,'Cleaned Responses'!$1:$82,MATCH(W$1,'Cleaned Responses'!$1:$1,0),FALSE)</f>
        <v>#N/A</v>
      </c>
      <c r="X987" s="9" t="e">
        <f t="shared" si="181"/>
        <v>#N/A</v>
      </c>
      <c r="Y987" s="9" t="e">
        <f t="shared" si="182"/>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183"/>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173"/>
        <v>#N/A</v>
      </c>
      <c r="BI987" t="e">
        <f t="shared" si="174"/>
        <v>#N/A</v>
      </c>
      <c r="BJ987" t="e">
        <f t="shared" si="175"/>
        <v>#N/A</v>
      </c>
    </row>
    <row r="988" spans="1:62"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176"/>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177"/>
        <v>#N/A</v>
      </c>
      <c r="O988" s="8" t="e">
        <f t="shared" si="178"/>
        <v>#N/A</v>
      </c>
      <c r="P988" s="8" t="e">
        <f t="shared" si="179"/>
        <v>#N/A</v>
      </c>
      <c r="Q988" s="6"/>
      <c r="R988" s="6"/>
      <c r="S988" s="6"/>
      <c r="T988" s="6"/>
      <c r="U988" s="8" t="e">
        <f t="shared" si="180"/>
        <v>#N/A</v>
      </c>
      <c r="V988" s="6" t="e">
        <f>VLOOKUP($A988&amp;$B988,'Cleaned Responses'!$1:$82,MATCH(V$1,'Cleaned Responses'!$1:$1,0),FALSE)</f>
        <v>#N/A</v>
      </c>
      <c r="W988" s="6" t="e">
        <f>VLOOKUP($A988&amp;$B988,'Cleaned Responses'!$1:$82,MATCH(W$1,'Cleaned Responses'!$1:$1,0),FALSE)</f>
        <v>#N/A</v>
      </c>
      <c r="X988" s="9" t="e">
        <f t="shared" si="181"/>
        <v>#N/A</v>
      </c>
      <c r="Y988" s="9" t="e">
        <f t="shared" si="182"/>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183"/>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173"/>
        <v>#N/A</v>
      </c>
      <c r="BI988" t="e">
        <f t="shared" si="174"/>
        <v>#N/A</v>
      </c>
      <c r="BJ988" t="e">
        <f t="shared" si="175"/>
        <v>#N/A</v>
      </c>
    </row>
    <row r="989" spans="1:62"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176"/>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177"/>
        <v>#N/A</v>
      </c>
      <c r="O989" s="8" t="e">
        <f t="shared" si="178"/>
        <v>#N/A</v>
      </c>
      <c r="P989" s="8" t="e">
        <f t="shared" si="179"/>
        <v>#N/A</v>
      </c>
      <c r="Q989" s="6"/>
      <c r="R989" s="6"/>
      <c r="S989" s="6"/>
      <c r="T989" s="6"/>
      <c r="U989" s="8" t="e">
        <f t="shared" si="180"/>
        <v>#N/A</v>
      </c>
      <c r="V989" s="6" t="e">
        <f>VLOOKUP($A989&amp;$B989,'Cleaned Responses'!$1:$82,MATCH(V$1,'Cleaned Responses'!$1:$1,0),FALSE)</f>
        <v>#N/A</v>
      </c>
      <c r="W989" s="6" t="e">
        <f>VLOOKUP($A989&amp;$B989,'Cleaned Responses'!$1:$82,MATCH(W$1,'Cleaned Responses'!$1:$1,0),FALSE)</f>
        <v>#N/A</v>
      </c>
      <c r="X989" s="9" t="e">
        <f t="shared" si="181"/>
        <v>#N/A</v>
      </c>
      <c r="Y989" s="9" t="e">
        <f t="shared" si="182"/>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183"/>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173"/>
        <v>#N/A</v>
      </c>
      <c r="BI989" t="e">
        <f t="shared" si="174"/>
        <v>#N/A</v>
      </c>
      <c r="BJ989" t="e">
        <f t="shared" si="175"/>
        <v>#N/A</v>
      </c>
    </row>
    <row r="990" spans="1:62"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176"/>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177"/>
        <v>#N/A</v>
      </c>
      <c r="O990" s="8" t="e">
        <f t="shared" si="178"/>
        <v>#N/A</v>
      </c>
      <c r="P990" s="8" t="e">
        <f t="shared" si="179"/>
        <v>#N/A</v>
      </c>
      <c r="Q990" s="6"/>
      <c r="R990" s="6"/>
      <c r="S990" s="6"/>
      <c r="T990" s="6"/>
      <c r="U990" s="8" t="e">
        <f t="shared" si="180"/>
        <v>#N/A</v>
      </c>
      <c r="V990" s="6" t="e">
        <f>VLOOKUP($A990&amp;$B990,'Cleaned Responses'!$1:$82,MATCH(V$1,'Cleaned Responses'!$1:$1,0),FALSE)</f>
        <v>#N/A</v>
      </c>
      <c r="W990" s="6" t="e">
        <f>VLOOKUP($A990&amp;$B990,'Cleaned Responses'!$1:$82,MATCH(W$1,'Cleaned Responses'!$1:$1,0),FALSE)</f>
        <v>#N/A</v>
      </c>
      <c r="X990" s="9" t="e">
        <f t="shared" si="181"/>
        <v>#N/A</v>
      </c>
      <c r="Y990" s="9" t="e">
        <f t="shared" si="182"/>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183"/>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173"/>
        <v>#N/A</v>
      </c>
      <c r="BI990" t="e">
        <f t="shared" si="174"/>
        <v>#N/A</v>
      </c>
      <c r="BJ990" t="e">
        <f t="shared" si="175"/>
        <v>#N/A</v>
      </c>
    </row>
    <row r="991" spans="1:62"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176"/>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177"/>
        <v>#N/A</v>
      </c>
      <c r="O991" s="8" t="e">
        <f t="shared" si="178"/>
        <v>#N/A</v>
      </c>
      <c r="P991" s="8" t="e">
        <f t="shared" si="179"/>
        <v>#N/A</v>
      </c>
      <c r="Q991" s="6"/>
      <c r="R991" s="6"/>
      <c r="S991" s="6"/>
      <c r="T991" s="6"/>
      <c r="U991" s="8" t="e">
        <f t="shared" si="180"/>
        <v>#N/A</v>
      </c>
      <c r="V991" s="6" t="e">
        <f>VLOOKUP($A991&amp;$B991,'Cleaned Responses'!$1:$82,MATCH(V$1,'Cleaned Responses'!$1:$1,0),FALSE)</f>
        <v>#N/A</v>
      </c>
      <c r="W991" s="6" t="e">
        <f>VLOOKUP($A991&amp;$B991,'Cleaned Responses'!$1:$82,MATCH(W$1,'Cleaned Responses'!$1:$1,0),FALSE)</f>
        <v>#N/A</v>
      </c>
      <c r="X991" s="9" t="e">
        <f t="shared" si="181"/>
        <v>#N/A</v>
      </c>
      <c r="Y991" s="9" t="e">
        <f t="shared" si="182"/>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183"/>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173"/>
        <v>#N/A</v>
      </c>
      <c r="BI991" t="e">
        <f t="shared" si="174"/>
        <v>#N/A</v>
      </c>
      <c r="BJ991" t="e">
        <f t="shared" si="175"/>
        <v>#N/A</v>
      </c>
    </row>
    <row r="992" spans="1:62"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176"/>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177"/>
        <v>#N/A</v>
      </c>
      <c r="O992" s="8" t="e">
        <f t="shared" si="178"/>
        <v>#N/A</v>
      </c>
      <c r="P992" s="8" t="e">
        <f t="shared" si="179"/>
        <v>#N/A</v>
      </c>
      <c r="Q992" s="6"/>
      <c r="R992" s="6"/>
      <c r="S992" s="6"/>
      <c r="T992" s="6"/>
      <c r="U992" s="8" t="e">
        <f t="shared" si="180"/>
        <v>#N/A</v>
      </c>
      <c r="V992" s="6" t="e">
        <f>VLOOKUP($A992&amp;$B992,'Cleaned Responses'!$1:$82,MATCH(V$1,'Cleaned Responses'!$1:$1,0),FALSE)</f>
        <v>#N/A</v>
      </c>
      <c r="W992" s="6" t="e">
        <f>VLOOKUP($A992&amp;$B992,'Cleaned Responses'!$1:$82,MATCH(W$1,'Cleaned Responses'!$1:$1,0),FALSE)</f>
        <v>#N/A</v>
      </c>
      <c r="X992" s="9" t="e">
        <f t="shared" si="181"/>
        <v>#N/A</v>
      </c>
      <c r="Y992" s="9" t="e">
        <f t="shared" si="182"/>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183"/>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173"/>
        <v>#N/A</v>
      </c>
      <c r="BI992" t="e">
        <f t="shared" si="174"/>
        <v>#N/A</v>
      </c>
      <c r="BJ992" t="e">
        <f t="shared" si="175"/>
        <v>#N/A</v>
      </c>
    </row>
    <row r="993" spans="1:62"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176"/>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177"/>
        <v>#N/A</v>
      </c>
      <c r="O993" s="8" t="e">
        <f t="shared" si="178"/>
        <v>#N/A</v>
      </c>
      <c r="P993" s="8" t="e">
        <f t="shared" si="179"/>
        <v>#N/A</v>
      </c>
      <c r="Q993" s="6"/>
      <c r="R993" s="6"/>
      <c r="S993" s="6"/>
      <c r="T993" s="6"/>
      <c r="U993" s="8" t="e">
        <f t="shared" si="180"/>
        <v>#N/A</v>
      </c>
      <c r="V993" s="6" t="e">
        <f>VLOOKUP($A993&amp;$B993,'Cleaned Responses'!$1:$82,MATCH(V$1,'Cleaned Responses'!$1:$1,0),FALSE)</f>
        <v>#N/A</v>
      </c>
      <c r="W993" s="6" t="e">
        <f>VLOOKUP($A993&amp;$B993,'Cleaned Responses'!$1:$82,MATCH(W$1,'Cleaned Responses'!$1:$1,0),FALSE)</f>
        <v>#N/A</v>
      </c>
      <c r="X993" s="9" t="e">
        <f t="shared" si="181"/>
        <v>#N/A</v>
      </c>
      <c r="Y993" s="9" t="e">
        <f t="shared" si="182"/>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183"/>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173"/>
        <v>#N/A</v>
      </c>
      <c r="BI993" t="e">
        <f t="shared" si="174"/>
        <v>#N/A</v>
      </c>
      <c r="BJ993" t="e">
        <f t="shared" si="175"/>
        <v>#N/A</v>
      </c>
    </row>
    <row r="994" spans="1:62"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176"/>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177"/>
        <v>#N/A</v>
      </c>
      <c r="O994" s="8" t="e">
        <f t="shared" si="178"/>
        <v>#N/A</v>
      </c>
      <c r="P994" s="8" t="e">
        <f t="shared" si="179"/>
        <v>#N/A</v>
      </c>
      <c r="Q994" s="6"/>
      <c r="R994" s="6"/>
      <c r="S994" s="6"/>
      <c r="T994" s="6"/>
      <c r="U994" s="8" t="e">
        <f t="shared" si="180"/>
        <v>#N/A</v>
      </c>
      <c r="V994" s="6" t="e">
        <f>VLOOKUP($A994&amp;$B994,'Cleaned Responses'!$1:$82,MATCH(V$1,'Cleaned Responses'!$1:$1,0),FALSE)</f>
        <v>#N/A</v>
      </c>
      <c r="W994" s="6" t="e">
        <f>VLOOKUP($A994&amp;$B994,'Cleaned Responses'!$1:$82,MATCH(W$1,'Cleaned Responses'!$1:$1,0),FALSE)</f>
        <v>#N/A</v>
      </c>
      <c r="X994" s="9" t="e">
        <f t="shared" si="181"/>
        <v>#N/A</v>
      </c>
      <c r="Y994" s="9" t="e">
        <f t="shared" si="182"/>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183"/>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173"/>
        <v>#N/A</v>
      </c>
      <c r="BI994" t="e">
        <f t="shared" si="174"/>
        <v>#N/A</v>
      </c>
      <c r="BJ994" t="e">
        <f t="shared" si="175"/>
        <v>#N/A</v>
      </c>
    </row>
    <row r="995" spans="1:62"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176"/>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177"/>
        <v>#N/A</v>
      </c>
      <c r="O995" s="8" t="e">
        <f t="shared" si="178"/>
        <v>#N/A</v>
      </c>
      <c r="P995" s="8" t="e">
        <f t="shared" si="179"/>
        <v>#N/A</v>
      </c>
      <c r="Q995" s="6"/>
      <c r="R995" s="6"/>
      <c r="S995" s="6"/>
      <c r="T995" s="6"/>
      <c r="U995" s="8" t="e">
        <f t="shared" si="180"/>
        <v>#N/A</v>
      </c>
      <c r="V995" s="6" t="e">
        <f>VLOOKUP($A995&amp;$B995,'Cleaned Responses'!$1:$82,MATCH(V$1,'Cleaned Responses'!$1:$1,0),FALSE)</f>
        <v>#N/A</v>
      </c>
      <c r="W995" s="6" t="e">
        <f>VLOOKUP($A995&amp;$B995,'Cleaned Responses'!$1:$82,MATCH(W$1,'Cleaned Responses'!$1:$1,0),FALSE)</f>
        <v>#N/A</v>
      </c>
      <c r="X995" s="9" t="e">
        <f t="shared" si="181"/>
        <v>#N/A</v>
      </c>
      <c r="Y995" s="9" t="e">
        <f t="shared" si="182"/>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183"/>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173"/>
        <v>#N/A</v>
      </c>
      <c r="BI995" t="e">
        <f t="shared" si="174"/>
        <v>#N/A</v>
      </c>
      <c r="BJ995" t="e">
        <f t="shared" si="175"/>
        <v>#N/A</v>
      </c>
    </row>
    <row r="996" spans="1:62"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176"/>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177"/>
        <v>#N/A</v>
      </c>
      <c r="O996" s="8" t="e">
        <f t="shared" si="178"/>
        <v>#N/A</v>
      </c>
      <c r="P996" s="8" t="e">
        <f t="shared" si="179"/>
        <v>#N/A</v>
      </c>
      <c r="Q996" s="6"/>
      <c r="R996" s="6"/>
      <c r="S996" s="6"/>
      <c r="T996" s="6"/>
      <c r="U996" s="8" t="e">
        <f t="shared" si="180"/>
        <v>#N/A</v>
      </c>
      <c r="V996" s="6" t="e">
        <f>VLOOKUP($A996&amp;$B996,'Cleaned Responses'!$1:$82,MATCH(V$1,'Cleaned Responses'!$1:$1,0),FALSE)</f>
        <v>#N/A</v>
      </c>
      <c r="W996" s="6" t="e">
        <f>VLOOKUP($A996&amp;$B996,'Cleaned Responses'!$1:$82,MATCH(W$1,'Cleaned Responses'!$1:$1,0),FALSE)</f>
        <v>#N/A</v>
      </c>
      <c r="X996" s="9" t="e">
        <f t="shared" si="181"/>
        <v>#N/A</v>
      </c>
      <c r="Y996" s="9" t="e">
        <f t="shared" si="182"/>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183"/>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173"/>
        <v>#N/A</v>
      </c>
      <c r="BI996" t="e">
        <f t="shared" si="174"/>
        <v>#N/A</v>
      </c>
      <c r="BJ996" t="e">
        <f t="shared" si="175"/>
        <v>#N/A</v>
      </c>
    </row>
    <row r="997" spans="1:62"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176"/>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177"/>
        <v>#N/A</v>
      </c>
      <c r="O997" s="8" t="e">
        <f t="shared" si="178"/>
        <v>#N/A</v>
      </c>
      <c r="P997" s="8" t="e">
        <f t="shared" si="179"/>
        <v>#N/A</v>
      </c>
      <c r="Q997" s="6"/>
      <c r="R997" s="6"/>
      <c r="S997" s="6"/>
      <c r="T997" s="6"/>
      <c r="U997" s="8" t="e">
        <f t="shared" si="180"/>
        <v>#N/A</v>
      </c>
      <c r="V997" s="6" t="e">
        <f>VLOOKUP($A997&amp;$B997,'Cleaned Responses'!$1:$82,MATCH(V$1,'Cleaned Responses'!$1:$1,0),FALSE)</f>
        <v>#N/A</v>
      </c>
      <c r="W997" s="6" t="e">
        <f>VLOOKUP($A997&amp;$B997,'Cleaned Responses'!$1:$82,MATCH(W$1,'Cleaned Responses'!$1:$1,0),FALSE)</f>
        <v>#N/A</v>
      </c>
      <c r="X997" s="9" t="e">
        <f t="shared" si="181"/>
        <v>#N/A</v>
      </c>
      <c r="Y997" s="9" t="e">
        <f t="shared" si="182"/>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183"/>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173"/>
        <v>#N/A</v>
      </c>
      <c r="BI997" t="e">
        <f t="shared" si="174"/>
        <v>#N/A</v>
      </c>
      <c r="BJ997" t="e">
        <f t="shared" si="175"/>
        <v>#N/A</v>
      </c>
    </row>
    <row r="998" spans="1:62"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176"/>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177"/>
        <v>#N/A</v>
      </c>
      <c r="O998" s="8" t="e">
        <f t="shared" si="178"/>
        <v>#N/A</v>
      </c>
      <c r="P998" s="8" t="e">
        <f t="shared" si="179"/>
        <v>#N/A</v>
      </c>
      <c r="Q998" s="6"/>
      <c r="R998" s="6"/>
      <c r="S998" s="6"/>
      <c r="T998" s="6"/>
      <c r="U998" s="8" t="e">
        <f t="shared" si="180"/>
        <v>#N/A</v>
      </c>
      <c r="V998" s="6" t="e">
        <f>VLOOKUP($A998&amp;$B998,'Cleaned Responses'!$1:$82,MATCH(V$1,'Cleaned Responses'!$1:$1,0),FALSE)</f>
        <v>#N/A</v>
      </c>
      <c r="W998" s="6" t="e">
        <f>VLOOKUP($A998&amp;$B998,'Cleaned Responses'!$1:$82,MATCH(W$1,'Cleaned Responses'!$1:$1,0),FALSE)</f>
        <v>#N/A</v>
      </c>
      <c r="X998" s="9" t="e">
        <f t="shared" si="181"/>
        <v>#N/A</v>
      </c>
      <c r="Y998" s="9" t="e">
        <f t="shared" si="182"/>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183"/>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173"/>
        <v>#N/A</v>
      </c>
      <c r="BI998" t="e">
        <f t="shared" si="174"/>
        <v>#N/A</v>
      </c>
      <c r="BJ998" t="e">
        <f t="shared" si="175"/>
        <v>#N/A</v>
      </c>
    </row>
    <row r="999" spans="1:62"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176"/>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177"/>
        <v>#N/A</v>
      </c>
      <c r="O999" s="8" t="e">
        <f t="shared" si="178"/>
        <v>#N/A</v>
      </c>
      <c r="P999" s="8" t="e">
        <f t="shared" si="179"/>
        <v>#N/A</v>
      </c>
      <c r="Q999" s="6"/>
      <c r="R999" s="6"/>
      <c r="S999" s="6"/>
      <c r="T999" s="6"/>
      <c r="U999" s="8" t="e">
        <f t="shared" si="180"/>
        <v>#N/A</v>
      </c>
      <c r="V999" s="6" t="e">
        <f>VLOOKUP($A999&amp;$B999,'Cleaned Responses'!$1:$82,MATCH(V$1,'Cleaned Responses'!$1:$1,0),FALSE)</f>
        <v>#N/A</v>
      </c>
      <c r="W999" s="6" t="e">
        <f>VLOOKUP($A999&amp;$B999,'Cleaned Responses'!$1:$82,MATCH(W$1,'Cleaned Responses'!$1:$1,0),FALSE)</f>
        <v>#N/A</v>
      </c>
      <c r="X999" s="9" t="e">
        <f t="shared" si="181"/>
        <v>#N/A</v>
      </c>
      <c r="Y999" s="9" t="e">
        <f t="shared" si="182"/>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183"/>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173"/>
        <v>#N/A</v>
      </c>
      <c r="BI999" t="e">
        <f t="shared" si="174"/>
        <v>#N/A</v>
      </c>
      <c r="BJ999" t="e">
        <f t="shared" si="175"/>
        <v>#N/A</v>
      </c>
    </row>
    <row r="1000" spans="1:62"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176"/>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177"/>
        <v>#N/A</v>
      </c>
      <c r="O1000" s="8" t="e">
        <f t="shared" si="178"/>
        <v>#N/A</v>
      </c>
      <c r="P1000" s="8" t="e">
        <f t="shared" si="179"/>
        <v>#N/A</v>
      </c>
      <c r="Q1000" s="6"/>
      <c r="R1000" s="6"/>
      <c r="S1000" s="6"/>
      <c r="T1000" s="6"/>
      <c r="U1000" s="8" t="e">
        <f t="shared" si="180"/>
        <v>#N/A</v>
      </c>
      <c r="V1000" s="6" t="e">
        <f>VLOOKUP($A1000&amp;$B1000,'Cleaned Responses'!$1:$82,MATCH(V$1,'Cleaned Responses'!$1:$1,0),FALSE)</f>
        <v>#N/A</v>
      </c>
      <c r="W1000" s="6" t="e">
        <f>VLOOKUP($A1000&amp;$B1000,'Cleaned Responses'!$1:$82,MATCH(W$1,'Cleaned Responses'!$1:$1,0),FALSE)</f>
        <v>#N/A</v>
      </c>
      <c r="X1000" s="9" t="e">
        <f t="shared" si="181"/>
        <v>#N/A</v>
      </c>
      <c r="Y1000" s="9" t="e">
        <f t="shared" si="182"/>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183"/>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173"/>
        <v>#N/A</v>
      </c>
      <c r="BI1000" t="e">
        <f t="shared" si="174"/>
        <v>#N/A</v>
      </c>
      <c r="BJ1000" t="e">
        <f t="shared" si="175"/>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217</v>
      </c>
      <c r="C1" s="91" t="s">
        <v>218</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94</v>
      </c>
      <c r="B15" s="21" t="s">
        <v>99</v>
      </c>
      <c r="C15" s="19" t="s">
        <v>100</v>
      </c>
    </row>
    <row r="16" spans="1:3" ht="29" customHeight="1" x14ac:dyDescent="0.2">
      <c r="A16" s="22" t="s">
        <v>101</v>
      </c>
      <c r="B16" s="92" t="e">
        <f>'2. Improved Health'!J11</f>
        <v>#N/A</v>
      </c>
      <c r="C16" s="90" t="e">
        <f>'2. Improved Health'!K11</f>
        <v>#N/A</v>
      </c>
    </row>
    <row r="17" spans="1:3" ht="29" customHeight="1" x14ac:dyDescent="0.2">
      <c r="A17" s="22" t="s">
        <v>102</v>
      </c>
      <c r="B17" s="92" t="e">
        <f>'2. Improved Health'!J12</f>
        <v>#N/A</v>
      </c>
      <c r="C17" s="90" t="e">
        <f>'2. Improved Health'!K12</f>
        <v>#N/A</v>
      </c>
    </row>
    <row r="18" spans="1:3" ht="29" customHeight="1" x14ac:dyDescent="0.2">
      <c r="A18" s="22" t="s">
        <v>103</v>
      </c>
      <c r="B18" s="92" t="e">
        <f>'2. Improved Health'!J13</f>
        <v>#N/A</v>
      </c>
      <c r="C18" s="90" t="e">
        <f>'2. Improved Health'!K13</f>
        <v>#N/A</v>
      </c>
    </row>
    <row r="19" spans="1:3" ht="43" customHeight="1" x14ac:dyDescent="0.2">
      <c r="A19" s="22" t="s">
        <v>104</v>
      </c>
      <c r="B19" s="92" t="e">
        <f>'2. Improved Health'!J14</f>
        <v>#N/A</v>
      </c>
      <c r="C19" s="90" t="e">
        <f>'2. Improved Health'!K14</f>
        <v>#N/A</v>
      </c>
    </row>
    <row r="20" spans="1:3" ht="29" customHeight="1" x14ac:dyDescent="0.2">
      <c r="A20" s="22" t="s">
        <v>105</v>
      </c>
      <c r="B20" s="92" t="e">
        <f>'2. Improved Health'!J15</f>
        <v>#N/A</v>
      </c>
      <c r="C20" s="90" t="e">
        <f>'2. Improved Health'!K15</f>
        <v>#N/A</v>
      </c>
    </row>
    <row r="21" spans="1:3" ht="43" customHeight="1" x14ac:dyDescent="0.2">
      <c r="A21" s="22" t="s">
        <v>106</v>
      </c>
      <c r="B21" s="92" t="e">
        <f>'2. Improved Health'!J16</f>
        <v>#N/A</v>
      </c>
      <c r="C21" s="90" t="e">
        <f>'2. Improved Health'!K16</f>
        <v>#N/A</v>
      </c>
    </row>
    <row r="22" spans="1:3" ht="57" customHeight="1" x14ac:dyDescent="0.2">
      <c r="A22" s="22" t="s">
        <v>107</v>
      </c>
      <c r="B22" s="92" t="e">
        <f>'2. Improved Health'!J17</f>
        <v>#N/A</v>
      </c>
      <c r="C22" s="90" t="e">
        <f>'2. Improved Health'!K17</f>
        <v>#N/A</v>
      </c>
    </row>
    <row r="23" spans="1:3" ht="57" customHeight="1" x14ac:dyDescent="0.2">
      <c r="A23" s="22" t="s">
        <v>108</v>
      </c>
      <c r="B23" s="92" t="e">
        <f>'2. Improved Health'!J19</f>
        <v>#N/A</v>
      </c>
      <c r="C23" s="90" t="e">
        <f>'2. Improved Health'!K19</f>
        <v>#N/A</v>
      </c>
    </row>
    <row r="24" spans="1:3" ht="29" customHeight="1" x14ac:dyDescent="0.2">
      <c r="A24" s="22" t="s">
        <v>109</v>
      </c>
      <c r="B24" s="92" t="e">
        <f>'2. Improved Health'!J20</f>
        <v>#N/A</v>
      </c>
      <c r="C24" s="90" t="e">
        <f>'2. Improved Health'!K20</f>
        <v>#N/A</v>
      </c>
    </row>
    <row r="25" spans="1:3" ht="44" customHeight="1" thickBot="1" x14ac:dyDescent="0.25">
      <c r="A25" s="29" t="s">
        <v>110</v>
      </c>
      <c r="B25" s="92" t="e">
        <f>'2. Improved Health'!J21</f>
        <v>#N/A</v>
      </c>
      <c r="C25" s="90" t="e">
        <f>'2. Improved Health'!K21</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O1" zoomScale="125" workbookViewId="0">
      <selection activeCell="BY1" sqref="BY1:CA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219</v>
      </c>
      <c r="B1" s="166" t="s">
        <v>1</v>
      </c>
      <c r="C1" s="166" t="s">
        <v>220</v>
      </c>
      <c r="D1" s="166" t="s">
        <v>221</v>
      </c>
      <c r="E1" s="166" t="s">
        <v>222</v>
      </c>
      <c r="F1" s="166" t="s">
        <v>223</v>
      </c>
      <c r="G1" s="166" t="s">
        <v>154</v>
      </c>
      <c r="H1" s="166" t="s">
        <v>224</v>
      </c>
      <c r="I1" s="166" t="s">
        <v>225</v>
      </c>
      <c r="J1" s="166" t="s">
        <v>226</v>
      </c>
      <c r="K1" s="166" t="s">
        <v>227</v>
      </c>
      <c r="L1" s="166" t="s">
        <v>155</v>
      </c>
      <c r="M1" s="166" t="s">
        <v>228</v>
      </c>
      <c r="N1" s="166" t="s">
        <v>229</v>
      </c>
      <c r="O1" s="166" t="s">
        <v>230</v>
      </c>
      <c r="P1" s="166" t="s">
        <v>231</v>
      </c>
      <c r="Q1" s="166" t="s">
        <v>232</v>
      </c>
      <c r="R1" s="166" t="s">
        <v>233</v>
      </c>
      <c r="S1" s="166" t="s">
        <v>234</v>
      </c>
      <c r="T1" s="166" t="s">
        <v>235</v>
      </c>
      <c r="U1" s="166" t="s">
        <v>236</v>
      </c>
      <c r="V1" s="166" t="s">
        <v>237</v>
      </c>
      <c r="W1" s="166" t="s">
        <v>157</v>
      </c>
      <c r="X1" s="166" t="s">
        <v>156</v>
      </c>
      <c r="Y1" s="166" t="s">
        <v>159</v>
      </c>
      <c r="Z1" s="166" t="s">
        <v>183</v>
      </c>
      <c r="AA1" s="166" t="s">
        <v>182</v>
      </c>
      <c r="AB1" s="166" t="s">
        <v>173</v>
      </c>
      <c r="AC1" s="166" t="s">
        <v>174</v>
      </c>
      <c r="AD1" s="166" t="s">
        <v>177</v>
      </c>
      <c r="AE1" s="166" t="s">
        <v>158</v>
      </c>
      <c r="AF1" s="166" t="s">
        <v>204</v>
      </c>
      <c r="AG1" s="166" t="s">
        <v>205</v>
      </c>
      <c r="AH1" s="166" t="s">
        <v>160</v>
      </c>
      <c r="AI1" s="166" t="s">
        <v>161</v>
      </c>
      <c r="AJ1" s="166" t="s">
        <v>162</v>
      </c>
      <c r="AK1" s="166" t="s">
        <v>238</v>
      </c>
      <c r="AL1" s="166" t="s">
        <v>163</v>
      </c>
      <c r="AM1" s="166" t="s">
        <v>239</v>
      </c>
      <c r="AN1" s="166" t="s">
        <v>164</v>
      </c>
      <c r="AO1" s="166" t="s">
        <v>185</v>
      </c>
      <c r="AP1" s="166" t="s">
        <v>186</v>
      </c>
      <c r="AQ1" s="166" t="s">
        <v>188</v>
      </c>
      <c r="AR1" s="185" t="s">
        <v>189</v>
      </c>
      <c r="AS1" s="166" t="s">
        <v>190</v>
      </c>
      <c r="AT1" s="166" t="s">
        <v>193</v>
      </c>
      <c r="AU1" s="166" t="s">
        <v>194</v>
      </c>
      <c r="AV1" s="166" t="s">
        <v>167</v>
      </c>
      <c r="AW1" s="166" t="s">
        <v>202</v>
      </c>
      <c r="AX1" s="166" t="s">
        <v>201</v>
      </c>
      <c r="AY1" s="166" t="s">
        <v>187</v>
      </c>
      <c r="AZ1" s="166" t="s">
        <v>191</v>
      </c>
      <c r="BA1" s="166" t="s">
        <v>192</v>
      </c>
      <c r="BB1" s="166" t="s">
        <v>195</v>
      </c>
      <c r="BC1" s="166" t="s">
        <v>196</v>
      </c>
      <c r="BD1" s="166" t="s">
        <v>197</v>
      </c>
      <c r="BE1" s="166" t="s">
        <v>198</v>
      </c>
      <c r="BF1" s="166" t="s">
        <v>199</v>
      </c>
      <c r="BG1" s="166" t="s">
        <v>240</v>
      </c>
      <c r="BH1" s="166" t="s">
        <v>241</v>
      </c>
      <c r="BI1" s="166" t="s">
        <v>242</v>
      </c>
      <c r="BJ1" s="166" t="s">
        <v>243</v>
      </c>
      <c r="BK1" s="166" t="s">
        <v>244</v>
      </c>
      <c r="BL1" s="166" t="s">
        <v>245</v>
      </c>
      <c r="BM1" s="166" t="s">
        <v>246</v>
      </c>
      <c r="BN1" s="166" t="s">
        <v>247</v>
      </c>
      <c r="BO1" s="166" t="s">
        <v>248</v>
      </c>
      <c r="BP1" s="166" t="s">
        <v>249</v>
      </c>
      <c r="BQ1" s="166" t="s">
        <v>250</v>
      </c>
      <c r="BR1" s="166" t="s">
        <v>251</v>
      </c>
      <c r="BS1" s="166" t="s">
        <v>252</v>
      </c>
      <c r="BT1" s="166" t="s">
        <v>253</v>
      </c>
      <c r="BU1" s="166" t="s">
        <v>254</v>
      </c>
      <c r="BV1" s="166" t="s">
        <v>255</v>
      </c>
      <c r="BW1" s="166" t="s">
        <v>256</v>
      </c>
      <c r="BX1" s="166" t="s">
        <v>257</v>
      </c>
      <c r="BY1" s="166" t="s">
        <v>258</v>
      </c>
      <c r="BZ1" s="166" t="s">
        <v>259</v>
      </c>
      <c r="CA1" s="166" t="s">
        <v>260</v>
      </c>
      <c r="CB1" s="166" t="s">
        <v>261</v>
      </c>
      <c r="CC1" s="166" t="s">
        <v>262</v>
      </c>
      <c r="CD1" s="166" t="s">
        <v>263</v>
      </c>
      <c r="CE1" s="166" t="s">
        <v>264</v>
      </c>
      <c r="CF1" s="166" t="s">
        <v>265</v>
      </c>
      <c r="CG1" s="166" t="s">
        <v>266</v>
      </c>
      <c r="CH1" s="166" t="s">
        <v>267</v>
      </c>
      <c r="CI1" s="166" t="s">
        <v>268</v>
      </c>
      <c r="CJ1" s="166" t="s">
        <v>269</v>
      </c>
      <c r="CK1" s="166" t="s">
        <v>270</v>
      </c>
      <c r="CL1" s="166" t="s">
        <v>271</v>
      </c>
      <c r="CM1" s="186" t="s">
        <v>272</v>
      </c>
      <c r="CN1" s="166" t="s">
        <v>273</v>
      </c>
      <c r="CO1" s="166" t="s">
        <v>274</v>
      </c>
      <c r="CP1" s="166" t="s">
        <v>275</v>
      </c>
      <c r="CQ1" s="166" t="s">
        <v>276</v>
      </c>
      <c r="CR1" s="166" t="s">
        <v>277</v>
      </c>
      <c r="CS1" s="166" t="s">
        <v>278</v>
      </c>
      <c r="CT1" s="166" t="s">
        <v>279</v>
      </c>
      <c r="CU1" s="166" t="s">
        <v>280</v>
      </c>
      <c r="CV1" s="166" t="s">
        <v>281</v>
      </c>
      <c r="CW1" s="166" t="s">
        <v>282</v>
      </c>
      <c r="CX1" s="166" t="s">
        <v>283</v>
      </c>
      <c r="CY1" s="166" t="s">
        <v>284</v>
      </c>
      <c r="CZ1" s="166" t="s">
        <v>285</v>
      </c>
      <c r="DA1" s="166" t="s">
        <v>286</v>
      </c>
      <c r="DB1" s="166" t="s">
        <v>287</v>
      </c>
      <c r="DC1" s="166" t="s">
        <v>288</v>
      </c>
      <c r="DD1" s="166" t="s">
        <v>289</v>
      </c>
      <c r="DE1" s="166" t="s">
        <v>290</v>
      </c>
      <c r="DF1" s="166" t="s">
        <v>291</v>
      </c>
      <c r="DG1" s="166" t="s">
        <v>292</v>
      </c>
      <c r="DH1" s="166" t="s">
        <v>293</v>
      </c>
      <c r="DI1" s="166" t="s">
        <v>294</v>
      </c>
      <c r="DJ1" s="166" t="s">
        <v>295</v>
      </c>
      <c r="DK1" s="166" t="s">
        <v>296</v>
      </c>
      <c r="DL1" s="166" t="s">
        <v>297</v>
      </c>
      <c r="DM1" s="166" t="s">
        <v>298</v>
      </c>
      <c r="DN1" s="166" t="s">
        <v>299</v>
      </c>
      <c r="DO1" s="166" t="s">
        <v>300</v>
      </c>
      <c r="DP1" s="166" t="s">
        <v>301</v>
      </c>
      <c r="DQ1" s="166" t="s">
        <v>302</v>
      </c>
      <c r="DR1" s="166" t="s">
        <v>303</v>
      </c>
      <c r="DS1" s="166" t="s">
        <v>304</v>
      </c>
      <c r="DT1" s="166" t="s">
        <v>305</v>
      </c>
      <c r="DU1" s="166" t="s">
        <v>306</v>
      </c>
      <c r="DV1" s="166" t="s">
        <v>307</v>
      </c>
      <c r="DW1" s="166" t="s">
        <v>308</v>
      </c>
      <c r="DX1" s="166" t="s">
        <v>309</v>
      </c>
      <c r="DY1" s="166" t="s">
        <v>310</v>
      </c>
      <c r="DZ1" s="166" t="s">
        <v>311</v>
      </c>
      <c r="EA1" s="166" t="s">
        <v>312</v>
      </c>
      <c r="EB1" s="166" t="s">
        <v>313</v>
      </c>
      <c r="EC1" s="166" t="s">
        <v>314</v>
      </c>
      <c r="ED1" s="166" t="s">
        <v>315</v>
      </c>
      <c r="EE1" s="166" t="s">
        <v>316</v>
      </c>
      <c r="EF1" s="166" t="s">
        <v>317</v>
      </c>
      <c r="EG1" s="166" t="s">
        <v>318</v>
      </c>
      <c r="EH1" s="166" t="s">
        <v>319</v>
      </c>
      <c r="EI1" s="166" t="s">
        <v>320</v>
      </c>
      <c r="EJ1" s="166" t="s">
        <v>321</v>
      </c>
      <c r="EK1" s="166" t="s">
        <v>322</v>
      </c>
      <c r="EL1" s="166" t="s">
        <v>323</v>
      </c>
      <c r="EM1" s="166" t="s">
        <v>324</v>
      </c>
      <c r="EN1" s="166" t="s">
        <v>325</v>
      </c>
      <c r="EO1" s="166" t="s">
        <v>326</v>
      </c>
      <c r="EP1" s="166" t="s">
        <v>327</v>
      </c>
      <c r="EQ1" s="166" t="s">
        <v>328</v>
      </c>
      <c r="ER1" s="166" t="s">
        <v>329</v>
      </c>
      <c r="ES1" s="166" t="s">
        <v>330</v>
      </c>
      <c r="ET1" s="166" t="s">
        <v>331</v>
      </c>
      <c r="EU1" s="166" t="s">
        <v>332</v>
      </c>
      <c r="EV1" s="166"/>
      <c r="EW1" s="166" t="s">
        <v>333</v>
      </c>
      <c r="EX1" s="166" t="s">
        <v>334</v>
      </c>
      <c r="EY1" s="166" t="s">
        <v>335</v>
      </c>
      <c r="EZ1" s="166" t="s">
        <v>336</v>
      </c>
      <c r="FA1" s="166" t="s">
        <v>337</v>
      </c>
      <c r="FB1" s="166" t="s">
        <v>338</v>
      </c>
      <c r="FC1" s="166" t="s">
        <v>339</v>
      </c>
      <c r="FD1" s="166" t="s">
        <v>340</v>
      </c>
      <c r="FE1" s="166" t="s">
        <v>341</v>
      </c>
      <c r="FF1" s="166" t="s">
        <v>342</v>
      </c>
      <c r="FG1" s="166" t="s">
        <v>343</v>
      </c>
      <c r="FH1" s="166" t="s">
        <v>344</v>
      </c>
      <c r="FI1" s="166" t="s">
        <v>345</v>
      </c>
      <c r="FJ1" s="166" t="s">
        <v>346</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219</v>
      </c>
      <c r="B1" s="167" t="s">
        <v>220</v>
      </c>
      <c r="C1" s="167" t="s">
        <v>221</v>
      </c>
      <c r="D1" s="167" t="s">
        <v>222</v>
      </c>
      <c r="E1" s="168" t="s">
        <v>223</v>
      </c>
      <c r="F1" s="167" t="s">
        <v>154</v>
      </c>
      <c r="G1" s="167" t="s">
        <v>224</v>
      </c>
      <c r="H1" s="167" t="s">
        <v>225</v>
      </c>
      <c r="I1" s="167" t="s">
        <v>226</v>
      </c>
      <c r="J1" s="167" t="s">
        <v>227</v>
      </c>
      <c r="K1" s="167" t="s">
        <v>155</v>
      </c>
      <c r="L1" s="167" t="s">
        <v>228</v>
      </c>
      <c r="M1" s="167" t="s">
        <v>229</v>
      </c>
      <c r="N1" s="167" t="s">
        <v>230</v>
      </c>
      <c r="O1" s="167" t="s">
        <v>231</v>
      </c>
      <c r="P1" s="167" t="s">
        <v>232</v>
      </c>
      <c r="Q1" s="167" t="s">
        <v>233</v>
      </c>
      <c r="R1" s="167" t="s">
        <v>234</v>
      </c>
      <c r="S1" s="167" t="s">
        <v>235</v>
      </c>
      <c r="T1" s="167" t="s">
        <v>236</v>
      </c>
      <c r="U1" s="168" t="s">
        <v>237</v>
      </c>
      <c r="V1" s="167" t="s">
        <v>157</v>
      </c>
      <c r="W1" s="167" t="s">
        <v>156</v>
      </c>
      <c r="X1" s="167" t="s">
        <v>159</v>
      </c>
      <c r="Y1" s="167" t="s">
        <v>183</v>
      </c>
      <c r="Z1" s="167" t="s">
        <v>182</v>
      </c>
      <c r="AA1" s="167" t="s">
        <v>173</v>
      </c>
      <c r="AB1" s="167" t="s">
        <v>174</v>
      </c>
      <c r="AC1" s="167" t="s">
        <v>177</v>
      </c>
      <c r="AD1" s="167" t="s">
        <v>158</v>
      </c>
      <c r="AE1" s="167" t="s">
        <v>204</v>
      </c>
      <c r="AF1" s="167" t="s">
        <v>205</v>
      </c>
      <c r="AG1" s="167" t="s">
        <v>160</v>
      </c>
      <c r="AH1" s="167" t="s">
        <v>161</v>
      </c>
      <c r="AI1" s="167" t="s">
        <v>162</v>
      </c>
      <c r="AJ1" s="167" t="s">
        <v>238</v>
      </c>
      <c r="AK1" s="167" t="s">
        <v>163</v>
      </c>
      <c r="AL1" s="167" t="s">
        <v>239</v>
      </c>
      <c r="AM1" s="167" t="s">
        <v>164</v>
      </c>
      <c r="AN1" s="167" t="s">
        <v>185</v>
      </c>
      <c r="AO1" s="167" t="s">
        <v>186</v>
      </c>
      <c r="AP1" s="167" t="s">
        <v>188</v>
      </c>
      <c r="AQ1" s="167" t="s">
        <v>189</v>
      </c>
      <c r="AR1" s="167" t="s">
        <v>190</v>
      </c>
      <c r="AS1" s="167" t="s">
        <v>193</v>
      </c>
      <c r="AT1" s="167" t="s">
        <v>194</v>
      </c>
      <c r="AU1" s="167" t="s">
        <v>167</v>
      </c>
      <c r="AV1" s="167" t="s">
        <v>202</v>
      </c>
      <c r="AW1" s="167" t="s">
        <v>201</v>
      </c>
      <c r="AX1" s="167" t="s">
        <v>187</v>
      </c>
      <c r="AY1" s="167" t="s">
        <v>191</v>
      </c>
      <c r="AZ1" s="167" t="s">
        <v>192</v>
      </c>
      <c r="BA1" s="167" t="s">
        <v>195</v>
      </c>
      <c r="BB1" s="167" t="s">
        <v>196</v>
      </c>
      <c r="BC1" s="167" t="s">
        <v>197</v>
      </c>
      <c r="BD1" s="167" t="s">
        <v>198</v>
      </c>
      <c r="BE1" s="167" t="s">
        <v>199</v>
      </c>
      <c r="BF1" s="167" t="s">
        <v>240</v>
      </c>
      <c r="BG1" s="167" t="s">
        <v>241</v>
      </c>
      <c r="BH1" s="167" t="s">
        <v>242</v>
      </c>
      <c r="BI1" s="167" t="s">
        <v>243</v>
      </c>
      <c r="BJ1" s="167" t="s">
        <v>244</v>
      </c>
      <c r="BK1" s="167" t="s">
        <v>245</v>
      </c>
      <c r="BL1" s="167" t="s">
        <v>246</v>
      </c>
      <c r="BM1" s="167" t="s">
        <v>247</v>
      </c>
      <c r="BN1" s="167" t="s">
        <v>248</v>
      </c>
      <c r="BO1" s="167" t="s">
        <v>249</v>
      </c>
      <c r="BP1" s="167" t="s">
        <v>250</v>
      </c>
      <c r="BQ1" s="167" t="s">
        <v>251</v>
      </c>
      <c r="BR1" s="167" t="s">
        <v>252</v>
      </c>
      <c r="BS1" s="167" t="s">
        <v>253</v>
      </c>
      <c r="BT1" s="167" t="s">
        <v>254</v>
      </c>
      <c r="BU1" s="167" t="s">
        <v>255</v>
      </c>
      <c r="BV1" s="167" t="s">
        <v>256</v>
      </c>
      <c r="BW1" s="167" t="s">
        <v>257</v>
      </c>
      <c r="BX1" s="167" t="s">
        <v>258</v>
      </c>
      <c r="BY1" s="167" t="s">
        <v>259</v>
      </c>
      <c r="BZ1" s="167" t="s">
        <v>260</v>
      </c>
      <c r="CA1" s="167" t="s">
        <v>261</v>
      </c>
      <c r="CB1" s="167" t="s">
        <v>262</v>
      </c>
      <c r="CC1" s="167" t="s">
        <v>263</v>
      </c>
      <c r="CD1" s="167" t="s">
        <v>264</v>
      </c>
      <c r="CE1" s="167" t="s">
        <v>265</v>
      </c>
      <c r="CF1" s="167" t="s">
        <v>266</v>
      </c>
      <c r="CG1" s="167" t="s">
        <v>267</v>
      </c>
      <c r="CH1" s="167" t="s">
        <v>268</v>
      </c>
      <c r="CI1" s="167" t="s">
        <v>269</v>
      </c>
      <c r="CJ1" s="167" t="s">
        <v>270</v>
      </c>
      <c r="CK1" s="167" t="s">
        <v>271</v>
      </c>
      <c r="CL1" s="167" t="s">
        <v>272</v>
      </c>
      <c r="CM1" s="167" t="s">
        <v>273</v>
      </c>
      <c r="CN1" s="167" t="s">
        <v>274</v>
      </c>
      <c r="CO1" s="167" t="s">
        <v>275</v>
      </c>
      <c r="CP1" s="167" t="s">
        <v>276</v>
      </c>
      <c r="CQ1" s="167" t="s">
        <v>277</v>
      </c>
      <c r="CR1" s="167" t="s">
        <v>278</v>
      </c>
      <c r="CS1" s="167" t="s">
        <v>279</v>
      </c>
      <c r="CT1" s="167" t="s">
        <v>280</v>
      </c>
      <c r="CU1" s="167" t="s">
        <v>281</v>
      </c>
      <c r="CV1" s="167" t="s">
        <v>282</v>
      </c>
      <c r="CW1" s="167" t="s">
        <v>283</v>
      </c>
      <c r="CX1" s="167" t="s">
        <v>284</v>
      </c>
      <c r="CY1" s="167" t="s">
        <v>285</v>
      </c>
      <c r="CZ1" s="167" t="s">
        <v>286</v>
      </c>
      <c r="DA1" s="167" t="s">
        <v>287</v>
      </c>
      <c r="DB1" s="167" t="s">
        <v>288</v>
      </c>
      <c r="DC1" s="167" t="s">
        <v>289</v>
      </c>
      <c r="DD1" s="167" t="s">
        <v>290</v>
      </c>
      <c r="DE1" s="167" t="s">
        <v>291</v>
      </c>
      <c r="DF1" s="167" t="s">
        <v>292</v>
      </c>
      <c r="DG1" s="167" t="s">
        <v>293</v>
      </c>
      <c r="DH1" s="167" t="s">
        <v>294</v>
      </c>
      <c r="DI1" s="167" t="s">
        <v>295</v>
      </c>
      <c r="DJ1" s="167" t="s">
        <v>296</v>
      </c>
      <c r="DK1" s="167" t="s">
        <v>297</v>
      </c>
      <c r="DL1" s="167" t="s">
        <v>298</v>
      </c>
      <c r="DM1" s="167" t="s">
        <v>299</v>
      </c>
      <c r="DN1" s="167" t="s">
        <v>300</v>
      </c>
      <c r="DO1" s="167" t="s">
        <v>301</v>
      </c>
      <c r="DP1" s="167" t="s">
        <v>302</v>
      </c>
      <c r="DQ1" s="167" t="s">
        <v>303</v>
      </c>
      <c r="DR1" s="167" t="s">
        <v>304</v>
      </c>
      <c r="DS1" s="167" t="s">
        <v>305</v>
      </c>
      <c r="DT1" s="167" t="s">
        <v>306</v>
      </c>
      <c r="DU1" s="167" t="s">
        <v>307</v>
      </c>
      <c r="DV1" s="167" t="s">
        <v>308</v>
      </c>
      <c r="DW1" s="167" t="s">
        <v>309</v>
      </c>
      <c r="DX1" s="167" t="s">
        <v>310</v>
      </c>
      <c r="DY1" s="167" t="s">
        <v>311</v>
      </c>
      <c r="DZ1" s="167" t="s">
        <v>312</v>
      </c>
      <c r="EA1" s="167" t="s">
        <v>313</v>
      </c>
      <c r="EB1" s="167" t="s">
        <v>314</v>
      </c>
      <c r="EC1" s="167" t="s">
        <v>315</v>
      </c>
      <c r="ED1" s="167" t="s">
        <v>316</v>
      </c>
      <c r="EE1" s="167" t="s">
        <v>317</v>
      </c>
      <c r="EF1" s="167" t="s">
        <v>318</v>
      </c>
      <c r="EG1" s="169" t="s">
        <v>319</v>
      </c>
      <c r="EH1" s="169" t="s">
        <v>320</v>
      </c>
      <c r="EI1" s="169" t="s">
        <v>321</v>
      </c>
      <c r="EJ1" s="169" t="s">
        <v>322</v>
      </c>
      <c r="EK1" s="169" t="s">
        <v>323</v>
      </c>
      <c r="EL1" s="167" t="s">
        <v>324</v>
      </c>
      <c r="EM1" s="169" t="s">
        <v>325</v>
      </c>
      <c r="EN1" s="167" t="s">
        <v>326</v>
      </c>
      <c r="EO1" s="167" t="s">
        <v>327</v>
      </c>
      <c r="EP1" s="167" t="s">
        <v>328</v>
      </c>
      <c r="EQ1" s="167" t="s">
        <v>329</v>
      </c>
      <c r="ER1" s="167" t="s">
        <v>330</v>
      </c>
      <c r="ES1" s="167" t="s">
        <v>331</v>
      </c>
      <c r="ET1" s="167" t="s">
        <v>332</v>
      </c>
      <c r="EU1" s="167"/>
      <c r="EV1" s="167"/>
      <c r="EW1" s="167"/>
      <c r="EX1" s="167"/>
      <c r="EY1" s="167"/>
      <c r="EZ1" s="167"/>
      <c r="FA1" s="167"/>
    </row>
    <row r="2" spans="1:157" ht="16" customHeight="1" x14ac:dyDescent="0.2">
      <c r="B2" s="170">
        <v>44582.526973900473</v>
      </c>
      <c r="C2" s="169" t="s">
        <v>470</v>
      </c>
      <c r="D2" s="169" t="s">
        <v>471</v>
      </c>
      <c r="E2" s="171">
        <v>17734270298</v>
      </c>
      <c r="F2" s="169" t="s">
        <v>214</v>
      </c>
      <c r="G2" s="169">
        <v>17734270298</v>
      </c>
      <c r="H2" s="169" t="s">
        <v>501</v>
      </c>
      <c r="I2" s="169" t="s">
        <v>350</v>
      </c>
      <c r="J2" s="169" t="s">
        <v>400</v>
      </c>
      <c r="K2" s="169">
        <v>60641</v>
      </c>
      <c r="L2" s="169" t="s">
        <v>501</v>
      </c>
      <c r="M2" s="169" t="s">
        <v>471</v>
      </c>
      <c r="N2" s="169" t="s">
        <v>472</v>
      </c>
      <c r="O2" s="169" t="s">
        <v>470</v>
      </c>
      <c r="P2" s="169" t="s">
        <v>502</v>
      </c>
      <c r="Q2" s="169" t="s">
        <v>503</v>
      </c>
      <c r="R2" s="169" t="s">
        <v>504</v>
      </c>
      <c r="S2" s="172" t="s">
        <v>473</v>
      </c>
      <c r="T2" s="169" t="s">
        <v>356</v>
      </c>
      <c r="U2" s="171" t="s">
        <v>474</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505</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506</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507</v>
      </c>
      <c r="CC2" s="169" t="s">
        <v>462</v>
      </c>
      <c r="CD2" s="169" t="s">
        <v>508</v>
      </c>
      <c r="CE2" s="169" t="s">
        <v>475</v>
      </c>
      <c r="CF2" s="169">
        <v>2</v>
      </c>
      <c r="CG2" s="169">
        <v>6</v>
      </c>
      <c r="CH2" s="169">
        <v>0</v>
      </c>
      <c r="CI2" s="169">
        <v>177</v>
      </c>
      <c r="CJ2" s="169">
        <v>0</v>
      </c>
      <c r="CK2" s="169">
        <v>10</v>
      </c>
      <c r="CL2" s="169">
        <v>8900</v>
      </c>
      <c r="CM2" s="169" t="s">
        <v>356</v>
      </c>
      <c r="CN2" s="172" t="s">
        <v>509</v>
      </c>
      <c r="CO2" s="169" t="s">
        <v>356</v>
      </c>
      <c r="CP2" s="169" t="s">
        <v>510</v>
      </c>
      <c r="CQ2" s="169" t="s">
        <v>366</v>
      </c>
      <c r="CS2" s="169" t="s">
        <v>361</v>
      </c>
      <c r="CT2" s="169" t="s">
        <v>362</v>
      </c>
      <c r="CU2" s="169" t="s">
        <v>363</v>
      </c>
      <c r="CV2" s="169" t="s">
        <v>363</v>
      </c>
      <c r="CW2" s="169" t="s">
        <v>363</v>
      </c>
      <c r="CX2" s="169" t="s">
        <v>363</v>
      </c>
      <c r="CY2" s="169" t="s">
        <v>363</v>
      </c>
      <c r="CZ2" s="169" t="s">
        <v>362</v>
      </c>
      <c r="DA2" s="169" t="s">
        <v>361</v>
      </c>
      <c r="DB2" s="169" t="s">
        <v>362</v>
      </c>
      <c r="DC2" s="169" t="s">
        <v>361</v>
      </c>
      <c r="DD2" s="169" t="s">
        <v>361</v>
      </c>
      <c r="DE2" s="169" t="s">
        <v>362</v>
      </c>
      <c r="DF2" s="169" t="s">
        <v>363</v>
      </c>
      <c r="DG2" s="169" t="s">
        <v>363</v>
      </c>
      <c r="DH2" s="169" t="s">
        <v>363</v>
      </c>
      <c r="DI2" s="169" t="s">
        <v>363</v>
      </c>
      <c r="DJ2" s="169" t="s">
        <v>362</v>
      </c>
      <c r="DK2" s="169" t="s">
        <v>362</v>
      </c>
      <c r="DL2" s="169" t="s">
        <v>361</v>
      </c>
      <c r="DM2" s="169" t="s">
        <v>361</v>
      </c>
      <c r="DN2" s="169" t="s">
        <v>362</v>
      </c>
      <c r="DO2" s="169" t="s">
        <v>361</v>
      </c>
      <c r="DP2" s="169" t="s">
        <v>361</v>
      </c>
      <c r="DQ2" s="169" t="s">
        <v>356</v>
      </c>
      <c r="DR2" s="169" t="s">
        <v>476</v>
      </c>
      <c r="DS2" s="169">
        <v>120</v>
      </c>
      <c r="DT2" s="169">
        <v>0</v>
      </c>
      <c r="DU2" s="169">
        <v>0</v>
      </c>
      <c r="DV2" s="169" t="s">
        <v>477</v>
      </c>
      <c r="DW2" s="169" t="s">
        <v>365</v>
      </c>
      <c r="DX2" s="169">
        <v>40</v>
      </c>
      <c r="DY2" s="169">
        <v>0</v>
      </c>
      <c r="DZ2" s="169">
        <v>0</v>
      </c>
      <c r="EA2" s="169">
        <v>0</v>
      </c>
      <c r="EB2" s="169" t="s">
        <v>383</v>
      </c>
      <c r="ED2" s="169" t="s">
        <v>366</v>
      </c>
      <c r="EF2" s="169" t="s">
        <v>366</v>
      </c>
      <c r="EG2" s="169" t="s">
        <v>511</v>
      </c>
      <c r="EH2" s="169" t="s">
        <v>478</v>
      </c>
      <c r="EI2" s="169" t="s">
        <v>479</v>
      </c>
      <c r="EJ2" s="169"/>
      <c r="EK2" s="169" t="s">
        <v>480</v>
      </c>
      <c r="EL2" s="169" t="s">
        <v>512</v>
      </c>
      <c r="EM2" s="169"/>
      <c r="EO2" s="172" t="s">
        <v>513</v>
      </c>
      <c r="EP2" s="172" t="s">
        <v>514</v>
      </c>
      <c r="EQ2" s="172" t="s">
        <v>515</v>
      </c>
      <c r="ER2" s="169" t="s">
        <v>516</v>
      </c>
      <c r="ES2" s="169" t="s">
        <v>517</v>
      </c>
      <c r="ET2" s="169" t="s">
        <v>471</v>
      </c>
    </row>
    <row r="3" spans="1:157" ht="16" customHeight="1" x14ac:dyDescent="0.2">
      <c r="B3" s="170">
        <v>44593.764297743059</v>
      </c>
      <c r="C3" s="169" t="s">
        <v>370</v>
      </c>
      <c r="D3" s="169" t="s">
        <v>371</v>
      </c>
      <c r="E3" s="171">
        <v>6303779277</v>
      </c>
      <c r="F3" s="169" t="s">
        <v>518</v>
      </c>
      <c r="G3" s="169">
        <v>6303779277</v>
      </c>
      <c r="H3" s="169" t="s">
        <v>372</v>
      </c>
      <c r="I3" s="169" t="s">
        <v>373</v>
      </c>
      <c r="J3" s="169" t="s">
        <v>351</v>
      </c>
      <c r="K3" s="169">
        <v>60174</v>
      </c>
      <c r="M3" s="169" t="s">
        <v>371</v>
      </c>
      <c r="N3" s="169" t="s">
        <v>352</v>
      </c>
      <c r="O3" s="169" t="s">
        <v>370</v>
      </c>
      <c r="S3" s="172" t="s">
        <v>374</v>
      </c>
      <c r="T3" s="169" t="s">
        <v>356</v>
      </c>
      <c r="U3" s="171" t="s">
        <v>375</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376</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519</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520</v>
      </c>
      <c r="CC3" s="169" t="s">
        <v>358</v>
      </c>
      <c r="CD3" s="169" t="s">
        <v>385</v>
      </c>
      <c r="CE3" s="169" t="s">
        <v>521</v>
      </c>
      <c r="CF3" s="169">
        <v>5</v>
      </c>
      <c r="CG3" s="169">
        <v>5</v>
      </c>
      <c r="CH3" s="169">
        <v>4</v>
      </c>
      <c r="CI3" s="169">
        <v>155</v>
      </c>
      <c r="CJ3" s="169">
        <v>125</v>
      </c>
      <c r="CK3" s="169">
        <v>10</v>
      </c>
      <c r="CL3" s="169">
        <v>11960</v>
      </c>
      <c r="CM3" s="169" t="s">
        <v>356</v>
      </c>
      <c r="CN3" s="169" t="s">
        <v>378</v>
      </c>
      <c r="CO3" s="169" t="s">
        <v>356</v>
      </c>
      <c r="CP3" s="169" t="s">
        <v>379</v>
      </c>
      <c r="CQ3" s="169" t="s">
        <v>366</v>
      </c>
      <c r="CS3" s="169" t="s">
        <v>362</v>
      </c>
      <c r="CT3" s="169" t="s">
        <v>362</v>
      </c>
      <c r="CU3" s="169" t="s">
        <v>362</v>
      </c>
      <c r="CV3" s="169" t="s">
        <v>380</v>
      </c>
      <c r="CW3" s="169" t="s">
        <v>380</v>
      </c>
      <c r="CX3" s="169" t="s">
        <v>362</v>
      </c>
      <c r="CY3" s="169" t="s">
        <v>363</v>
      </c>
      <c r="CZ3" s="169" t="s">
        <v>362</v>
      </c>
      <c r="DA3" s="169" t="s">
        <v>362</v>
      </c>
      <c r="DB3" s="169" t="s">
        <v>363</v>
      </c>
      <c r="DC3" s="169" t="s">
        <v>361</v>
      </c>
      <c r="DD3" s="169" t="s">
        <v>361</v>
      </c>
      <c r="DE3" s="169" t="s">
        <v>362</v>
      </c>
      <c r="DF3" s="169" t="s">
        <v>361</v>
      </c>
      <c r="DG3" s="169" t="s">
        <v>361</v>
      </c>
      <c r="DH3" s="169" t="s">
        <v>362</v>
      </c>
      <c r="DI3" s="169" t="s">
        <v>363</v>
      </c>
      <c r="DJ3" s="169" t="s">
        <v>363</v>
      </c>
      <c r="DK3" s="169" t="s">
        <v>363</v>
      </c>
      <c r="DL3" s="169" t="s">
        <v>363</v>
      </c>
      <c r="DM3" s="169" t="s">
        <v>362</v>
      </c>
      <c r="DN3" s="169" t="s">
        <v>363</v>
      </c>
      <c r="DO3" s="169" t="s">
        <v>362</v>
      </c>
      <c r="DP3" s="169" t="s">
        <v>362</v>
      </c>
      <c r="DQ3" s="169" t="s">
        <v>356</v>
      </c>
      <c r="DR3" s="169" t="s">
        <v>381</v>
      </c>
      <c r="DS3" s="169">
        <v>259</v>
      </c>
      <c r="DT3" s="169">
        <v>285</v>
      </c>
      <c r="DU3" s="169">
        <v>0</v>
      </c>
      <c r="DV3" s="169" t="s">
        <v>382</v>
      </c>
      <c r="DW3" s="169" t="s">
        <v>365</v>
      </c>
      <c r="DX3" s="169" t="s">
        <v>522</v>
      </c>
      <c r="DY3" s="169" t="s">
        <v>523</v>
      </c>
      <c r="DZ3" s="169" t="s">
        <v>366</v>
      </c>
      <c r="EA3" s="169" t="s">
        <v>366</v>
      </c>
      <c r="EB3" s="169" t="s">
        <v>383</v>
      </c>
      <c r="ED3" s="169" t="s">
        <v>366</v>
      </c>
      <c r="EF3" s="169" t="s">
        <v>366</v>
      </c>
      <c r="EG3" s="169" t="s">
        <v>524</v>
      </c>
      <c r="EH3" s="169" t="s">
        <v>525</v>
      </c>
      <c r="EI3" s="169"/>
      <c r="EJ3" s="169"/>
      <c r="EK3" s="169" t="s">
        <v>526</v>
      </c>
      <c r="EL3" s="169" t="s">
        <v>527</v>
      </c>
      <c r="EM3" s="169"/>
      <c r="EN3" s="169" t="s">
        <v>528</v>
      </c>
      <c r="EO3" s="172" t="s">
        <v>529</v>
      </c>
      <c r="EP3" s="172" t="s">
        <v>530</v>
      </c>
      <c r="EQ3" s="172" t="s">
        <v>531</v>
      </c>
      <c r="ER3" s="169" t="s">
        <v>516</v>
      </c>
      <c r="ES3" s="169" t="s">
        <v>207</v>
      </c>
      <c r="ET3" s="169" t="s">
        <v>371</v>
      </c>
    </row>
    <row r="4" spans="1:157" ht="16" customHeight="1" x14ac:dyDescent="0.2">
      <c r="B4" s="170">
        <v>44596.543175243052</v>
      </c>
      <c r="C4" s="169" t="s">
        <v>397</v>
      </c>
      <c r="D4" s="169" t="s">
        <v>398</v>
      </c>
      <c r="E4" s="171">
        <v>2172463728</v>
      </c>
      <c r="F4" s="169" t="s">
        <v>208</v>
      </c>
      <c r="G4" s="169" t="s">
        <v>532</v>
      </c>
      <c r="H4" s="169" t="s">
        <v>533</v>
      </c>
      <c r="I4" s="169" t="s">
        <v>399</v>
      </c>
      <c r="J4" s="169" t="s">
        <v>400</v>
      </c>
      <c r="K4" s="169">
        <v>61938</v>
      </c>
      <c r="L4" s="169" t="s">
        <v>533</v>
      </c>
      <c r="M4" s="169" t="s">
        <v>398</v>
      </c>
      <c r="N4" s="169" t="s">
        <v>401</v>
      </c>
      <c r="O4" s="169" t="s">
        <v>397</v>
      </c>
      <c r="P4" s="169" t="s">
        <v>402</v>
      </c>
      <c r="Q4" s="169" t="s">
        <v>534</v>
      </c>
      <c r="R4" s="169" t="s">
        <v>403</v>
      </c>
      <c r="S4" s="172" t="s">
        <v>535</v>
      </c>
      <c r="T4" s="169" t="s">
        <v>356</v>
      </c>
      <c r="U4" s="171" t="s">
        <v>404</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536</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358</v>
      </c>
      <c r="CC4" s="169" t="s">
        <v>537</v>
      </c>
      <c r="CD4" s="169" t="s">
        <v>538</v>
      </c>
      <c r="CE4" s="169" t="s">
        <v>539</v>
      </c>
      <c r="CF4" s="169">
        <v>8</v>
      </c>
      <c r="CG4" s="169">
        <v>1</v>
      </c>
      <c r="CH4" s="169">
        <v>1</v>
      </c>
      <c r="CI4" s="169">
        <v>8</v>
      </c>
      <c r="CJ4" s="169">
        <v>8</v>
      </c>
      <c r="CK4" s="169">
        <v>0</v>
      </c>
      <c r="CL4" s="169">
        <v>14488</v>
      </c>
      <c r="CM4" s="169" t="s">
        <v>356</v>
      </c>
      <c r="CN4" s="169" t="s">
        <v>405</v>
      </c>
      <c r="CO4" s="169" t="s">
        <v>366</v>
      </c>
      <c r="CQ4" s="169" t="s">
        <v>366</v>
      </c>
      <c r="CS4" s="169" t="s">
        <v>361</v>
      </c>
      <c r="CT4" s="169" t="s">
        <v>361</v>
      </c>
      <c r="CU4" s="169" t="s">
        <v>361</v>
      </c>
      <c r="CV4" s="169" t="s">
        <v>361</v>
      </c>
      <c r="CW4" s="169" t="s">
        <v>361</v>
      </c>
      <c r="CX4" s="169" t="s">
        <v>361</v>
      </c>
      <c r="CY4" s="169" t="s">
        <v>361</v>
      </c>
      <c r="CZ4" s="169" t="s">
        <v>361</v>
      </c>
      <c r="DA4" s="169" t="s">
        <v>362</v>
      </c>
      <c r="DB4" s="169" t="s">
        <v>361</v>
      </c>
      <c r="DC4" s="169" t="s">
        <v>361</v>
      </c>
      <c r="DD4" s="169" t="s">
        <v>361</v>
      </c>
      <c r="DE4" s="169" t="s">
        <v>361</v>
      </c>
      <c r="DF4" s="169" t="s">
        <v>361</v>
      </c>
      <c r="DG4" s="169" t="s">
        <v>361</v>
      </c>
      <c r="DH4" s="169" t="s">
        <v>361</v>
      </c>
      <c r="DI4" s="169" t="s">
        <v>361</v>
      </c>
      <c r="DJ4" s="169" t="s">
        <v>361</v>
      </c>
      <c r="DK4" s="169" t="s">
        <v>361</v>
      </c>
      <c r="DL4" s="169" t="s">
        <v>361</v>
      </c>
      <c r="DM4" s="169" t="s">
        <v>361</v>
      </c>
      <c r="DN4" s="169" t="s">
        <v>362</v>
      </c>
      <c r="DO4" s="169" t="s">
        <v>361</v>
      </c>
      <c r="DP4" s="169" t="s">
        <v>361</v>
      </c>
      <c r="DQ4" s="169" t="s">
        <v>356</v>
      </c>
      <c r="DR4" s="169" t="s">
        <v>540</v>
      </c>
      <c r="DS4" s="169">
        <v>0</v>
      </c>
      <c r="DT4" s="169">
        <v>0</v>
      </c>
      <c r="DU4" s="169">
        <v>0</v>
      </c>
      <c r="DV4" s="169" t="s">
        <v>406</v>
      </c>
      <c r="DW4" s="169" t="s">
        <v>407</v>
      </c>
      <c r="DX4" s="169" t="s">
        <v>541</v>
      </c>
      <c r="DY4" s="169" t="s">
        <v>542</v>
      </c>
      <c r="DZ4" s="169" t="s">
        <v>543</v>
      </c>
      <c r="EA4" s="169" t="s">
        <v>408</v>
      </c>
      <c r="EB4" s="169" t="s">
        <v>544</v>
      </c>
      <c r="ED4" s="169" t="s">
        <v>356</v>
      </c>
      <c r="EE4" s="169" t="s">
        <v>368</v>
      </c>
      <c r="EG4" s="169" t="s">
        <v>545</v>
      </c>
      <c r="EH4" s="169" t="s">
        <v>422</v>
      </c>
      <c r="EI4" s="169"/>
      <c r="EJ4" s="169"/>
      <c r="EK4" s="169" t="s">
        <v>546</v>
      </c>
      <c r="EM4" s="169"/>
      <c r="EN4" s="169" t="s">
        <v>547</v>
      </c>
      <c r="EO4" s="172" t="s">
        <v>548</v>
      </c>
      <c r="EP4" s="172" t="s">
        <v>549</v>
      </c>
      <c r="EQ4" s="172" t="s">
        <v>550</v>
      </c>
      <c r="ER4" s="169" t="s">
        <v>516</v>
      </c>
      <c r="ES4" s="169" t="s">
        <v>408</v>
      </c>
      <c r="ET4" s="169" t="s">
        <v>398</v>
      </c>
    </row>
    <row r="5" spans="1:157" ht="16" customHeight="1" x14ac:dyDescent="0.2">
      <c r="B5" s="170">
        <v>44599.458645625004</v>
      </c>
      <c r="C5" s="169" t="s">
        <v>551</v>
      </c>
      <c r="D5" s="169" t="s">
        <v>552</v>
      </c>
      <c r="E5" s="171"/>
      <c r="F5" s="169" t="s">
        <v>553</v>
      </c>
      <c r="G5" s="169" t="s">
        <v>554</v>
      </c>
      <c r="H5" s="169" t="s">
        <v>555</v>
      </c>
      <c r="I5" s="169" t="s">
        <v>556</v>
      </c>
      <c r="J5" s="169" t="s">
        <v>400</v>
      </c>
      <c r="K5" s="169">
        <v>60064</v>
      </c>
      <c r="M5" s="169" t="s">
        <v>552</v>
      </c>
      <c r="N5" s="169" t="s">
        <v>414</v>
      </c>
      <c r="O5" s="169">
        <v>7142930678</v>
      </c>
      <c r="S5" s="172" t="s">
        <v>557</v>
      </c>
      <c r="T5" s="169" t="s">
        <v>356</v>
      </c>
      <c r="U5" s="171" t="s">
        <v>558</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559</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560</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358</v>
      </c>
      <c r="CC5" s="169" t="s">
        <v>358</v>
      </c>
      <c r="CD5" s="169" t="s">
        <v>561</v>
      </c>
      <c r="CE5" s="169" t="s">
        <v>562</v>
      </c>
      <c r="CF5" s="169">
        <v>0</v>
      </c>
      <c r="CG5" s="169">
        <v>0</v>
      </c>
      <c r="CH5" s="169">
        <v>0</v>
      </c>
      <c r="CI5" s="169">
        <v>261</v>
      </c>
      <c r="CJ5" s="169">
        <v>31</v>
      </c>
      <c r="CK5" s="169">
        <v>9</v>
      </c>
      <c r="CL5" s="169">
        <v>0</v>
      </c>
      <c r="CM5" s="169" t="s">
        <v>356</v>
      </c>
      <c r="CN5" s="169" t="s">
        <v>465</v>
      </c>
      <c r="CO5" s="169" t="s">
        <v>356</v>
      </c>
      <c r="CP5" s="169" t="s">
        <v>485</v>
      </c>
      <c r="CQ5" s="169" t="s">
        <v>356</v>
      </c>
      <c r="CR5" s="169" t="s">
        <v>563</v>
      </c>
      <c r="CS5" s="169" t="s">
        <v>361</v>
      </c>
      <c r="CT5" s="169" t="s">
        <v>380</v>
      </c>
      <c r="CU5" s="169" t="s">
        <v>362</v>
      </c>
      <c r="CV5" s="169" t="s">
        <v>363</v>
      </c>
      <c r="CW5" s="169" t="s">
        <v>361</v>
      </c>
      <c r="CX5" s="169" t="s">
        <v>362</v>
      </c>
      <c r="CY5" s="169" t="s">
        <v>361</v>
      </c>
      <c r="CZ5" s="169" t="s">
        <v>361</v>
      </c>
      <c r="DA5" s="169" t="s">
        <v>361</v>
      </c>
      <c r="DB5" s="169" t="s">
        <v>361</v>
      </c>
      <c r="DC5" s="169" t="s">
        <v>361</v>
      </c>
      <c r="DD5" s="169" t="s">
        <v>364</v>
      </c>
      <c r="DE5" s="169" t="s">
        <v>364</v>
      </c>
      <c r="DF5" s="169" t="s">
        <v>364</v>
      </c>
      <c r="DG5" s="169" t="s">
        <v>361</v>
      </c>
      <c r="DH5" s="169" t="s">
        <v>361</v>
      </c>
      <c r="DI5" s="169" t="s">
        <v>361</v>
      </c>
      <c r="DJ5" s="169" t="s">
        <v>362</v>
      </c>
      <c r="DK5" s="169" t="s">
        <v>362</v>
      </c>
      <c r="DL5" s="169" t="s">
        <v>361</v>
      </c>
      <c r="DM5" s="169" t="s">
        <v>361</v>
      </c>
      <c r="DN5" s="169" t="s">
        <v>362</v>
      </c>
      <c r="DO5" s="169" t="s">
        <v>363</v>
      </c>
      <c r="DP5" s="169" t="s">
        <v>363</v>
      </c>
      <c r="DQ5" s="169" t="s">
        <v>356</v>
      </c>
      <c r="DR5" s="169" t="s">
        <v>564</v>
      </c>
      <c r="DS5" s="169">
        <v>159</v>
      </c>
      <c r="DT5" s="169">
        <v>0</v>
      </c>
      <c r="DU5" s="169">
        <v>287</v>
      </c>
      <c r="DV5" s="169" t="s">
        <v>565</v>
      </c>
      <c r="DW5" s="169" t="s">
        <v>365</v>
      </c>
      <c r="DX5" s="169">
        <v>6</v>
      </c>
      <c r="DY5" s="169" t="s">
        <v>366</v>
      </c>
      <c r="DZ5" s="169" t="s">
        <v>566</v>
      </c>
      <c r="EA5" s="169" t="s">
        <v>366</v>
      </c>
      <c r="EB5" s="169" t="s">
        <v>367</v>
      </c>
      <c r="ED5" s="169" t="s">
        <v>366</v>
      </c>
      <c r="EF5" s="169" t="s">
        <v>366</v>
      </c>
      <c r="EG5" s="169" t="s">
        <v>567</v>
      </c>
      <c r="EH5" s="169" t="s">
        <v>568</v>
      </c>
      <c r="EI5" s="169" t="s">
        <v>479</v>
      </c>
      <c r="EJ5" s="169"/>
      <c r="EK5" s="169" t="s">
        <v>569</v>
      </c>
      <c r="EL5" s="169" t="s">
        <v>570</v>
      </c>
      <c r="EM5" s="169" t="s">
        <v>571</v>
      </c>
      <c r="EO5" s="172" t="s">
        <v>572</v>
      </c>
      <c r="EP5" s="173" t="s">
        <v>573</v>
      </c>
      <c r="EQ5" s="172" t="s">
        <v>574</v>
      </c>
      <c r="ER5" s="169" t="s">
        <v>575</v>
      </c>
      <c r="ET5" s="169" t="s">
        <v>552</v>
      </c>
    </row>
    <row r="6" spans="1:157" ht="16" customHeight="1" x14ac:dyDescent="0.2">
      <c r="B6" s="170">
        <v>44602.443904918982</v>
      </c>
      <c r="C6" s="169" t="s">
        <v>576</v>
      </c>
      <c r="D6" s="169" t="s">
        <v>577</v>
      </c>
      <c r="E6" s="171">
        <v>8153164171</v>
      </c>
      <c r="F6" s="169" t="s">
        <v>578</v>
      </c>
      <c r="G6" s="169" t="s">
        <v>579</v>
      </c>
      <c r="H6" s="169" t="s">
        <v>580</v>
      </c>
      <c r="I6" s="169" t="s">
        <v>581</v>
      </c>
      <c r="J6" s="169" t="s">
        <v>582</v>
      </c>
      <c r="K6" s="169">
        <v>61102</v>
      </c>
      <c r="L6" s="169" t="s">
        <v>580</v>
      </c>
      <c r="M6" s="169" t="s">
        <v>577</v>
      </c>
      <c r="N6" s="169" t="s">
        <v>583</v>
      </c>
      <c r="O6" s="169" t="s">
        <v>576</v>
      </c>
      <c r="P6" s="169" t="s">
        <v>584</v>
      </c>
      <c r="Q6" s="169" t="s">
        <v>585</v>
      </c>
      <c r="R6" s="169" t="s">
        <v>586</v>
      </c>
      <c r="S6" s="172" t="s">
        <v>587</v>
      </c>
      <c r="T6" s="169" t="s">
        <v>356</v>
      </c>
      <c r="U6" s="171" t="s">
        <v>588</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357</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589</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358</v>
      </c>
      <c r="CC6" s="169" t="s">
        <v>358</v>
      </c>
      <c r="CD6" s="169" t="s">
        <v>590</v>
      </c>
      <c r="CE6" s="169" t="s">
        <v>591</v>
      </c>
      <c r="CF6" s="169">
        <v>2</v>
      </c>
      <c r="CG6" s="169">
        <v>0</v>
      </c>
      <c r="CH6" s="169">
        <v>0</v>
      </c>
      <c r="CI6" s="169">
        <v>60</v>
      </c>
      <c r="CJ6" s="169">
        <v>6</v>
      </c>
      <c r="CK6" s="169">
        <v>2</v>
      </c>
      <c r="CL6" s="169">
        <v>4000</v>
      </c>
      <c r="CM6" s="169" t="s">
        <v>356</v>
      </c>
      <c r="CN6" s="169" t="s">
        <v>592</v>
      </c>
      <c r="CO6" s="169" t="s">
        <v>366</v>
      </c>
      <c r="CS6" s="169" t="s">
        <v>363</v>
      </c>
      <c r="CT6" s="169" t="s">
        <v>363</v>
      </c>
      <c r="CU6" s="169" t="s">
        <v>363</v>
      </c>
      <c r="CV6" s="169" t="s">
        <v>363</v>
      </c>
      <c r="CW6" s="169" t="s">
        <v>363</v>
      </c>
      <c r="CX6" s="169" t="s">
        <v>363</v>
      </c>
      <c r="CY6" s="169" t="s">
        <v>363</v>
      </c>
      <c r="CZ6" s="169" t="s">
        <v>363</v>
      </c>
      <c r="DA6" s="169" t="s">
        <v>362</v>
      </c>
      <c r="DB6" s="169" t="s">
        <v>362</v>
      </c>
      <c r="DC6" s="169" t="s">
        <v>363</v>
      </c>
      <c r="DD6" s="169" t="s">
        <v>363</v>
      </c>
      <c r="DE6" s="169" t="s">
        <v>363</v>
      </c>
      <c r="DF6" s="169" t="s">
        <v>363</v>
      </c>
      <c r="DG6" s="169" t="s">
        <v>363</v>
      </c>
      <c r="DH6" s="169" t="s">
        <v>363</v>
      </c>
      <c r="DI6" s="169" t="s">
        <v>362</v>
      </c>
      <c r="DJ6" s="169" t="s">
        <v>363</v>
      </c>
      <c r="DK6" s="169" t="s">
        <v>363</v>
      </c>
      <c r="DL6" s="169" t="s">
        <v>363</v>
      </c>
      <c r="DM6" s="169" t="s">
        <v>362</v>
      </c>
      <c r="DN6" s="169" t="s">
        <v>362</v>
      </c>
      <c r="DO6" s="169" t="s">
        <v>363</v>
      </c>
      <c r="DP6" s="169" t="s">
        <v>363</v>
      </c>
      <c r="DQ6" s="169" t="s">
        <v>366</v>
      </c>
      <c r="DR6" s="169" t="s">
        <v>593</v>
      </c>
      <c r="DS6" s="169">
        <v>0</v>
      </c>
      <c r="DT6" s="169" t="s">
        <v>536</v>
      </c>
      <c r="DU6" s="169">
        <v>90</v>
      </c>
      <c r="DV6" s="169" t="s">
        <v>406</v>
      </c>
      <c r="DW6" s="169" t="s">
        <v>365</v>
      </c>
      <c r="DX6" s="169">
        <v>40</v>
      </c>
      <c r="DY6" s="169">
        <v>0</v>
      </c>
      <c r="DZ6" s="169" t="s">
        <v>594</v>
      </c>
      <c r="EA6" s="169" t="s">
        <v>366</v>
      </c>
      <c r="EB6" s="169" t="s">
        <v>367</v>
      </c>
      <c r="ED6" s="169" t="s">
        <v>366</v>
      </c>
      <c r="EF6" s="169" t="s">
        <v>366</v>
      </c>
      <c r="EG6" s="169" t="s">
        <v>595</v>
      </c>
      <c r="EH6" s="169"/>
      <c r="EI6" s="169" t="s">
        <v>431</v>
      </c>
      <c r="EJ6" s="169"/>
      <c r="EK6" s="169">
        <v>0</v>
      </c>
      <c r="EL6" s="169">
        <v>0</v>
      </c>
      <c r="EM6" s="169"/>
      <c r="ER6" s="169" t="s">
        <v>516</v>
      </c>
      <c r="ES6" s="169" t="s">
        <v>596</v>
      </c>
      <c r="ET6" s="169" t="s">
        <v>577</v>
      </c>
    </row>
    <row r="7" spans="1:157" ht="22.5" customHeight="1" x14ac:dyDescent="0.2">
      <c r="B7" s="170">
        <v>44602.460125729172</v>
      </c>
      <c r="C7" s="169" t="s">
        <v>409</v>
      </c>
      <c r="D7" s="169" t="s">
        <v>410</v>
      </c>
      <c r="E7" s="171" t="s">
        <v>411</v>
      </c>
      <c r="F7" s="169" t="s">
        <v>209</v>
      </c>
      <c r="G7" s="169" t="s">
        <v>412</v>
      </c>
      <c r="H7" s="169" t="s">
        <v>597</v>
      </c>
      <c r="I7" s="169" t="s">
        <v>598</v>
      </c>
      <c r="J7" s="169" t="s">
        <v>400</v>
      </c>
      <c r="K7" s="169">
        <v>60188</v>
      </c>
      <c r="L7" s="169" t="s">
        <v>597</v>
      </c>
      <c r="M7" s="169" t="s">
        <v>413</v>
      </c>
      <c r="N7" s="169" t="s">
        <v>414</v>
      </c>
      <c r="O7" s="169" t="s">
        <v>415</v>
      </c>
      <c r="P7" s="169" t="s">
        <v>410</v>
      </c>
      <c r="Q7" s="169" t="s">
        <v>599</v>
      </c>
      <c r="R7" s="169" t="s">
        <v>409</v>
      </c>
      <c r="S7" s="172" t="s">
        <v>416</v>
      </c>
      <c r="T7" s="169" t="s">
        <v>356</v>
      </c>
      <c r="U7" s="171" t="s">
        <v>417</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600</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601</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602</v>
      </c>
      <c r="CC7" s="169" t="s">
        <v>603</v>
      </c>
      <c r="CD7" s="169" t="s">
        <v>418</v>
      </c>
      <c r="CE7" s="169" t="s">
        <v>419</v>
      </c>
      <c r="CF7" s="169">
        <v>13</v>
      </c>
      <c r="CG7" s="169">
        <v>2</v>
      </c>
      <c r="CH7" s="169">
        <v>0</v>
      </c>
      <c r="CI7" s="169" t="s">
        <v>604</v>
      </c>
      <c r="CJ7" s="169" t="s">
        <v>604</v>
      </c>
      <c r="CK7" s="169" t="s">
        <v>604</v>
      </c>
      <c r="CL7" s="169" t="s">
        <v>604</v>
      </c>
      <c r="CM7" s="169" t="s">
        <v>366</v>
      </c>
      <c r="CO7" s="169" t="s">
        <v>366</v>
      </c>
      <c r="CQ7" s="169" t="s">
        <v>366</v>
      </c>
      <c r="CS7" s="169" t="s">
        <v>362</v>
      </c>
      <c r="CT7" s="169" t="s">
        <v>362</v>
      </c>
      <c r="CU7" s="169" t="s">
        <v>362</v>
      </c>
      <c r="CV7" s="169" t="s">
        <v>362</v>
      </c>
      <c r="CW7" s="169" t="s">
        <v>362</v>
      </c>
      <c r="CX7" s="169" t="s">
        <v>362</v>
      </c>
      <c r="CY7" s="169" t="s">
        <v>362</v>
      </c>
      <c r="CZ7" s="169" t="s">
        <v>362</v>
      </c>
      <c r="DA7" s="169" t="s">
        <v>363</v>
      </c>
      <c r="DB7" s="169" t="s">
        <v>362</v>
      </c>
      <c r="DC7" s="169" t="s">
        <v>363</v>
      </c>
      <c r="DD7" s="169" t="s">
        <v>363</v>
      </c>
      <c r="DE7" s="169" t="s">
        <v>362</v>
      </c>
      <c r="DF7" s="169" t="s">
        <v>362</v>
      </c>
      <c r="DG7" s="169" t="s">
        <v>362</v>
      </c>
      <c r="DH7" s="169" t="s">
        <v>363</v>
      </c>
      <c r="DI7" s="169" t="s">
        <v>362</v>
      </c>
      <c r="DJ7" s="169" t="s">
        <v>362</v>
      </c>
      <c r="DK7" s="169" t="s">
        <v>362</v>
      </c>
      <c r="DL7" s="169" t="s">
        <v>362</v>
      </c>
      <c r="DM7" s="169" t="s">
        <v>362</v>
      </c>
      <c r="DN7" s="169" t="s">
        <v>362</v>
      </c>
      <c r="DO7" s="169" t="s">
        <v>362</v>
      </c>
      <c r="DP7" s="169" t="s">
        <v>362</v>
      </c>
      <c r="DQ7" s="169" t="s">
        <v>366</v>
      </c>
      <c r="DR7" s="169" t="s">
        <v>420</v>
      </c>
      <c r="DS7" s="169">
        <v>1941</v>
      </c>
      <c r="DT7" s="169" t="s">
        <v>604</v>
      </c>
      <c r="DU7" s="169">
        <v>2630</v>
      </c>
      <c r="DV7" s="169" t="s">
        <v>605</v>
      </c>
      <c r="DW7" s="169" t="s">
        <v>606</v>
      </c>
      <c r="DX7" s="169">
        <v>50</v>
      </c>
      <c r="DY7" s="169" t="s">
        <v>607</v>
      </c>
      <c r="DZ7" s="169" t="s">
        <v>608</v>
      </c>
      <c r="EA7" s="169" t="s">
        <v>366</v>
      </c>
      <c r="EB7" s="169" t="s">
        <v>609</v>
      </c>
      <c r="EC7" s="172" t="s">
        <v>610</v>
      </c>
      <c r="ED7" s="169" t="s">
        <v>366</v>
      </c>
      <c r="EF7" s="169" t="s">
        <v>366</v>
      </c>
      <c r="EG7" s="169" t="s">
        <v>421</v>
      </c>
      <c r="EH7" s="169" t="s">
        <v>422</v>
      </c>
      <c r="EI7" s="169" t="s">
        <v>604</v>
      </c>
      <c r="EJ7" s="169" t="s">
        <v>604</v>
      </c>
      <c r="EK7" s="169" t="s">
        <v>611</v>
      </c>
      <c r="EL7" s="169" t="s">
        <v>612</v>
      </c>
      <c r="EM7" s="169" t="s">
        <v>613</v>
      </c>
      <c r="EN7" s="169" t="s">
        <v>614</v>
      </c>
      <c r="EO7" s="172" t="s">
        <v>615</v>
      </c>
      <c r="EP7" s="172" t="s">
        <v>616</v>
      </c>
      <c r="EQ7" s="172" t="s">
        <v>617</v>
      </c>
      <c r="ER7" s="169" t="s">
        <v>516</v>
      </c>
      <c r="ES7" s="169" t="s">
        <v>618</v>
      </c>
      <c r="ET7" s="169" t="s">
        <v>410</v>
      </c>
    </row>
    <row r="8" spans="1:157" ht="16" customHeight="1" x14ac:dyDescent="0.2">
      <c r="B8" s="170">
        <v>44606.466959259262</v>
      </c>
      <c r="C8" s="169" t="s">
        <v>619</v>
      </c>
      <c r="D8" s="169" t="s">
        <v>620</v>
      </c>
      <c r="E8" s="171">
        <v>12173982914</v>
      </c>
      <c r="F8" s="169" t="s">
        <v>621</v>
      </c>
      <c r="G8" s="169">
        <v>12173982914</v>
      </c>
      <c r="H8" s="169" t="s">
        <v>622</v>
      </c>
      <c r="I8" s="169" t="s">
        <v>623</v>
      </c>
      <c r="J8" s="169" t="s">
        <v>351</v>
      </c>
      <c r="K8" s="169">
        <v>61801</v>
      </c>
      <c r="L8" s="169" t="s">
        <v>622</v>
      </c>
      <c r="M8" s="169" t="s">
        <v>620</v>
      </c>
      <c r="N8" s="169" t="s">
        <v>352</v>
      </c>
      <c r="O8" s="169" t="s">
        <v>619</v>
      </c>
      <c r="S8" s="172" t="s">
        <v>624</v>
      </c>
      <c r="T8" s="169" t="s">
        <v>356</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428</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625</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626</v>
      </c>
      <c r="CC8" s="169" t="s">
        <v>626</v>
      </c>
      <c r="CD8" s="169" t="s">
        <v>627</v>
      </c>
      <c r="CE8" s="169" t="s">
        <v>628</v>
      </c>
      <c r="CF8" s="169">
        <v>1</v>
      </c>
      <c r="CG8" s="169">
        <v>6</v>
      </c>
      <c r="CH8" s="169">
        <v>0</v>
      </c>
      <c r="CI8" s="169">
        <v>90</v>
      </c>
      <c r="CJ8" s="169">
        <v>11</v>
      </c>
      <c r="CK8" s="169">
        <v>5</v>
      </c>
      <c r="CL8" s="169">
        <v>3640</v>
      </c>
      <c r="CM8" s="169" t="s">
        <v>356</v>
      </c>
      <c r="CN8" s="169" t="s">
        <v>465</v>
      </c>
      <c r="CO8" s="169" t="s">
        <v>356</v>
      </c>
      <c r="CP8" s="169" t="s">
        <v>359</v>
      </c>
      <c r="CQ8" s="169" t="s">
        <v>356</v>
      </c>
      <c r="CR8" s="169" t="s">
        <v>629</v>
      </c>
      <c r="CS8" s="169" t="s">
        <v>362</v>
      </c>
      <c r="CT8" s="169" t="s">
        <v>362</v>
      </c>
      <c r="CU8" s="169" t="s">
        <v>363</v>
      </c>
      <c r="CV8" s="169" t="s">
        <v>363</v>
      </c>
      <c r="CW8" s="169" t="s">
        <v>363</v>
      </c>
      <c r="CX8" s="169" t="s">
        <v>363</v>
      </c>
      <c r="CY8" s="169" t="s">
        <v>363</v>
      </c>
      <c r="CZ8" s="169" t="s">
        <v>362</v>
      </c>
      <c r="DA8" s="169" t="s">
        <v>363</v>
      </c>
      <c r="DB8" s="169" t="s">
        <v>363</v>
      </c>
      <c r="DC8" s="169" t="s">
        <v>380</v>
      </c>
      <c r="DD8" s="169" t="s">
        <v>361</v>
      </c>
      <c r="DE8" s="169" t="s">
        <v>361</v>
      </c>
      <c r="DF8" s="169" t="s">
        <v>361</v>
      </c>
      <c r="DG8" s="169" t="s">
        <v>361</v>
      </c>
      <c r="DH8" s="169" t="s">
        <v>361</v>
      </c>
      <c r="DI8" s="169" t="s">
        <v>362</v>
      </c>
      <c r="DJ8" s="169" t="s">
        <v>362</v>
      </c>
      <c r="DK8" s="169" t="s">
        <v>363</v>
      </c>
      <c r="DL8" s="169" t="s">
        <v>363</v>
      </c>
      <c r="DM8" s="169" t="s">
        <v>363</v>
      </c>
      <c r="DN8" s="169" t="s">
        <v>362</v>
      </c>
      <c r="DO8" s="169" t="s">
        <v>363</v>
      </c>
      <c r="DP8" s="169" t="s">
        <v>363</v>
      </c>
      <c r="DQ8" s="169" t="s">
        <v>356</v>
      </c>
      <c r="DR8" s="169" t="s">
        <v>630</v>
      </c>
      <c r="DS8" s="169">
        <v>0</v>
      </c>
      <c r="DT8" s="169">
        <v>5</v>
      </c>
      <c r="DU8" s="169">
        <v>0</v>
      </c>
      <c r="DV8" s="169" t="s">
        <v>631</v>
      </c>
      <c r="DW8" s="169" t="s">
        <v>365</v>
      </c>
      <c r="DX8" s="169">
        <v>10</v>
      </c>
      <c r="DY8" s="169" t="s">
        <v>430</v>
      </c>
      <c r="DZ8" s="169" t="s">
        <v>430</v>
      </c>
      <c r="EA8" s="169" t="s">
        <v>430</v>
      </c>
      <c r="EB8" s="169" t="s">
        <v>383</v>
      </c>
      <c r="ED8" s="169" t="s">
        <v>366</v>
      </c>
      <c r="EE8" s="169" t="s">
        <v>632</v>
      </c>
      <c r="EF8" s="169" t="s">
        <v>366</v>
      </c>
      <c r="EG8" s="169" t="s">
        <v>633</v>
      </c>
      <c r="EH8" s="169" t="s">
        <v>634</v>
      </c>
      <c r="EI8" s="169" t="s">
        <v>635</v>
      </c>
      <c r="EJ8" s="169" t="s">
        <v>636</v>
      </c>
      <c r="EK8" s="169" t="s">
        <v>637</v>
      </c>
      <c r="EL8" s="169" t="s">
        <v>638</v>
      </c>
      <c r="EM8" s="169" t="s">
        <v>430</v>
      </c>
      <c r="EN8" s="169" t="s">
        <v>639</v>
      </c>
      <c r="EO8" s="172" t="s">
        <v>640</v>
      </c>
      <c r="EP8" s="172" t="s">
        <v>641</v>
      </c>
      <c r="EQ8" s="172" t="s">
        <v>642</v>
      </c>
      <c r="ER8" s="169" t="s">
        <v>575</v>
      </c>
      <c r="ET8" s="169" t="s">
        <v>620</v>
      </c>
    </row>
    <row r="9" spans="1:157" ht="16" customHeight="1" x14ac:dyDescent="0.2">
      <c r="B9" s="170">
        <v>44606.668665613433</v>
      </c>
      <c r="C9" s="169" t="s">
        <v>455</v>
      </c>
      <c r="D9" s="169" t="s">
        <v>643</v>
      </c>
      <c r="E9" s="171">
        <v>17792209315</v>
      </c>
      <c r="F9" s="169" t="s">
        <v>213</v>
      </c>
      <c r="G9" s="169">
        <v>7792209300</v>
      </c>
      <c r="H9" s="169" t="s">
        <v>644</v>
      </c>
      <c r="I9" s="169" t="s">
        <v>457</v>
      </c>
      <c r="J9" s="169" t="s">
        <v>351</v>
      </c>
      <c r="K9" s="169">
        <v>60014</v>
      </c>
      <c r="L9" s="169" t="s">
        <v>645</v>
      </c>
      <c r="M9" s="169" t="s">
        <v>456</v>
      </c>
      <c r="N9" s="169" t="s">
        <v>352</v>
      </c>
      <c r="O9" s="169" t="s">
        <v>455</v>
      </c>
      <c r="P9" s="169" t="s">
        <v>458</v>
      </c>
      <c r="Q9" s="169" t="s">
        <v>459</v>
      </c>
      <c r="R9" s="169" t="s">
        <v>460</v>
      </c>
      <c r="S9" s="172" t="s">
        <v>461</v>
      </c>
      <c r="T9" s="169" t="s">
        <v>356</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357</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646</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520</v>
      </c>
      <c r="CC9" s="169" t="s">
        <v>358</v>
      </c>
      <c r="CD9" s="169" t="s">
        <v>463</v>
      </c>
      <c r="CE9" s="169" t="s">
        <v>464</v>
      </c>
      <c r="CF9" s="169">
        <v>13</v>
      </c>
      <c r="CG9" s="169">
        <v>13</v>
      </c>
      <c r="CH9" s="169">
        <v>4</v>
      </c>
      <c r="CI9" s="169">
        <v>75</v>
      </c>
      <c r="CJ9" s="169">
        <v>15</v>
      </c>
      <c r="CK9" s="169">
        <v>60</v>
      </c>
      <c r="CL9" s="169">
        <v>48000</v>
      </c>
      <c r="CM9" s="169" t="s">
        <v>356</v>
      </c>
      <c r="CN9" s="169" t="s">
        <v>465</v>
      </c>
      <c r="CO9" s="169" t="s">
        <v>356</v>
      </c>
      <c r="CP9" s="169" t="s">
        <v>485</v>
      </c>
      <c r="CQ9" s="169" t="s">
        <v>356</v>
      </c>
      <c r="CR9" s="172" t="s">
        <v>466</v>
      </c>
      <c r="CS9" s="169" t="s">
        <v>363</v>
      </c>
      <c r="CT9" s="169" t="s">
        <v>362</v>
      </c>
      <c r="CU9" s="169" t="s">
        <v>362</v>
      </c>
      <c r="CV9" s="169" t="s">
        <v>362</v>
      </c>
      <c r="CW9" s="169" t="s">
        <v>362</v>
      </c>
      <c r="CX9" s="169" t="s">
        <v>362</v>
      </c>
      <c r="CY9" s="169" t="s">
        <v>363</v>
      </c>
      <c r="CZ9" s="169" t="s">
        <v>362</v>
      </c>
      <c r="DA9" s="169" t="s">
        <v>362</v>
      </c>
      <c r="DB9" s="169" t="s">
        <v>362</v>
      </c>
      <c r="DC9" s="169" t="s">
        <v>362</v>
      </c>
      <c r="DD9" s="169" t="s">
        <v>363</v>
      </c>
      <c r="DE9" s="169" t="s">
        <v>362</v>
      </c>
      <c r="DF9" s="169" t="s">
        <v>362</v>
      </c>
      <c r="DG9" s="169" t="s">
        <v>362</v>
      </c>
      <c r="DH9" s="169" t="s">
        <v>362</v>
      </c>
      <c r="DI9" s="169" t="s">
        <v>363</v>
      </c>
      <c r="DJ9" s="169" t="s">
        <v>362</v>
      </c>
      <c r="DK9" s="169" t="s">
        <v>363</v>
      </c>
      <c r="DL9" s="169" t="s">
        <v>363</v>
      </c>
      <c r="DM9" s="169" t="s">
        <v>362</v>
      </c>
      <c r="DN9" s="169" t="s">
        <v>362</v>
      </c>
      <c r="DO9" s="169" t="s">
        <v>363</v>
      </c>
      <c r="DP9" s="169" t="s">
        <v>362</v>
      </c>
      <c r="DQ9" s="169" t="s">
        <v>356</v>
      </c>
      <c r="DR9" s="169" t="s">
        <v>647</v>
      </c>
      <c r="DS9" s="169">
        <v>700</v>
      </c>
      <c r="DT9" s="169" t="s">
        <v>604</v>
      </c>
      <c r="DU9" s="169" t="s">
        <v>648</v>
      </c>
      <c r="DV9" s="169" t="s">
        <v>649</v>
      </c>
      <c r="DW9" s="169" t="s">
        <v>407</v>
      </c>
      <c r="DX9" s="169">
        <v>45</v>
      </c>
      <c r="DY9" s="169" t="s">
        <v>430</v>
      </c>
      <c r="DZ9" s="169" t="s">
        <v>467</v>
      </c>
      <c r="EA9" s="169" t="s">
        <v>488</v>
      </c>
      <c r="EB9" s="169" t="s">
        <v>468</v>
      </c>
      <c r="EC9" s="172" t="s">
        <v>650</v>
      </c>
      <c r="ED9" s="169" t="s">
        <v>356</v>
      </c>
      <c r="EE9" s="169" t="s">
        <v>469</v>
      </c>
      <c r="EF9" s="169" t="s">
        <v>356</v>
      </c>
      <c r="EG9" s="169" t="s">
        <v>651</v>
      </c>
      <c r="EH9" s="169" t="s">
        <v>652</v>
      </c>
      <c r="EI9" s="169" t="s">
        <v>653</v>
      </c>
      <c r="EJ9" s="169" t="s">
        <v>654</v>
      </c>
      <c r="EK9" s="169" t="s">
        <v>655</v>
      </c>
      <c r="EM9" s="169"/>
      <c r="EN9" s="169" t="s">
        <v>656</v>
      </c>
      <c r="EO9" s="172" t="s">
        <v>657</v>
      </c>
      <c r="EP9" s="172" t="s">
        <v>658</v>
      </c>
      <c r="EQ9" s="172" t="s">
        <v>659</v>
      </c>
      <c r="ER9" s="169" t="s">
        <v>516</v>
      </c>
      <c r="ES9" s="169" t="s">
        <v>660</v>
      </c>
      <c r="ET9" s="169" t="s">
        <v>456</v>
      </c>
    </row>
    <row r="10" spans="1:157" ht="16" customHeight="1" x14ac:dyDescent="0.2">
      <c r="B10" s="170">
        <v>44609.701158009259</v>
      </c>
      <c r="C10" s="169" t="s">
        <v>495</v>
      </c>
      <c r="D10" s="169" t="s">
        <v>500</v>
      </c>
      <c r="E10" s="171">
        <v>7733959900</v>
      </c>
      <c r="F10" s="169" t="s">
        <v>216</v>
      </c>
      <c r="G10" s="169">
        <v>7733959900</v>
      </c>
      <c r="H10" s="169" t="s">
        <v>661</v>
      </c>
      <c r="I10" s="169" t="s">
        <v>350</v>
      </c>
      <c r="J10" s="169" t="s">
        <v>662</v>
      </c>
      <c r="K10" s="169" t="s">
        <v>494</v>
      </c>
      <c r="M10" s="169" t="s">
        <v>663</v>
      </c>
      <c r="N10" s="169" t="s">
        <v>664</v>
      </c>
      <c r="O10" s="169" t="s">
        <v>665</v>
      </c>
      <c r="P10" s="169" t="s">
        <v>500</v>
      </c>
      <c r="Q10" s="169" t="s">
        <v>494</v>
      </c>
      <c r="R10" s="169" t="s">
        <v>495</v>
      </c>
      <c r="S10" s="172" t="s">
        <v>666</v>
      </c>
      <c r="T10" s="169" t="s">
        <v>356</v>
      </c>
      <c r="U10" s="171" t="s">
        <v>496</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376</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667</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668</v>
      </c>
      <c r="CC10" s="169" t="s">
        <v>462</v>
      </c>
      <c r="CD10" s="169" t="s">
        <v>669</v>
      </c>
      <c r="CE10" s="169" t="s">
        <v>446</v>
      </c>
      <c r="CF10" s="169">
        <v>33</v>
      </c>
      <c r="CG10" s="169">
        <v>8</v>
      </c>
      <c r="CH10" s="169">
        <v>5</v>
      </c>
      <c r="CI10" s="169">
        <v>878</v>
      </c>
      <c r="CJ10" s="169">
        <v>347</v>
      </c>
      <c r="CK10" s="169">
        <v>531</v>
      </c>
      <c r="CL10" s="175">
        <v>69150</v>
      </c>
      <c r="CM10" s="169" t="s">
        <v>356</v>
      </c>
      <c r="CN10" s="169" t="s">
        <v>670</v>
      </c>
      <c r="CO10" s="169" t="s">
        <v>356</v>
      </c>
      <c r="CP10" s="169" t="s">
        <v>485</v>
      </c>
      <c r="CQ10" s="169" t="s">
        <v>356</v>
      </c>
      <c r="CR10" s="169" t="s">
        <v>465</v>
      </c>
      <c r="CS10" s="169" t="s">
        <v>362</v>
      </c>
      <c r="CT10" s="169" t="s">
        <v>362</v>
      </c>
      <c r="CU10" s="169" t="s">
        <v>362</v>
      </c>
      <c r="CV10" s="169" t="s">
        <v>362</v>
      </c>
      <c r="CW10" s="169" t="s">
        <v>362</v>
      </c>
      <c r="CX10" s="169" t="s">
        <v>362</v>
      </c>
      <c r="CY10" s="169" t="s">
        <v>363</v>
      </c>
      <c r="CZ10" s="169" t="s">
        <v>362</v>
      </c>
      <c r="DA10" s="169" t="s">
        <v>362</v>
      </c>
      <c r="DB10" s="169" t="s">
        <v>363</v>
      </c>
      <c r="DC10" s="169" t="s">
        <v>362</v>
      </c>
      <c r="DD10" s="169" t="s">
        <v>363</v>
      </c>
      <c r="DE10" s="169" t="s">
        <v>362</v>
      </c>
      <c r="DF10" s="169" t="s">
        <v>362</v>
      </c>
      <c r="DG10" s="169" t="s">
        <v>363</v>
      </c>
      <c r="DH10" s="169" t="s">
        <v>362</v>
      </c>
      <c r="DI10" s="169" t="s">
        <v>363</v>
      </c>
      <c r="DJ10" s="169" t="s">
        <v>362</v>
      </c>
      <c r="DK10" s="169" t="s">
        <v>362</v>
      </c>
      <c r="DL10" s="169" t="s">
        <v>363</v>
      </c>
      <c r="DM10" s="169" t="s">
        <v>362</v>
      </c>
      <c r="DN10" s="169" t="s">
        <v>362</v>
      </c>
      <c r="DO10" s="169" t="s">
        <v>362</v>
      </c>
      <c r="DP10" s="169" t="s">
        <v>362</v>
      </c>
      <c r="DQ10" s="169" t="s">
        <v>356</v>
      </c>
      <c r="DR10" s="169" t="s">
        <v>671</v>
      </c>
      <c r="DS10" s="169">
        <v>1687</v>
      </c>
      <c r="DT10" s="169" t="s">
        <v>604</v>
      </c>
      <c r="DU10" s="175">
        <v>10893</v>
      </c>
      <c r="DV10" s="169" t="s">
        <v>497</v>
      </c>
      <c r="DW10" s="169" t="s">
        <v>365</v>
      </c>
      <c r="DX10" s="169">
        <v>58</v>
      </c>
      <c r="DY10" s="169" t="s">
        <v>672</v>
      </c>
      <c r="DZ10" s="169" t="s">
        <v>673</v>
      </c>
      <c r="EA10" s="169" t="s">
        <v>498</v>
      </c>
      <c r="EB10" s="169" t="s">
        <v>383</v>
      </c>
      <c r="ED10" s="169" t="s">
        <v>366</v>
      </c>
      <c r="EF10" s="169" t="s">
        <v>366</v>
      </c>
      <c r="EG10" s="169" t="s">
        <v>674</v>
      </c>
      <c r="EH10" s="169" t="s">
        <v>499</v>
      </c>
      <c r="EI10" s="169"/>
      <c r="EJ10" s="169"/>
      <c r="EK10" s="169"/>
      <c r="EM10" s="169"/>
      <c r="EO10" s="172" t="s">
        <v>675</v>
      </c>
      <c r="EP10" s="172" t="s">
        <v>676</v>
      </c>
      <c r="EQ10" s="172" t="s">
        <v>677</v>
      </c>
      <c r="ER10" s="169" t="s">
        <v>516</v>
      </c>
      <c r="ES10" s="169" t="s">
        <v>678</v>
      </c>
      <c r="ET10" s="169" t="s">
        <v>493</v>
      </c>
    </row>
    <row r="11" spans="1:157" ht="16" customHeight="1" x14ac:dyDescent="0.2">
      <c r="B11" s="170">
        <v>44610.398104375003</v>
      </c>
      <c r="C11" s="169" t="s">
        <v>679</v>
      </c>
      <c r="D11" s="169" t="s">
        <v>680</v>
      </c>
      <c r="E11" s="171">
        <v>7735066007</v>
      </c>
      <c r="F11" s="169" t="s">
        <v>681</v>
      </c>
      <c r="G11" s="169">
        <v>7735066007</v>
      </c>
      <c r="H11" s="169" t="s">
        <v>682</v>
      </c>
      <c r="I11" s="169" t="s">
        <v>350</v>
      </c>
      <c r="J11" s="169" t="s">
        <v>351</v>
      </c>
      <c r="K11" s="169">
        <v>60622</v>
      </c>
      <c r="M11" s="169" t="s">
        <v>680</v>
      </c>
      <c r="N11" s="169" t="s">
        <v>683</v>
      </c>
      <c r="O11" s="169" t="s">
        <v>679</v>
      </c>
      <c r="P11" s="169" t="s">
        <v>684</v>
      </c>
      <c r="Q11" s="169" t="s">
        <v>685</v>
      </c>
      <c r="R11" s="169" t="s">
        <v>686</v>
      </c>
      <c r="S11" s="172" t="s">
        <v>687</v>
      </c>
      <c r="T11" s="169" t="s">
        <v>356</v>
      </c>
      <c r="U11" s="171" t="s">
        <v>688</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689</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690</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358</v>
      </c>
      <c r="CC11" s="169" t="s">
        <v>358</v>
      </c>
      <c r="CD11" s="169" t="s">
        <v>691</v>
      </c>
      <c r="CE11" s="169" t="s">
        <v>424</v>
      </c>
      <c r="CF11" s="169">
        <v>84</v>
      </c>
      <c r="CG11" s="169">
        <v>51</v>
      </c>
      <c r="CH11" s="169">
        <v>2</v>
      </c>
      <c r="CI11" s="169">
        <v>564</v>
      </c>
      <c r="CJ11" s="169">
        <v>8</v>
      </c>
      <c r="CK11" s="169">
        <v>97</v>
      </c>
      <c r="CL11" s="175">
        <v>201386</v>
      </c>
      <c r="CM11" s="169" t="s">
        <v>356</v>
      </c>
      <c r="CN11" s="169" t="s">
        <v>692</v>
      </c>
      <c r="CO11" s="169" t="s">
        <v>356</v>
      </c>
      <c r="CP11" s="169" t="s">
        <v>379</v>
      </c>
      <c r="CQ11" s="169" t="s">
        <v>366</v>
      </c>
      <c r="CS11" s="169" t="s">
        <v>362</v>
      </c>
      <c r="CT11" s="169" t="s">
        <v>362</v>
      </c>
      <c r="CU11" s="169" t="s">
        <v>362</v>
      </c>
      <c r="CV11" s="169" t="s">
        <v>362</v>
      </c>
      <c r="CW11" s="169" t="s">
        <v>362</v>
      </c>
      <c r="CX11" s="169" t="s">
        <v>363</v>
      </c>
      <c r="CY11" s="169" t="s">
        <v>363</v>
      </c>
      <c r="CZ11" s="169" t="s">
        <v>362</v>
      </c>
      <c r="DA11" s="169" t="s">
        <v>363</v>
      </c>
      <c r="DB11" s="169" t="s">
        <v>363</v>
      </c>
      <c r="DC11" s="169" t="s">
        <v>363</v>
      </c>
      <c r="DD11" s="169" t="s">
        <v>363</v>
      </c>
      <c r="DE11" s="169" t="s">
        <v>363</v>
      </c>
      <c r="DF11" s="169" t="s">
        <v>362</v>
      </c>
      <c r="DG11" s="169" t="s">
        <v>362</v>
      </c>
      <c r="DH11" s="169" t="s">
        <v>362</v>
      </c>
      <c r="DI11" s="169" t="s">
        <v>362</v>
      </c>
      <c r="DJ11" s="169" t="s">
        <v>364</v>
      </c>
      <c r="DK11" s="169" t="s">
        <v>363</v>
      </c>
      <c r="DL11" s="169" t="s">
        <v>363</v>
      </c>
      <c r="DM11" s="169" t="s">
        <v>362</v>
      </c>
      <c r="DN11" s="169" t="s">
        <v>362</v>
      </c>
      <c r="DO11" s="169" t="s">
        <v>363</v>
      </c>
      <c r="DP11" s="169" t="s">
        <v>363</v>
      </c>
      <c r="DQ11" s="169" t="s">
        <v>356</v>
      </c>
      <c r="DR11" s="169" t="s">
        <v>693</v>
      </c>
      <c r="DS11" s="169">
        <v>0</v>
      </c>
      <c r="DT11" s="169">
        <v>2218</v>
      </c>
      <c r="DU11" s="169">
        <v>0</v>
      </c>
      <c r="DV11" s="169" t="s">
        <v>694</v>
      </c>
      <c r="DW11" s="169" t="s">
        <v>365</v>
      </c>
      <c r="DX11" s="169" t="s">
        <v>695</v>
      </c>
      <c r="DY11" s="169" t="s">
        <v>696</v>
      </c>
      <c r="DZ11" s="169" t="s">
        <v>697</v>
      </c>
      <c r="EA11" s="169" t="s">
        <v>366</v>
      </c>
      <c r="EB11" s="169" t="s">
        <v>367</v>
      </c>
      <c r="ED11" s="169" t="s">
        <v>366</v>
      </c>
      <c r="EF11" s="169" t="s">
        <v>366</v>
      </c>
      <c r="EG11" s="169" t="s">
        <v>698</v>
      </c>
      <c r="EH11" s="169" t="s">
        <v>699</v>
      </c>
      <c r="EI11" s="169" t="s">
        <v>700</v>
      </c>
      <c r="EJ11" s="169" t="s">
        <v>536</v>
      </c>
      <c r="EK11" s="169" t="s">
        <v>701</v>
      </c>
      <c r="EL11" s="169" t="s">
        <v>702</v>
      </c>
      <c r="EM11" s="169" t="s">
        <v>366</v>
      </c>
      <c r="EN11" s="169" t="s">
        <v>703</v>
      </c>
      <c r="EO11" s="172" t="s">
        <v>704</v>
      </c>
      <c r="EP11" s="172" t="s">
        <v>705</v>
      </c>
      <c r="EQ11" s="172" t="s">
        <v>706</v>
      </c>
      <c r="ER11" s="169" t="s">
        <v>516</v>
      </c>
      <c r="ES11" s="169" t="s">
        <v>681</v>
      </c>
      <c r="ET11" s="169" t="s">
        <v>680</v>
      </c>
    </row>
    <row r="12" spans="1:157" ht="16" customHeight="1" x14ac:dyDescent="0.2">
      <c r="B12" s="170">
        <v>44610.6155472338</v>
      </c>
      <c r="C12" s="169" t="s">
        <v>707</v>
      </c>
      <c r="D12" s="169" t="s">
        <v>708</v>
      </c>
      <c r="E12" s="171">
        <v>7732551589</v>
      </c>
      <c r="F12" s="169" t="s">
        <v>709</v>
      </c>
      <c r="G12" s="169">
        <v>7732758630</v>
      </c>
      <c r="H12" s="169" t="s">
        <v>710</v>
      </c>
      <c r="I12" s="169" t="s">
        <v>350</v>
      </c>
      <c r="J12" s="169" t="s">
        <v>400</v>
      </c>
      <c r="K12" s="169">
        <v>60659</v>
      </c>
      <c r="L12" s="169" t="s">
        <v>711</v>
      </c>
      <c r="M12" s="169" t="s">
        <v>708</v>
      </c>
      <c r="N12" s="169" t="s">
        <v>712</v>
      </c>
      <c r="O12" s="169" t="s">
        <v>707</v>
      </c>
      <c r="P12" s="169" t="s">
        <v>713</v>
      </c>
      <c r="Q12" s="169" t="s">
        <v>714</v>
      </c>
      <c r="R12" s="169" t="s">
        <v>715</v>
      </c>
      <c r="S12" s="172" t="s">
        <v>388</v>
      </c>
      <c r="T12" s="169" t="s">
        <v>356</v>
      </c>
      <c r="U12" s="171" t="s">
        <v>389</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390</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716</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392</v>
      </c>
      <c r="CC12" s="169" t="s">
        <v>717</v>
      </c>
      <c r="CD12" s="169" t="s">
        <v>393</v>
      </c>
      <c r="CE12" s="169" t="s">
        <v>718</v>
      </c>
      <c r="CF12" s="169">
        <v>0</v>
      </c>
      <c r="CG12" s="169">
        <v>8</v>
      </c>
      <c r="CH12" s="169">
        <v>0</v>
      </c>
      <c r="CI12" s="169">
        <v>100</v>
      </c>
      <c r="CJ12" s="169">
        <v>20</v>
      </c>
      <c r="CK12" s="169">
        <v>16</v>
      </c>
      <c r="CL12" s="169">
        <v>3000</v>
      </c>
      <c r="CM12" s="169" t="s">
        <v>356</v>
      </c>
      <c r="CN12" s="169" t="s">
        <v>394</v>
      </c>
      <c r="CO12" s="169" t="s">
        <v>366</v>
      </c>
      <c r="CP12" s="169" t="s">
        <v>719</v>
      </c>
      <c r="CQ12" s="169" t="s">
        <v>366</v>
      </c>
      <c r="CR12" s="169" t="s">
        <v>720</v>
      </c>
      <c r="CS12" s="169" t="s">
        <v>363</v>
      </c>
      <c r="CT12" s="169" t="s">
        <v>362</v>
      </c>
      <c r="CU12" s="169" t="s">
        <v>362</v>
      </c>
      <c r="CV12" s="169" t="s">
        <v>363</v>
      </c>
      <c r="CW12" s="169" t="s">
        <v>363</v>
      </c>
      <c r="CX12" s="169" t="s">
        <v>362</v>
      </c>
      <c r="CY12" s="169" t="s">
        <v>363</v>
      </c>
      <c r="CZ12" s="169" t="s">
        <v>362</v>
      </c>
      <c r="DA12" s="169" t="s">
        <v>363</v>
      </c>
      <c r="DB12" s="169" t="s">
        <v>363</v>
      </c>
      <c r="DC12" s="169" t="s">
        <v>363</v>
      </c>
      <c r="DD12" s="169" t="s">
        <v>363</v>
      </c>
      <c r="DE12" s="169" t="s">
        <v>363</v>
      </c>
      <c r="DF12" s="169" t="s">
        <v>363</v>
      </c>
      <c r="DG12" s="169" t="s">
        <v>363</v>
      </c>
      <c r="DH12" s="169" t="s">
        <v>363</v>
      </c>
      <c r="DI12" s="169" t="s">
        <v>363</v>
      </c>
      <c r="DJ12" s="169" t="s">
        <v>363</v>
      </c>
      <c r="DK12" s="169" t="s">
        <v>364</v>
      </c>
      <c r="DL12" s="169" t="s">
        <v>363</v>
      </c>
      <c r="DM12" s="169" t="s">
        <v>362</v>
      </c>
      <c r="DN12" s="169" t="s">
        <v>362</v>
      </c>
      <c r="DO12" s="169" t="s">
        <v>362</v>
      </c>
      <c r="DP12" s="169" t="s">
        <v>362</v>
      </c>
      <c r="DQ12" s="169" t="s">
        <v>356</v>
      </c>
      <c r="DR12" s="169" t="s">
        <v>721</v>
      </c>
      <c r="DS12" s="169">
        <v>12</v>
      </c>
      <c r="DT12" s="169">
        <v>50</v>
      </c>
      <c r="DU12" s="178">
        <v>0.73</v>
      </c>
      <c r="DV12" s="169" t="s">
        <v>722</v>
      </c>
      <c r="DW12" s="169" t="s">
        <v>723</v>
      </c>
      <c r="DX12" s="169" t="s">
        <v>723</v>
      </c>
      <c r="DY12" s="169" t="s">
        <v>366</v>
      </c>
      <c r="DZ12" s="169" t="s">
        <v>366</v>
      </c>
      <c r="EA12" s="169" t="s">
        <v>366</v>
      </c>
      <c r="EB12" s="169" t="s">
        <v>724</v>
      </c>
      <c r="ED12" s="169" t="s">
        <v>366</v>
      </c>
      <c r="EE12" s="169" t="s">
        <v>725</v>
      </c>
      <c r="EF12" s="169" t="s">
        <v>366</v>
      </c>
      <c r="EG12" s="169" t="s">
        <v>726</v>
      </c>
      <c r="EH12" s="169" t="s">
        <v>395</v>
      </c>
      <c r="EI12" s="169" t="s">
        <v>396</v>
      </c>
      <c r="EJ12" s="169" t="s">
        <v>727</v>
      </c>
      <c r="EK12" s="169" t="s">
        <v>728</v>
      </c>
      <c r="EL12" s="169" t="s">
        <v>729</v>
      </c>
      <c r="EM12" s="169" t="s">
        <v>366</v>
      </c>
      <c r="EN12" s="169" t="s">
        <v>730</v>
      </c>
      <c r="EO12" s="172" t="s">
        <v>731</v>
      </c>
      <c r="EP12" s="172" t="s">
        <v>732</v>
      </c>
      <c r="EQ12" s="172" t="s">
        <v>733</v>
      </c>
      <c r="ER12" s="169" t="s">
        <v>575</v>
      </c>
      <c r="ET12" s="169" t="s">
        <v>708</v>
      </c>
    </row>
    <row r="13" spans="1:157" ht="16" customHeight="1" x14ac:dyDescent="0.2">
      <c r="B13" s="170">
        <v>44611.44623976852</v>
      </c>
      <c r="C13" s="169" t="s">
        <v>347</v>
      </c>
      <c r="D13" s="169" t="s">
        <v>348</v>
      </c>
      <c r="E13" s="171">
        <v>7732952282</v>
      </c>
      <c r="F13" s="169" t="s">
        <v>206</v>
      </c>
      <c r="G13" s="169">
        <v>7732544030</v>
      </c>
      <c r="H13" s="169" t="s">
        <v>349</v>
      </c>
      <c r="I13" s="169" t="s">
        <v>350</v>
      </c>
      <c r="J13" s="169" t="s">
        <v>400</v>
      </c>
      <c r="K13" s="169">
        <v>60609</v>
      </c>
      <c r="M13" s="169" t="s">
        <v>348</v>
      </c>
      <c r="N13" s="169" t="s">
        <v>352</v>
      </c>
      <c r="O13" s="169" t="s">
        <v>347</v>
      </c>
      <c r="P13" s="169" t="s">
        <v>353</v>
      </c>
      <c r="Q13" s="169" t="s">
        <v>734</v>
      </c>
      <c r="R13" s="169" t="s">
        <v>354</v>
      </c>
      <c r="S13" s="172" t="s">
        <v>355</v>
      </c>
      <c r="T13" s="169" t="s">
        <v>356</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377</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735</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358</v>
      </c>
      <c r="CC13" s="169" t="s">
        <v>358</v>
      </c>
      <c r="CD13" s="169" t="s">
        <v>736</v>
      </c>
      <c r="CE13" s="169" t="s">
        <v>443</v>
      </c>
      <c r="CF13" s="169">
        <v>24</v>
      </c>
      <c r="CG13" s="169">
        <v>3</v>
      </c>
      <c r="CH13" s="169">
        <v>5</v>
      </c>
      <c r="CI13" s="169">
        <v>11</v>
      </c>
      <c r="CJ13" s="169">
        <v>0</v>
      </c>
      <c r="CK13" s="169">
        <v>11</v>
      </c>
      <c r="CL13" s="169">
        <v>53040</v>
      </c>
      <c r="CM13" s="169" t="s">
        <v>356</v>
      </c>
      <c r="CN13" s="169" t="s">
        <v>737</v>
      </c>
      <c r="CO13" s="169" t="s">
        <v>356</v>
      </c>
      <c r="CP13" s="169" t="s">
        <v>485</v>
      </c>
      <c r="CQ13" s="169" t="s">
        <v>356</v>
      </c>
      <c r="CR13" s="169" t="s">
        <v>360</v>
      </c>
      <c r="CS13" s="169" t="s">
        <v>363</v>
      </c>
      <c r="CT13" s="169" t="s">
        <v>362</v>
      </c>
      <c r="CU13" s="169" t="s">
        <v>362</v>
      </c>
      <c r="CV13" s="169" t="s">
        <v>362</v>
      </c>
      <c r="CW13" s="169" t="s">
        <v>362</v>
      </c>
      <c r="CX13" s="169" t="s">
        <v>361</v>
      </c>
      <c r="CY13" s="169" t="s">
        <v>361</v>
      </c>
      <c r="CZ13" s="169" t="s">
        <v>362</v>
      </c>
      <c r="DA13" s="169" t="s">
        <v>362</v>
      </c>
      <c r="DB13" s="169" t="s">
        <v>362</v>
      </c>
      <c r="DC13" s="169" t="s">
        <v>361</v>
      </c>
      <c r="DD13" s="169" t="s">
        <v>361</v>
      </c>
      <c r="DE13" s="169" t="s">
        <v>361</v>
      </c>
      <c r="DF13" s="169" t="s">
        <v>361</v>
      </c>
      <c r="DG13" s="169" t="s">
        <v>361</v>
      </c>
      <c r="DH13" s="169" t="s">
        <v>361</v>
      </c>
      <c r="DI13" s="169" t="s">
        <v>363</v>
      </c>
      <c r="DJ13" s="169" t="s">
        <v>380</v>
      </c>
      <c r="DK13" s="169" t="s">
        <v>362</v>
      </c>
      <c r="DL13" s="169" t="s">
        <v>364</v>
      </c>
      <c r="DM13" s="169" t="s">
        <v>363</v>
      </c>
      <c r="DN13" s="169" t="s">
        <v>362</v>
      </c>
      <c r="DO13" s="169" t="s">
        <v>361</v>
      </c>
      <c r="DP13" s="169" t="s">
        <v>361</v>
      </c>
      <c r="DQ13" s="169" t="s">
        <v>356</v>
      </c>
      <c r="DR13" s="169" t="s">
        <v>738</v>
      </c>
      <c r="DS13" s="169">
        <v>2491</v>
      </c>
      <c r="DT13" s="169">
        <v>0</v>
      </c>
      <c r="DU13" s="169">
        <v>0</v>
      </c>
      <c r="DV13" s="169" t="s">
        <v>739</v>
      </c>
      <c r="DW13" s="169" t="s">
        <v>365</v>
      </c>
      <c r="DX13" s="169" t="s">
        <v>740</v>
      </c>
      <c r="DY13" s="169" t="s">
        <v>366</v>
      </c>
      <c r="DZ13" s="169" t="s">
        <v>741</v>
      </c>
      <c r="EA13" s="169" t="s">
        <v>366</v>
      </c>
      <c r="EB13" s="169" t="s">
        <v>367</v>
      </c>
      <c r="ED13" s="169" t="s">
        <v>356</v>
      </c>
      <c r="EE13" s="169" t="s">
        <v>368</v>
      </c>
      <c r="EG13" s="169" t="s">
        <v>742</v>
      </c>
      <c r="EH13" s="169" t="s">
        <v>743</v>
      </c>
      <c r="EI13" s="169" t="s">
        <v>744</v>
      </c>
      <c r="EJ13" s="169"/>
      <c r="EK13" s="169" t="s">
        <v>745</v>
      </c>
      <c r="EL13" s="169" t="s">
        <v>746</v>
      </c>
      <c r="EM13" s="169"/>
      <c r="EN13" s="169" t="s">
        <v>747</v>
      </c>
      <c r="EO13" s="172" t="s">
        <v>748</v>
      </c>
      <c r="EP13" s="172" t="s">
        <v>749</v>
      </c>
      <c r="EQ13" s="172" t="s">
        <v>750</v>
      </c>
      <c r="ER13" s="169" t="s">
        <v>575</v>
      </c>
      <c r="ET13" s="169" t="s">
        <v>348</v>
      </c>
    </row>
    <row r="14" spans="1:157" ht="16" customHeight="1" x14ac:dyDescent="0.2">
      <c r="B14" s="170">
        <v>44617.503055717592</v>
      </c>
      <c r="C14" s="169" t="s">
        <v>751</v>
      </c>
      <c r="D14" s="169" t="s">
        <v>752</v>
      </c>
      <c r="E14" s="171" t="s">
        <v>753</v>
      </c>
      <c r="F14" s="169" t="s">
        <v>754</v>
      </c>
      <c r="G14" s="169">
        <v>7739356126</v>
      </c>
      <c r="H14" s="169" t="s">
        <v>755</v>
      </c>
      <c r="I14" s="169" t="s">
        <v>350</v>
      </c>
      <c r="J14" s="169" t="s">
        <v>351</v>
      </c>
      <c r="K14" s="169">
        <v>60640</v>
      </c>
      <c r="L14" s="169" t="s">
        <v>755</v>
      </c>
      <c r="M14" s="169" t="s">
        <v>752</v>
      </c>
      <c r="N14" s="169" t="s">
        <v>352</v>
      </c>
      <c r="O14" s="169" t="s">
        <v>751</v>
      </c>
      <c r="P14" s="169" t="s">
        <v>756</v>
      </c>
      <c r="Q14" s="169" t="s">
        <v>757</v>
      </c>
      <c r="R14" s="169" t="s">
        <v>758</v>
      </c>
      <c r="S14" s="172" t="s">
        <v>759</v>
      </c>
      <c r="T14" s="169" t="s">
        <v>356</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428</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760</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761</v>
      </c>
      <c r="CD14" s="169" t="s">
        <v>762</v>
      </c>
      <c r="CE14" s="169" t="s">
        <v>428</v>
      </c>
      <c r="CF14" s="169">
        <v>9</v>
      </c>
      <c r="CG14" s="169">
        <v>11</v>
      </c>
      <c r="CH14" s="169">
        <v>1</v>
      </c>
      <c r="CI14" s="169">
        <v>34</v>
      </c>
      <c r="CJ14" s="169">
        <v>26</v>
      </c>
      <c r="CK14" s="169">
        <v>8</v>
      </c>
      <c r="CL14" s="175">
        <v>32665</v>
      </c>
      <c r="CM14" s="169" t="s">
        <v>356</v>
      </c>
      <c r="CN14" s="169" t="s">
        <v>763</v>
      </c>
      <c r="CO14" s="169" t="s">
        <v>356</v>
      </c>
      <c r="CP14" s="169" t="s">
        <v>359</v>
      </c>
      <c r="CQ14" s="169" t="s">
        <v>356</v>
      </c>
      <c r="CR14" s="172" t="s">
        <v>764</v>
      </c>
      <c r="CS14" s="169" t="s">
        <v>362</v>
      </c>
      <c r="CT14" s="169" t="s">
        <v>362</v>
      </c>
      <c r="CU14" s="169" t="s">
        <v>363</v>
      </c>
      <c r="CV14" s="169" t="s">
        <v>363</v>
      </c>
      <c r="CW14" s="169" t="s">
        <v>363</v>
      </c>
      <c r="CX14" s="169" t="s">
        <v>363</v>
      </c>
      <c r="CY14" s="169" t="s">
        <v>363</v>
      </c>
      <c r="CZ14" s="169" t="s">
        <v>362</v>
      </c>
      <c r="DA14" s="169" t="s">
        <v>363</v>
      </c>
      <c r="DB14" s="169" t="s">
        <v>363</v>
      </c>
      <c r="DC14" s="169" t="s">
        <v>362</v>
      </c>
      <c r="DD14" s="169" t="s">
        <v>363</v>
      </c>
      <c r="DE14" s="169" t="s">
        <v>362</v>
      </c>
      <c r="DF14" s="169" t="s">
        <v>362</v>
      </c>
      <c r="DG14" s="169" t="s">
        <v>362</v>
      </c>
      <c r="DH14" s="169" t="s">
        <v>362</v>
      </c>
      <c r="DI14" s="169" t="s">
        <v>363</v>
      </c>
      <c r="DJ14" s="169" t="s">
        <v>362</v>
      </c>
      <c r="DK14" s="169" t="s">
        <v>363</v>
      </c>
      <c r="DL14" s="169" t="s">
        <v>363</v>
      </c>
      <c r="DM14" s="169" t="s">
        <v>380</v>
      </c>
      <c r="DN14" s="169" t="s">
        <v>362</v>
      </c>
      <c r="DO14" s="169" t="s">
        <v>363</v>
      </c>
      <c r="DP14" s="169" t="s">
        <v>363</v>
      </c>
      <c r="DQ14" s="169" t="s">
        <v>366</v>
      </c>
      <c r="DR14" s="169" t="s">
        <v>765</v>
      </c>
      <c r="DS14" s="169">
        <v>2655</v>
      </c>
      <c r="DT14" s="169" t="s">
        <v>536</v>
      </c>
      <c r="DU14" s="169" t="s">
        <v>536</v>
      </c>
      <c r="DV14" s="169" t="s">
        <v>766</v>
      </c>
      <c r="DW14" s="169" t="s">
        <v>767</v>
      </c>
      <c r="DX14" s="169">
        <v>32</v>
      </c>
      <c r="DY14" s="169" t="s">
        <v>366</v>
      </c>
      <c r="DZ14" s="169" t="s">
        <v>768</v>
      </c>
      <c r="EA14" s="169" t="s">
        <v>366</v>
      </c>
      <c r="EB14" s="169" t="s">
        <v>468</v>
      </c>
      <c r="ED14" s="169" t="s">
        <v>356</v>
      </c>
      <c r="EE14" s="169" t="s">
        <v>769</v>
      </c>
      <c r="EF14" s="169" t="s">
        <v>366</v>
      </c>
      <c r="EG14" s="169" t="s">
        <v>770</v>
      </c>
      <c r="EH14" s="169" t="s">
        <v>771</v>
      </c>
      <c r="EI14" s="169" t="s">
        <v>772</v>
      </c>
      <c r="EJ14" s="169"/>
      <c r="EK14" s="169" t="s">
        <v>773</v>
      </c>
      <c r="EL14" s="169" t="s">
        <v>774</v>
      </c>
      <c r="EM14" s="169" t="s">
        <v>775</v>
      </c>
      <c r="EP14" s="172" t="s">
        <v>776</v>
      </c>
      <c r="EQ14" s="172" t="s">
        <v>777</v>
      </c>
      <c r="ER14" s="169" t="s">
        <v>575</v>
      </c>
      <c r="ES14" s="169" t="s">
        <v>778</v>
      </c>
      <c r="ET14" s="169" t="s">
        <v>752</v>
      </c>
    </row>
    <row r="15" spans="1:157" ht="16" customHeight="1" x14ac:dyDescent="0.2">
      <c r="B15" s="170">
        <v>44623.52807252315</v>
      </c>
      <c r="C15" s="169" t="s">
        <v>481</v>
      </c>
      <c r="D15" s="169" t="s">
        <v>779</v>
      </c>
      <c r="E15" s="171">
        <v>8157263377</v>
      </c>
      <c r="F15" s="169" t="s">
        <v>780</v>
      </c>
      <c r="G15" s="169">
        <v>8157265112</v>
      </c>
      <c r="H15" s="169" t="s">
        <v>781</v>
      </c>
      <c r="I15" s="169" t="s">
        <v>782</v>
      </c>
      <c r="J15" s="169" t="s">
        <v>351</v>
      </c>
      <c r="K15" s="169">
        <v>60432</v>
      </c>
      <c r="M15" s="169" t="s">
        <v>482</v>
      </c>
      <c r="N15" s="169" t="s">
        <v>352</v>
      </c>
      <c r="O15" s="169" t="s">
        <v>481</v>
      </c>
      <c r="P15" s="169" t="s">
        <v>783</v>
      </c>
      <c r="Q15" s="169" t="s">
        <v>492</v>
      </c>
      <c r="R15" s="169" t="s">
        <v>784</v>
      </c>
      <c r="S15" s="172" t="s">
        <v>483</v>
      </c>
      <c r="T15" s="169" t="s">
        <v>356</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357</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785</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358</v>
      </c>
      <c r="CC15" s="169" t="s">
        <v>786</v>
      </c>
      <c r="CD15" s="169" t="s">
        <v>484</v>
      </c>
      <c r="CE15" s="169" t="s">
        <v>386</v>
      </c>
      <c r="CF15" s="169">
        <v>10</v>
      </c>
      <c r="CG15" s="169">
        <v>4</v>
      </c>
      <c r="CH15" s="169">
        <v>0</v>
      </c>
      <c r="CI15" s="169">
        <v>100</v>
      </c>
      <c r="CJ15" s="169">
        <v>16</v>
      </c>
      <c r="CK15" s="169">
        <v>20</v>
      </c>
      <c r="CL15" s="169">
        <v>25000</v>
      </c>
      <c r="CM15" s="169" t="s">
        <v>356</v>
      </c>
      <c r="CN15" s="169" t="s">
        <v>787</v>
      </c>
      <c r="CO15" s="169" t="s">
        <v>356</v>
      </c>
      <c r="CP15" s="169" t="s">
        <v>485</v>
      </c>
      <c r="CQ15" s="169" t="s">
        <v>356</v>
      </c>
      <c r="CR15" s="169" t="s">
        <v>788</v>
      </c>
      <c r="CS15" s="169" t="s">
        <v>362</v>
      </c>
      <c r="CT15" s="169" t="s">
        <v>362</v>
      </c>
      <c r="CU15" s="169" t="s">
        <v>363</v>
      </c>
      <c r="CV15" s="169" t="s">
        <v>362</v>
      </c>
      <c r="CW15" s="169" t="s">
        <v>362</v>
      </c>
      <c r="CX15" s="169" t="s">
        <v>363</v>
      </c>
      <c r="CY15" s="169" t="s">
        <v>363</v>
      </c>
      <c r="CZ15" s="169" t="s">
        <v>362</v>
      </c>
      <c r="DA15" s="169" t="s">
        <v>362</v>
      </c>
      <c r="DB15" s="169" t="s">
        <v>362</v>
      </c>
      <c r="DC15" s="169" t="s">
        <v>363</v>
      </c>
      <c r="DD15" s="169" t="s">
        <v>363</v>
      </c>
      <c r="DE15" s="169" t="s">
        <v>362</v>
      </c>
      <c r="DF15" s="169" t="s">
        <v>363</v>
      </c>
      <c r="DG15" s="169" t="s">
        <v>363</v>
      </c>
      <c r="DH15" s="169" t="s">
        <v>363</v>
      </c>
      <c r="DI15" s="169" t="s">
        <v>363</v>
      </c>
      <c r="DJ15" s="169" t="s">
        <v>362</v>
      </c>
      <c r="DK15" s="169" t="s">
        <v>362</v>
      </c>
      <c r="DL15" s="169" t="s">
        <v>362</v>
      </c>
      <c r="DM15" s="169" t="s">
        <v>362</v>
      </c>
      <c r="DN15" s="169" t="s">
        <v>362</v>
      </c>
      <c r="DO15" s="169" t="s">
        <v>363</v>
      </c>
      <c r="DP15" s="169" t="s">
        <v>362</v>
      </c>
      <c r="DQ15" s="169" t="s">
        <v>356</v>
      </c>
      <c r="DR15" s="169" t="s">
        <v>789</v>
      </c>
      <c r="DS15" s="169">
        <v>125</v>
      </c>
      <c r="DT15" s="175">
        <v>1000</v>
      </c>
      <c r="DU15" s="169">
        <v>1200</v>
      </c>
      <c r="DV15" s="169" t="s">
        <v>790</v>
      </c>
      <c r="DW15" s="169" t="s">
        <v>365</v>
      </c>
      <c r="DX15" s="169">
        <v>40</v>
      </c>
      <c r="DY15" s="169" t="s">
        <v>791</v>
      </c>
      <c r="DZ15" s="169" t="s">
        <v>488</v>
      </c>
      <c r="EA15" s="169" t="s">
        <v>488</v>
      </c>
      <c r="EB15" s="169" t="s">
        <v>367</v>
      </c>
      <c r="ED15" s="169" t="s">
        <v>356</v>
      </c>
      <c r="EE15" s="169" t="s">
        <v>792</v>
      </c>
      <c r="EF15" s="169" t="s">
        <v>356</v>
      </c>
      <c r="EG15" s="169" t="s">
        <v>793</v>
      </c>
      <c r="EH15" s="169" t="s">
        <v>794</v>
      </c>
      <c r="EI15" s="169" t="s">
        <v>431</v>
      </c>
      <c r="EJ15" s="169" t="s">
        <v>486</v>
      </c>
      <c r="EK15" s="169" t="s">
        <v>487</v>
      </c>
      <c r="EL15" s="169" t="s">
        <v>795</v>
      </c>
      <c r="EM15" s="169" t="s">
        <v>366</v>
      </c>
      <c r="EN15" s="169" t="s">
        <v>796</v>
      </c>
      <c r="EO15" s="172" t="s">
        <v>797</v>
      </c>
      <c r="EP15" s="172" t="s">
        <v>798</v>
      </c>
      <c r="EQ15" s="172" t="s">
        <v>799</v>
      </c>
      <c r="ER15" s="169" t="s">
        <v>516</v>
      </c>
      <c r="ES15" s="169" t="s">
        <v>780</v>
      </c>
      <c r="ET15" s="169" t="s">
        <v>482</v>
      </c>
    </row>
    <row r="16" spans="1:157" ht="16" customHeight="1" x14ac:dyDescent="0.2">
      <c r="B16" s="170">
        <v>44642.609985995368</v>
      </c>
      <c r="C16" s="169" t="s">
        <v>800</v>
      </c>
      <c r="D16" s="169" t="s">
        <v>801</v>
      </c>
      <c r="E16" s="171" t="s">
        <v>802</v>
      </c>
      <c r="F16" s="169" t="s">
        <v>803</v>
      </c>
      <c r="G16" s="169" t="s">
        <v>804</v>
      </c>
      <c r="H16" s="169" t="s">
        <v>805</v>
      </c>
      <c r="I16" s="169" t="s">
        <v>350</v>
      </c>
      <c r="J16" s="169" t="s">
        <v>351</v>
      </c>
      <c r="K16" s="169">
        <v>60645</v>
      </c>
      <c r="M16" s="169" t="s">
        <v>801</v>
      </c>
      <c r="N16" s="169" t="s">
        <v>806</v>
      </c>
      <c r="O16" s="169" t="s">
        <v>807</v>
      </c>
      <c r="P16" s="169" t="s">
        <v>808</v>
      </c>
      <c r="Q16" s="169" t="s">
        <v>809</v>
      </c>
      <c r="R16" s="169" t="s">
        <v>810</v>
      </c>
      <c r="S16" s="172" t="s">
        <v>811</v>
      </c>
      <c r="T16" s="169" t="s">
        <v>356</v>
      </c>
      <c r="U16" s="171" t="s">
        <v>812</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376</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536</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813</v>
      </c>
      <c r="CC16" s="169" t="s">
        <v>813</v>
      </c>
      <c r="CD16" s="169" t="s">
        <v>814</v>
      </c>
      <c r="CE16" s="169" t="s">
        <v>386</v>
      </c>
      <c r="CF16" s="169">
        <v>4</v>
      </c>
      <c r="CG16" s="169">
        <v>5</v>
      </c>
      <c r="CH16" s="169">
        <v>2</v>
      </c>
      <c r="CI16" s="169">
        <v>100</v>
      </c>
      <c r="CJ16" s="169">
        <v>11</v>
      </c>
      <c r="CK16" s="169">
        <v>0</v>
      </c>
      <c r="CL16" s="169" t="s">
        <v>815</v>
      </c>
      <c r="CM16" s="169" t="s">
        <v>366</v>
      </c>
      <c r="CO16" s="169" t="s">
        <v>356</v>
      </c>
      <c r="CP16" s="169" t="s">
        <v>379</v>
      </c>
      <c r="CQ16" s="169" t="s">
        <v>366</v>
      </c>
      <c r="CS16" s="169" t="s">
        <v>363</v>
      </c>
      <c r="CT16" s="169" t="s">
        <v>362</v>
      </c>
      <c r="CU16" s="169" t="s">
        <v>363</v>
      </c>
      <c r="CV16" s="169" t="s">
        <v>363</v>
      </c>
      <c r="CW16" s="169" t="s">
        <v>363</v>
      </c>
      <c r="CX16" s="169" t="s">
        <v>362</v>
      </c>
      <c r="CY16" s="169" t="s">
        <v>363</v>
      </c>
      <c r="CZ16" s="169" t="s">
        <v>362</v>
      </c>
      <c r="DA16" s="169" t="s">
        <v>362</v>
      </c>
      <c r="DB16" s="169" t="s">
        <v>362</v>
      </c>
      <c r="DC16" s="169" t="s">
        <v>362</v>
      </c>
      <c r="DD16" s="169" t="s">
        <v>363</v>
      </c>
      <c r="DE16" s="169" t="s">
        <v>362</v>
      </c>
      <c r="DF16" s="169" t="s">
        <v>363</v>
      </c>
      <c r="DG16" s="169" t="s">
        <v>363</v>
      </c>
      <c r="DH16" s="169" t="s">
        <v>362</v>
      </c>
      <c r="DI16" s="169" t="s">
        <v>363</v>
      </c>
      <c r="DJ16" s="169" t="s">
        <v>362</v>
      </c>
      <c r="DK16" s="169" t="s">
        <v>363</v>
      </c>
      <c r="DL16" s="169" t="s">
        <v>363</v>
      </c>
      <c r="DM16" s="169" t="s">
        <v>362</v>
      </c>
      <c r="DN16" s="169" t="s">
        <v>362</v>
      </c>
      <c r="DO16" s="169" t="s">
        <v>362</v>
      </c>
      <c r="DP16" s="169" t="s">
        <v>362</v>
      </c>
      <c r="DQ16" s="169" t="s">
        <v>356</v>
      </c>
      <c r="DR16" s="169" t="s">
        <v>816</v>
      </c>
      <c r="DS16" s="169"/>
      <c r="DT16" s="169">
        <v>0</v>
      </c>
      <c r="DU16" s="169">
        <v>0</v>
      </c>
      <c r="DV16" s="169" t="s">
        <v>817</v>
      </c>
      <c r="DW16" s="169" t="s">
        <v>365</v>
      </c>
      <c r="DX16" s="169">
        <v>33</v>
      </c>
      <c r="DY16" s="169" t="s">
        <v>818</v>
      </c>
      <c r="DZ16" s="169" t="s">
        <v>366</v>
      </c>
      <c r="EA16" s="169" t="s">
        <v>366</v>
      </c>
      <c r="EB16" s="169" t="s">
        <v>367</v>
      </c>
      <c r="ED16" s="169" t="s">
        <v>366</v>
      </c>
      <c r="EF16" s="169" t="s">
        <v>366</v>
      </c>
      <c r="EG16" s="169" t="s">
        <v>819</v>
      </c>
      <c r="EH16" s="169" t="s">
        <v>820</v>
      </c>
      <c r="EI16" s="169"/>
      <c r="EJ16" s="169" t="s">
        <v>454</v>
      </c>
      <c r="EK16" s="169" t="s">
        <v>821</v>
      </c>
      <c r="EL16" s="169" t="s">
        <v>822</v>
      </c>
      <c r="EM16" s="169"/>
      <c r="EN16" s="169" t="s">
        <v>823</v>
      </c>
      <c r="EO16" s="172" t="s">
        <v>824</v>
      </c>
      <c r="EP16" s="172" t="s">
        <v>825</v>
      </c>
      <c r="EQ16" s="172" t="s">
        <v>826</v>
      </c>
      <c r="ER16" s="169" t="s">
        <v>516</v>
      </c>
      <c r="ET16" s="169" t="s">
        <v>827</v>
      </c>
    </row>
    <row r="17" spans="2:157" ht="16" customHeight="1" x14ac:dyDescent="0.2">
      <c r="B17" s="170">
        <v>44645.561266053242</v>
      </c>
      <c r="C17" s="169" t="s">
        <v>800</v>
      </c>
      <c r="D17" s="169" t="s">
        <v>450</v>
      </c>
      <c r="E17" s="171" t="s">
        <v>828</v>
      </c>
      <c r="F17" s="169" t="s">
        <v>212</v>
      </c>
      <c r="G17" s="169" t="s">
        <v>448</v>
      </c>
      <c r="H17" s="169" t="s">
        <v>829</v>
      </c>
      <c r="I17" s="169" t="s">
        <v>449</v>
      </c>
      <c r="J17" s="169" t="s">
        <v>830</v>
      </c>
      <c r="K17" s="169">
        <v>60901</v>
      </c>
      <c r="M17" s="169" t="s">
        <v>831</v>
      </c>
      <c r="N17" s="169" t="s">
        <v>685</v>
      </c>
      <c r="O17" s="169" t="s">
        <v>832</v>
      </c>
      <c r="P17" s="169" t="s">
        <v>450</v>
      </c>
      <c r="Q17" s="169" t="s">
        <v>833</v>
      </c>
      <c r="R17" s="169" t="s">
        <v>451</v>
      </c>
      <c r="T17" s="169" t="s">
        <v>356</v>
      </c>
      <c r="U17" s="171" t="s">
        <v>452</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357</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834</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453</v>
      </c>
      <c r="CC17" s="169" t="s">
        <v>358</v>
      </c>
      <c r="CD17" s="169" t="s">
        <v>835</v>
      </c>
      <c r="CE17" s="169" t="s">
        <v>836</v>
      </c>
      <c r="CF17" s="169">
        <v>0</v>
      </c>
      <c r="CG17" s="169">
        <v>2</v>
      </c>
      <c r="CH17" s="169">
        <v>0</v>
      </c>
      <c r="CI17" s="169">
        <v>16</v>
      </c>
      <c r="CJ17" s="169">
        <v>6</v>
      </c>
      <c r="CK17" s="169">
        <v>2</v>
      </c>
      <c r="CL17" s="169">
        <v>400</v>
      </c>
      <c r="CM17" s="169" t="s">
        <v>366</v>
      </c>
      <c r="CO17" s="169" t="s">
        <v>356</v>
      </c>
      <c r="CP17" s="169" t="s">
        <v>837</v>
      </c>
      <c r="CQ17" s="169" t="s">
        <v>366</v>
      </c>
      <c r="CS17" s="169" t="s">
        <v>362</v>
      </c>
      <c r="CT17" s="169" t="s">
        <v>362</v>
      </c>
      <c r="CU17" s="169" t="s">
        <v>362</v>
      </c>
      <c r="CV17" s="169" t="s">
        <v>363</v>
      </c>
      <c r="CW17" s="169" t="s">
        <v>363</v>
      </c>
      <c r="CX17" s="169" t="s">
        <v>363</v>
      </c>
      <c r="CY17" s="169" t="s">
        <v>363</v>
      </c>
      <c r="CZ17" s="169" t="s">
        <v>362</v>
      </c>
      <c r="DA17" s="169" t="s">
        <v>363</v>
      </c>
      <c r="DB17" s="169" t="s">
        <v>362</v>
      </c>
      <c r="DC17" s="169" t="s">
        <v>363</v>
      </c>
      <c r="DD17" s="169" t="s">
        <v>363</v>
      </c>
      <c r="DE17" s="169" t="s">
        <v>362</v>
      </c>
      <c r="DF17" s="169" t="s">
        <v>363</v>
      </c>
      <c r="DG17" s="169" t="s">
        <v>363</v>
      </c>
      <c r="DH17" s="169" t="s">
        <v>363</v>
      </c>
      <c r="DI17" s="169" t="s">
        <v>363</v>
      </c>
      <c r="DJ17" s="169" t="s">
        <v>362</v>
      </c>
      <c r="DK17" s="169" t="s">
        <v>362</v>
      </c>
      <c r="DL17" s="169" t="s">
        <v>362</v>
      </c>
      <c r="DM17" s="169" t="s">
        <v>361</v>
      </c>
      <c r="DN17" s="169" t="s">
        <v>362</v>
      </c>
      <c r="DO17" s="169" t="s">
        <v>363</v>
      </c>
      <c r="DP17" s="169" t="s">
        <v>361</v>
      </c>
      <c r="DQ17" s="169" t="s">
        <v>356</v>
      </c>
      <c r="DR17" s="169" t="s">
        <v>838</v>
      </c>
      <c r="DS17" s="169" t="s">
        <v>839</v>
      </c>
      <c r="DT17" s="169">
        <v>0</v>
      </c>
      <c r="DU17" s="169">
        <v>0</v>
      </c>
      <c r="DV17" s="169" t="s">
        <v>840</v>
      </c>
      <c r="DW17" s="169" t="s">
        <v>407</v>
      </c>
      <c r="DX17" s="169">
        <v>20</v>
      </c>
      <c r="DY17" s="169" t="s">
        <v>366</v>
      </c>
      <c r="DZ17" s="169" t="s">
        <v>366</v>
      </c>
      <c r="EA17" s="169" t="s">
        <v>366</v>
      </c>
      <c r="EB17" s="169" t="s">
        <v>383</v>
      </c>
      <c r="ED17" s="169" t="s">
        <v>366</v>
      </c>
      <c r="EF17" s="169" t="s">
        <v>366</v>
      </c>
      <c r="EG17" s="169" t="s">
        <v>841</v>
      </c>
      <c r="EH17" s="169" t="s">
        <v>842</v>
      </c>
      <c r="EI17" s="169" t="s">
        <v>444</v>
      </c>
      <c r="EJ17" s="169" t="s">
        <v>444</v>
      </c>
      <c r="EK17" s="169" t="s">
        <v>843</v>
      </c>
      <c r="EL17" s="169" t="s">
        <v>844</v>
      </c>
      <c r="EM17" s="169" t="s">
        <v>845</v>
      </c>
      <c r="ER17" s="169" t="s">
        <v>516</v>
      </c>
      <c r="ET17" s="169" t="s">
        <v>450</v>
      </c>
    </row>
    <row r="18" spans="2:157" ht="16" customHeight="1" x14ac:dyDescent="0.2">
      <c r="B18" s="170">
        <v>44649.678118553238</v>
      </c>
      <c r="C18" s="169" t="s">
        <v>846</v>
      </c>
      <c r="D18" s="169" t="s">
        <v>847</v>
      </c>
      <c r="E18" s="171">
        <v>3128239516</v>
      </c>
      <c r="F18" s="169" t="s">
        <v>848</v>
      </c>
      <c r="G18" s="169">
        <v>7734654749</v>
      </c>
      <c r="H18" s="169" t="s">
        <v>849</v>
      </c>
      <c r="I18" s="169" t="s">
        <v>350</v>
      </c>
      <c r="J18" s="169" t="s">
        <v>400</v>
      </c>
      <c r="K18" s="169">
        <v>60659</v>
      </c>
      <c r="M18" s="169" t="s">
        <v>847</v>
      </c>
      <c r="N18" s="169" t="s">
        <v>352</v>
      </c>
      <c r="O18" s="169" t="s">
        <v>846</v>
      </c>
      <c r="P18" s="169" t="s">
        <v>850</v>
      </c>
      <c r="Q18" s="169" t="s">
        <v>851</v>
      </c>
      <c r="R18" s="169" t="s">
        <v>852</v>
      </c>
      <c r="S18" s="172" t="s">
        <v>853</v>
      </c>
      <c r="T18" s="169" t="s">
        <v>356</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357</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384</v>
      </c>
      <c r="CC18" s="169" t="s">
        <v>854</v>
      </c>
      <c r="CD18" s="169" t="s">
        <v>855</v>
      </c>
      <c r="CE18" s="169" t="s">
        <v>856</v>
      </c>
      <c r="CF18" s="169">
        <v>0</v>
      </c>
      <c r="CG18" s="169">
        <v>2</v>
      </c>
      <c r="CH18" s="169">
        <v>0</v>
      </c>
      <c r="CI18" s="169">
        <v>25</v>
      </c>
      <c r="CJ18" s="169">
        <v>17</v>
      </c>
      <c r="CK18" s="169">
        <v>8</v>
      </c>
      <c r="CL18" s="169">
        <v>320</v>
      </c>
      <c r="CM18" s="169" t="s">
        <v>356</v>
      </c>
      <c r="CN18" s="169" t="s">
        <v>857</v>
      </c>
      <c r="CO18" s="169" t="s">
        <v>356</v>
      </c>
      <c r="CP18" s="169" t="s">
        <v>379</v>
      </c>
      <c r="CQ18" s="169" t="s">
        <v>366</v>
      </c>
      <c r="CS18" s="169" t="s">
        <v>361</v>
      </c>
      <c r="CT18" s="169" t="s">
        <v>364</v>
      </c>
      <c r="CU18" s="169" t="s">
        <v>361</v>
      </c>
      <c r="CV18" s="169" t="s">
        <v>361</v>
      </c>
      <c r="CW18" s="169" t="s">
        <v>361</v>
      </c>
      <c r="CX18" s="169" t="s">
        <v>363</v>
      </c>
      <c r="CY18" s="169" t="s">
        <v>363</v>
      </c>
      <c r="CZ18" s="169" t="s">
        <v>362</v>
      </c>
      <c r="DA18" s="169" t="s">
        <v>364</v>
      </c>
      <c r="DB18" s="169" t="s">
        <v>362</v>
      </c>
      <c r="DC18" s="169" t="s">
        <v>361</v>
      </c>
      <c r="DD18" s="169" t="s">
        <v>380</v>
      </c>
      <c r="DE18" s="169" t="s">
        <v>380</v>
      </c>
      <c r="DF18" s="169" t="s">
        <v>380</v>
      </c>
      <c r="DG18" s="169" t="s">
        <v>380</v>
      </c>
      <c r="DH18" s="169" t="s">
        <v>380</v>
      </c>
      <c r="DI18" s="169" t="s">
        <v>380</v>
      </c>
      <c r="DJ18" s="169" t="s">
        <v>364</v>
      </c>
      <c r="DK18" s="169" t="s">
        <v>364</v>
      </c>
      <c r="DL18" s="169" t="s">
        <v>364</v>
      </c>
      <c r="DM18" s="169" t="s">
        <v>363</v>
      </c>
      <c r="DN18" s="169" t="s">
        <v>363</v>
      </c>
      <c r="DO18" s="169" t="s">
        <v>380</v>
      </c>
      <c r="DP18" s="169" t="s">
        <v>362</v>
      </c>
      <c r="DQ18" s="169" t="s">
        <v>356</v>
      </c>
      <c r="DR18" s="169" t="s">
        <v>858</v>
      </c>
      <c r="DS18" s="169">
        <v>475</v>
      </c>
      <c r="DT18" s="169">
        <v>150</v>
      </c>
      <c r="DU18" s="169">
        <v>325</v>
      </c>
      <c r="DV18" s="169" t="s">
        <v>406</v>
      </c>
      <c r="DW18" s="169" t="s">
        <v>407</v>
      </c>
      <c r="DX18" s="169">
        <v>6</v>
      </c>
      <c r="DY18" s="169" t="s">
        <v>859</v>
      </c>
      <c r="DZ18" s="169" t="s">
        <v>366</v>
      </c>
      <c r="EA18" s="169" t="s">
        <v>860</v>
      </c>
      <c r="EB18" s="169" t="s">
        <v>383</v>
      </c>
      <c r="ED18" s="169" t="s">
        <v>366</v>
      </c>
      <c r="EF18" s="169" t="s">
        <v>366</v>
      </c>
      <c r="EG18" s="169" t="s">
        <v>861</v>
      </c>
      <c r="EH18" s="169" t="s">
        <v>862</v>
      </c>
      <c r="EI18" s="169" t="s">
        <v>431</v>
      </c>
      <c r="EJ18" s="169"/>
      <c r="EK18" s="169" t="s">
        <v>863</v>
      </c>
      <c r="EL18" s="169" t="s">
        <v>864</v>
      </c>
      <c r="EM18" s="169" t="s">
        <v>424</v>
      </c>
      <c r="EN18" s="169" t="s">
        <v>865</v>
      </c>
      <c r="ER18" s="169" t="s">
        <v>575</v>
      </c>
      <c r="ET18" s="169" t="s">
        <v>866</v>
      </c>
    </row>
    <row r="19" spans="2:157" ht="20.25" customHeight="1" x14ac:dyDescent="0.2">
      <c r="B19" s="170">
        <v>44650.495552592591</v>
      </c>
      <c r="C19" s="169" t="s">
        <v>800</v>
      </c>
      <c r="D19" s="169" t="s">
        <v>867</v>
      </c>
      <c r="E19" s="171" t="s">
        <v>868</v>
      </c>
      <c r="F19" s="169" t="s">
        <v>869</v>
      </c>
      <c r="G19" s="169" t="s">
        <v>868</v>
      </c>
      <c r="H19" s="169" t="s">
        <v>870</v>
      </c>
      <c r="I19" s="169" t="s">
        <v>871</v>
      </c>
      <c r="J19" s="169" t="s">
        <v>351</v>
      </c>
      <c r="K19" s="169">
        <v>60440</v>
      </c>
      <c r="M19" s="169" t="s">
        <v>867</v>
      </c>
      <c r="N19" s="169" t="s">
        <v>352</v>
      </c>
      <c r="O19" s="169" t="s">
        <v>872</v>
      </c>
      <c r="S19" s="172" t="s">
        <v>873</v>
      </c>
      <c r="T19" s="169" t="s">
        <v>356</v>
      </c>
      <c r="U19" s="171" t="s">
        <v>874</v>
      </c>
      <c r="V19" s="169">
        <v>204178</v>
      </c>
      <c r="W19" s="169" t="s">
        <v>875</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357</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876</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877</v>
      </c>
      <c r="CC19" s="169" t="s">
        <v>878</v>
      </c>
      <c r="CD19" s="169" t="s">
        <v>879</v>
      </c>
      <c r="CE19" s="169" t="s">
        <v>562</v>
      </c>
      <c r="CF19" s="169">
        <v>0</v>
      </c>
      <c r="CG19" s="169">
        <v>3</v>
      </c>
      <c r="CH19" s="169">
        <v>3</v>
      </c>
      <c r="CI19" s="169">
        <v>141</v>
      </c>
      <c r="CJ19" s="169">
        <v>17</v>
      </c>
      <c r="CK19" s="169">
        <v>0</v>
      </c>
      <c r="CL19" s="169">
        <v>2640</v>
      </c>
      <c r="CM19" s="169" t="s">
        <v>356</v>
      </c>
      <c r="CN19" s="169" t="s">
        <v>880</v>
      </c>
      <c r="CO19" s="169" t="s">
        <v>356</v>
      </c>
      <c r="CP19" s="169" t="s">
        <v>837</v>
      </c>
      <c r="CQ19" s="169" t="s">
        <v>356</v>
      </c>
      <c r="CR19" s="169" t="s">
        <v>360</v>
      </c>
      <c r="CS19" s="169" t="s">
        <v>361</v>
      </c>
      <c r="CT19" s="169" t="s">
        <v>362</v>
      </c>
      <c r="CU19" s="169" t="s">
        <v>362</v>
      </c>
      <c r="CV19" s="169" t="s">
        <v>362</v>
      </c>
      <c r="CW19" s="169" t="s">
        <v>362</v>
      </c>
      <c r="CX19" s="169" t="s">
        <v>362</v>
      </c>
      <c r="CY19" s="169" t="s">
        <v>363</v>
      </c>
      <c r="CZ19" s="169" t="s">
        <v>362</v>
      </c>
      <c r="DA19" s="169" t="s">
        <v>363</v>
      </c>
      <c r="DB19" s="169" t="s">
        <v>362</v>
      </c>
      <c r="DC19" s="169" t="s">
        <v>362</v>
      </c>
      <c r="DD19" s="169" t="s">
        <v>363</v>
      </c>
      <c r="DE19" s="169" t="s">
        <v>362</v>
      </c>
      <c r="DF19" s="169" t="s">
        <v>362</v>
      </c>
      <c r="DG19" s="169" t="s">
        <v>362</v>
      </c>
      <c r="DH19" s="169" t="s">
        <v>362</v>
      </c>
      <c r="DI19" s="169" t="s">
        <v>362</v>
      </c>
      <c r="DJ19" s="169" t="s">
        <v>363</v>
      </c>
      <c r="DK19" s="169" t="s">
        <v>362</v>
      </c>
      <c r="DL19" s="169" t="s">
        <v>362</v>
      </c>
      <c r="DM19" s="169" t="s">
        <v>362</v>
      </c>
      <c r="DN19" s="169" t="s">
        <v>362</v>
      </c>
      <c r="DO19" s="169" t="s">
        <v>361</v>
      </c>
      <c r="DP19" s="169" t="s">
        <v>362</v>
      </c>
      <c r="DQ19" s="169" t="s">
        <v>356</v>
      </c>
      <c r="DR19" s="169" t="s">
        <v>881</v>
      </c>
      <c r="DS19" s="169">
        <v>35</v>
      </c>
      <c r="DT19" s="169">
        <v>20</v>
      </c>
      <c r="DU19" s="169">
        <v>96</v>
      </c>
      <c r="DV19" s="169" t="s">
        <v>882</v>
      </c>
      <c r="DW19" s="169" t="s">
        <v>407</v>
      </c>
      <c r="DX19" s="169" t="s">
        <v>883</v>
      </c>
      <c r="DY19" s="169" t="s">
        <v>884</v>
      </c>
      <c r="DZ19" s="169" t="s">
        <v>536</v>
      </c>
      <c r="EA19" s="169" t="s">
        <v>536</v>
      </c>
      <c r="EB19" s="169" t="s">
        <v>468</v>
      </c>
      <c r="ED19" s="169" t="s">
        <v>366</v>
      </c>
      <c r="EF19" s="169" t="s">
        <v>366</v>
      </c>
      <c r="EG19" s="169" t="s">
        <v>885</v>
      </c>
      <c r="EH19" s="169" t="s">
        <v>447</v>
      </c>
      <c r="EI19" s="169" t="s">
        <v>479</v>
      </c>
      <c r="EJ19" s="169"/>
      <c r="EK19" s="169" t="s">
        <v>886</v>
      </c>
      <c r="EL19" s="169" t="s">
        <v>887</v>
      </c>
      <c r="EM19" s="169"/>
      <c r="EN19" s="169" t="s">
        <v>888</v>
      </c>
      <c r="ER19" s="169" t="s">
        <v>516</v>
      </c>
      <c r="ET19" s="169" t="s">
        <v>889</v>
      </c>
    </row>
    <row r="20" spans="2:157" ht="16" customHeight="1" x14ac:dyDescent="0.2">
      <c r="B20" s="170">
        <v>44669.442747175934</v>
      </c>
      <c r="C20" s="169" t="s">
        <v>432</v>
      </c>
      <c r="D20" s="169" t="s">
        <v>433</v>
      </c>
      <c r="E20" s="171">
        <v>3098885531</v>
      </c>
      <c r="F20" s="169" t="s">
        <v>211</v>
      </c>
      <c r="G20" s="169">
        <v>3098885531</v>
      </c>
      <c r="H20" s="169" t="s">
        <v>434</v>
      </c>
      <c r="I20" s="169" t="s">
        <v>435</v>
      </c>
      <c r="J20" s="169" t="s">
        <v>351</v>
      </c>
      <c r="K20" s="169">
        <v>61761</v>
      </c>
      <c r="M20" s="169" t="s">
        <v>433</v>
      </c>
      <c r="N20" s="169" t="s">
        <v>352</v>
      </c>
      <c r="O20" s="169" t="s">
        <v>432</v>
      </c>
      <c r="P20" s="169" t="s">
        <v>436</v>
      </c>
      <c r="Q20" s="169" t="s">
        <v>437</v>
      </c>
      <c r="R20" s="169" t="s">
        <v>438</v>
      </c>
      <c r="S20" s="172" t="s">
        <v>439</v>
      </c>
      <c r="T20" s="169" t="s">
        <v>356</v>
      </c>
      <c r="U20" s="171" t="s">
        <v>890</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357</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891</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892</v>
      </c>
      <c r="CC20" s="169" t="s">
        <v>440</v>
      </c>
      <c r="CD20" s="169" t="s">
        <v>893</v>
      </c>
      <c r="CE20" s="169" t="s">
        <v>894</v>
      </c>
      <c r="CF20" s="169">
        <v>1</v>
      </c>
      <c r="CG20" s="169">
        <v>11</v>
      </c>
      <c r="CH20" s="169">
        <v>2</v>
      </c>
      <c r="CI20" s="169">
        <v>75</v>
      </c>
      <c r="CJ20" s="169">
        <v>35</v>
      </c>
      <c r="CK20" s="169">
        <v>40</v>
      </c>
      <c r="CL20" s="175">
        <v>20000</v>
      </c>
      <c r="CM20" s="169" t="s">
        <v>356</v>
      </c>
      <c r="CN20" s="169" t="s">
        <v>895</v>
      </c>
      <c r="CO20" s="169" t="s">
        <v>356</v>
      </c>
      <c r="CP20" s="169" t="s">
        <v>485</v>
      </c>
      <c r="CQ20" s="169" t="s">
        <v>356</v>
      </c>
      <c r="CR20" s="172" t="s">
        <v>764</v>
      </c>
      <c r="CS20" s="169" t="s">
        <v>362</v>
      </c>
      <c r="CT20" s="169" t="s">
        <v>362</v>
      </c>
      <c r="CU20" s="169" t="s">
        <v>362</v>
      </c>
      <c r="CV20" s="169" t="s">
        <v>363</v>
      </c>
      <c r="CW20" s="169" t="s">
        <v>363</v>
      </c>
      <c r="CX20" s="169" t="s">
        <v>363</v>
      </c>
      <c r="CY20" s="169" t="s">
        <v>363</v>
      </c>
      <c r="CZ20" s="169" t="s">
        <v>362</v>
      </c>
      <c r="DA20" s="169" t="s">
        <v>362</v>
      </c>
      <c r="DB20" s="169" t="s">
        <v>363</v>
      </c>
      <c r="DC20" s="169" t="s">
        <v>363</v>
      </c>
      <c r="DD20" s="169" t="s">
        <v>363</v>
      </c>
      <c r="DE20" s="169" t="s">
        <v>363</v>
      </c>
      <c r="DF20" s="169" t="s">
        <v>362</v>
      </c>
      <c r="DG20" s="169" t="s">
        <v>362</v>
      </c>
      <c r="DH20" s="169" t="s">
        <v>363</v>
      </c>
      <c r="DI20" s="169" t="s">
        <v>363</v>
      </c>
      <c r="DJ20" s="169" t="s">
        <v>362</v>
      </c>
      <c r="DK20" s="169" t="s">
        <v>362</v>
      </c>
      <c r="DL20" s="169" t="s">
        <v>361</v>
      </c>
      <c r="DM20" s="169" t="s">
        <v>362</v>
      </c>
      <c r="DN20" s="169" t="s">
        <v>362</v>
      </c>
      <c r="DO20" s="169" t="s">
        <v>363</v>
      </c>
      <c r="DP20" s="169" t="s">
        <v>362</v>
      </c>
      <c r="DQ20" s="169" t="s">
        <v>356</v>
      </c>
      <c r="DR20" s="169" t="s">
        <v>896</v>
      </c>
      <c r="DS20" s="169">
        <v>550</v>
      </c>
      <c r="DT20" s="169">
        <v>1500</v>
      </c>
      <c r="DU20" s="175">
        <v>5800</v>
      </c>
      <c r="DV20" s="169" t="s">
        <v>897</v>
      </c>
      <c r="DW20" s="169" t="s">
        <v>365</v>
      </c>
      <c r="DX20" s="169">
        <v>36</v>
      </c>
      <c r="DY20" s="169" t="s">
        <v>366</v>
      </c>
      <c r="DZ20" s="169" t="s">
        <v>898</v>
      </c>
      <c r="EA20" s="169" t="s">
        <v>366</v>
      </c>
      <c r="EB20" s="169" t="s">
        <v>383</v>
      </c>
      <c r="ED20" s="169" t="s">
        <v>366</v>
      </c>
      <c r="EE20" s="169" t="s">
        <v>424</v>
      </c>
      <c r="EF20" s="169" t="s">
        <v>366</v>
      </c>
      <c r="EG20" s="169" t="s">
        <v>899</v>
      </c>
      <c r="EH20" s="169" t="s">
        <v>441</v>
      </c>
      <c r="EI20" s="169" t="s">
        <v>424</v>
      </c>
      <c r="EJ20" s="169" t="s">
        <v>424</v>
      </c>
      <c r="EK20" s="169" t="s">
        <v>900</v>
      </c>
      <c r="EL20" s="169" t="s">
        <v>901</v>
      </c>
      <c r="EM20" s="169" t="s">
        <v>442</v>
      </c>
      <c r="EN20" s="169" t="s">
        <v>902</v>
      </c>
      <c r="EO20" s="172" t="s">
        <v>903</v>
      </c>
      <c r="EP20" s="172" t="s">
        <v>904</v>
      </c>
      <c r="EQ20" s="172" t="s">
        <v>905</v>
      </c>
      <c r="ER20" s="169" t="s">
        <v>575</v>
      </c>
      <c r="ES20" s="169" t="s">
        <v>442</v>
      </c>
      <c r="ET20" s="169" t="s">
        <v>433</v>
      </c>
    </row>
    <row r="21" spans="2:157" ht="16" customHeight="1" x14ac:dyDescent="0.2">
      <c r="B21" s="170">
        <v>44671.572777118054</v>
      </c>
      <c r="C21" s="169" t="s">
        <v>800</v>
      </c>
      <c r="D21" s="169" t="s">
        <v>906</v>
      </c>
      <c r="E21" s="171" t="s">
        <v>490</v>
      </c>
      <c r="F21" s="169" t="s">
        <v>215</v>
      </c>
      <c r="G21" s="169" t="s">
        <v>490</v>
      </c>
      <c r="H21" s="169" t="s">
        <v>907</v>
      </c>
      <c r="I21" s="169" t="s">
        <v>350</v>
      </c>
      <c r="J21" s="169" t="s">
        <v>351</v>
      </c>
      <c r="K21" s="169">
        <v>60653</v>
      </c>
      <c r="M21" s="169" t="s">
        <v>906</v>
      </c>
      <c r="N21" s="169" t="s">
        <v>908</v>
      </c>
      <c r="O21" s="169" t="s">
        <v>489</v>
      </c>
      <c r="S21" s="172" t="s">
        <v>909</v>
      </c>
      <c r="T21" s="169" t="s">
        <v>356</v>
      </c>
      <c r="U21" s="171" t="s">
        <v>491</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910</v>
      </c>
      <c r="CC21" s="169" t="s">
        <v>910</v>
      </c>
      <c r="CD21" s="169" t="s">
        <v>911</v>
      </c>
      <c r="CE21" s="169" t="s">
        <v>912</v>
      </c>
      <c r="CF21" s="169" t="s">
        <v>424</v>
      </c>
      <c r="CG21" s="169">
        <v>5</v>
      </c>
      <c r="CH21" s="169" t="s">
        <v>815</v>
      </c>
      <c r="CI21" s="169">
        <v>5</v>
      </c>
      <c r="CJ21" s="169" t="s">
        <v>913</v>
      </c>
      <c r="CK21" s="169">
        <v>2</v>
      </c>
      <c r="CL21" s="169" t="s">
        <v>914</v>
      </c>
      <c r="CM21" s="169" t="s">
        <v>366</v>
      </c>
      <c r="CO21" s="169" t="s">
        <v>356</v>
      </c>
      <c r="CP21" s="169" t="s">
        <v>915</v>
      </c>
      <c r="CQ21" s="169" t="s">
        <v>356</v>
      </c>
      <c r="CR21" s="169" t="s">
        <v>916</v>
      </c>
      <c r="CS21" s="169" t="s">
        <v>362</v>
      </c>
      <c r="CT21" s="169" t="s">
        <v>362</v>
      </c>
      <c r="CU21" s="169" t="s">
        <v>361</v>
      </c>
      <c r="CV21" s="169" t="s">
        <v>361</v>
      </c>
      <c r="CW21" s="169" t="s">
        <v>361</v>
      </c>
      <c r="CX21" s="169" t="s">
        <v>361</v>
      </c>
      <c r="CY21" s="169" t="s">
        <v>361</v>
      </c>
      <c r="CZ21" s="169" t="s">
        <v>362</v>
      </c>
      <c r="DA21" s="169" t="s">
        <v>361</v>
      </c>
      <c r="DB21" s="169" t="s">
        <v>361</v>
      </c>
      <c r="DC21" s="169" t="s">
        <v>361</v>
      </c>
      <c r="DD21" s="169" t="s">
        <v>361</v>
      </c>
      <c r="DE21" s="169" t="s">
        <v>361</v>
      </c>
      <c r="DF21" s="169" t="s">
        <v>361</v>
      </c>
      <c r="DG21" s="169" t="s">
        <v>361</v>
      </c>
      <c r="DH21" s="169" t="s">
        <v>361</v>
      </c>
      <c r="DI21" s="169" t="s">
        <v>361</v>
      </c>
      <c r="DJ21" s="169" t="s">
        <v>361</v>
      </c>
      <c r="DK21" s="169" t="s">
        <v>361</v>
      </c>
      <c r="DL21" s="169" t="s">
        <v>361</v>
      </c>
      <c r="DM21" s="169" t="s">
        <v>361</v>
      </c>
      <c r="DN21" s="169" t="s">
        <v>361</v>
      </c>
      <c r="DO21" s="169" t="s">
        <v>361</v>
      </c>
      <c r="DP21" s="169" t="s">
        <v>361</v>
      </c>
      <c r="DQ21" s="169" t="s">
        <v>356</v>
      </c>
      <c r="DR21" s="169" t="s">
        <v>917</v>
      </c>
      <c r="DS21" s="169">
        <v>0</v>
      </c>
      <c r="DT21" s="169">
        <v>0</v>
      </c>
      <c r="DU21" s="169">
        <v>0</v>
      </c>
      <c r="DV21" s="169">
        <v>0</v>
      </c>
      <c r="DW21" s="169" t="s">
        <v>365</v>
      </c>
      <c r="DX21" s="169">
        <v>0</v>
      </c>
      <c r="DY21" s="169" t="s">
        <v>366</v>
      </c>
      <c r="DZ21" s="169" t="s">
        <v>366</v>
      </c>
      <c r="EA21" s="169" t="s">
        <v>918</v>
      </c>
      <c r="EB21" s="169" t="s">
        <v>367</v>
      </c>
      <c r="ED21" s="169" t="s">
        <v>366</v>
      </c>
      <c r="EF21" s="169" t="s">
        <v>366</v>
      </c>
      <c r="EG21" s="169" t="s">
        <v>919</v>
      </c>
      <c r="EH21" s="169" t="s">
        <v>920</v>
      </c>
      <c r="EI21" s="169" t="s">
        <v>444</v>
      </c>
      <c r="EJ21" s="169" t="s">
        <v>444</v>
      </c>
      <c r="EK21" s="169" t="s">
        <v>921</v>
      </c>
      <c r="EL21" s="169" t="s">
        <v>922</v>
      </c>
      <c r="EM21" s="169" t="s">
        <v>921</v>
      </c>
      <c r="EN21" s="169" t="s">
        <v>815</v>
      </c>
      <c r="EO21" s="172" t="s">
        <v>923</v>
      </c>
      <c r="EP21" s="172" t="s">
        <v>924</v>
      </c>
      <c r="EQ21" s="172" t="s">
        <v>925</v>
      </c>
      <c r="ER21" s="169" t="s">
        <v>516</v>
      </c>
      <c r="ET21" s="169" t="s">
        <v>906</v>
      </c>
    </row>
    <row r="22" spans="2:157" ht="16" customHeight="1" x14ac:dyDescent="0.2">
      <c r="B22" s="170">
        <v>44679.673942951391</v>
      </c>
      <c r="C22" s="169" t="s">
        <v>926</v>
      </c>
      <c r="D22" s="169" t="s">
        <v>927</v>
      </c>
      <c r="E22" s="171" t="s">
        <v>928</v>
      </c>
      <c r="F22" s="169" t="s">
        <v>929</v>
      </c>
      <c r="G22" s="169" t="s">
        <v>930</v>
      </c>
      <c r="H22" s="169" t="s">
        <v>931</v>
      </c>
      <c r="I22" s="169" t="s">
        <v>932</v>
      </c>
      <c r="J22" s="169" t="s">
        <v>400</v>
      </c>
      <c r="K22" s="169">
        <v>60139</v>
      </c>
      <c r="M22" s="169" t="s">
        <v>927</v>
      </c>
      <c r="N22" s="169" t="s">
        <v>933</v>
      </c>
      <c r="O22" s="169" t="s">
        <v>926</v>
      </c>
      <c r="P22" s="169" t="s">
        <v>934</v>
      </c>
      <c r="Q22" s="169" t="s">
        <v>352</v>
      </c>
      <c r="R22" s="169" t="s">
        <v>935</v>
      </c>
      <c r="S22" s="172" t="s">
        <v>936</v>
      </c>
      <c r="T22" s="169" t="s">
        <v>356</v>
      </c>
      <c r="U22" s="171" t="s">
        <v>937</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938</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939</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940</v>
      </c>
      <c r="CC22" s="169" t="s">
        <v>445</v>
      </c>
      <c r="CD22" s="169" t="s">
        <v>423</v>
      </c>
      <c r="CE22" s="169" t="s">
        <v>941</v>
      </c>
      <c r="CF22" s="169">
        <v>0</v>
      </c>
      <c r="CG22" s="169">
        <v>0</v>
      </c>
      <c r="CH22" s="169">
        <v>0</v>
      </c>
      <c r="CI22" s="169">
        <v>29</v>
      </c>
      <c r="CJ22" s="169">
        <v>23</v>
      </c>
      <c r="CK22" s="169">
        <v>6</v>
      </c>
      <c r="CL22" s="169">
        <v>0</v>
      </c>
      <c r="CM22" s="169" t="s">
        <v>356</v>
      </c>
      <c r="CN22" s="169" t="s">
        <v>465</v>
      </c>
      <c r="CO22" s="169" t="s">
        <v>366</v>
      </c>
      <c r="CQ22" s="169" t="s">
        <v>366</v>
      </c>
      <c r="CR22" s="169" t="s">
        <v>536</v>
      </c>
      <c r="CS22" s="169" t="s">
        <v>362</v>
      </c>
      <c r="CT22" s="169" t="s">
        <v>362</v>
      </c>
      <c r="CU22" s="169" t="s">
        <v>363</v>
      </c>
      <c r="CV22" s="169" t="s">
        <v>363</v>
      </c>
      <c r="CW22" s="169" t="s">
        <v>363</v>
      </c>
      <c r="CX22" s="169" t="s">
        <v>363</v>
      </c>
      <c r="CY22" s="169" t="s">
        <v>363</v>
      </c>
      <c r="CZ22" s="169" t="s">
        <v>362</v>
      </c>
      <c r="DA22" s="169" t="s">
        <v>363</v>
      </c>
      <c r="DB22" s="169" t="s">
        <v>363</v>
      </c>
      <c r="DC22" s="169" t="s">
        <v>362</v>
      </c>
      <c r="DD22" s="169" t="s">
        <v>362</v>
      </c>
      <c r="DE22" s="169" t="s">
        <v>362</v>
      </c>
      <c r="DF22" s="169" t="s">
        <v>380</v>
      </c>
      <c r="DG22" s="169" t="s">
        <v>380</v>
      </c>
      <c r="DH22" s="169" t="s">
        <v>380</v>
      </c>
      <c r="DI22" s="169" t="s">
        <v>363</v>
      </c>
      <c r="DJ22" s="169" t="s">
        <v>364</v>
      </c>
      <c r="DK22" s="169" t="s">
        <v>364</v>
      </c>
      <c r="DL22" s="169" t="s">
        <v>380</v>
      </c>
      <c r="DM22" s="169" t="s">
        <v>362</v>
      </c>
      <c r="DN22" s="169" t="s">
        <v>362</v>
      </c>
      <c r="DO22" s="169" t="s">
        <v>363</v>
      </c>
      <c r="DP22" s="169" t="s">
        <v>363</v>
      </c>
      <c r="DQ22" s="169" t="s">
        <v>356</v>
      </c>
      <c r="DR22" s="169" t="s">
        <v>942</v>
      </c>
      <c r="DS22" s="169">
        <v>0</v>
      </c>
      <c r="DT22" s="169">
        <v>135</v>
      </c>
      <c r="DU22" s="169">
        <v>0</v>
      </c>
      <c r="DV22" s="169" t="s">
        <v>406</v>
      </c>
      <c r="DW22" s="169" t="s">
        <v>365</v>
      </c>
      <c r="DX22" s="169">
        <v>5</v>
      </c>
      <c r="DY22" s="169" t="s">
        <v>366</v>
      </c>
      <c r="DZ22" s="169" t="s">
        <v>536</v>
      </c>
      <c r="EA22" s="169" t="s">
        <v>943</v>
      </c>
      <c r="EB22" s="169" t="s">
        <v>383</v>
      </c>
      <c r="ED22" s="169" t="s">
        <v>366</v>
      </c>
      <c r="EF22" s="169" t="s">
        <v>366</v>
      </c>
      <c r="EG22" s="169" t="s">
        <v>944</v>
      </c>
      <c r="EH22" s="169" t="s">
        <v>945</v>
      </c>
      <c r="EI22" s="169" t="s">
        <v>479</v>
      </c>
      <c r="EJ22" s="169"/>
      <c r="EK22" s="169" t="s">
        <v>946</v>
      </c>
      <c r="EM22" s="169" t="s">
        <v>536</v>
      </c>
      <c r="EN22" s="169" t="s">
        <v>947</v>
      </c>
      <c r="EO22" s="172" t="s">
        <v>948</v>
      </c>
      <c r="EP22" s="172" t="s">
        <v>949</v>
      </c>
      <c r="EQ22" s="172" t="s">
        <v>950</v>
      </c>
      <c r="ER22" s="169" t="s">
        <v>516</v>
      </c>
      <c r="ES22" s="169" t="s">
        <v>951</v>
      </c>
      <c r="ET22" s="169" t="s">
        <v>927</v>
      </c>
    </row>
    <row r="23" spans="2:157" ht="16" customHeight="1" x14ac:dyDescent="0.2">
      <c r="B23" s="179">
        <v>44761.538807685189</v>
      </c>
      <c r="C23" s="180" t="s">
        <v>952</v>
      </c>
      <c r="D23" s="180" t="s">
        <v>953</v>
      </c>
      <c r="E23" s="180" t="s">
        <v>954</v>
      </c>
      <c r="F23" s="180" t="s">
        <v>955</v>
      </c>
      <c r="G23" s="181">
        <v>7732928200</v>
      </c>
      <c r="H23" s="180" t="s">
        <v>956</v>
      </c>
      <c r="I23" s="180" t="s">
        <v>350</v>
      </c>
      <c r="J23" s="180" t="s">
        <v>351</v>
      </c>
      <c r="K23" s="181">
        <v>60622</v>
      </c>
      <c r="L23" s="180"/>
      <c r="M23" s="180" t="s">
        <v>957</v>
      </c>
      <c r="N23" s="180" t="s">
        <v>958</v>
      </c>
      <c r="O23" s="180" t="s">
        <v>959</v>
      </c>
      <c r="P23" s="180" t="s">
        <v>953</v>
      </c>
      <c r="Q23" s="180" t="s">
        <v>960</v>
      </c>
      <c r="R23" s="180" t="s">
        <v>952</v>
      </c>
      <c r="S23" s="180"/>
      <c r="T23" s="180" t="s">
        <v>356</v>
      </c>
      <c r="U23" s="180" t="s">
        <v>961</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357</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962</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358</v>
      </c>
      <c r="CC23" s="180" t="s">
        <v>963</v>
      </c>
      <c r="CD23" s="180" t="s">
        <v>964</v>
      </c>
      <c r="CE23" s="180" t="s">
        <v>965</v>
      </c>
      <c r="CF23" s="181">
        <v>4</v>
      </c>
      <c r="CG23" s="181">
        <v>0</v>
      </c>
      <c r="CH23" s="181">
        <v>1</v>
      </c>
      <c r="CI23" s="181">
        <v>2</v>
      </c>
      <c r="CJ23" s="181">
        <v>0</v>
      </c>
      <c r="CK23" s="181">
        <v>0</v>
      </c>
      <c r="CL23" s="181">
        <v>8320</v>
      </c>
      <c r="CM23" s="180" t="s">
        <v>356</v>
      </c>
      <c r="CN23" s="180" t="s">
        <v>966</v>
      </c>
      <c r="CO23" s="180" t="s">
        <v>366</v>
      </c>
      <c r="CP23" s="180"/>
      <c r="CQ23" s="180"/>
      <c r="CR23" s="180"/>
      <c r="CS23" s="180" t="s">
        <v>363</v>
      </c>
      <c r="CT23" s="180" t="s">
        <v>362</v>
      </c>
      <c r="CU23" s="180" t="s">
        <v>362</v>
      </c>
      <c r="CV23" s="180" t="s">
        <v>362</v>
      </c>
      <c r="CW23" s="180" t="s">
        <v>363</v>
      </c>
      <c r="CX23" s="180" t="s">
        <v>362</v>
      </c>
      <c r="CY23" s="180" t="s">
        <v>363</v>
      </c>
      <c r="CZ23" s="180" t="s">
        <v>362</v>
      </c>
      <c r="DA23" s="180" t="s">
        <v>363</v>
      </c>
      <c r="DB23" s="180" t="s">
        <v>362</v>
      </c>
      <c r="DC23" s="180" t="s">
        <v>362</v>
      </c>
      <c r="DD23" s="180" t="s">
        <v>363</v>
      </c>
      <c r="DE23" s="180" t="s">
        <v>363</v>
      </c>
      <c r="DF23" s="180" t="s">
        <v>362</v>
      </c>
      <c r="DG23" s="180" t="s">
        <v>362</v>
      </c>
      <c r="DH23" s="180" t="s">
        <v>362</v>
      </c>
      <c r="DI23" s="180" t="s">
        <v>363</v>
      </c>
      <c r="DJ23" s="180" t="s">
        <v>363</v>
      </c>
      <c r="DK23" s="180" t="s">
        <v>363</v>
      </c>
      <c r="DL23" s="180" t="s">
        <v>363</v>
      </c>
      <c r="DM23" s="180" t="s">
        <v>363</v>
      </c>
      <c r="DN23" s="180" t="s">
        <v>362</v>
      </c>
      <c r="DO23" s="180" t="s">
        <v>363</v>
      </c>
      <c r="DP23" s="180" t="s">
        <v>362</v>
      </c>
      <c r="DQ23" s="180" t="s">
        <v>356</v>
      </c>
      <c r="DR23" s="180" t="s">
        <v>967</v>
      </c>
      <c r="DS23" s="180">
        <v>0</v>
      </c>
      <c r="DT23" s="180">
        <v>0</v>
      </c>
      <c r="DU23" s="180">
        <v>0</v>
      </c>
      <c r="DV23" s="180" t="s">
        <v>968</v>
      </c>
      <c r="DW23" s="180" t="s">
        <v>365</v>
      </c>
      <c r="DX23" s="181">
        <v>40</v>
      </c>
      <c r="DY23" s="180" t="s">
        <v>366</v>
      </c>
      <c r="DZ23" s="180" t="s">
        <v>969</v>
      </c>
      <c r="EA23" s="180" t="s">
        <v>970</v>
      </c>
      <c r="EB23" s="182" t="s">
        <v>367</v>
      </c>
      <c r="EC23" s="180"/>
      <c r="ED23" s="180" t="s">
        <v>366</v>
      </c>
      <c r="EE23" s="180"/>
      <c r="EF23" s="180" t="s">
        <v>366</v>
      </c>
      <c r="EG23" s="180" t="s">
        <v>971</v>
      </c>
      <c r="EH23" s="180" t="s">
        <v>972</v>
      </c>
      <c r="EI23" s="180" t="s">
        <v>444</v>
      </c>
      <c r="EJ23" s="180"/>
      <c r="EK23" s="180" t="s">
        <v>973</v>
      </c>
      <c r="EL23" s="180" t="s">
        <v>974</v>
      </c>
      <c r="EM23" s="180" t="s">
        <v>975</v>
      </c>
      <c r="EN23" s="180"/>
      <c r="EO23" s="173" t="s">
        <v>976</v>
      </c>
      <c r="EP23" s="173" t="s">
        <v>977</v>
      </c>
      <c r="EQ23" s="173" t="s">
        <v>978</v>
      </c>
      <c r="ER23" s="180" t="s">
        <v>516</v>
      </c>
      <c r="ES23" s="180" t="s">
        <v>391</v>
      </c>
      <c r="ET23" s="182" t="s">
        <v>979</v>
      </c>
      <c r="EU23" s="180"/>
      <c r="EV23" s="180"/>
      <c r="EW23" s="180"/>
      <c r="EX23" s="180"/>
      <c r="EY23" s="180"/>
      <c r="EZ23" s="180"/>
      <c r="FA23" s="180"/>
    </row>
    <row r="24" spans="2:157" ht="16" customHeight="1" x14ac:dyDescent="0.2">
      <c r="B24" s="179">
        <v>44761.554204479173</v>
      </c>
      <c r="C24" s="180" t="s">
        <v>980</v>
      </c>
      <c r="D24" s="180" t="s">
        <v>981</v>
      </c>
      <c r="E24" s="181">
        <v>7732922629</v>
      </c>
      <c r="F24" s="180" t="s">
        <v>982</v>
      </c>
      <c r="G24" s="181">
        <v>7732928200</v>
      </c>
      <c r="H24" s="180" t="s">
        <v>956</v>
      </c>
      <c r="I24" s="180" t="s">
        <v>983</v>
      </c>
      <c r="J24" s="180" t="s">
        <v>351</v>
      </c>
      <c r="K24" s="181">
        <v>60566</v>
      </c>
      <c r="L24" s="180"/>
      <c r="M24" s="180" t="s">
        <v>957</v>
      </c>
      <c r="N24" s="180" t="s">
        <v>958</v>
      </c>
      <c r="O24" s="180" t="s">
        <v>959</v>
      </c>
      <c r="P24" s="180" t="s">
        <v>981</v>
      </c>
      <c r="Q24" s="180" t="s">
        <v>984</v>
      </c>
      <c r="R24" s="180" t="s">
        <v>980</v>
      </c>
      <c r="S24" s="180"/>
      <c r="T24" s="180" t="s">
        <v>356</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985</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986</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358</v>
      </c>
      <c r="CC24" s="180" t="s">
        <v>987</v>
      </c>
      <c r="CD24" s="180" t="s">
        <v>964</v>
      </c>
      <c r="CE24" s="180" t="s">
        <v>988</v>
      </c>
      <c r="CF24" s="181">
        <v>4</v>
      </c>
      <c r="CG24" s="181">
        <v>0</v>
      </c>
      <c r="CH24" s="181">
        <v>2</v>
      </c>
      <c r="CI24" s="181">
        <v>0</v>
      </c>
      <c r="CJ24" s="181">
        <v>0</v>
      </c>
      <c r="CK24" s="181">
        <v>4500</v>
      </c>
      <c r="CL24" s="180"/>
      <c r="CM24" s="180" t="s">
        <v>356</v>
      </c>
      <c r="CN24" s="180" t="s">
        <v>989</v>
      </c>
      <c r="CO24" s="180" t="s">
        <v>366</v>
      </c>
      <c r="CP24" s="180"/>
      <c r="CQ24" s="180"/>
      <c r="CR24" s="180"/>
      <c r="CS24" s="180" t="s">
        <v>363</v>
      </c>
      <c r="CT24" s="180" t="s">
        <v>363</v>
      </c>
      <c r="CU24" s="180" t="s">
        <v>363</v>
      </c>
      <c r="CV24" s="180" t="s">
        <v>363</v>
      </c>
      <c r="CW24" s="180" t="s">
        <v>363</v>
      </c>
      <c r="CX24" s="180" t="s">
        <v>361</v>
      </c>
      <c r="CY24" s="180" t="s">
        <v>361</v>
      </c>
      <c r="CZ24" s="180" t="s">
        <v>363</v>
      </c>
      <c r="DA24" s="180" t="s">
        <v>362</v>
      </c>
      <c r="DB24" s="180" t="s">
        <v>363</v>
      </c>
      <c r="DC24" s="180" t="s">
        <v>361</v>
      </c>
      <c r="DD24" s="180" t="s">
        <v>361</v>
      </c>
      <c r="DE24" s="180" t="s">
        <v>361</v>
      </c>
      <c r="DF24" s="180" t="s">
        <v>361</v>
      </c>
      <c r="DG24" s="180" t="s">
        <v>361</v>
      </c>
      <c r="DH24" s="180" t="s">
        <v>361</v>
      </c>
      <c r="DI24" s="180" t="s">
        <v>361</v>
      </c>
      <c r="DJ24" s="180" t="s">
        <v>363</v>
      </c>
      <c r="DK24" s="180" t="s">
        <v>363</v>
      </c>
      <c r="DL24" s="180" t="s">
        <v>363</v>
      </c>
      <c r="DM24" s="180" t="s">
        <v>363</v>
      </c>
      <c r="DN24" s="180" t="s">
        <v>362</v>
      </c>
      <c r="DO24" s="180" t="s">
        <v>363</v>
      </c>
      <c r="DP24" s="180" t="s">
        <v>363</v>
      </c>
      <c r="DQ24" s="180" t="s">
        <v>356</v>
      </c>
      <c r="DR24" s="180" t="s">
        <v>990</v>
      </c>
      <c r="DS24" s="180">
        <v>0</v>
      </c>
      <c r="DT24" s="180">
        <v>0</v>
      </c>
      <c r="DU24" s="180">
        <v>0</v>
      </c>
      <c r="DV24" s="180" t="s">
        <v>968</v>
      </c>
      <c r="DW24" s="180" t="s">
        <v>365</v>
      </c>
      <c r="DX24" s="181">
        <v>40</v>
      </c>
      <c r="DY24" s="180" t="s">
        <v>366</v>
      </c>
      <c r="DZ24" s="180" t="s">
        <v>991</v>
      </c>
      <c r="EA24" s="180" t="s">
        <v>982</v>
      </c>
      <c r="EB24" s="182" t="s">
        <v>367</v>
      </c>
      <c r="EC24" s="180"/>
      <c r="ED24" s="180" t="s">
        <v>366</v>
      </c>
      <c r="EE24" s="180"/>
      <c r="EF24" s="180" t="s">
        <v>366</v>
      </c>
      <c r="EG24" s="180" t="s">
        <v>971</v>
      </c>
      <c r="EH24" s="180" t="s">
        <v>992</v>
      </c>
      <c r="EI24" s="180" t="s">
        <v>444</v>
      </c>
      <c r="EJ24" s="180"/>
      <c r="EK24" s="180" t="s">
        <v>993</v>
      </c>
      <c r="EL24" s="180" t="s">
        <v>994</v>
      </c>
      <c r="EM24" s="180" t="s">
        <v>995</v>
      </c>
      <c r="EN24" s="182" t="s">
        <v>996</v>
      </c>
      <c r="EO24" s="180"/>
      <c r="EP24" s="180"/>
      <c r="EQ24" s="180"/>
      <c r="ER24" s="180" t="s">
        <v>516</v>
      </c>
      <c r="ES24" s="180" t="s">
        <v>997</v>
      </c>
      <c r="ET24" s="182" t="s">
        <v>998</v>
      </c>
      <c r="EU24" s="180"/>
      <c r="EV24" s="180"/>
      <c r="EW24" s="180"/>
      <c r="EX24" s="180"/>
      <c r="EY24" s="180"/>
      <c r="EZ24" s="180"/>
      <c r="FA24" s="180"/>
    </row>
    <row r="25" spans="2:157" ht="16" customHeight="1" x14ac:dyDescent="0.2">
      <c r="B25" s="179">
        <v>44763.013453611107</v>
      </c>
      <c r="C25" s="180" t="s">
        <v>999</v>
      </c>
      <c r="D25" s="180" t="s">
        <v>426</v>
      </c>
      <c r="E25" s="181">
        <v>16306068178</v>
      </c>
      <c r="F25" s="180" t="s">
        <v>210</v>
      </c>
      <c r="G25" s="180" t="s">
        <v>1000</v>
      </c>
      <c r="H25" s="180" t="s">
        <v>427</v>
      </c>
      <c r="I25" s="180" t="s">
        <v>1001</v>
      </c>
      <c r="J25" s="180" t="s">
        <v>400</v>
      </c>
      <c r="K25" s="181">
        <v>60560</v>
      </c>
      <c r="L25" s="180" t="s">
        <v>387</v>
      </c>
      <c r="M25" s="180" t="s">
        <v>426</v>
      </c>
      <c r="N25" s="180" t="s">
        <v>1002</v>
      </c>
      <c r="O25" s="180" t="s">
        <v>425</v>
      </c>
      <c r="P25" s="180" t="s">
        <v>1003</v>
      </c>
      <c r="Q25" s="180" t="s">
        <v>1004</v>
      </c>
      <c r="R25" s="180" t="s">
        <v>1005</v>
      </c>
      <c r="S25" s="173" t="s">
        <v>1006</v>
      </c>
      <c r="T25" s="180" t="s">
        <v>356</v>
      </c>
      <c r="U25" s="180" t="s">
        <v>1007</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1008</v>
      </c>
      <c r="AM25" s="180" t="s">
        <v>424</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1009</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1010</v>
      </c>
      <c r="CC25" s="180" t="s">
        <v>358</v>
      </c>
      <c r="CD25" s="180" t="s">
        <v>1011</v>
      </c>
      <c r="CE25" s="180" t="s">
        <v>1012</v>
      </c>
      <c r="CF25" s="181">
        <v>0</v>
      </c>
      <c r="CG25" s="181">
        <v>0</v>
      </c>
      <c r="CH25" s="181">
        <v>0</v>
      </c>
      <c r="CI25" s="180">
        <v>25</v>
      </c>
      <c r="CJ25" s="180">
        <v>4</v>
      </c>
      <c r="CK25" s="180">
        <v>18</v>
      </c>
      <c r="CL25" s="181">
        <v>0</v>
      </c>
      <c r="CM25" s="180" t="s">
        <v>366</v>
      </c>
      <c r="CN25" s="180"/>
      <c r="CO25" s="180" t="s">
        <v>366</v>
      </c>
      <c r="CP25" s="180"/>
      <c r="CQ25" s="180" t="s">
        <v>366</v>
      </c>
      <c r="CR25" s="180"/>
      <c r="CS25" s="180" t="s">
        <v>362</v>
      </c>
      <c r="CT25" s="180" t="s">
        <v>361</v>
      </c>
      <c r="CU25" s="180" t="s">
        <v>361</v>
      </c>
      <c r="CV25" s="180" t="s">
        <v>380</v>
      </c>
      <c r="CW25" s="180" t="s">
        <v>361</v>
      </c>
      <c r="CX25" s="180" t="s">
        <v>361</v>
      </c>
      <c r="CY25" s="180" t="s">
        <v>361</v>
      </c>
      <c r="CZ25" s="180" t="s">
        <v>361</v>
      </c>
      <c r="DA25" s="180" t="s">
        <v>362</v>
      </c>
      <c r="DB25" s="180" t="s">
        <v>380</v>
      </c>
      <c r="DC25" s="180" t="s">
        <v>361</v>
      </c>
      <c r="DD25" s="180" t="s">
        <v>361</v>
      </c>
      <c r="DE25" s="180" t="s">
        <v>361</v>
      </c>
      <c r="DF25" s="180" t="s">
        <v>361</v>
      </c>
      <c r="DG25" s="180" t="s">
        <v>361</v>
      </c>
      <c r="DH25" s="180" t="s">
        <v>361</v>
      </c>
      <c r="DI25" s="180" t="s">
        <v>361</v>
      </c>
      <c r="DJ25" s="180" t="s">
        <v>380</v>
      </c>
      <c r="DK25" s="180" t="s">
        <v>361</v>
      </c>
      <c r="DL25" s="180" t="s">
        <v>380</v>
      </c>
      <c r="DM25" s="180" t="s">
        <v>361</v>
      </c>
      <c r="DN25" s="180" t="s">
        <v>380</v>
      </c>
      <c r="DO25" s="180" t="s">
        <v>361</v>
      </c>
      <c r="DP25" s="180" t="s">
        <v>361</v>
      </c>
      <c r="DQ25" s="180" t="s">
        <v>366</v>
      </c>
      <c r="DR25" s="180" t="s">
        <v>1013</v>
      </c>
      <c r="DS25" s="181">
        <v>0</v>
      </c>
      <c r="DT25" s="181">
        <v>0</v>
      </c>
      <c r="DU25" s="181">
        <v>0</v>
      </c>
      <c r="DV25" s="180" t="s">
        <v>429</v>
      </c>
      <c r="DW25" s="180" t="s">
        <v>365</v>
      </c>
      <c r="DX25" s="180" t="s">
        <v>1014</v>
      </c>
      <c r="DY25" s="180" t="s">
        <v>498</v>
      </c>
      <c r="DZ25" s="180" t="s">
        <v>430</v>
      </c>
      <c r="EA25" s="180" t="s">
        <v>430</v>
      </c>
      <c r="EB25" s="182" t="s">
        <v>383</v>
      </c>
      <c r="EC25" s="180"/>
      <c r="ED25" s="180" t="s">
        <v>366</v>
      </c>
      <c r="EE25" s="180"/>
      <c r="EF25" s="180" t="s">
        <v>366</v>
      </c>
      <c r="EG25" s="180" t="s">
        <v>1015</v>
      </c>
      <c r="EH25" s="180" t="s">
        <v>1016</v>
      </c>
      <c r="EI25" s="180" t="s">
        <v>369</v>
      </c>
      <c r="EJ25" s="180" t="s">
        <v>444</v>
      </c>
      <c r="EK25" s="180" t="s">
        <v>1017</v>
      </c>
      <c r="EL25" s="182" t="s">
        <v>1018</v>
      </c>
      <c r="EM25" s="182"/>
      <c r="EN25" s="180"/>
      <c r="EO25" s="173" t="s">
        <v>1019</v>
      </c>
      <c r="EP25" s="173" t="s">
        <v>1020</v>
      </c>
      <c r="EQ25" s="173" t="s">
        <v>1021</v>
      </c>
      <c r="ER25" s="180" t="s">
        <v>516</v>
      </c>
      <c r="ES25" s="180" t="s">
        <v>1022</v>
      </c>
      <c r="ET25" s="180" t="s">
        <v>1023</v>
      </c>
      <c r="EU25" s="180"/>
      <c r="EV25" s="180"/>
      <c r="EW25" s="180"/>
      <c r="EX25" s="180"/>
      <c r="EY25" s="180"/>
      <c r="EZ25" s="180"/>
      <c r="FA25" s="180"/>
    </row>
    <row r="26" spans="2:157" ht="16" customHeight="1" x14ac:dyDescent="0.2">
      <c r="B26" s="179">
        <v>44771.495187037042</v>
      </c>
      <c r="C26" s="180" t="s">
        <v>800</v>
      </c>
      <c r="D26" s="180" t="s">
        <v>1024</v>
      </c>
      <c r="E26" s="181">
        <v>8477081921</v>
      </c>
      <c r="F26" s="180" t="s">
        <v>1025</v>
      </c>
      <c r="G26" s="180" t="s">
        <v>1026</v>
      </c>
      <c r="H26" s="180" t="s">
        <v>1027</v>
      </c>
      <c r="I26" s="180" t="s">
        <v>1028</v>
      </c>
      <c r="J26" s="180" t="s">
        <v>351</v>
      </c>
      <c r="K26" s="181">
        <v>60040</v>
      </c>
      <c r="L26" s="180"/>
      <c r="M26" s="180" t="s">
        <v>1029</v>
      </c>
      <c r="N26" s="180" t="s">
        <v>1030</v>
      </c>
      <c r="O26" s="180" t="s">
        <v>1031</v>
      </c>
      <c r="P26" s="180"/>
      <c r="Q26" s="180"/>
      <c r="R26" s="180"/>
      <c r="S26" s="173" t="s">
        <v>1032</v>
      </c>
      <c r="T26" s="180" t="s">
        <v>356</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358</v>
      </c>
      <c r="CC26" s="180" t="s">
        <v>358</v>
      </c>
      <c r="CD26" s="180" t="s">
        <v>1033</v>
      </c>
      <c r="CE26" s="180" t="s">
        <v>536</v>
      </c>
      <c r="CF26" s="181">
        <v>5</v>
      </c>
      <c r="CG26" s="181">
        <v>2</v>
      </c>
      <c r="CH26" s="181">
        <v>3</v>
      </c>
      <c r="CI26" s="181">
        <v>6</v>
      </c>
      <c r="CJ26" s="181">
        <v>1</v>
      </c>
      <c r="CK26" s="181">
        <v>5</v>
      </c>
      <c r="CL26" s="181">
        <v>12000</v>
      </c>
      <c r="CM26" s="180" t="s">
        <v>356</v>
      </c>
      <c r="CN26" s="180" t="s">
        <v>394</v>
      </c>
      <c r="CO26" s="180" t="s">
        <v>356</v>
      </c>
      <c r="CP26" s="180" t="s">
        <v>485</v>
      </c>
      <c r="CQ26" s="180" t="s">
        <v>356</v>
      </c>
      <c r="CR26" s="180" t="s">
        <v>394</v>
      </c>
      <c r="CS26" s="180" t="s">
        <v>362</v>
      </c>
      <c r="CT26" s="180" t="s">
        <v>362</v>
      </c>
      <c r="CU26" s="180" t="s">
        <v>362</v>
      </c>
      <c r="CV26" s="180" t="s">
        <v>362</v>
      </c>
      <c r="CW26" s="180" t="s">
        <v>362</v>
      </c>
      <c r="CX26" s="180" t="s">
        <v>362</v>
      </c>
      <c r="CY26" s="180" t="s">
        <v>362</v>
      </c>
      <c r="CZ26" s="180" t="s">
        <v>362</v>
      </c>
      <c r="DA26" s="180" t="s">
        <v>363</v>
      </c>
      <c r="DB26" s="180" t="s">
        <v>362</v>
      </c>
      <c r="DC26" s="180" t="s">
        <v>362</v>
      </c>
      <c r="DD26" s="180" t="s">
        <v>362</v>
      </c>
      <c r="DE26" s="180" t="s">
        <v>363</v>
      </c>
      <c r="DF26" s="180" t="s">
        <v>362</v>
      </c>
      <c r="DG26" s="180" t="s">
        <v>362</v>
      </c>
      <c r="DH26" s="180" t="s">
        <v>362</v>
      </c>
      <c r="DI26" s="180" t="s">
        <v>362</v>
      </c>
      <c r="DJ26" s="180" t="s">
        <v>362</v>
      </c>
      <c r="DK26" s="180" t="s">
        <v>361</v>
      </c>
      <c r="DL26" s="180" t="s">
        <v>361</v>
      </c>
      <c r="DM26" s="180" t="s">
        <v>362</v>
      </c>
      <c r="DN26" s="180" t="s">
        <v>362</v>
      </c>
      <c r="DO26" s="180" t="s">
        <v>363</v>
      </c>
      <c r="DP26" s="180" t="s">
        <v>363</v>
      </c>
      <c r="DQ26" s="180" t="s">
        <v>366</v>
      </c>
      <c r="DR26" s="180" t="s">
        <v>1034</v>
      </c>
      <c r="DS26" s="180" t="s">
        <v>536</v>
      </c>
      <c r="DT26" s="181">
        <v>68</v>
      </c>
      <c r="DU26" s="181">
        <v>0</v>
      </c>
      <c r="DV26" s="180" t="s">
        <v>1035</v>
      </c>
      <c r="DW26" s="180" t="s">
        <v>407</v>
      </c>
      <c r="DX26" s="181">
        <v>47.5</v>
      </c>
      <c r="DY26" s="180" t="s">
        <v>366</v>
      </c>
      <c r="DZ26" s="180" t="s">
        <v>366</v>
      </c>
      <c r="EA26" s="180" t="s">
        <v>366</v>
      </c>
      <c r="EB26" s="182" t="s">
        <v>468</v>
      </c>
      <c r="EC26" s="180"/>
      <c r="ED26" s="180" t="s">
        <v>356</v>
      </c>
      <c r="EE26" s="180" t="s">
        <v>1036</v>
      </c>
      <c r="EF26" s="180" t="s">
        <v>366</v>
      </c>
      <c r="EG26" s="180" t="s">
        <v>1037</v>
      </c>
      <c r="EH26" s="180" t="s">
        <v>1038</v>
      </c>
      <c r="EI26" s="180" t="s">
        <v>444</v>
      </c>
      <c r="EJ26" s="180"/>
      <c r="EK26" s="182" t="s">
        <v>1039</v>
      </c>
      <c r="EL26" s="180"/>
      <c r="EM26" s="180"/>
      <c r="EN26" s="180"/>
      <c r="EO26" s="180"/>
      <c r="EP26" s="180"/>
      <c r="EQ26" s="180"/>
      <c r="ER26" s="182" t="s">
        <v>516</v>
      </c>
      <c r="ES26" s="180"/>
      <c r="ET26" s="180" t="s">
        <v>1024</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1040</v>
      </c>
      <c r="B1" t="s">
        <v>1041</v>
      </c>
      <c r="D1" t="s">
        <v>1042</v>
      </c>
      <c r="F1" t="s">
        <v>1</v>
      </c>
      <c r="G1" t="s">
        <v>1043</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Soetikno</cp:lastModifiedBy>
  <dcterms:created xsi:type="dcterms:W3CDTF">2021-09-01T02:13:12Z</dcterms:created>
  <dcterms:modified xsi:type="dcterms:W3CDTF">2023-09-19T14:17:25Z</dcterms:modified>
</cp:coreProperties>
</file>